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NETDATAからの移行分!!\04_【財政】\03 決算　★\26 財政状況資料集\財政状況資料集【H24～】\R6（R5決算）\14_ホームページ掲載用（２回目）\"/>
    </mc:Choice>
  </mc:AlternateContent>
  <xr:revisionPtr revIDLastSave="0" documentId="13_ncr:1_{3C219B90-8885-4FBA-B103-D60360E61196}" xr6:coauthVersionLast="47" xr6:coauthVersionMax="47" xr10:uidLastSave="{00000000-0000-0000-0000-000000000000}"/>
  <bookViews>
    <workbookView xWindow="22930" yWindow="-110" windowWidth="23260" windowHeight="1246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E39" i="10"/>
  <c r="AM39" i="10"/>
  <c r="U39" i="10"/>
  <c r="C39" i="10"/>
  <c r="CO38" i="10"/>
  <c r="BE38" i="10"/>
  <c r="AM38" i="10"/>
  <c r="U38" i="10"/>
  <c r="C38" i="10"/>
  <c r="CO37" i="10"/>
  <c r="BE37" i="10"/>
  <c r="AM37" i="10"/>
  <c r="U37" i="10"/>
  <c r="C37" i="10"/>
  <c r="CO36" i="10"/>
  <c r="BE36" i="10"/>
  <c r="AM36" i="10"/>
  <c r="C36" i="10"/>
  <c r="CO35" i="10"/>
  <c r="BE35" i="10"/>
  <c r="BE34" i="10"/>
  <c r="C34" i="10"/>
  <c r="C35" i="10" s="1"/>
  <c r="U34" i="10" l="1"/>
  <c r="U35" i="10" s="1"/>
  <c r="U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AM35" i="10" l="1"/>
  <c r="BW34" i="10"/>
  <c r="BW35" i="10" s="1"/>
  <c r="BW36" i="10" s="1"/>
  <c r="BW37" i="10" s="1"/>
  <c r="BW38" i="10" s="1"/>
  <c r="BW39" i="10" s="1"/>
  <c r="CO34" i="10" l="1"/>
</calcChain>
</file>

<file path=xl/sharedStrings.xml><?xml version="1.0" encoding="utf-8"?>
<sst xmlns="http://schemas.openxmlformats.org/spreadsheetml/2006/main" count="1086" uniqueCount="570">
  <si>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</si>
  <si>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</si>
  <si>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</si>
  <si>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</si>
  <si>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</si>
  <si>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</si>
  <si>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</si>
  <si>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</si>
  <si>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</si>
  <si>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</si>
  <si>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</si>
  <si>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</si>
  <si>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</si>
  <si>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</si>
  <si>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</si>
  <si>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</si>
  <si>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</si>
  <si>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</si>
  <si>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</si>
  <si>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</si>
  <si>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</si>
  <si>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</si>
  <si>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</si>
  <si>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</si>
  <si>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</si>
  <si>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</si>
  <si>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</si>
  <si>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</si>
  <si>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</si>
  <si>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</si>
  <si>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</si>
  <si>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</si>
  <si>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</si>
  <si>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</si>
  <si>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</si>
  <si>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</si>
  <si>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</si>
  <si>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</si>
  <si>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</si>
  <si>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</si>
  <si>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</si>
  <si>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</si>
  <si>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</si>
  <si>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</si>
  <si>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</si>
  <si>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</si>
  <si>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</si>
  <si>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</si>
  <si>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</si>
  <si>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</si>
  <si>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</si>
  <si>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</si>
  <si>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</si>
  <si>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</si>
  <si>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</si>
  <si>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</si>
  <si>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</si>
  <si>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</si>
  <si>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</si>
  <si>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</si>
  <si>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</si>
  <si>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</si>
  <si>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</si>
  <si>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</si>
  <si>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</si>
  <si>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</si>
  <si>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</si>
  <si>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</si>
  <si>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</si>
  <si>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</si>
  <si>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</si>
  <si>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</si>
  <si>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</si>
  <si>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</si>
  <si>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</si>
  <si>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</si>
  <si>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</si>
  <si>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</si>
  <si>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</si>
  <si>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大阪府</t>
    <phoneticPr fontId="5"/>
  </si>
  <si>
    <t>市町村類型</t>
    <phoneticPr fontId="5"/>
  </si>
  <si>
    <t>Ⅱ－３</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</si>
  <si>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</si>
  <si>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</si>
  <si>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</si>
  <si>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</si>
  <si>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</si>
  <si>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</si>
  <si>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</si>
  <si>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</si>
  <si>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</si>
  <si>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</si>
  <si>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</si>
  <si>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</si>
  <si>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交野市</t>
    <phoneticPr fontId="5"/>
  </si>
  <si>
    <t>地方交付税種地</t>
    <rPh sb="0" eb="2">
      <t>チホウ</t>
    </rPh>
    <rPh sb="2" eb="5">
      <t>コウフゼイ</t>
    </rPh>
    <rPh sb="5" eb="6">
      <t>シュ</t>
    </rPh>
    <rPh sb="6" eb="7">
      <t>チ</t>
    </rPh>
    <phoneticPr fontId="5"/>
  </si>
  <si>
    <t>2-8</t>
    <phoneticPr fontId="5"/>
  </si>
  <si>
    <t>財源超過</t>
    <rPh sb="0" eb="2">
      <t>ザイゲン</t>
    </rPh>
    <rPh sb="2" eb="4">
      <t>チョウカ</t>
    </rPh>
    <phoneticPr fontId="5"/>
  </si>
  <si>
    <t>歳入歳出差引</t>
    <phoneticPr fontId="26"/>
  </si>
  <si>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</si>
  <si>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</si>
  <si>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</si>
  <si>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</si>
  <si>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</si>
  <si>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</si>
  <si>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</si>
  <si>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</si>
  <si>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</si>
  <si>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</si>
  <si>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</si>
  <si>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</si>
  <si>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</si>
  <si>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</si>
  <si>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</si>
  <si>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</si>
  <si>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</si>
  <si>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</si>
  <si>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</si>
  <si>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-1.8</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</si>
  <si>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</si>
  <si>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</si>
  <si>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</si>
  <si>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</si>
  <si>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</si>
  <si>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</si>
  <si>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</si>
  <si>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</si>
  <si>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</si>
  <si>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</si>
  <si>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</si>
  <si>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</si>
  <si>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</si>
  <si>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</si>
  <si>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</si>
  <si>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</si>
  <si>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</si>
  <si>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</si>
  <si>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</si>
  <si>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</si>
  <si>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</si>
  <si>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</si>
  <si>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-0.1</t>
    <phoneticPr fontId="5"/>
  </si>
  <si>
    <t>基準財政需要額</t>
    <phoneticPr fontId="26"/>
  </si>
  <si>
    <t>うち日本人(％)</t>
    <phoneticPr fontId="5"/>
  </si>
  <si>
    <t>-0.2</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</si>
  <si>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</si>
  <si>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</si>
  <si>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</si>
  <si>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</si>
  <si>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</si>
  <si>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</si>
  <si>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</si>
  <si>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</si>
  <si>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</si>
  <si>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</si>
  <si>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</si>
  <si>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</si>
  <si>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</si>
  <si>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</si>
  <si>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</si>
  <si>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</si>
  <si>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</si>
  <si>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</si>
  <si>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</si>
  <si>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</si>
  <si>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</si>
  <si>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</si>
  <si>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</si>
  <si>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</si>
  <si>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</si>
  <si>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</si>
  <si>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</si>
  <si>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</si>
  <si>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</si>
  <si>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</si>
  <si>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</si>
  <si>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</si>
  <si>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</si>
  <si>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</si>
  <si>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</si>
  <si>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</si>
  <si>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</si>
  <si>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</si>
  <si>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</si>
  <si>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</si>
  <si>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</si>
  <si>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</si>
  <si>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</si>
  <si>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</si>
  <si>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</si>
  <si>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</si>
  <si>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</si>
  <si>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</si>
  <si>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</si>
  <si>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</si>
  <si>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</si>
  <si>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</si>
  <si>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</si>
  <si>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</si>
  <si>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</si>
  <si>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</si>
  <si>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</si>
  <si>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</si>
  <si>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大阪府交野市</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</si>
  <si>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</si>
  <si>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</si>
  <si>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</si>
  <si>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</si>
  <si>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</si>
  <si>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</si>
  <si>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</si>
  <si>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</si>
  <si>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</si>
  <si>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</si>
  <si>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</si>
  <si>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</si>
  <si>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</si>
  <si>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</si>
  <si>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</si>
  <si>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</si>
  <si>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</si>
  <si>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</si>
  <si>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</si>
  <si>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</si>
  <si>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</si>
  <si>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</si>
  <si>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</si>
  <si>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</si>
  <si>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</si>
  <si>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</si>
  <si>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</si>
  <si>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</si>
  <si>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</si>
  <si>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</si>
  <si>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</si>
  <si>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</si>
  <si>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</si>
  <si>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</si>
  <si>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</si>
  <si>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</si>
  <si>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</si>
  <si>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</si>
  <si>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</si>
  <si>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</si>
  <si>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</si>
  <si>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</si>
  <si>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</si>
  <si>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</si>
  <si>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</si>
  <si>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</si>
  <si>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</si>
  <si>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</si>
  <si>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</si>
  <si>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</si>
  <si>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</si>
  <si>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</si>
  <si>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</si>
  <si>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</si>
  <si>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</si>
  <si>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</si>
  <si>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</si>
  <si>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</si>
  <si>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</si>
  <si>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</si>
  <si>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</si>
  <si>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</si>
  <si>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</si>
  <si>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</si>
  <si>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</si>
  <si>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</si>
  <si>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</si>
  <si>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</si>
  <si>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</si>
  <si>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</si>
  <si>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</si>
  <si>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</si>
  <si>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</si>
  <si>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</si>
  <si>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</si>
  <si>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</si>
  <si>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</si>
  <si>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</si>
  <si>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</si>
  <si>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</si>
  <si>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</si>
  <si>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</si>
  <si>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</si>
  <si>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</si>
  <si>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</si>
  <si>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</si>
  <si>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</si>
  <si>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</si>
  <si>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</si>
  <si>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</si>
  <si>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</si>
  <si>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</si>
  <si>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</si>
  <si>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</si>
  <si>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</si>
  <si>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</si>
  <si>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</si>
  <si>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</si>
  <si>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</si>
  <si>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</si>
  <si>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</si>
  <si>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</si>
  <si>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</si>
  <si>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</si>
  <si>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</si>
  <si>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</si>
  <si>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</si>
  <si>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</si>
  <si>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</si>
  <si>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</si>
  <si>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</si>
  <si>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</si>
  <si>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</si>
  <si>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</si>
  <si>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</si>
  <si>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</si>
  <si>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</si>
  <si>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</si>
  <si>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</si>
  <si>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</si>
  <si>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</si>
  <si>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</si>
  <si>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7"/>
  </si>
  <si>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</si>
  <si>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</si>
  <si>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</si>
  <si>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</si>
  <si>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</si>
  <si>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</si>
  <si>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</si>
  <si>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</si>
  <si>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</si>
  <si>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</si>
  <si>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</si>
  <si>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</si>
  <si>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</si>
  <si>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</si>
  <si>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</si>
  <si>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</si>
  <si>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</si>
  <si>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</si>
  <si>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</si>
  <si>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</si>
  <si>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</si>
  <si>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</si>
  <si>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</si>
  <si>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</si>
  <si>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</si>
  <si>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</si>
  <si>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</si>
  <si>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大阪府交野市</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</si>
  <si>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</si>
  <si>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</si>
  <si>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</si>
  <si>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</si>
  <si>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</si>
  <si>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</si>
  <si>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</si>
  <si>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</si>
  <si>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</si>
  <si>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</si>
  <si>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</si>
  <si>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</si>
  <si>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</si>
  <si>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</si>
  <si>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</si>
  <si>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</si>
  <si>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</si>
  <si>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</si>
  <si>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</si>
  <si>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</si>
  <si>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公共用地先行取得事業特別会計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</si>
  <si>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</si>
  <si>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</si>
  <si>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</si>
  <si>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</si>
  <si>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</si>
  <si>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</si>
  <si>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</si>
  <si>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</si>
  <si>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</si>
  <si>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</si>
  <si>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</si>
  <si>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</si>
  <si>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</si>
  <si>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</si>
  <si>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</si>
  <si>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</si>
  <si>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水道事業会計</t>
    <phoneticPr fontId="5"/>
  </si>
  <si>
    <t>法適用企業</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</si>
  <si>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</si>
  <si>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</si>
  <si>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</si>
  <si>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</si>
  <si>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</si>
  <si>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</si>
  <si>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</si>
  <si>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</si>
  <si>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</si>
  <si>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</si>
  <si>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</si>
  <si>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</si>
  <si>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</si>
  <si>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</si>
  <si>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</si>
  <si>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</si>
  <si>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</si>
  <si>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</si>
  <si>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</si>
  <si>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</si>
  <si>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</si>
  <si>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</si>
  <si>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</si>
  <si>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</si>
  <si>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</si>
  <si>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</si>
  <si>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</si>
  <si>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</si>
  <si>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</si>
  <si>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</si>
  <si>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</si>
  <si>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</si>
  <si>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</si>
  <si>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</si>
  <si>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</si>
  <si>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</si>
  <si>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</si>
  <si>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</si>
  <si>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</si>
  <si>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</si>
  <si>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</si>
  <si>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</si>
  <si>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</si>
  <si>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</si>
  <si>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</si>
  <si>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</si>
  <si>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</si>
  <si>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</si>
  <si>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</si>
  <si>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</si>
  <si>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</si>
  <si>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</si>
  <si>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</si>
  <si>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</si>
  <si>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</si>
  <si>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</si>
  <si>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</si>
  <si>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</si>
  <si>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</si>
  <si>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</si>
  <si>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</si>
  <si>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</si>
  <si>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</si>
  <si>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</si>
  <si>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</si>
  <si>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</si>
  <si>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</si>
  <si>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</si>
  <si>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</si>
  <si>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</si>
  <si>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</si>
  <si>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</si>
  <si>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</si>
  <si>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</si>
  <si>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</si>
  <si>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</si>
  <si>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</si>
  <si>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</si>
  <si>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</si>
  <si>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</si>
  <si>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</si>
  <si>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</si>
  <si>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</si>
  <si>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</si>
  <si>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</si>
  <si>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</si>
  <si>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</si>
  <si>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</si>
  <si>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</si>
  <si>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</si>
  <si>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</si>
  <si>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</si>
  <si>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</si>
  <si>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</si>
  <si>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</si>
  <si>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</si>
  <si>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</si>
  <si>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</si>
  <si>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</si>
  <si>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</si>
  <si>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</si>
  <si>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</si>
  <si>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</si>
  <si>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</si>
  <si>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</si>
  <si>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</si>
  <si>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</si>
  <si>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</si>
  <si>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</si>
  <si>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</si>
  <si>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</si>
  <si>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</si>
  <si>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</si>
  <si>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</si>
  <si>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</si>
  <si>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</si>
  <si>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</si>
  <si>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</si>
  <si>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</si>
  <si>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</si>
  <si>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</si>
  <si>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</si>
  <si>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</si>
  <si>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</si>
  <si>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</si>
  <si>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</si>
  <si>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</si>
  <si>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</si>
  <si>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</si>
  <si>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</si>
  <si>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</si>
  <si>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</si>
  <si>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</si>
  <si>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</si>
  <si>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</si>
  <si>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</si>
  <si>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0.13</t>
  </si>
  <si>
    <t>水道事業会計</t>
  </si>
  <si>
    <t>下水道事業会計</t>
  </si>
  <si>
    <t>一般会計</t>
  </si>
  <si>
    <t>後期高齢者医療特別会計</t>
  </si>
  <si>
    <t>介護保険特別会計</t>
  </si>
  <si>
    <t>国民健康保険特別会計</t>
  </si>
  <si>
    <t>公共用地先行取得事業特別会計</t>
  </si>
  <si>
    <t>その他会計（赤字）</t>
  </si>
  <si>
    <t>その他会計（黒字）</t>
  </si>
  <si>
    <t>R01</t>
    <phoneticPr fontId="5"/>
  </si>
  <si>
    <t>R02</t>
    <phoneticPr fontId="5"/>
  </si>
  <si>
    <t>R03</t>
    <phoneticPr fontId="5"/>
  </si>
  <si>
    <t>R04</t>
    <phoneticPr fontId="5"/>
  </si>
  <si>
    <t>R05</t>
    <phoneticPr fontId="5"/>
  </si>
  <si>
    <t>交野市土地開発公社</t>
    <rPh sb="0" eb="3">
      <t>カタノシ</t>
    </rPh>
    <rPh sb="3" eb="9">
      <t>トチカイハツコウシャ</t>
    </rPh>
    <phoneticPr fontId="2"/>
  </si>
  <si>
    <t>四條畷市交野市清掃施設組合</t>
    <rPh sb="0" eb="3">
      <t>シジョウナワテ</t>
    </rPh>
    <rPh sb="3" eb="4">
      <t>シ</t>
    </rPh>
    <rPh sb="4" eb="7">
      <t>カタノシ</t>
    </rPh>
    <rPh sb="7" eb="9">
      <t>セイソウ</t>
    </rPh>
    <rPh sb="9" eb="11">
      <t>シセツ</t>
    </rPh>
    <rPh sb="11" eb="13">
      <t>クミアイ</t>
    </rPh>
    <phoneticPr fontId="10"/>
  </si>
  <si>
    <t>北河内４市リサイクル施設組合</t>
    <rPh sb="0" eb="3">
      <t>キタカワチ</t>
    </rPh>
    <rPh sb="4" eb="5">
      <t>シ</t>
    </rPh>
    <rPh sb="10" eb="12">
      <t>シセツ</t>
    </rPh>
    <rPh sb="12" eb="14">
      <t>クミアイ</t>
    </rPh>
    <phoneticPr fontId="10"/>
  </si>
  <si>
    <t>大阪府後期高齢者医療広域連合（一般会計）</t>
    <rPh sb="0" eb="3">
      <t>オオサカフ</t>
    </rPh>
    <rPh sb="3" eb="5">
      <t>コウキ</t>
    </rPh>
    <rPh sb="5" eb="8">
      <t>コウレイシャ</t>
    </rPh>
    <rPh sb="8" eb="10">
      <t>イリョウ</t>
    </rPh>
    <rPh sb="10" eb="12">
      <t>コウイキ</t>
    </rPh>
    <rPh sb="12" eb="14">
      <t>レンゴウ</t>
    </rPh>
    <rPh sb="15" eb="17">
      <t>イッパン</t>
    </rPh>
    <rPh sb="17" eb="19">
      <t>カイケイ</t>
    </rPh>
    <phoneticPr fontId="10"/>
  </si>
  <si>
    <t>大阪府後期高齢者医療広域連合（後期高齢者医療特別会計）</t>
    <rPh sb="15" eb="17">
      <t>コウキ</t>
    </rPh>
    <rPh sb="17" eb="20">
      <t>コウレイシャ</t>
    </rPh>
    <rPh sb="20" eb="22">
      <t>イリョウ</t>
    </rPh>
    <rPh sb="22" eb="24">
      <t>トクベツ</t>
    </rPh>
    <rPh sb="24" eb="26">
      <t>カイケイ</t>
    </rPh>
    <phoneticPr fontId="10"/>
  </si>
  <si>
    <t>大阪広域水道企業団水道事業会計（水道用水供給事業）</t>
    <rPh sb="0" eb="2">
      <t>オオサカ</t>
    </rPh>
    <rPh sb="2" eb="4">
      <t>コウイキ</t>
    </rPh>
    <rPh sb="4" eb="6">
      <t>スイドウ</t>
    </rPh>
    <rPh sb="6" eb="8">
      <t>キギョウ</t>
    </rPh>
    <rPh sb="8" eb="9">
      <t>ダン</t>
    </rPh>
    <rPh sb="9" eb="11">
      <t>スイドウ</t>
    </rPh>
    <rPh sb="11" eb="13">
      <t>ジギョウ</t>
    </rPh>
    <rPh sb="13" eb="15">
      <t>カイケイ</t>
    </rPh>
    <rPh sb="16" eb="19">
      <t>スイドウヨウ</t>
    </rPh>
    <rPh sb="19" eb="20">
      <t>ミズ</t>
    </rPh>
    <rPh sb="20" eb="22">
      <t>キョウキュウ</t>
    </rPh>
    <rPh sb="22" eb="24">
      <t>ジギョウ</t>
    </rPh>
    <phoneticPr fontId="10"/>
  </si>
  <si>
    <t>大阪広域水道企業団（工業用水道事業会計）</t>
    <rPh sb="10" eb="13">
      <t>コウギョウヨウ</t>
    </rPh>
    <rPh sb="13" eb="15">
      <t>スイドウ</t>
    </rPh>
    <rPh sb="15" eb="17">
      <t>ジギョウ</t>
    </rPh>
    <rPh sb="17" eb="19">
      <t>カイケイ</t>
    </rPh>
    <phoneticPr fontId="10"/>
  </si>
  <si>
    <t>-</t>
    <phoneticPr fontId="2"/>
  </si>
  <si>
    <t>公共施設等整備基金</t>
    <rPh sb="0" eb="4">
      <t>コウキョウシセツ</t>
    </rPh>
    <rPh sb="4" eb="5">
      <t>トウ</t>
    </rPh>
    <rPh sb="5" eb="7">
      <t>セイビ</t>
    </rPh>
    <rPh sb="7" eb="9">
      <t>キキン</t>
    </rPh>
    <phoneticPr fontId="5"/>
  </si>
  <si>
    <t>地域保全整備基金</t>
    <rPh sb="0" eb="2">
      <t>チイキ</t>
    </rPh>
    <rPh sb="2" eb="4">
      <t>ホゼン</t>
    </rPh>
    <rPh sb="4" eb="8">
      <t>セイビキキン</t>
    </rPh>
    <phoneticPr fontId="2"/>
  </si>
  <si>
    <t>都市の緑基金</t>
    <rPh sb="0" eb="2">
      <t>トシ</t>
    </rPh>
    <rPh sb="3" eb="4">
      <t>ミドリ</t>
    </rPh>
    <rPh sb="4" eb="6">
      <t>キキン</t>
    </rPh>
    <phoneticPr fontId="2"/>
  </si>
  <si>
    <t>社会福祉事業基金</t>
    <rPh sb="0" eb="2">
      <t>シャカイ</t>
    </rPh>
    <rPh sb="2" eb="4">
      <t>フクシ</t>
    </rPh>
    <rPh sb="4" eb="6">
      <t>ジギョウ</t>
    </rPh>
    <rPh sb="6" eb="8">
      <t>キキン</t>
    </rPh>
    <phoneticPr fontId="2"/>
  </si>
  <si>
    <t>公営企業資金運用基金（水道分）</t>
    <rPh sb="0" eb="6">
      <t>コウエイキギョウシキン</t>
    </rPh>
    <rPh sb="6" eb="8">
      <t>ウンヨウ</t>
    </rPh>
    <rPh sb="8" eb="10">
      <t>キキン</t>
    </rPh>
    <rPh sb="11" eb="13">
      <t>スイドウ</t>
    </rPh>
    <rPh sb="13" eb="14">
      <t>ブン</t>
    </rPh>
    <phoneticPr fontId="2"/>
  </si>
  <si>
    <t>-</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</si>
  <si>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</si>
  <si>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</si>
  <si>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将来負担比率については、平成初頭の土地開発公社による多額の用地取得の影響により、類似団体内平均値に比べ高い数値となっているが、財政健全化への取組により減少傾向となっている。一方、有形固定資産減価償却率も高い数値となっており、財政健全化への取組のために、施設の老朽化対策等が後回しになっていることが表れている。今後は公共施設等総合管理計画に基づき、老朽化対策に取り組んでいく。</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</si>
  <si>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</si>
  <si>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</si>
  <si>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</si>
  <si>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</si>
  <si>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</si>
  <si>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</si>
  <si>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土地開発公社による市の規模に見合わない多額の用地取得が過去に行われた影響などから、将来負担比率、実質公債費比率ともに類似団体内平均値に比べて高い数値となっているが、近年は公社用地について計画的に買戻しが進んでいることや、平成の初頭に行った都市基盤の整備にかかる市債の償還が終了することなどから減少傾向となっている。しかしながら今後も起債による公社用地の買戻しや、新給食センター及び新ごみ処理場に係る地方債の償還に加え、公共施設の更新、長寿命化を進めていく必要があることから実質公債費比率については、今後大きな減少は見込めない見通しとなっている。
　引き続き、公社用地の計画的な買戻しや、市債の発行の抑制に取り組むことで、実質公債費比率及び将来負担比率の過度な上昇を抑制していく。</t>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</si>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</sst>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cellStyleXfs>
  <cellXfs count="124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Border="1" applyAlignment="1">
      <alignment horizontal="center" vertical="center" wrapText="1"/>
    </xf>
    <xf numFmtId="177" fontId="14" fillId="0" borderId="5" xfId="5" applyNumberFormat="1" applyFont="1" applyBorder="1" applyAlignment="1">
      <alignment horizontal="right" vertical="center" shrinkToFit="1"/>
    </xf>
    <xf numFmtId="177" fontId="14" fillId="0" borderId="10" xfId="5" applyNumberFormat="1" applyFont="1" applyBorder="1" applyAlignment="1">
      <alignment horizontal="right" vertical="center" shrinkToFit="1"/>
    </xf>
    <xf numFmtId="0" fontId="14" fillId="0" borderId="11" xfId="1" applyFont="1" applyBorder="1" applyAlignment="1">
      <alignment horizontal="center" vertical="center" wrapText="1"/>
    </xf>
    <xf numFmtId="177" fontId="14" fillId="0" borderId="15" xfId="5" applyNumberFormat="1" applyFont="1" applyBorder="1" applyAlignment="1">
      <alignment horizontal="right" vertical="center" shrinkToFit="1"/>
    </xf>
    <xf numFmtId="177" fontId="14" fillId="0" borderId="16" xfId="5" applyNumberFormat="1" applyFont="1" applyBorder="1" applyAlignment="1">
      <alignment horizontal="right" vertical="center" shrinkToFit="1"/>
    </xf>
    <xf numFmtId="177" fontId="14" fillId="0" borderId="34" xfId="5" applyNumberFormat="1" applyFont="1" applyBorder="1" applyAlignment="1">
      <alignment horizontal="right" vertical="center" shrinkToFit="1"/>
    </xf>
    <xf numFmtId="177" fontId="14" fillId="0" borderId="35" xfId="5" applyNumberFormat="1" applyFont="1" applyBorder="1" applyAlignment="1">
      <alignment horizontal="right" vertical="center" shrinkToFit="1"/>
    </xf>
    <xf numFmtId="0" fontId="14" fillId="0" borderId="47" xfId="1" applyFont="1" applyBorder="1" applyAlignment="1">
      <alignment horizontal="center" vertical="center"/>
    </xf>
    <xf numFmtId="177" fontId="14" fillId="0" borderId="34" xfId="5" applyNumberFormat="1" applyFont="1" applyBorder="1" applyAlignment="1" applyProtection="1">
      <alignment horizontal="right" vertical="center" shrinkToFit="1"/>
      <protection locked="0"/>
    </xf>
    <xf numFmtId="177" fontId="14" fillId="0" borderId="35" xfId="5" applyNumberFormat="1" applyFont="1" applyBorder="1" applyAlignment="1" applyProtection="1">
      <alignment horizontal="right" vertical="center" shrinkToFit="1"/>
      <protection locked="0"/>
    </xf>
    <xf numFmtId="0" fontId="14" fillId="0" borderId="52" xfId="1" applyFont="1" applyBorder="1" applyAlignment="1">
      <alignment horizontal="center" vertical="center"/>
    </xf>
    <xf numFmtId="0" fontId="14" fillId="0" borderId="1" xfId="1" applyFont="1" applyBorder="1" applyAlignment="1">
      <alignment horizontal="center" vertical="center"/>
    </xf>
    <xf numFmtId="177" fontId="14" fillId="0" borderId="53" xfId="5" applyNumberFormat="1" applyFont="1" applyBorder="1" applyAlignment="1">
      <alignment horizontal="right" vertical="center" shrinkToFit="1"/>
    </xf>
    <xf numFmtId="177" fontId="14" fillId="0" borderId="6" xfId="5" applyNumberFormat="1" applyFont="1" applyBorder="1" applyAlignment="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58" xfId="6" applyNumberFormat="1" applyFont="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Border="1" applyAlignment="1">
      <alignment vertical="center"/>
    </xf>
    <xf numFmtId="179" fontId="18" fillId="0" borderId="61" xfId="6" applyNumberFormat="1" applyFont="1" applyBorder="1" applyAlignment="1">
      <alignment vertical="center"/>
    </xf>
    <xf numFmtId="180" fontId="18" fillId="0" borderId="59" xfId="6" applyNumberFormat="1" applyFont="1" applyBorder="1" applyAlignment="1">
      <alignment vertical="center"/>
    </xf>
    <xf numFmtId="179" fontId="18" fillId="0" borderId="62" xfId="6" applyNumberFormat="1" applyFont="1" applyBorder="1" applyAlignment="1">
      <alignment vertical="center"/>
    </xf>
    <xf numFmtId="180" fontId="18" fillId="0" borderId="63" xfId="6" applyNumberFormat="1" applyFont="1" applyBorder="1" applyAlignment="1">
      <alignment vertical="center"/>
    </xf>
    <xf numFmtId="180" fontId="18" fillId="0" borderId="60" xfId="6" applyNumberFormat="1" applyFont="1" applyBorder="1" applyAlignment="1">
      <alignment vertical="center"/>
    </xf>
    <xf numFmtId="179" fontId="18" fillId="0" borderId="60" xfId="6" applyNumberFormat="1" applyFont="1" applyBorder="1" applyAlignment="1">
      <alignment vertical="center" wrapText="1"/>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7" xfId="8" applyFont="1" applyBorder="1" applyAlignment="1">
      <alignment horizontal="center" vertical="center"/>
    </xf>
    <xf numFmtId="0" fontId="21" fillId="0" borderId="0" xfId="8" applyFont="1" applyAlignment="1">
      <alignment horizontal="center" vertical="center"/>
    </xf>
    <xf numFmtId="0" fontId="21" fillId="0" borderId="66" xfId="8" applyFont="1" applyBorder="1" applyAlignment="1">
      <alignment horizontal="center"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0" fontId="21" fillId="0" borderId="7" xfId="8" applyFont="1" applyBorder="1" applyAlignment="1">
      <alignment horizontal="left" vertical="center"/>
    </xf>
    <xf numFmtId="49" fontId="21" fillId="0" borderId="0" xfId="8" applyNumberFormat="1" applyFont="1" applyAlignment="1">
      <alignment horizontal="center" vertical="center"/>
    </xf>
    <xf numFmtId="0" fontId="21" fillId="0" borderId="74" xfId="8" applyFont="1" applyBorder="1" applyAlignment="1">
      <alignment horizontal="center"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5" fillId="0" borderId="71" xfId="9"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5" fillId="6" borderId="75" xfId="12" applyFont="1" applyFill="1" applyBorder="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pplyAlignment="1">
      <alignment horizontal="center" vertical="center"/>
    </xf>
    <xf numFmtId="0" fontId="35" fillId="6" borderId="11" xfId="12" applyFont="1" applyFill="1" applyBorder="1">
      <alignment vertical="center"/>
    </xf>
    <xf numFmtId="0" fontId="35" fillId="6" borderId="12" xfId="12" applyFont="1" applyFill="1" applyBorder="1">
      <alignment vertical="center"/>
    </xf>
    <xf numFmtId="0" fontId="35" fillId="6" borderId="31"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lignment vertical="center"/>
    </xf>
    <xf numFmtId="0" fontId="35"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8" fillId="0" borderId="34" xfId="16" applyNumberFormat="1" applyFont="1" applyBorder="1" applyAlignment="1">
      <alignment horizontal="right" vertical="center" shrinkToFit="1"/>
    </xf>
    <xf numFmtId="190" fontId="18"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8" fillId="0" borderId="34" xfId="16" applyNumberFormat="1" applyFont="1" applyBorder="1" applyAlignment="1">
      <alignment horizontal="right" vertical="center" shrinkToFit="1"/>
    </xf>
    <xf numFmtId="187" fontId="18"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5"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58" xfId="19" applyNumberFormat="1" applyFont="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Border="1" applyAlignment="1">
      <alignment horizontal="right" vertical="center" shrinkToFit="1"/>
    </xf>
    <xf numFmtId="177" fontId="18" fillId="0" borderId="61" xfId="19" applyNumberFormat="1" applyFont="1" applyBorder="1" applyAlignment="1">
      <alignment horizontal="right" vertical="center" shrinkToFit="1"/>
    </xf>
    <xf numFmtId="187" fontId="18" fillId="0" borderId="59" xfId="19" applyNumberFormat="1" applyFont="1" applyBorder="1" applyAlignment="1">
      <alignment horizontal="right" vertical="center" shrinkToFit="1"/>
    </xf>
    <xf numFmtId="177" fontId="18" fillId="0" borderId="62" xfId="19" applyNumberFormat="1" applyFont="1" applyBorder="1" applyAlignment="1">
      <alignment horizontal="right" vertical="center" shrinkToFit="1"/>
    </xf>
    <xf numFmtId="187" fontId="18" fillId="0" borderId="63" xfId="19" applyNumberFormat="1" applyFont="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87" fontId="18"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14" fillId="0" borderId="39" xfId="1" applyFont="1" applyBorder="1" applyAlignment="1" applyProtection="1">
      <alignment horizontal="left" vertical="center" wrapText="1"/>
      <protection locked="0"/>
    </xf>
    <xf numFmtId="0" fontId="14" fillId="0" borderId="31" xfId="1" applyFont="1" applyBorder="1" applyAlignment="1" applyProtection="1">
      <alignment horizontal="left" vertical="center" wrapText="1"/>
      <protection locked="0"/>
    </xf>
    <xf numFmtId="0" fontId="14" fillId="0" borderId="32" xfId="1" applyFont="1" applyBorder="1" applyAlignment="1" applyProtection="1">
      <alignment horizontal="left" vertical="center" wrapText="1"/>
      <protection locked="0"/>
    </xf>
    <xf numFmtId="0" fontId="0" fillId="6" borderId="0" xfId="6" applyFont="1" applyFill="1" applyAlignment="1">
      <alignment vertical="center"/>
    </xf>
    <xf numFmtId="0" fontId="17" fillId="6" borderId="0" xfId="6" applyFill="1" applyAlignment="1" applyProtection="1">
      <alignment vertical="center"/>
      <protection hidden="1"/>
    </xf>
    <xf numFmtId="0" fontId="17" fillId="6" borderId="0" xfId="6" applyFill="1" applyAlignment="1">
      <alignment vertical="center"/>
    </xf>
    <xf numFmtId="0" fontId="1" fillId="0" borderId="41" xfId="16" applyFont="1" applyBorder="1">
      <alignment vertical="center"/>
    </xf>
    <xf numFmtId="189" fontId="1" fillId="0" borderId="12" xfId="16" applyNumberFormat="1" applyFont="1" applyBorder="1">
      <alignment vertical="center"/>
    </xf>
    <xf numFmtId="0" fontId="1" fillId="0" borderId="3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1" fillId="0" borderId="0" xfId="17" applyFont="1">
      <alignment vertical="center"/>
    </xf>
    <xf numFmtId="189" fontId="1" fillId="0" borderId="0" xfId="17" applyNumberFormat="1" applyFont="1">
      <alignment vertical="center"/>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0" fontId="40" fillId="0" borderId="0" xfId="20" applyFont="1">
      <alignment vertical="center"/>
    </xf>
    <xf numFmtId="0" fontId="21" fillId="0" borderId="0" xfId="8" applyFont="1">
      <alignment vertical="center"/>
    </xf>
    <xf numFmtId="0" fontId="21" fillId="0" borderId="0" xfId="8" applyFont="1" applyAlignment="1" applyProtection="1">
      <alignment horizontal="center" vertical="center" shrinkToFit="1"/>
      <protection hidden="1"/>
    </xf>
    <xf numFmtId="0" fontId="21" fillId="0" borderId="0" xfId="10">
      <alignment vertical="center"/>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lignment horizontal="center" vertical="center" shrinkToFit="1"/>
    </xf>
    <xf numFmtId="0" fontId="21" fillId="0" borderId="0" xfId="8" applyFont="1" applyAlignment="1">
      <alignment horizontal="center" vertical="center"/>
    </xf>
    <xf numFmtId="49" fontId="21" fillId="0" borderId="0" xfId="8" applyNumberFormat="1" applyFont="1" applyAlignment="1">
      <alignment horizontal="center"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42" xfId="8" applyNumberFormat="1" applyFont="1" applyBorder="1" applyAlignment="1">
      <alignment horizontal="right" vertical="center" shrinkToFit="1"/>
    </xf>
    <xf numFmtId="0" fontId="21" fillId="0" borderId="39" xfId="8" applyFont="1" applyBorder="1">
      <alignment vertical="center"/>
    </xf>
    <xf numFmtId="0" fontId="21" fillId="0" borderId="31" xfId="8" applyFont="1" applyBorder="1">
      <alignment vertical="center"/>
    </xf>
    <xf numFmtId="0" fontId="21" fillId="0" borderId="42" xfId="8" applyFont="1" applyBorder="1">
      <alignment vertical="center"/>
    </xf>
    <xf numFmtId="49" fontId="21" fillId="0" borderId="0" xfId="8" applyNumberFormat="1" applyFont="1" applyAlignment="1">
      <alignment horizontal="left" vertical="center"/>
    </xf>
    <xf numFmtId="0" fontId="21" fillId="0" borderId="0" xfId="8" applyFont="1" applyAlignment="1">
      <alignment horizontal="left" vertical="center"/>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0" fontId="21" fillId="0" borderId="1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1" fillId="0" borderId="41" xfId="8" applyFont="1" applyBorder="1" applyAlignment="1">
      <alignment horizontal="center" vertical="center"/>
    </xf>
    <xf numFmtId="0" fontId="21" fillId="0" borderId="12" xfId="8" applyFont="1" applyBorder="1" applyAlignment="1">
      <alignment horizontal="center" vertical="center"/>
    </xf>
    <xf numFmtId="0" fontId="21" fillId="0" borderId="51" xfId="8" applyFont="1" applyBorder="1" applyAlignment="1">
      <alignment horizontal="center" vertical="center"/>
    </xf>
    <xf numFmtId="0" fontId="21" fillId="0" borderId="37" xfId="8" applyFont="1" applyBorder="1" applyAlignment="1">
      <alignment horizontal="center" vertical="center"/>
    </xf>
    <xf numFmtId="0" fontId="21" fillId="0" borderId="56" xfId="8" applyFont="1" applyBorder="1" applyAlignment="1">
      <alignment horizontal="center" vertical="center"/>
    </xf>
    <xf numFmtId="0" fontId="21" fillId="0" borderId="40" xfId="8" applyFont="1" applyBorder="1" applyAlignment="1">
      <alignment horizontal="center" vertical="center"/>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8" fillId="0" borderId="31" xfId="8" applyFont="1" applyBorder="1">
      <alignment vertical="center"/>
    </xf>
    <xf numFmtId="0" fontId="28" fillId="0" borderId="42" xfId="8" applyFont="1" applyBorder="1">
      <alignment vertical="center"/>
    </xf>
    <xf numFmtId="178" fontId="21" fillId="0" borderId="32" xfId="8" applyNumberFormat="1" applyFont="1" applyBorder="1" applyAlignment="1">
      <alignment horizontal="right" vertical="center" shrinkToFit="1"/>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0" fontId="21" fillId="0" borderId="7" xfId="8" applyFont="1" applyBorder="1" applyAlignment="1">
      <alignment horizontal="left" vertical="center"/>
    </xf>
    <xf numFmtId="0" fontId="21" fillId="0" borderId="66" xfId="8" applyFont="1" applyBorder="1" applyAlignment="1">
      <alignment horizontal="left" vertical="center"/>
    </xf>
    <xf numFmtId="0" fontId="21" fillId="0" borderId="4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78" xfId="8" applyFont="1" applyBorder="1" applyAlignment="1">
      <alignment horizontal="center" vertical="center"/>
    </xf>
    <xf numFmtId="0" fontId="21" fillId="0" borderId="77"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0" fontId="21" fillId="0" borderId="30"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178" fontId="21" fillId="0" borderId="8" xfId="8" applyNumberFormat="1" applyFont="1" applyBorder="1" applyAlignment="1">
      <alignment horizontal="right" vertical="center"/>
    </xf>
    <xf numFmtId="0" fontId="25" fillId="0" borderId="41" xfId="8" applyFont="1" applyBorder="1">
      <alignmen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0" fontId="21" fillId="0" borderId="11" xfId="8" applyFont="1" applyBorder="1" applyAlignment="1">
      <alignment horizontal="center" vertical="center"/>
    </xf>
    <xf numFmtId="0" fontId="21" fillId="0" borderId="24" xfId="8" applyFont="1" applyBorder="1" applyAlignment="1">
      <alignment horizontal="center"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1" fillId="0" borderId="70" xfId="8" applyFont="1" applyBorder="1" applyAlignment="1">
      <alignment horizontal="center"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Border="1" applyAlignment="1">
      <alignment horizontal="left" vertical="center"/>
    </xf>
    <xf numFmtId="0" fontId="21" fillId="0" borderId="8" xfId="10" applyBorder="1" applyAlignment="1">
      <alignment horizontal="left" vertical="center"/>
    </xf>
    <xf numFmtId="0" fontId="21" fillId="0" borderId="9" xfId="10" applyBorder="1" applyAlignment="1">
      <alignment horizontal="left" vertical="center"/>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31" xfId="8" applyFont="1" applyBorder="1">
      <alignment vertical="center"/>
    </xf>
    <xf numFmtId="0" fontId="25" fillId="0" borderId="42"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9" xfId="8" applyFont="1" applyBorder="1" applyAlignment="1">
      <alignment horizontal="center" vertical="center"/>
    </xf>
    <xf numFmtId="0" fontId="21" fillId="0" borderId="7" xfId="8" applyFont="1" applyBorder="1" applyAlignment="1">
      <alignment horizontal="center" vertical="center"/>
    </xf>
    <xf numFmtId="0" fontId="21" fillId="0" borderId="66" xfId="8" applyFont="1" applyBorder="1" applyAlignment="1">
      <alignment horizontal="center"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0" fontId="21" fillId="0" borderId="14" xfId="8" applyFont="1" applyBorder="1" applyAlignment="1">
      <alignment horizontal="center" vertical="center"/>
    </xf>
    <xf numFmtId="0" fontId="21" fillId="0" borderId="1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52" xfId="8" applyFont="1" applyBorder="1" applyAlignment="1">
      <alignment horizontal="center" vertical="center"/>
    </xf>
    <xf numFmtId="0" fontId="21" fillId="0" borderId="71" xfId="8" applyFont="1" applyBorder="1" applyAlignment="1">
      <alignment horizontal="center" vertical="center"/>
    </xf>
    <xf numFmtId="0" fontId="21" fillId="0" borderId="16"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68"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9" xfId="8" applyFont="1" applyBorder="1" applyAlignment="1">
      <alignment horizontal="center" vertical="center"/>
    </xf>
    <xf numFmtId="0" fontId="21" fillId="0" borderId="67" xfId="8" applyFont="1" applyBorder="1" applyAlignment="1">
      <alignment horizontal="center" vertical="center"/>
    </xf>
    <xf numFmtId="0" fontId="21" fillId="0" borderId="3" xfId="8" applyFont="1" applyBorder="1" applyAlignment="1">
      <alignment horizontal="center"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1"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85"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178" fontId="21" fillId="0" borderId="56"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56"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1" fillId="0" borderId="38" xfId="1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38" xfId="11" applyNumberFormat="1" applyFont="1" applyBorder="1" applyAlignment="1">
      <alignment horizontal="right" vertical="center" shrinkToFi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0" fontId="1" fillId="0" borderId="40" xfId="11" applyBorder="1" applyAlignment="1">
      <alignment horizontal="right" vertical="center" shrinkToFit="1"/>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81" fontId="21" fillId="0" borderId="37" xfId="11" applyNumberFormat="1" applyFont="1" applyBorder="1" applyAlignment="1">
      <alignment horizontal="right" vertical="center" shrinkToFit="1"/>
    </xf>
    <xf numFmtId="181" fontId="21"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1"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1" fillId="0" borderId="6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7" fillId="0" borderId="0" xfId="6" applyAlignment="1">
      <alignment vertical="center"/>
    </xf>
    <xf numFmtId="0" fontId="17" fillId="0" borderId="38" xfId="6" applyBorder="1" applyAlignment="1">
      <alignment vertical="center"/>
    </xf>
    <xf numFmtId="178" fontId="21" fillId="0" borderId="87" xfId="11" applyNumberFormat="1" applyFont="1" applyBorder="1" applyAlignment="1">
      <alignment horizontal="right" vertical="center" shrinkToFit="1"/>
    </xf>
    <xf numFmtId="178" fontId="21" fillId="0" borderId="84"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78" fontId="21" fillId="0" borderId="65"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178" fontId="21" fillId="0" borderId="88"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78" fontId="21" fillId="0" borderId="38" xfId="11" applyNumberFormat="1" applyFont="1" applyBorder="1" applyAlignment="1">
      <alignment horizontal="right" vertical="center"/>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4" xfId="11" applyFont="1" applyBorder="1" applyAlignment="1">
      <alignment horizontal="center" vertical="center"/>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0" fontId="35" fillId="6" borderId="75" xfId="12" applyFont="1" applyFill="1" applyBorder="1">
      <alignment vertical="center"/>
    </xf>
    <xf numFmtId="0" fontId="35" fillId="6" borderId="70"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0" fontId="35" fillId="6" borderId="7"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77" fontId="35" fillId="6" borderId="37"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2"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6" fontId="35" fillId="6" borderId="51" xfId="14" applyNumberFormat="1" applyFont="1" applyFill="1" applyBorder="1" applyAlignment="1">
      <alignment horizontal="right" vertical="center" shrinkToFit="1"/>
    </xf>
    <xf numFmtId="0" fontId="35" fillId="6" borderId="45"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26" xfId="12" applyFont="1" applyFill="1" applyBorder="1" applyAlignment="1">
      <alignment horizontal="center" vertical="center"/>
    </xf>
    <xf numFmtId="0" fontId="35" fillId="6" borderId="65"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0" fontId="35" fillId="6" borderId="1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87" fontId="35" fillId="6" borderId="129"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37" xfId="12" applyFont="1" applyFill="1" applyBorder="1">
      <alignment vertical="center"/>
    </xf>
    <xf numFmtId="0" fontId="35" fillId="6" borderId="56" xfId="12" applyFont="1" applyFill="1" applyBorder="1">
      <alignment vertical="center"/>
    </xf>
    <xf numFmtId="0" fontId="35" fillId="6" borderId="40" xfId="12" applyFont="1" applyFill="1" applyBorder="1">
      <alignment vertical="center"/>
    </xf>
    <xf numFmtId="0" fontId="35" fillId="6" borderId="81" xfId="12" applyFont="1" applyFill="1" applyBorder="1" applyAlignment="1">
      <alignment horizontal="center" vertical="center"/>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31" xfId="12" applyFont="1" applyFill="1" applyBorder="1" applyAlignment="1">
      <alignment horizontal="center" vertical="center" wrapText="1"/>
    </xf>
    <xf numFmtId="0" fontId="37" fillId="6" borderId="42" xfId="12" applyFont="1" applyFill="1" applyBorder="1" applyAlignment="1">
      <alignment horizontal="center" vertical="center"/>
    </xf>
    <xf numFmtId="177" fontId="35" fillId="6" borderId="161"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30"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9" xfId="12" applyFont="1" applyFill="1" applyBorder="1" applyAlignment="1">
      <alignment horizontal="center" vertical="center"/>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0" fontId="35" fillId="6" borderId="38" xfId="12" applyFont="1" applyFill="1" applyBorder="1" applyAlignment="1">
      <alignment horizontal="left" vertical="center"/>
    </xf>
    <xf numFmtId="0" fontId="35" fillId="6" borderId="4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32" xfId="12" applyFont="1" applyFill="1" applyBorder="1" applyAlignment="1">
      <alignment horizontal="center" vertical="center"/>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4" xfId="12" applyFont="1" applyFill="1" applyBorder="1" applyAlignment="1">
      <alignment horizontal="center" vertical="center"/>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9" xfId="15" applyFont="1" applyBorder="1" applyAlignment="1" applyProtection="1">
      <alignment horizontal="left" vertical="center" shrinkToFit="1"/>
      <protection locked="0"/>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64"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0" borderId="114" xfId="15" applyFont="1" applyBorder="1" applyAlignment="1" applyProtection="1">
      <alignment horizontal="left" vertical="center" shrinkToFit="1"/>
      <protection locked="0"/>
    </xf>
    <xf numFmtId="0" fontId="35" fillId="7" borderId="9"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87" fontId="35" fillId="8" borderId="134" xfId="12" applyNumberFormat="1" applyFont="1" applyFill="1" applyBorder="1" applyAlignment="1" applyProtection="1">
      <alignment horizontal="righ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6" borderId="75" xfId="12" applyFont="1" applyFill="1" applyBorder="1" applyAlignment="1">
      <alignment horizontal="left" vertical="center"/>
    </xf>
    <xf numFmtId="0" fontId="35" fillId="6" borderId="8" xfId="12" applyFont="1" applyFill="1" applyBorder="1" applyAlignment="1">
      <alignment horizontal="left" vertical="center"/>
    </xf>
    <xf numFmtId="177" fontId="35" fillId="8" borderId="129" xfId="15" applyNumberFormat="1" applyFont="1" applyFill="1" applyBorder="1" applyAlignment="1" applyProtection="1">
      <alignment horizontal="right" vertical="center" shrinkToFit="1"/>
      <protection locked="0"/>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7" borderId="36"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3" fillId="0" borderId="12" xfId="16" applyNumberFormat="1" applyFont="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14" fillId="0" borderId="39" xfId="1" applyFont="1" applyBorder="1" applyAlignment="1" applyProtection="1">
      <alignment horizontal="left" vertical="center" wrapText="1"/>
      <protection locked="0"/>
    </xf>
    <xf numFmtId="0" fontId="14" fillId="0" borderId="31" xfId="1" applyFont="1" applyBorder="1" applyAlignment="1" applyProtection="1">
      <alignment horizontal="left" vertical="center" wrapText="1"/>
      <protection locked="0"/>
    </xf>
    <xf numFmtId="0" fontId="14" fillId="0" borderId="32" xfId="1" applyFont="1" applyBorder="1" applyAlignment="1" applyProtection="1">
      <alignment horizontal="left" vertical="center" wrapText="1"/>
      <protection locked="0"/>
    </xf>
    <xf numFmtId="0" fontId="14" fillId="0" borderId="2" xfId="1" applyFont="1" applyBorder="1" applyAlignment="1">
      <alignment horizontal="left" vertical="center"/>
    </xf>
    <xf numFmtId="0" fontId="14" fillId="0" borderId="3" xfId="1" applyFont="1" applyBorder="1" applyAlignment="1">
      <alignment horizontal="left" vertical="center"/>
    </xf>
    <xf numFmtId="0" fontId="14" fillId="0" borderId="8" xfId="1" applyFont="1" applyBorder="1" applyAlignment="1">
      <alignment horizontal="left" vertical="center" wrapText="1"/>
    </xf>
    <xf numFmtId="0" fontId="14" fillId="0" borderId="9" xfId="1" applyFont="1" applyBorder="1" applyAlignment="1">
      <alignment horizontal="left" vertical="center" wrapText="1"/>
    </xf>
    <xf numFmtId="0" fontId="14" fillId="0" borderId="12" xfId="1" applyFont="1" applyBorder="1" applyAlignment="1">
      <alignment horizontal="left" vertical="center"/>
    </xf>
    <xf numFmtId="0" fontId="14" fillId="0" borderId="13" xfId="1" applyFont="1" applyBorder="1" applyAlignment="1">
      <alignment horizontal="left" vertical="center"/>
    </xf>
    <xf numFmtId="0" fontId="14" fillId="0" borderId="31" xfId="1" applyFont="1" applyBorder="1" applyAlignment="1">
      <alignment horizontal="left" vertical="center"/>
    </xf>
    <xf numFmtId="0" fontId="14" fillId="0" borderId="32" xfId="1" applyFont="1" applyBorder="1" applyAlignment="1">
      <alignment horizontal="left" vertical="center"/>
    </xf>
    <xf numFmtId="187" fontId="1" fillId="6" borderId="34" xfId="17" applyNumberFormat="1" applyFont="1" applyFill="1" applyBorder="1" applyAlignment="1">
      <alignment horizontal="center" vertical="center"/>
    </xf>
    <xf numFmtId="178" fontId="17"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8172FC33-564B-4C91-9D75-F2101F73D614}"/>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45588</c:v>
                </c:pt>
                <c:pt idx="1">
                  <c:v>45483</c:v>
                </c:pt>
                <c:pt idx="2">
                  <c:v>45945</c:v>
                </c:pt>
                <c:pt idx="3">
                  <c:v>44475</c:v>
                </c:pt>
                <c:pt idx="4">
                  <c:v>45982</c:v>
                </c:pt>
              </c:numCache>
            </c:numRef>
          </c:val>
          <c:smooth val="0"/>
          <c:extLst>
            <c:ext xmlns:c16="http://schemas.microsoft.com/office/drawing/2014/chart" uri="{C3380CC4-5D6E-409C-BE32-E72D297353CC}">
              <c16:uniqueId val="{00000000-BEDB-4144-BA9E-02A1089B41DA}"/>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30948</c:v>
                </c:pt>
                <c:pt idx="1">
                  <c:v>41772</c:v>
                </c:pt>
                <c:pt idx="2">
                  <c:v>43415</c:v>
                </c:pt>
                <c:pt idx="3">
                  <c:v>32652</c:v>
                </c:pt>
                <c:pt idx="4">
                  <c:v>37939</c:v>
                </c:pt>
              </c:numCache>
            </c:numRef>
          </c:val>
          <c:smooth val="0"/>
          <c:extLst>
            <c:ext xmlns:c16="http://schemas.microsoft.com/office/drawing/2014/chart" uri="{C3380CC4-5D6E-409C-BE32-E72D297353CC}">
              <c16:uniqueId val="{00000001-BEDB-4144-BA9E-02A1089B41DA}"/>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55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1.25</c:v>
                </c:pt>
                <c:pt idx="1">
                  <c:v>2.5</c:v>
                </c:pt>
                <c:pt idx="2">
                  <c:v>2.79</c:v>
                </c:pt>
                <c:pt idx="3">
                  <c:v>3.52</c:v>
                </c:pt>
                <c:pt idx="4">
                  <c:v>2.23</c:v>
                </c:pt>
              </c:numCache>
            </c:numRef>
          </c:val>
          <c:extLst>
            <c:ext xmlns:c16="http://schemas.microsoft.com/office/drawing/2014/chart" uri="{C3380CC4-5D6E-409C-BE32-E72D297353CC}">
              <c16:uniqueId val="{00000000-EE0B-4EBB-95AE-F67661033FE3}"/>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26.29</c:v>
                </c:pt>
                <c:pt idx="1">
                  <c:v>25.92</c:v>
                </c:pt>
                <c:pt idx="2">
                  <c:v>25.37</c:v>
                </c:pt>
                <c:pt idx="3">
                  <c:v>27.33</c:v>
                </c:pt>
                <c:pt idx="4">
                  <c:v>27.7</c:v>
                </c:pt>
              </c:numCache>
            </c:numRef>
          </c:val>
          <c:extLst>
            <c:ext xmlns:c16="http://schemas.microsoft.com/office/drawing/2014/chart" uri="{C3380CC4-5D6E-409C-BE32-E72D297353CC}">
              <c16:uniqueId val="{00000001-EE0B-4EBB-95AE-F67661033FE3}"/>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-0.13</c:v>
                </c:pt>
                <c:pt idx="1">
                  <c:v>1.9</c:v>
                </c:pt>
                <c:pt idx="2">
                  <c:v>3.8</c:v>
                </c:pt>
                <c:pt idx="3">
                  <c:v>3.11</c:v>
                </c:pt>
                <c:pt idx="4">
                  <c:v>3.49</c:v>
                </c:pt>
              </c:numCache>
            </c:numRef>
          </c:val>
          <c:smooth val="0"/>
          <c:extLst>
            <c:ext xmlns:c16="http://schemas.microsoft.com/office/drawing/2014/chart" uri="{C3380CC4-5D6E-409C-BE32-E72D297353CC}">
              <c16:uniqueId val="{00000002-EE0B-4EBB-95AE-F67661033FE3}"/>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CAA1-4A07-81EC-E188F938B240}"/>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CAA1-4A07-81EC-E188F938B240}"/>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CAA1-4A07-81EC-E188F938B240}"/>
            </c:ext>
          </c:extLst>
        </c:ser>
        <c:ser>
          <c:idx val="3"/>
          <c:order val="3"/>
          <c:tx>
            <c:strRef>
              <c:f>データシート!$A$30</c:f>
              <c:strCache>
                <c:ptCount val="1"/>
                <c:pt idx="0">
                  <c:v>公共用地先行取得事業特別会計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CAA1-4A07-81EC-E188F938B240}"/>
            </c:ext>
          </c:extLst>
        </c:ser>
        <c:ser>
          <c:idx val="4"/>
          <c:order val="4"/>
          <c:tx>
            <c:strRef>
              <c:f>データシート!$A$31</c:f>
              <c:strCache>
                <c:ptCount val="1"/>
                <c:pt idx="0">
                  <c:v>国民健康保険特別会計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1.5</c:v>
                </c:pt>
                <c:pt idx="2">
                  <c:v>#N/A</c:v>
                </c:pt>
                <c:pt idx="3">
                  <c:v>1.36</c:v>
                </c:pt>
                <c:pt idx="4">
                  <c:v>#N/A</c:v>
                </c:pt>
                <c:pt idx="5">
                  <c:v>1.1100000000000001</c:v>
                </c:pt>
                <c:pt idx="6">
                  <c:v>#N/A</c:v>
                </c:pt>
                <c:pt idx="7">
                  <c:v>0.7</c:v>
                </c:pt>
                <c:pt idx="8">
                  <c:v>#N/A</c:v>
                </c:pt>
                <c:pt idx="9">
                  <c:v>0.09</c:v>
                </c:pt>
              </c:numCache>
            </c:numRef>
          </c:val>
          <c:extLst>
            <c:ext xmlns:c16="http://schemas.microsoft.com/office/drawing/2014/chart" uri="{C3380CC4-5D6E-409C-BE32-E72D297353CC}">
              <c16:uniqueId val="{00000004-CAA1-4A07-81EC-E188F938B240}"/>
            </c:ext>
          </c:extLst>
        </c:ser>
        <c:ser>
          <c:idx val="5"/>
          <c:order val="5"/>
          <c:tx>
            <c:strRef>
              <c:f>データシート!$A$32</c:f>
              <c:strCache>
                <c:ptCount val="1"/>
                <c:pt idx="0">
                  <c:v>介護保険特別会計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1.1100000000000001</c:v>
                </c:pt>
                <c:pt idx="2">
                  <c:v>#N/A</c:v>
                </c:pt>
                <c:pt idx="3">
                  <c:v>0.98</c:v>
                </c:pt>
                <c:pt idx="4">
                  <c:v>#N/A</c:v>
                </c:pt>
                <c:pt idx="5">
                  <c:v>0.67</c:v>
                </c:pt>
                <c:pt idx="6">
                  <c:v>#N/A</c:v>
                </c:pt>
                <c:pt idx="7">
                  <c:v>0.22</c:v>
                </c:pt>
                <c:pt idx="8">
                  <c:v>#N/A</c:v>
                </c:pt>
                <c:pt idx="9">
                  <c:v>0.2</c:v>
                </c:pt>
              </c:numCache>
            </c:numRef>
          </c:val>
          <c:extLst>
            <c:ext xmlns:c16="http://schemas.microsoft.com/office/drawing/2014/chart" uri="{C3380CC4-5D6E-409C-BE32-E72D297353CC}">
              <c16:uniqueId val="{00000005-CAA1-4A07-81EC-E188F938B240}"/>
            </c:ext>
          </c:extLst>
        </c:ser>
        <c:ser>
          <c:idx val="6"/>
          <c:order val="6"/>
          <c:tx>
            <c:strRef>
              <c:f>データシート!$A$33</c:f>
              <c:strCache>
                <c:ptCount val="1"/>
                <c:pt idx="0">
                  <c:v>後期高齢者医療特別会計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0.25</c:v>
                </c:pt>
                <c:pt idx="2">
                  <c:v>#N/A</c:v>
                </c:pt>
                <c:pt idx="3">
                  <c:v>0</c:v>
                </c:pt>
                <c:pt idx="4">
                  <c:v>#N/A</c:v>
                </c:pt>
                <c:pt idx="5">
                  <c:v>0.39</c:v>
                </c:pt>
                <c:pt idx="6">
                  <c:v>#N/A</c:v>
                </c:pt>
                <c:pt idx="7">
                  <c:v>0.85</c:v>
                </c:pt>
                <c:pt idx="8">
                  <c:v>#N/A</c:v>
                </c:pt>
                <c:pt idx="9">
                  <c:v>0.93</c:v>
                </c:pt>
              </c:numCache>
            </c:numRef>
          </c:val>
          <c:extLst>
            <c:ext xmlns:c16="http://schemas.microsoft.com/office/drawing/2014/chart" uri="{C3380CC4-5D6E-409C-BE32-E72D297353CC}">
              <c16:uniqueId val="{00000006-CAA1-4A07-81EC-E188F938B240}"/>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1.25</c:v>
                </c:pt>
                <c:pt idx="2">
                  <c:v>#N/A</c:v>
                </c:pt>
                <c:pt idx="3">
                  <c:v>2.5</c:v>
                </c:pt>
                <c:pt idx="4">
                  <c:v>#N/A</c:v>
                </c:pt>
                <c:pt idx="5">
                  <c:v>2.78</c:v>
                </c:pt>
                <c:pt idx="6">
                  <c:v>#N/A</c:v>
                </c:pt>
                <c:pt idx="7">
                  <c:v>3.52</c:v>
                </c:pt>
                <c:pt idx="8">
                  <c:v>#N/A</c:v>
                </c:pt>
                <c:pt idx="9">
                  <c:v>2.2200000000000002</c:v>
                </c:pt>
              </c:numCache>
            </c:numRef>
          </c:val>
          <c:extLst>
            <c:ext xmlns:c16="http://schemas.microsoft.com/office/drawing/2014/chart" uri="{C3380CC4-5D6E-409C-BE32-E72D297353CC}">
              <c16:uniqueId val="{00000007-CAA1-4A07-81EC-E188F938B240}"/>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1.1200000000000001</c:v>
                </c:pt>
                <c:pt idx="2">
                  <c:v>#N/A</c:v>
                </c:pt>
                <c:pt idx="3">
                  <c:v>3.13</c:v>
                </c:pt>
                <c:pt idx="4">
                  <c:v>#N/A</c:v>
                </c:pt>
                <c:pt idx="5">
                  <c:v>2.33</c:v>
                </c:pt>
                <c:pt idx="6">
                  <c:v>#N/A</c:v>
                </c:pt>
                <c:pt idx="7">
                  <c:v>3.37</c:v>
                </c:pt>
                <c:pt idx="8">
                  <c:v>#N/A</c:v>
                </c:pt>
                <c:pt idx="9">
                  <c:v>3.84</c:v>
                </c:pt>
              </c:numCache>
            </c:numRef>
          </c:val>
          <c:extLst>
            <c:ext xmlns:c16="http://schemas.microsoft.com/office/drawing/2014/chart" uri="{C3380CC4-5D6E-409C-BE32-E72D297353CC}">
              <c16:uniqueId val="{00000008-CAA1-4A07-81EC-E188F938B240}"/>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18.55</c:v>
                </c:pt>
                <c:pt idx="2">
                  <c:v>#N/A</c:v>
                </c:pt>
                <c:pt idx="3">
                  <c:v>17.309999999999999</c:v>
                </c:pt>
                <c:pt idx="4">
                  <c:v>#N/A</c:v>
                </c:pt>
                <c:pt idx="5">
                  <c:v>14.99</c:v>
                </c:pt>
                <c:pt idx="6">
                  <c:v>#N/A</c:v>
                </c:pt>
                <c:pt idx="7">
                  <c:v>14.77</c:v>
                </c:pt>
                <c:pt idx="8">
                  <c:v>#N/A</c:v>
                </c:pt>
                <c:pt idx="9">
                  <c:v>11.56</c:v>
                </c:pt>
              </c:numCache>
            </c:numRef>
          </c:val>
          <c:extLst>
            <c:ext xmlns:c16="http://schemas.microsoft.com/office/drawing/2014/chart" uri="{C3380CC4-5D6E-409C-BE32-E72D297353CC}">
              <c16:uniqueId val="{00000009-CAA1-4A07-81EC-E188F938B240}"/>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2096</c:v>
                </c:pt>
                <c:pt idx="5">
                  <c:v>2061</c:v>
                </c:pt>
                <c:pt idx="8">
                  <c:v>2090</c:v>
                </c:pt>
                <c:pt idx="11">
                  <c:v>2213</c:v>
                </c:pt>
                <c:pt idx="14">
                  <c:v>2238</c:v>
                </c:pt>
              </c:numCache>
            </c:numRef>
          </c:val>
          <c:extLst>
            <c:ext xmlns:c16="http://schemas.microsoft.com/office/drawing/2014/chart" uri="{C3380CC4-5D6E-409C-BE32-E72D297353CC}">
              <c16:uniqueId val="{00000000-63CA-4227-AC40-A13D2F71ABE3}"/>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63CA-4227-AC40-A13D2F71ABE3}"/>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63CA-4227-AC40-A13D2F71ABE3}"/>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389</c:v>
                </c:pt>
                <c:pt idx="3">
                  <c:v>381</c:v>
                </c:pt>
                <c:pt idx="6">
                  <c:v>402</c:v>
                </c:pt>
                <c:pt idx="9">
                  <c:v>374</c:v>
                </c:pt>
                <c:pt idx="12">
                  <c:v>369</c:v>
                </c:pt>
              </c:numCache>
            </c:numRef>
          </c:val>
          <c:extLst>
            <c:ext xmlns:c16="http://schemas.microsoft.com/office/drawing/2014/chart" uri="{C3380CC4-5D6E-409C-BE32-E72D297353CC}">
              <c16:uniqueId val="{00000003-63CA-4227-AC40-A13D2F71ABE3}"/>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69</c:v>
                </c:pt>
                <c:pt idx="3">
                  <c:v>74</c:v>
                </c:pt>
                <c:pt idx="6">
                  <c:v>78</c:v>
                </c:pt>
                <c:pt idx="9">
                  <c:v>74</c:v>
                </c:pt>
                <c:pt idx="12">
                  <c:v>95</c:v>
                </c:pt>
              </c:numCache>
            </c:numRef>
          </c:val>
          <c:extLst>
            <c:ext xmlns:c16="http://schemas.microsoft.com/office/drawing/2014/chart" uri="{C3380CC4-5D6E-409C-BE32-E72D297353CC}">
              <c16:uniqueId val="{00000004-63CA-4227-AC40-A13D2F71ABE3}"/>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63CA-4227-AC40-A13D2F71ABE3}"/>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63CA-4227-AC40-A13D2F71ABE3}"/>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2921</c:v>
                </c:pt>
                <c:pt idx="3">
                  <c:v>2930</c:v>
                </c:pt>
                <c:pt idx="6">
                  <c:v>2664</c:v>
                </c:pt>
                <c:pt idx="9">
                  <c:v>2604</c:v>
                </c:pt>
                <c:pt idx="12">
                  <c:v>2537</c:v>
                </c:pt>
              </c:numCache>
            </c:numRef>
          </c:val>
          <c:extLst>
            <c:ext xmlns:c16="http://schemas.microsoft.com/office/drawing/2014/chart" uri="{C3380CC4-5D6E-409C-BE32-E72D297353CC}">
              <c16:uniqueId val="{00000007-63CA-4227-AC40-A13D2F71ABE3}"/>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1283</c:v>
                </c:pt>
                <c:pt idx="2">
                  <c:v>#N/A</c:v>
                </c:pt>
                <c:pt idx="3">
                  <c:v>#N/A</c:v>
                </c:pt>
                <c:pt idx="4">
                  <c:v>1324</c:v>
                </c:pt>
                <c:pt idx="5">
                  <c:v>#N/A</c:v>
                </c:pt>
                <c:pt idx="6">
                  <c:v>#N/A</c:v>
                </c:pt>
                <c:pt idx="7">
                  <c:v>1054</c:v>
                </c:pt>
                <c:pt idx="8">
                  <c:v>#N/A</c:v>
                </c:pt>
                <c:pt idx="9">
                  <c:v>#N/A</c:v>
                </c:pt>
                <c:pt idx="10">
                  <c:v>839</c:v>
                </c:pt>
                <c:pt idx="11">
                  <c:v>#N/A</c:v>
                </c:pt>
                <c:pt idx="12">
                  <c:v>#N/A</c:v>
                </c:pt>
                <c:pt idx="13">
                  <c:v>763</c:v>
                </c:pt>
                <c:pt idx="14">
                  <c:v>#N/A</c:v>
                </c:pt>
              </c:numCache>
            </c:numRef>
          </c:val>
          <c:smooth val="0"/>
          <c:extLst>
            <c:ext xmlns:c16="http://schemas.microsoft.com/office/drawing/2014/chart" uri="{C3380CC4-5D6E-409C-BE32-E72D297353CC}">
              <c16:uniqueId val="{00000008-63CA-4227-AC40-A13D2F71ABE3}"/>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19147</c:v>
                </c:pt>
                <c:pt idx="5">
                  <c:v>19024</c:v>
                </c:pt>
                <c:pt idx="8">
                  <c:v>18569</c:v>
                </c:pt>
                <c:pt idx="11">
                  <c:v>17954</c:v>
                </c:pt>
                <c:pt idx="14">
                  <c:v>18621</c:v>
                </c:pt>
              </c:numCache>
            </c:numRef>
          </c:val>
          <c:extLst>
            <c:ext xmlns:c16="http://schemas.microsoft.com/office/drawing/2014/chart" uri="{C3380CC4-5D6E-409C-BE32-E72D297353CC}">
              <c16:uniqueId val="{00000000-DFC2-426E-8929-89AAB017C093}"/>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7442</c:v>
                </c:pt>
                <c:pt idx="5">
                  <c:v>8221</c:v>
                </c:pt>
                <c:pt idx="8">
                  <c:v>8199</c:v>
                </c:pt>
                <c:pt idx="11">
                  <c:v>8081</c:v>
                </c:pt>
                <c:pt idx="14">
                  <c:v>7628</c:v>
                </c:pt>
              </c:numCache>
            </c:numRef>
          </c:val>
          <c:extLst>
            <c:ext xmlns:c16="http://schemas.microsoft.com/office/drawing/2014/chart" uri="{C3380CC4-5D6E-409C-BE32-E72D297353CC}">
              <c16:uniqueId val="{00000001-DFC2-426E-8929-89AAB017C093}"/>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7112</c:v>
                </c:pt>
                <c:pt idx="5">
                  <c:v>7297</c:v>
                </c:pt>
                <c:pt idx="8">
                  <c:v>8226</c:v>
                </c:pt>
                <c:pt idx="11">
                  <c:v>8499</c:v>
                </c:pt>
                <c:pt idx="14">
                  <c:v>8265</c:v>
                </c:pt>
              </c:numCache>
            </c:numRef>
          </c:val>
          <c:extLst>
            <c:ext xmlns:c16="http://schemas.microsoft.com/office/drawing/2014/chart" uri="{C3380CC4-5D6E-409C-BE32-E72D297353CC}">
              <c16:uniqueId val="{00000002-DFC2-426E-8929-89AAB017C093}"/>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DFC2-426E-8929-89AAB017C093}"/>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DFC2-426E-8929-89AAB017C093}"/>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DFC2-426E-8929-89AAB017C093}"/>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3563</c:v>
                </c:pt>
                <c:pt idx="3">
                  <c:v>3695</c:v>
                </c:pt>
                <c:pt idx="6">
                  <c:v>3982</c:v>
                </c:pt>
                <c:pt idx="9">
                  <c:v>3919</c:v>
                </c:pt>
                <c:pt idx="12">
                  <c:v>3973</c:v>
                </c:pt>
              </c:numCache>
            </c:numRef>
          </c:val>
          <c:extLst>
            <c:ext xmlns:c16="http://schemas.microsoft.com/office/drawing/2014/chart" uri="{C3380CC4-5D6E-409C-BE32-E72D297353CC}">
              <c16:uniqueId val="{00000006-DFC2-426E-8929-89AAB017C093}"/>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4742</c:v>
                </c:pt>
                <c:pt idx="3">
                  <c:v>4346</c:v>
                </c:pt>
                <c:pt idx="6">
                  <c:v>3940</c:v>
                </c:pt>
                <c:pt idx="9">
                  <c:v>3540</c:v>
                </c:pt>
                <c:pt idx="12">
                  <c:v>3149</c:v>
                </c:pt>
              </c:numCache>
            </c:numRef>
          </c:val>
          <c:extLst>
            <c:ext xmlns:c16="http://schemas.microsoft.com/office/drawing/2014/chart" uri="{C3380CC4-5D6E-409C-BE32-E72D297353CC}">
              <c16:uniqueId val="{00000007-DFC2-426E-8929-89AAB017C093}"/>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798</c:v>
                </c:pt>
                <c:pt idx="3">
                  <c:v>705</c:v>
                </c:pt>
                <c:pt idx="6">
                  <c:v>665</c:v>
                </c:pt>
                <c:pt idx="9">
                  <c:v>674</c:v>
                </c:pt>
                <c:pt idx="12">
                  <c:v>714</c:v>
                </c:pt>
              </c:numCache>
            </c:numRef>
          </c:val>
          <c:extLst>
            <c:ext xmlns:c16="http://schemas.microsoft.com/office/drawing/2014/chart" uri="{C3380CC4-5D6E-409C-BE32-E72D297353CC}">
              <c16:uniqueId val="{00000008-DFC2-426E-8929-89AAB017C093}"/>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7599</c:v>
                </c:pt>
                <c:pt idx="3">
                  <c:v>6999</c:v>
                </c:pt>
                <c:pt idx="6">
                  <c:v>6123</c:v>
                </c:pt>
                <c:pt idx="9">
                  <c:v>5298</c:v>
                </c:pt>
                <c:pt idx="12">
                  <c:v>5040</c:v>
                </c:pt>
              </c:numCache>
            </c:numRef>
          </c:val>
          <c:extLst>
            <c:ext xmlns:c16="http://schemas.microsoft.com/office/drawing/2014/chart" uri="{C3380CC4-5D6E-409C-BE32-E72D297353CC}">
              <c16:uniqueId val="{00000009-DFC2-426E-8929-89AAB017C093}"/>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28302</c:v>
                </c:pt>
                <c:pt idx="3">
                  <c:v>28228</c:v>
                </c:pt>
                <c:pt idx="6">
                  <c:v>28366</c:v>
                </c:pt>
                <c:pt idx="9">
                  <c:v>27510</c:v>
                </c:pt>
                <c:pt idx="12">
                  <c:v>26195</c:v>
                </c:pt>
              </c:numCache>
            </c:numRef>
          </c:val>
          <c:extLst>
            <c:ext xmlns:c16="http://schemas.microsoft.com/office/drawing/2014/chart" uri="{C3380CC4-5D6E-409C-BE32-E72D297353CC}">
              <c16:uniqueId val="{0000000A-DFC2-426E-8929-89AAB017C093}"/>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11304</c:v>
                </c:pt>
                <c:pt idx="2">
                  <c:v>#N/A</c:v>
                </c:pt>
                <c:pt idx="3">
                  <c:v>#N/A</c:v>
                </c:pt>
                <c:pt idx="4">
                  <c:v>9432</c:v>
                </c:pt>
                <c:pt idx="5">
                  <c:v>#N/A</c:v>
                </c:pt>
                <c:pt idx="6">
                  <c:v>#N/A</c:v>
                </c:pt>
                <c:pt idx="7">
                  <c:v>8084</c:v>
                </c:pt>
                <c:pt idx="8">
                  <c:v>#N/A</c:v>
                </c:pt>
                <c:pt idx="9">
                  <c:v>#N/A</c:v>
                </c:pt>
                <c:pt idx="10">
                  <c:v>6408</c:v>
                </c:pt>
                <c:pt idx="11">
                  <c:v>#N/A</c:v>
                </c:pt>
                <c:pt idx="12">
                  <c:v>#N/A</c:v>
                </c:pt>
                <c:pt idx="13">
                  <c:v>4558</c:v>
                </c:pt>
                <c:pt idx="14">
                  <c:v>#N/A</c:v>
                </c:pt>
              </c:numCache>
            </c:numRef>
          </c:val>
          <c:smooth val="0"/>
          <c:extLst>
            <c:ext xmlns:c16="http://schemas.microsoft.com/office/drawing/2014/chart" uri="{C3380CC4-5D6E-409C-BE32-E72D297353CC}">
              <c16:uniqueId val="{0000000B-DFC2-426E-8929-89AAB017C093}"/>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4107</c:v>
                </c:pt>
                <c:pt idx="1">
                  <c:v>4338</c:v>
                </c:pt>
                <c:pt idx="2">
                  <c:v>4500</c:v>
                </c:pt>
              </c:numCache>
            </c:numRef>
          </c:val>
          <c:extLst>
            <c:ext xmlns:c16="http://schemas.microsoft.com/office/drawing/2014/chart" uri="{C3380CC4-5D6E-409C-BE32-E72D297353CC}">
              <c16:uniqueId val="{00000000-FE20-4370-9628-2777CA71AE16}"/>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985</c:v>
                </c:pt>
                <c:pt idx="1">
                  <c:v>985</c:v>
                </c:pt>
                <c:pt idx="2">
                  <c:v>774</c:v>
                </c:pt>
              </c:numCache>
            </c:numRef>
          </c:val>
          <c:extLst>
            <c:ext xmlns:c16="http://schemas.microsoft.com/office/drawing/2014/chart" uri="{C3380CC4-5D6E-409C-BE32-E72D297353CC}">
              <c16:uniqueId val="{00000001-FE20-4370-9628-2777CA71AE16}"/>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2367</c:v>
                </c:pt>
                <c:pt idx="1">
                  <c:v>2376</c:v>
                </c:pt>
                <c:pt idx="2">
                  <c:v>2874</c:v>
                </c:pt>
              </c:numCache>
            </c:numRef>
          </c:val>
          <c:extLst>
            <c:ext xmlns:c16="http://schemas.microsoft.com/office/drawing/2014/chart" uri="{C3380CC4-5D6E-409C-BE32-E72D297353CC}">
              <c16:uniqueId val="{00000002-FE20-4370-9628-2777CA71AE16}"/>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{24632DA2-A257-41C1-9010-31136A2194F3}</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C88D-4B37-8142-90DE5C203A60}"/>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{4C8633AC-2C73-40DC-A3E9-D714D2C54ADF}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C88D-4B37-8142-90DE5C203A60}"/>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{7CC3C5B2-6B49-4769-833A-861FDA409EA1}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C88D-4B37-8142-90DE5C203A60}"/>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{2D5466AA-515B-4D03-9D92-3FDB9E976E55}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C88D-4B37-8142-90DE5C203A60}"/>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{AB4BDD4F-EF39-45DF-A675-189B7C397334}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C88D-4B37-8142-90DE5C203A60}"/>
                </c:ext>
              </c:extLst>
            </c:dLbl>
            <c:dLbl>
              <c:idx val="8"/>
              <c:tx>
                <c:strRef>
                  <c:f>公会計指標分析・財政指標組合せ分析表!$BX$50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{E7CDC662-F304-4F80-979F-6F1882B36F6B}</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C88D-4B37-8142-90DE5C203A60}"/>
                </c:ext>
              </c:extLst>
            </c:dLbl>
            <c:dLbl>
              <c:idx val="16"/>
              <c:tx>
                <c:strRef>
                  <c:f>公会計指標分析・財政指標組合せ分析表!$CF$50</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{6A7F4D31-9C69-4F3F-B3F3-51C077DC6A85}</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C88D-4B37-8142-90DE5C203A60}"/>
                </c:ext>
              </c:extLst>
            </c:dLbl>
            <c:dLbl>
              <c:idx val="24"/>
              <c:tx>
                <c:strRef>
                  <c:f>公会計指標分析・財政指標組合せ分析表!$CN$50</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{F2A806D5-430C-4BCA-BB3F-26A74DF40AEF}</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C88D-4B37-8142-90DE5C203A60}"/>
                </c:ext>
              </c:extLst>
            </c:dLbl>
            <c:dLbl>
              <c:idx val="32"/>
              <c:tx>
                <c:strRef>
                  <c:f>公会計指標分析・財政指標組合せ分析表!$CV$50</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{0FBADCC6-4125-4524-AB87-EC35AB380A7C}</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C88D-4B37-8142-90DE5C203A6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80.2</c:v>
                </c:pt>
                <c:pt idx="8">
                  <c:v>81</c:v>
                </c:pt>
                <c:pt idx="16">
                  <c:v>81.5</c:v>
                </c:pt>
                <c:pt idx="24">
                  <c:v>80.2</c:v>
                </c:pt>
                <c:pt idx="32">
                  <c:v>79.3</c:v>
                </c:pt>
              </c:numCache>
            </c:numRef>
          </c:xVal>
          <c:yVal>
            <c:numRef>
              <c:f>公会計指標分析・財政指標組合せ分析表!$BP$51:$DC$51</c:f>
              <c:numCache>
                <c:formatCode>#,##0.0;"▲ "#,##0.0</c:formatCode>
                <c:ptCount val="40"/>
                <c:pt idx="0">
                  <c:v>86.7</c:v>
                </c:pt>
                <c:pt idx="8">
                  <c:v>69.400000000000006</c:v>
                </c:pt>
                <c:pt idx="16">
                  <c:v>55.5</c:v>
                </c:pt>
                <c:pt idx="24">
                  <c:v>44.9</c:v>
                </c:pt>
                <c:pt idx="32">
                  <c:v>31</c:v>
                </c:pt>
              </c:numCache>
            </c:numRef>
          </c:yVal>
          <c:smooth val="0"/>
          <c:extLst>
            <c:ext xmlns:c16="http://schemas.microsoft.com/office/drawing/2014/chart" uri="{C3380CC4-5D6E-409C-BE32-E72D297353CC}">
              <c16:uniqueId val="{00000009-C88D-4B37-8142-90DE5C203A60}"/>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{9C18712B-6E2D-4971-A579-37B054A42395}</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C88D-4B37-8142-90DE5C203A60}"/>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{DF2062A0-A070-48CB-953E-23F9EDC75C2C}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C88D-4B37-8142-90DE5C203A60}"/>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{5D370959-9D1E-4591-AB14-F3E00FA3DAB8}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C88D-4B37-8142-90DE5C203A60}"/>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{56A37DDA-C11C-436D-BDA2-E97BDF549596}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C88D-4B37-8142-90DE5C203A60}"/>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{D3D0BA77-3909-4D30-BDAB-E4FE8D33F796}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C88D-4B37-8142-90DE5C203A60}"/>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{E657214D-7EED-41BA-85E5-0A1C1DF3C275}</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C88D-4B37-8142-90DE5C203A60}"/>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{A415DB20-FEAA-4133-848A-B70D0D62F1BE}</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C88D-4B37-8142-90DE5C203A60}"/>
                </c:ext>
              </c:extLst>
            </c:dLbl>
            <c:dLbl>
              <c:idx val="24"/>
              <c:layout>
                <c:manualLayout>
                  <c:x val="-2.3853786647476834E-2"/>
                  <c:y val="-6.4739042105865174E-2"/>
                </c:manualLayout>
              </c:layout>
              <c:tx>
                <c:strRef>
                  <c:f>公会計指標分析・財政指標組合せ分析表!$CN$50</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{E6472461-BD3B-48C9-B862-23F060522407}</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C88D-4B37-8142-90DE5C203A60}"/>
                </c:ext>
              </c:extLst>
            </c:dLbl>
            <c:dLbl>
              <c:idx val="32"/>
              <c:layout>
                <c:manualLayout>
                  <c:x val="-4.0177714652991484E-2"/>
                  <c:y val="-6.4739042105865174E-2"/>
                </c:manualLayout>
              </c:layout>
              <c:tx>
                <c:strRef>
                  <c:f>公会計指標分析・財政指標組合せ分析表!$CV$50</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{8D680BFA-1F2D-4681-B1F4-BAF56F56B785}</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C88D-4B37-8142-90DE5C203A6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61.5</c:v>
                </c:pt>
                <c:pt idx="8">
                  <c:v>63</c:v>
                </c:pt>
                <c:pt idx="16">
                  <c:v>63.7</c:v>
                </c:pt>
                <c:pt idx="24">
                  <c:v>64.099999999999994</c:v>
                </c:pt>
                <c:pt idx="32">
                  <c:v>64.599999999999994</c:v>
                </c:pt>
              </c:numCache>
            </c:numRef>
          </c:xVal>
          <c:yVal>
            <c:numRef>
              <c:f>公会計指標分析・財政指標組合せ分析表!$BP$55:$DC$55</c:f>
              <c:numCache>
                <c:formatCode>#,##0.0;"▲ "#,##0.0</c:formatCode>
                <c:ptCount val="40"/>
                <c:pt idx="0">
                  <c:v>22.1</c:v>
                </c:pt>
                <c:pt idx="8">
                  <c:v>20.399999999999999</c:v>
                </c:pt>
                <c:pt idx="16">
                  <c:v>11.2</c:v>
                </c:pt>
                <c:pt idx="24">
                  <c:v>4.5999999999999996</c:v>
                </c:pt>
                <c:pt idx="32">
                  <c:v>4.2</c:v>
                </c:pt>
              </c:numCache>
            </c:numRef>
          </c:yVal>
          <c:smooth val="0"/>
          <c:extLst>
            <c:ext xmlns:c16="http://schemas.microsoft.com/office/drawing/2014/chart" uri="{C3380CC4-5D6E-409C-BE32-E72D297353CC}">
              <c16:uniqueId val="{00000013-C88D-4B37-8142-90DE5C203A60}"/>
            </c:ext>
          </c:extLst>
        </c:ser>
        <c:dLbls>
          <c:showLegendKey val="0"/>
          <c:showVal val="1"/>
          <c:showCatName val="0"/>
          <c:showSerName val="0"/>
          <c:showPercent val="0"/>
          <c:showBubbleSize val="0"/>
        </c:dLbls>
        <c:axId val="46179840"/>
        <c:axId val="46181760"/>
      </c:scatterChart>
      <c:valAx>
        <c:axId val="46179840"/>
        <c:scaling>
          <c:orientation val="maxMin"/>
          <c:max val="90"/>
          <c:min val="5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100"/>
          <c:min val="-2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2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{54021435-5DF1-4925-AC8E-A530F534155A}</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3CA1-4033-A702-C9D6A6D7C9AB}"/>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{82C3EE07-C97E-43C0-A39B-70369C575AA4}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3CA1-4033-A702-C9D6A6D7C9AB}"/>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{C9BE0A3F-6F22-4CE7-AE85-2ECCA498BB71}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3CA1-4033-A702-C9D6A6D7C9AB}"/>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{78786966-82D9-4767-9B25-58C0C281545C}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3CA1-4033-A702-C9D6A6D7C9AB}"/>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{98AC7576-BAAD-4C4B-9E04-C54E1834C237}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3CA1-4033-A702-C9D6A6D7C9AB}"/>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{E0F93A48-5494-4CDB-842D-4CD511F0598C}</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3CA1-4033-A702-C9D6A6D7C9AB}"/>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{D9B377C8-7040-418E-9AE0-7AE8B6CA317D}</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3CA1-4033-A702-C9D6A6D7C9AB}"/>
                </c:ext>
              </c:extLst>
            </c:dLbl>
            <c:dLbl>
              <c:idx val="24"/>
              <c:tx>
                <c:strRef>
                  <c:f>公会計指標分析・財政指標組合せ分析表!$CN$72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{2EF529F1-33DA-4E0F-A57D-70058A046E24}</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3CA1-4033-A702-C9D6A6D7C9AB}"/>
                </c:ext>
              </c:extLst>
            </c:dLbl>
            <c:dLbl>
              <c:idx val="32"/>
              <c:tx>
                <c:strRef>
                  <c:f>公会計指標分析・財政指標組合せ分析表!$CV$72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{24078DF5-D75A-4D6D-B6A8-F71F664D575C}</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3CA1-4033-A702-C9D6A6D7C9AB}"/>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9.4</c:v>
                </c:pt>
                <c:pt idx="8">
                  <c:v>9.4</c:v>
                </c:pt>
                <c:pt idx="16">
                  <c:v>8.9</c:v>
                </c:pt>
                <c:pt idx="24">
                  <c:v>7.6</c:v>
                </c:pt>
                <c:pt idx="32">
                  <c:v>6.1</c:v>
                </c:pt>
              </c:numCache>
            </c:numRef>
          </c:xVal>
          <c:yVal>
            <c:numRef>
              <c:f>公会計指標分析・財政指標組合せ分析表!$BP$73:$DC$73</c:f>
              <c:numCache>
                <c:formatCode>#,##0.0;"▲ "#,##0.0</c:formatCode>
                <c:ptCount val="40"/>
                <c:pt idx="0">
                  <c:v>86.7</c:v>
                </c:pt>
                <c:pt idx="8">
                  <c:v>69.400000000000006</c:v>
                </c:pt>
                <c:pt idx="16">
                  <c:v>55.5</c:v>
                </c:pt>
                <c:pt idx="24">
                  <c:v>44.9</c:v>
                </c:pt>
                <c:pt idx="32">
                  <c:v>31</c:v>
                </c:pt>
              </c:numCache>
            </c:numRef>
          </c:yVal>
          <c:smooth val="0"/>
          <c:extLst>
            <c:ext xmlns:c16="http://schemas.microsoft.com/office/drawing/2014/chart" uri="{C3380CC4-5D6E-409C-BE32-E72D297353CC}">
              <c16:uniqueId val="{00000009-3CA1-4033-A702-C9D6A6D7C9AB}"/>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3.6429687715380583E-2"/>
                  <c:y val="-4.9014937252852407E-2"/>
                </c:manualLayout>
              </c:layout>
              <c:tx>
                <c:strRef>
                  <c:f>公会計指標分析・財政指標組合せ分析表!$BP$72</c:f>
                  <c:strCache>
                    <c:ptCount val="1"/>
                    <c:pt idx="0">
                      <c:v>R01</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{917A1636-9A63-4721-A7FE-1803468FE8A3}</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3CA1-4033-A702-C9D6A6D7C9AB}"/>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{4EB9FE18-2057-4C9A-B5A6-B34F95D4EC0B}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3CA1-4033-A702-C9D6A6D7C9AB}"/>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{5FE1119F-BAA5-4AC7-A4B1-AD85147EB0F5}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3CA1-4033-A702-C9D6A6D7C9AB}"/>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{DDB2C0D9-E3C1-41E1-AF24-C4F447771876}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3CA1-4033-A702-C9D6A6D7C9AB}"/>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{6792D76E-705F-4CD3-839F-5BAD8173C0BF}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3CA1-4033-A702-C9D6A6D7C9AB}"/>
                </c:ext>
              </c:extLst>
            </c:dLbl>
            <c:dLbl>
              <c:idx val="8"/>
              <c:layout>
                <c:manualLayout>
                  <c:x val="-2.6710997734770717E-2"/>
                  <c:y val="-7.5818356922735489E-2"/>
                </c:manualLayout>
              </c:layout>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{DD55613C-0D09-420C-92BE-0D9142B850CB}</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3CA1-4033-A702-C9D6A6D7C9AB}"/>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{334DDA40-A9C0-4079-840C-4BDDAF426262}</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3CA1-4033-A702-C9D6A6D7C9AB}"/>
                </c:ext>
              </c:extLst>
            </c:dLbl>
            <c:dLbl>
              <c:idx val="24"/>
              <c:layout>
                <c:manualLayout>
                  <c:x val="-4.4905057365901176E-2"/>
                  <c:y val="-4.4794462934967777E-2"/>
                </c:manualLayout>
              </c:layout>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{F24A8F0A-470C-461D-9331-4A7BF5B2DEF4}</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3CA1-4033-A702-C9D6A6D7C9AB}"/>
                </c:ext>
              </c:extLst>
            </c:dLbl>
            <c:dLbl>
              <c:idx val="32"/>
              <c:layout>
                <c:manualLayout>
                  <c:x val="-1.8235628084249993E-2"/>
                  <c:y val="-8.0038831240620126E-2"/>
                </c:manualLayout>
              </c:layout>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{A4F1D542-4C8E-40E2-B4AF-F263B3962F13}</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3CA1-4033-A702-C9D6A6D7C9AB}"/>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6.3</c:v>
                </c:pt>
                <c:pt idx="8">
                  <c:v>6.2</c:v>
                </c:pt>
                <c:pt idx="16">
                  <c:v>5.7</c:v>
                </c:pt>
                <c:pt idx="24">
                  <c:v>5.8</c:v>
                </c:pt>
                <c:pt idx="32">
                  <c:v>5.8</c:v>
                </c:pt>
              </c:numCache>
            </c:numRef>
          </c:xVal>
          <c:yVal>
            <c:numRef>
              <c:f>公会計指標分析・財政指標組合せ分析表!$BP$77:$DC$77</c:f>
              <c:numCache>
                <c:formatCode>#,##0.0;"▲ "#,##0.0</c:formatCode>
                <c:ptCount val="40"/>
                <c:pt idx="0">
                  <c:v>22.1</c:v>
                </c:pt>
                <c:pt idx="8">
                  <c:v>20.399999999999999</c:v>
                </c:pt>
                <c:pt idx="16">
                  <c:v>11.2</c:v>
                </c:pt>
                <c:pt idx="24">
                  <c:v>4.5999999999999996</c:v>
                </c:pt>
                <c:pt idx="32">
                  <c:v>4.2</c:v>
                </c:pt>
              </c:numCache>
            </c:numRef>
          </c:yVal>
          <c:smooth val="0"/>
          <c:extLst>
            <c:ext xmlns:c16="http://schemas.microsoft.com/office/drawing/2014/chart" uri="{C3380CC4-5D6E-409C-BE32-E72D297353CC}">
              <c16:uniqueId val="{00000013-3CA1-4033-A702-C9D6A6D7C9AB}"/>
            </c:ext>
          </c:extLst>
        </c:ser>
        <c:dLbls>
          <c:showLegendKey val="0"/>
          <c:showVal val="1"/>
          <c:showCatName val="0"/>
          <c:showSerName val="0"/>
          <c:showPercent val="0"/>
          <c:showBubbleSize val="0"/>
        </c:dLbls>
        <c:axId val="84219776"/>
        <c:axId val="84234240"/>
      </c:scatterChart>
      <c:valAx>
        <c:axId val="84219776"/>
        <c:scaling>
          <c:orientation val="maxMin"/>
          <c:max val="10"/>
          <c:min val="5"/>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00"/>
          <c:min val="-2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2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大阪府交野市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年度における実質公債費比率は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6.1</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％となっており、令和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年と比較して</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1.5</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ポイント改善した。</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しかし、今後は施設の新設・更新</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等</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のための起債が見込まれるため、実質公債費比率の悪化が予想される。また、実質公債費比率は、類似団体内平均値と比較すると依然として高い比率となっているため、引き続き、市債の新規発行の抑制や低利率での借入を行うなど、比率の過度な抑制に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ここに入力</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大阪府交野市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itchFamily="49" charset="-128"/>
              <a:ea typeface="ＭＳ ゴシック" pitchFamily="49" charset="-128"/>
            </a:rPr>
            <a:t>令和</a:t>
          </a:r>
          <a:r>
            <a:rPr kumimoji="1" lang="en-US" altLang="ja-JP" sz="1100">
              <a:latin typeface="ＭＳ ゴシック" pitchFamily="49" charset="-128"/>
              <a:ea typeface="ＭＳ ゴシック" pitchFamily="49" charset="-128"/>
            </a:rPr>
            <a:t>5</a:t>
          </a:r>
          <a:r>
            <a:rPr kumimoji="1" lang="ja-JP" altLang="en-US" sz="1100">
              <a:latin typeface="ＭＳ ゴシック" pitchFamily="49" charset="-128"/>
              <a:ea typeface="ＭＳ ゴシック" pitchFamily="49" charset="-128"/>
            </a:rPr>
            <a:t>年度における将来負担比率は</a:t>
          </a:r>
          <a:r>
            <a:rPr kumimoji="1" lang="en-US" altLang="ja-JP" sz="1100">
              <a:latin typeface="ＭＳ ゴシック" pitchFamily="49" charset="-128"/>
              <a:ea typeface="ＭＳ ゴシック" pitchFamily="49" charset="-128"/>
            </a:rPr>
            <a:t>31.0</a:t>
          </a:r>
          <a:r>
            <a:rPr kumimoji="1" lang="ja-JP" altLang="en-US" sz="1100">
              <a:latin typeface="ＭＳ ゴシック" pitchFamily="49" charset="-128"/>
              <a:ea typeface="ＭＳ ゴシック" pitchFamily="49" charset="-128"/>
            </a:rPr>
            <a:t>％となっており、令和</a:t>
          </a:r>
          <a:r>
            <a:rPr kumimoji="1" lang="en-US" altLang="ja-JP" sz="1100">
              <a:latin typeface="ＭＳ ゴシック" pitchFamily="49" charset="-128"/>
              <a:ea typeface="ＭＳ ゴシック" pitchFamily="49" charset="-128"/>
            </a:rPr>
            <a:t>4</a:t>
          </a:r>
          <a:r>
            <a:rPr kumimoji="1" lang="ja-JP" altLang="en-US" sz="1100">
              <a:latin typeface="ＭＳ ゴシック" pitchFamily="49" charset="-128"/>
              <a:ea typeface="ＭＳ ゴシック" pitchFamily="49" charset="-128"/>
            </a:rPr>
            <a:t>年度と比較して</a:t>
          </a:r>
          <a:r>
            <a:rPr kumimoji="1" lang="en-US" altLang="ja-JP" sz="1100">
              <a:latin typeface="ＭＳ ゴシック" pitchFamily="49" charset="-128"/>
              <a:ea typeface="ＭＳ ゴシック" pitchFamily="49" charset="-128"/>
            </a:rPr>
            <a:t>13.9</a:t>
          </a:r>
          <a:r>
            <a:rPr kumimoji="1" lang="ja-JP" altLang="en-US" sz="1100">
              <a:latin typeface="ＭＳ ゴシック" pitchFamily="49" charset="-128"/>
              <a:ea typeface="ＭＳ ゴシック" pitchFamily="49" charset="-128"/>
            </a:rPr>
            <a:t>ポイント改善したが、全国的に見てもいまだ非常に高い数値となっている。この要因としては、大規模な都市基盤整備に伴う市債の発行や、土地開発公社において、市の財政規模に見合わない用地取得を行ったことにより、多額の負債を抱えたことが挙げられる。</a:t>
          </a:r>
        </a:p>
        <a:p>
          <a:r>
            <a:rPr kumimoji="1" lang="ja-JP" altLang="en-US" sz="1100">
              <a:latin typeface="ＭＳ ゴシック" pitchFamily="49" charset="-128"/>
              <a:ea typeface="ＭＳ ゴシック" pitchFamily="49" charset="-128"/>
            </a:rPr>
            <a:t>　近年は公社用地の計画的な買戻し等を行った結果、順調に比率は低下しており、一般会計における負債額や、公社の簿価額は縮減しており、将来負担比率の分子は縮小傾向にある。</a:t>
          </a:r>
        </a:p>
        <a:p>
          <a:r>
            <a:rPr kumimoji="1" lang="ja-JP" altLang="en-US" sz="1100">
              <a:latin typeface="ＭＳ ゴシック" pitchFamily="49" charset="-128"/>
              <a:ea typeface="ＭＳ ゴシック" pitchFamily="49" charset="-128"/>
            </a:rPr>
            <a:t>　また、一部事務組合で、ごみ処理場整備に係る地方債を発行したことから平成</a:t>
          </a:r>
          <a:r>
            <a:rPr kumimoji="1" lang="en-US" altLang="ja-JP" sz="1100">
              <a:latin typeface="ＭＳ ゴシック" pitchFamily="49" charset="-128"/>
              <a:ea typeface="ＭＳ ゴシック" pitchFamily="49" charset="-128"/>
            </a:rPr>
            <a:t>29</a:t>
          </a:r>
          <a:r>
            <a:rPr kumimoji="1" lang="ja-JP" altLang="en-US" sz="1100">
              <a:latin typeface="ＭＳ ゴシック" pitchFamily="49" charset="-128"/>
              <a:ea typeface="ＭＳ ゴシック" pitchFamily="49" charset="-128"/>
            </a:rPr>
            <a:t>年度から組合等負担等見込額が増加したが、元金償還が開始したことから一定減少している。また、公社用地の計画的な買戻しを継続していることや基金の積立により基金残高が増加した結果、将来負担比率の分子は減少した。</a:t>
          </a:r>
        </a:p>
        <a:p>
          <a:r>
            <a:rPr kumimoji="1" lang="ja-JP" altLang="en-US" sz="1100">
              <a:latin typeface="ＭＳ ゴシック" pitchFamily="49" charset="-128"/>
              <a:ea typeface="ＭＳ ゴシック" pitchFamily="49" charset="-128"/>
            </a:rPr>
            <a:t>　しかしながら、将来的には、老朽化した施設の更新や長寿命化等の費用について、新たな市債の発行や基金の取り崩しなどによる比率の悪化が見込まれるところであり、今後も土地開発公社の健全化を進めつつ、新規の公共投資については選択と集中を行うことで、市民サービスへの投資を行いながら、数値の改善に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大阪府交野市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年度末の基金残高は、普通会計で約</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81</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億円となっており、令和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年度から</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4,900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万円の</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となっている。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これは、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取り崩し等による減債基金の</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1,100</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万円</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減少があったものの、</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財政調整基金が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6,200</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万円増加し、また、令和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年度から基金の運用（国債や一般担保付社債等の債券を購入）を開始しており、そのために新たに設置した交野市公営企業資金運用基金（水道分及び下水道分）が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9</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千万円増加したことなどによる</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施設の老朽化対策や防災対策等に係る整備等により基金を活用することが見込まれるが、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70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億円以上の残高を確保することで、安定的な財政運営、弾力的な予算編成及び</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「交野市資金管理方針」に基づいた</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安全で効率的な資金運用を目指す。</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（基金の使途）</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地域保全整備基金：市域内における自然環境を保護育成し、健康で文化的な都市環境の形成と良好な生活環境を保全する事業</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a:effectLst/>
              <a:latin typeface="ＭＳ Ｐゴシック" panose="020B0600070205080204" pitchFamily="50" charset="-128"/>
              <a:ea typeface="ＭＳ Ｐゴシック" panose="020B0600070205080204" pitchFamily="50" charset="-128"/>
            </a:rPr>
            <a:t>公営企業資金運用基金（水道分）：交野市水道事業の資金を、会計管理者保管の基金と一括運用する事業</a:t>
          </a:r>
          <a:endParaRPr lang="ja-JP" altLang="ja-JP">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公営企業資金運用基金（水道分）：</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新たに設置したもので、</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億円の増加となっている。</a:t>
          </a:r>
          <a:endParaRPr lang="ja-JP" altLang="ja-JP">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社会福祉事業基金：高齢者・障がい者等外出支援事業に対する財源として取崩しを行ったことにより、約</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4,000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万円の減少となっている</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公営企業資金運用基金（水道分）：</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「交野市資金管理方針」に基づき、資金の安全性（元本の保全）を最優先し、その上で利回り等の効率性を追求し運用する。</a:t>
          </a:r>
          <a:endParaRPr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公共施設等整備基金：公共施設の老朽化の財源として活用する。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年度末の基金残高は、約</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45</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億円となっており、地方財政法に基づく決算剰余金の積立及び財産運用収入、寄附金の受入等を行ったことから、令和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年度と比較して約</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6,000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万円の増加となった。</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交野市財政運営基本方針に基づき、今後の社会変動や緊急課題に対応するほか、</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年度間の財源調整という観点から、決算ベースでの臨時的な経費を超える取崩しは原則行わず、弾力的な予算編成が可能な額を確保するものとします。</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年度末の基金残高は、約</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7</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7,000</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万</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円となっており、</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繰上償還のために基金の取り崩しを行った</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ことから、令和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年度と比較して約</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1,000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万円の</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減少</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となった。</a:t>
          </a:r>
          <a:endParaRPr lang="ja-JP" altLang="ja-JP">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交野市財政運営基本方針に基づき、施設の整備のために起こす地方債の償還財源をあらかじめ確保することを目的としていることから、今後の施設整備の状況を考慮のうえ残高の維持に努める。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926FD97D-F167-4ED7-BEAA-FCBFA5E8D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416AE886-07D5-478E-9804-81DF967A79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id="{C238FFB0-1B21-41AA-B308-09E8E31EE30B}"/>
            </a:ext>
          </a:extLst>
        </xdr:cNvPr>
        <xdr:cNvSpPr/>
      </xdr:nvSpPr>
      <xdr:spPr>
        <a:xfrm>
          <a:off x="359410" y="59690"/>
          <a:ext cx="11391265" cy="6388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a:extLst>
            <a:ext uri="{FF2B5EF4-FFF2-40B4-BE49-F238E27FC236}">
              <a16:creationId xmlns:a16="http://schemas.microsoft.com/office/drawing/2014/main" id="{A1222508-5E56-4389-8C12-F65FB2BE8564}"/>
            </a:ext>
          </a:extLst>
        </xdr:cNvPr>
        <xdr:cNvSpPr/>
      </xdr:nvSpPr>
      <xdr:spPr>
        <a:xfrm>
          <a:off x="15346680" y="190500"/>
          <a:ext cx="3551555" cy="56261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a:extLst>
            <a:ext uri="{FF2B5EF4-FFF2-40B4-BE49-F238E27FC236}">
              <a16:creationId xmlns:a16="http://schemas.microsoft.com/office/drawing/2014/main" id="{3A197C70-6D2A-4E8D-A112-2681B864AA02}"/>
            </a:ext>
          </a:extLst>
        </xdr:cNvPr>
        <xdr:cNvSpPr/>
      </xdr:nvSpPr>
      <xdr:spPr>
        <a:xfrm>
          <a:off x="15351125" y="212090"/>
          <a:ext cx="3524250" cy="5099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a:extLst>
            <a:ext uri="{FF2B5EF4-FFF2-40B4-BE49-F238E27FC236}">
              <a16:creationId xmlns:a16="http://schemas.microsoft.com/office/drawing/2014/main" id="{22E89EC8-2BFE-4E9A-890B-F2A4184C1ECD}"/>
            </a:ext>
          </a:extLst>
        </xdr:cNvPr>
        <xdr:cNvSpPr/>
      </xdr:nvSpPr>
      <xdr:spPr>
        <a:xfrm>
          <a:off x="15372715" y="245110"/>
          <a:ext cx="3470910" cy="43878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大阪府交野市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a:extLst>
            <a:ext uri="{FF2B5EF4-FFF2-40B4-BE49-F238E27FC236}">
              <a16:creationId xmlns:a16="http://schemas.microsoft.com/office/drawing/2014/main" id="{A18A7F91-0B21-4135-B9DF-300765ECCBB5}"/>
            </a:ext>
          </a:extLst>
        </xdr:cNvPr>
        <xdr:cNvSpPr/>
      </xdr:nvSpPr>
      <xdr:spPr>
        <a:xfrm>
          <a:off x="12817475" y="190500"/>
          <a:ext cx="2392045" cy="56261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a:extLst>
            <a:ext uri="{FF2B5EF4-FFF2-40B4-BE49-F238E27FC236}">
              <a16:creationId xmlns:a16="http://schemas.microsoft.com/office/drawing/2014/main" id="{A2395298-F150-4E6D-8360-B48BBC6F7BE2}"/>
            </a:ext>
          </a:extLst>
        </xdr:cNvPr>
        <xdr:cNvSpPr/>
      </xdr:nvSpPr>
      <xdr:spPr>
        <a:xfrm>
          <a:off x="12839065" y="212090"/>
          <a:ext cx="2355215" cy="5099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a:extLst>
            <a:ext uri="{FF2B5EF4-FFF2-40B4-BE49-F238E27FC236}">
              <a16:creationId xmlns:a16="http://schemas.microsoft.com/office/drawing/2014/main" id="{94C6F55A-33E8-4351-BFFD-33FD2BB1AAE3}"/>
            </a:ext>
          </a:extLst>
        </xdr:cNvPr>
        <xdr:cNvSpPr/>
      </xdr:nvSpPr>
      <xdr:spPr>
        <a:xfrm>
          <a:off x="12870180" y="245110"/>
          <a:ext cx="2313305" cy="45339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id="{FF68A950-0A37-46FF-9D85-678D5D4E7E7C}"/>
            </a:ext>
          </a:extLst>
        </xdr:cNvPr>
        <xdr:cNvSpPr/>
      </xdr:nvSpPr>
      <xdr:spPr>
        <a:xfrm>
          <a:off x="440690" y="885190"/>
          <a:ext cx="9081135" cy="177990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id="{8975E34B-ACB9-454B-8587-EF1AABD74A00}"/>
            </a:ext>
          </a:extLst>
        </xdr:cNvPr>
        <xdr:cNvSpPr/>
      </xdr:nvSpPr>
      <xdr:spPr>
        <a:xfrm>
          <a:off x="563880" y="924560"/>
          <a:ext cx="1242695" cy="17106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id="{89D0793C-3B76-4459-AF17-CE849D4FF7DD}"/>
            </a:ext>
          </a:extLst>
        </xdr:cNvPr>
        <xdr:cNvSpPr/>
      </xdr:nvSpPr>
      <xdr:spPr>
        <a:xfrm>
          <a:off x="1764030" y="924560"/>
          <a:ext cx="1200150" cy="17106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77,272
76,605
25.55
31,557,307
30,970,532
361,829
16,247,313
26,195,038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id="{7EEC70B2-80D0-4110-B608-5DC55302E414}"/>
            </a:ext>
          </a:extLst>
        </xdr:cNvPr>
        <xdr:cNvSpPr/>
      </xdr:nvSpPr>
      <xdr:spPr>
        <a:xfrm>
          <a:off x="2964180" y="924560"/>
          <a:ext cx="1371600" cy="17106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id="{114C28AE-3A4D-419B-9AF6-5382477539CC}"/>
            </a:ext>
          </a:extLst>
        </xdr:cNvPr>
        <xdr:cNvSpPr/>
      </xdr:nvSpPr>
      <xdr:spPr>
        <a:xfrm>
          <a:off x="4335780" y="939800"/>
          <a:ext cx="1816735"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id="{13F69FAC-70B2-4066-851D-345B0B831FF5}"/>
            </a:ext>
          </a:extLst>
        </xdr:cNvPr>
        <xdr:cNvSpPr/>
      </xdr:nvSpPr>
      <xdr:spPr>
        <a:xfrm>
          <a:off x="6152515" y="939800"/>
          <a:ext cx="114046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6.1
31.0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id="{5E053884-D03B-434D-8988-111F5EA2C086}"/>
            </a:ext>
          </a:extLst>
        </xdr:cNvPr>
        <xdr:cNvSpPr/>
      </xdr:nvSpPr>
      <xdr:spPr>
        <a:xfrm>
          <a:off x="7352665" y="954405"/>
          <a:ext cx="583565"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id="{93F63CAF-E0E1-4BFB-9686-E9749A16D0D1}"/>
            </a:ext>
          </a:extLst>
        </xdr:cNvPr>
        <xdr:cNvSpPr/>
      </xdr:nvSpPr>
      <xdr:spPr>
        <a:xfrm>
          <a:off x="4335780" y="1716405"/>
          <a:ext cx="1816735"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a:extLst>
            <a:ext uri="{FF2B5EF4-FFF2-40B4-BE49-F238E27FC236}">
              <a16:creationId xmlns:a16="http://schemas.microsoft.com/office/drawing/2014/main" id="{134FCE8B-D5E7-42E8-A128-473FB11E7B43}"/>
            </a:ext>
          </a:extLst>
        </xdr:cNvPr>
        <xdr:cNvSpPr/>
      </xdr:nvSpPr>
      <xdr:spPr>
        <a:xfrm>
          <a:off x="6221730" y="1716405"/>
          <a:ext cx="3300095"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id="{5CC37544-E3AA-4E9A-B5EB-36839734CAAF}"/>
            </a:ext>
          </a:extLst>
        </xdr:cNvPr>
        <xdr:cNvSpPr/>
      </xdr:nvSpPr>
      <xdr:spPr>
        <a:xfrm>
          <a:off x="9979025" y="885190"/>
          <a:ext cx="1371600" cy="127381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id="{43749736-53F7-4774-A502-AC02F9131921}"/>
            </a:ext>
          </a:extLst>
        </xdr:cNvPr>
        <xdr:cNvSpPr/>
      </xdr:nvSpPr>
      <xdr:spPr>
        <a:xfrm>
          <a:off x="10208895" y="954405"/>
          <a:ext cx="120015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id="{D31DB6B0-9FE3-407E-AF6A-B28007ECCF38}"/>
            </a:ext>
          </a:extLst>
        </xdr:cNvPr>
        <xdr:cNvSpPr/>
      </xdr:nvSpPr>
      <xdr:spPr>
        <a:xfrm>
          <a:off x="10208895" y="1217295"/>
          <a:ext cx="1200150" cy="5226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id="{904F4109-A6A1-46AB-95DE-098D206A0B6F}"/>
            </a:ext>
          </a:extLst>
        </xdr:cNvPr>
        <xdr:cNvSpPr/>
      </xdr:nvSpPr>
      <xdr:spPr>
        <a:xfrm>
          <a:off x="10208895" y="1560195"/>
          <a:ext cx="1319530" cy="6515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id="{FEA6D60D-AD4B-4781-95B3-A5849A1F30E5}"/>
            </a:ext>
          </a:extLst>
        </xdr:cNvPr>
        <xdr:cNvCxnSpPr/>
      </xdr:nvCxnSpPr>
      <xdr:spPr>
        <a:xfrm flipH="1">
          <a:off x="10042525" y="103759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id="{124D9511-1295-44D8-9D25-76EAAE60BAB8}"/>
            </a:ext>
          </a:extLst>
        </xdr:cNvPr>
        <xdr:cNvSpPr/>
      </xdr:nvSpPr>
      <xdr:spPr>
        <a:xfrm>
          <a:off x="10092690" y="999490"/>
          <a:ext cx="107315"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id="{E239EF01-09D8-4881-9387-ABAE0FDAD611}"/>
            </a:ext>
          </a:extLst>
        </xdr:cNvPr>
        <xdr:cNvSpPr/>
      </xdr:nvSpPr>
      <xdr:spPr>
        <a:xfrm>
          <a:off x="10092690" y="1308100"/>
          <a:ext cx="10731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id="{4AF5C205-6014-4180-A57C-3FBD607DF142}"/>
            </a:ext>
          </a:extLst>
        </xdr:cNvPr>
        <xdr:cNvCxnSpPr/>
      </xdr:nvCxnSpPr>
      <xdr:spPr>
        <a:xfrm>
          <a:off x="10137140" y="1560195"/>
          <a:ext cx="0" cy="1454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id="{FC293EFC-59B4-480E-9D4E-155FBD70865A}"/>
            </a:ext>
          </a:extLst>
        </xdr:cNvPr>
        <xdr:cNvCxnSpPr/>
      </xdr:nvCxnSpPr>
      <xdr:spPr>
        <a:xfrm>
          <a:off x="10057765" y="1560195"/>
          <a:ext cx="15621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id="{0F816FAB-B1B9-484B-A998-B7D54F687283}"/>
            </a:ext>
          </a:extLst>
        </xdr:cNvPr>
        <xdr:cNvCxnSpPr/>
      </xdr:nvCxnSpPr>
      <xdr:spPr>
        <a:xfrm flipV="1">
          <a:off x="10137140" y="179641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id="{909C9C7D-E216-45F4-B19C-B05FE72BC9A2}"/>
            </a:ext>
          </a:extLst>
        </xdr:cNvPr>
        <xdr:cNvCxnSpPr/>
      </xdr:nvCxnSpPr>
      <xdr:spPr>
        <a:xfrm>
          <a:off x="10057765" y="1941195"/>
          <a:ext cx="15621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a:extLst>
            <a:ext uri="{FF2B5EF4-FFF2-40B4-BE49-F238E27FC236}">
              <a16:creationId xmlns:a16="http://schemas.microsoft.com/office/drawing/2014/main" id="{338FD3FE-D47A-4492-8A78-AA76D9B6412B}"/>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a:extLst>
            <a:ext uri="{FF2B5EF4-FFF2-40B4-BE49-F238E27FC236}">
              <a16:creationId xmlns:a16="http://schemas.microsoft.com/office/drawing/2014/main" id="{D6DBCE8B-1A1F-4E1A-850F-AB012ABE6878}"/>
            </a:ext>
          </a:extLst>
        </xdr:cNvPr>
        <xdr:cNvSpPr txBox="1"/>
      </xdr:nvSpPr>
      <xdr:spPr>
        <a:xfrm>
          <a:off x="419100" y="300799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a:extLst>
            <a:ext uri="{FF2B5EF4-FFF2-40B4-BE49-F238E27FC236}">
              <a16:creationId xmlns:a16="http://schemas.microsoft.com/office/drawing/2014/main" id="{195ED3F5-F3AF-496C-8D36-627664A61317}"/>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34" name="テキスト ボックス 33">
          <a:extLst>
            <a:ext uri="{FF2B5EF4-FFF2-40B4-BE49-F238E27FC236}">
              <a16:creationId xmlns:a16="http://schemas.microsoft.com/office/drawing/2014/main" id="{CD92D112-FCD3-4282-801C-C9842184FBFE}"/>
            </a:ext>
          </a:extLst>
        </xdr:cNvPr>
        <xdr:cNvSpPr txBox="1"/>
      </xdr:nvSpPr>
      <xdr:spPr>
        <a:xfrm>
          <a:off x="419100" y="3492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35" name="テキスト ボックス 34">
          <a:extLst>
            <a:ext uri="{FF2B5EF4-FFF2-40B4-BE49-F238E27FC236}">
              <a16:creationId xmlns:a16="http://schemas.microsoft.com/office/drawing/2014/main" id="{EFEED2A8-C72B-4D71-9D09-D8EEB70E2A2D}"/>
            </a:ext>
          </a:extLst>
        </xdr:cNvPr>
        <xdr:cNvSpPr txBox="1"/>
      </xdr:nvSpPr>
      <xdr:spPr>
        <a:xfrm>
          <a:off x="419100" y="3731895"/>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a:extLst>
            <a:ext uri="{FF2B5EF4-FFF2-40B4-BE49-F238E27FC236}">
              <a16:creationId xmlns:a16="http://schemas.microsoft.com/office/drawing/2014/main" id="{382A23E3-0ADD-41A7-9A7B-E6680EA0FFBB}"/>
            </a:ext>
          </a:extLst>
        </xdr:cNvPr>
        <xdr:cNvSpPr/>
      </xdr:nvSpPr>
      <xdr:spPr>
        <a:xfrm>
          <a:off x="1142365" y="4254500"/>
          <a:ext cx="3826510" cy="29654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a:extLst>
            <a:ext uri="{FF2B5EF4-FFF2-40B4-BE49-F238E27FC236}">
              <a16:creationId xmlns:a16="http://schemas.microsoft.com/office/drawing/2014/main" id="{AA50324F-CC50-4F3E-A934-ECF782C966DC}"/>
            </a:ext>
          </a:extLst>
        </xdr:cNvPr>
        <xdr:cNvSpPr/>
      </xdr:nvSpPr>
      <xdr:spPr>
        <a:xfrm>
          <a:off x="1808974" y="4607497"/>
          <a:ext cx="1550316" cy="27762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a:extLst>
            <a:ext uri="{FF2B5EF4-FFF2-40B4-BE49-F238E27FC236}">
              <a16:creationId xmlns:a16="http://schemas.microsoft.com/office/drawing/2014/main" id="{69F95CD0-3793-43B9-8C75-CB91AE6AA055}"/>
            </a:ext>
          </a:extLst>
        </xdr:cNvPr>
        <xdr:cNvSpPr/>
      </xdr:nvSpPr>
      <xdr:spPr>
        <a:xfrm>
          <a:off x="3451854" y="4585111"/>
          <a:ext cx="765186" cy="31096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[ 79.3</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a:extLst>
            <a:ext uri="{FF2B5EF4-FFF2-40B4-BE49-F238E27FC236}">
              <a16:creationId xmlns:a16="http://schemas.microsoft.com/office/drawing/2014/main" id="{62ADE1D6-39D5-47F6-8C64-7DA91B92FB6D}"/>
            </a:ext>
          </a:extLst>
        </xdr:cNvPr>
        <xdr:cNvSpPr/>
      </xdr:nvSpPr>
      <xdr:spPr>
        <a:xfrm>
          <a:off x="491426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a:extLst>
            <a:ext uri="{FF2B5EF4-FFF2-40B4-BE49-F238E27FC236}">
              <a16:creationId xmlns:a16="http://schemas.microsoft.com/office/drawing/2014/main" id="{AB6B71B5-801C-4C68-B21C-39BB8C338457}"/>
            </a:ext>
          </a:extLst>
        </xdr:cNvPr>
        <xdr:cNvSpPr/>
      </xdr:nvSpPr>
      <xdr:spPr>
        <a:xfrm>
          <a:off x="491426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a:extLst>
            <a:ext uri="{FF2B5EF4-FFF2-40B4-BE49-F238E27FC236}">
              <a16:creationId xmlns:a16="http://schemas.microsoft.com/office/drawing/2014/main" id="{77ED4FE2-7146-4567-A6D1-28C3454B7A5D}"/>
            </a:ext>
          </a:extLst>
        </xdr:cNvPr>
        <xdr:cNvSpPr/>
      </xdr:nvSpPr>
      <xdr:spPr>
        <a:xfrm>
          <a:off x="628586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a:extLst>
            <a:ext uri="{FF2B5EF4-FFF2-40B4-BE49-F238E27FC236}">
              <a16:creationId xmlns:a16="http://schemas.microsoft.com/office/drawing/2014/main" id="{16BB6082-3B73-42FB-A31B-2730CDA29467}"/>
            </a:ext>
          </a:extLst>
        </xdr:cNvPr>
        <xdr:cNvSpPr/>
      </xdr:nvSpPr>
      <xdr:spPr>
        <a:xfrm>
          <a:off x="628586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a:extLst>
            <a:ext uri="{FF2B5EF4-FFF2-40B4-BE49-F238E27FC236}">
              <a16:creationId xmlns:a16="http://schemas.microsoft.com/office/drawing/2014/main" id="{0BB80580-53B1-436A-B56F-839CBAD919B5}"/>
            </a:ext>
          </a:extLst>
        </xdr:cNvPr>
        <xdr:cNvSpPr/>
      </xdr:nvSpPr>
      <xdr:spPr>
        <a:xfrm>
          <a:off x="778827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a:extLst>
            <a:ext uri="{FF2B5EF4-FFF2-40B4-BE49-F238E27FC236}">
              <a16:creationId xmlns:a16="http://schemas.microsoft.com/office/drawing/2014/main" id="{9811C468-FC88-4C62-AF88-91E4C262198C}"/>
            </a:ext>
          </a:extLst>
        </xdr:cNvPr>
        <xdr:cNvSpPr/>
      </xdr:nvSpPr>
      <xdr:spPr>
        <a:xfrm>
          <a:off x="778827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a:extLst>
            <a:ext uri="{FF2B5EF4-FFF2-40B4-BE49-F238E27FC236}">
              <a16:creationId xmlns:a16="http://schemas.microsoft.com/office/drawing/2014/main" id="{C38450AE-B55A-4C4A-A618-6A4F3F779EA4}"/>
            </a:ext>
          </a:extLst>
        </xdr:cNvPr>
        <xdr:cNvSpPr/>
      </xdr:nvSpPr>
      <xdr:spPr>
        <a:xfrm>
          <a:off x="1142365" y="4932045"/>
          <a:ext cx="3826510" cy="216471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a:extLst>
            <a:ext uri="{FF2B5EF4-FFF2-40B4-BE49-F238E27FC236}">
              <a16:creationId xmlns:a16="http://schemas.microsoft.com/office/drawing/2014/main" id="{DEC720A0-BD6F-496B-A9CD-0AEB661B17D1}"/>
            </a:ext>
          </a:extLst>
        </xdr:cNvPr>
        <xdr:cNvSpPr/>
      </xdr:nvSpPr>
      <xdr:spPr>
        <a:xfrm>
          <a:off x="5216525" y="4932045"/>
          <a:ext cx="4286250" cy="21647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a:extLst>
            <a:ext uri="{FF2B5EF4-FFF2-40B4-BE49-F238E27FC236}">
              <a16:creationId xmlns:a16="http://schemas.microsoft.com/office/drawing/2014/main" id="{B823BE48-C8A2-474B-8F8B-34E3CDD46A1E}"/>
            </a:ext>
          </a:extLst>
        </xdr:cNvPr>
        <xdr:cNvSpPr/>
      </xdr:nvSpPr>
      <xdr:spPr>
        <a:xfrm>
          <a:off x="5216525" y="5001260"/>
          <a:ext cx="41148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a:extLst>
            <a:ext uri="{FF2B5EF4-FFF2-40B4-BE49-F238E27FC236}">
              <a16:creationId xmlns:a16="http://schemas.microsoft.com/office/drawing/2014/main" id="{DF8090A9-7F86-4A42-B3D3-4FE6CC09D853}"/>
            </a:ext>
          </a:extLst>
        </xdr:cNvPr>
        <xdr:cNvSpPr txBox="1"/>
      </xdr:nvSpPr>
      <xdr:spPr>
        <a:xfrm>
          <a:off x="5273675" y="5229860"/>
          <a:ext cx="4098290" cy="17741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年度における有形固定資産減価償却率は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79.3</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％となっ</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ている前年度よりも改善しているものの</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、全国平均、大阪府平均を大きく上回り</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類似団体内で</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最も高</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く</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なっている。これは、財政健全化を進めるにあたり、施設の更新や大規模な改修等を最低限にとどめ、他に財源を注力してきた結果であるといえる。</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今後は、「交野市公共施設等総合管理計画」に基づき、施設の更新、長寿命化を進めていく。</a:t>
          </a:r>
          <a:endParaRPr lang="ja-JP" altLang="ja-JP" sz="1100">
            <a:effectLst/>
            <a:latin typeface="ＭＳ Ｐゴシック" panose="020B0600070205080204" pitchFamily="50" charset="-128"/>
            <a:ea typeface="ＭＳ Ｐゴシック" panose="020B0600070205080204" pitchFamily="50" charset="-128"/>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49" name="テキスト ボックス 48">
          <a:extLst>
            <a:ext uri="{FF2B5EF4-FFF2-40B4-BE49-F238E27FC236}">
              <a16:creationId xmlns:a16="http://schemas.microsoft.com/office/drawing/2014/main" id="{3BF7D09A-151D-4F44-BA46-6A01B13E3E3F}"/>
            </a:ext>
          </a:extLst>
        </xdr:cNvPr>
        <xdr:cNvSpPr txBox="1"/>
      </xdr:nvSpPr>
      <xdr:spPr>
        <a:xfrm>
          <a:off x="1123315" y="474535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a:extLst>
            <a:ext uri="{FF2B5EF4-FFF2-40B4-BE49-F238E27FC236}">
              <a16:creationId xmlns:a16="http://schemas.microsoft.com/office/drawing/2014/main" id="{EB4F7AE2-D072-4A01-92CE-0AA8B57F0090}"/>
            </a:ext>
          </a:extLst>
        </xdr:cNvPr>
        <xdr:cNvCxnSpPr/>
      </xdr:nvCxnSpPr>
      <xdr:spPr>
        <a:xfrm>
          <a:off x="1142365" y="7096760"/>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1" name="テキスト ボックス 50">
          <a:extLst>
            <a:ext uri="{FF2B5EF4-FFF2-40B4-BE49-F238E27FC236}">
              <a16:creationId xmlns:a16="http://schemas.microsoft.com/office/drawing/2014/main" id="{FDC799E2-CE40-4AAF-9C4A-A168002AE46D}"/>
            </a:ext>
          </a:extLst>
        </xdr:cNvPr>
        <xdr:cNvSpPr txBox="1"/>
      </xdr:nvSpPr>
      <xdr:spPr>
        <a:xfrm>
          <a:off x="784241" y="699914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2" name="直線コネクタ 51">
          <a:extLst>
            <a:ext uri="{FF2B5EF4-FFF2-40B4-BE49-F238E27FC236}">
              <a16:creationId xmlns:a16="http://schemas.microsoft.com/office/drawing/2014/main" id="{D843B30A-F72E-451B-894A-7F14FAC1538F}"/>
            </a:ext>
          </a:extLst>
        </xdr:cNvPr>
        <xdr:cNvCxnSpPr/>
      </xdr:nvCxnSpPr>
      <xdr:spPr>
        <a:xfrm>
          <a:off x="1142365" y="6733117"/>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3" name="テキスト ボックス 52">
          <a:extLst>
            <a:ext uri="{FF2B5EF4-FFF2-40B4-BE49-F238E27FC236}">
              <a16:creationId xmlns:a16="http://schemas.microsoft.com/office/drawing/2014/main" id="{86EEA9E0-65F7-4EC4-AD3A-175637B7932E}"/>
            </a:ext>
          </a:extLst>
        </xdr:cNvPr>
        <xdr:cNvSpPr txBox="1"/>
      </xdr:nvSpPr>
      <xdr:spPr>
        <a:xfrm>
          <a:off x="784241" y="663550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4" name="直線コネクタ 53">
          <a:extLst>
            <a:ext uri="{FF2B5EF4-FFF2-40B4-BE49-F238E27FC236}">
              <a16:creationId xmlns:a16="http://schemas.microsoft.com/office/drawing/2014/main" id="{6F3312A8-157A-42DB-B960-C9ACA0641C18}"/>
            </a:ext>
          </a:extLst>
        </xdr:cNvPr>
        <xdr:cNvCxnSpPr/>
      </xdr:nvCxnSpPr>
      <xdr:spPr>
        <a:xfrm>
          <a:off x="1142365" y="6369473"/>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5" name="テキスト ボックス 54">
          <a:extLst>
            <a:ext uri="{FF2B5EF4-FFF2-40B4-BE49-F238E27FC236}">
              <a16:creationId xmlns:a16="http://schemas.microsoft.com/office/drawing/2014/main" id="{06FB5612-8685-4837-B3C8-0F704D5ECEC5}"/>
            </a:ext>
          </a:extLst>
        </xdr:cNvPr>
        <xdr:cNvSpPr txBox="1"/>
      </xdr:nvSpPr>
      <xdr:spPr>
        <a:xfrm>
          <a:off x="784241" y="627948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6" name="直線コネクタ 55">
          <a:extLst>
            <a:ext uri="{FF2B5EF4-FFF2-40B4-BE49-F238E27FC236}">
              <a16:creationId xmlns:a16="http://schemas.microsoft.com/office/drawing/2014/main" id="{97E26CB5-E70C-420F-BDC9-DBBA886544C1}"/>
            </a:ext>
          </a:extLst>
        </xdr:cNvPr>
        <xdr:cNvCxnSpPr/>
      </xdr:nvCxnSpPr>
      <xdr:spPr>
        <a:xfrm>
          <a:off x="1142365" y="6013450"/>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7" name="テキスト ボックス 56">
          <a:extLst>
            <a:ext uri="{FF2B5EF4-FFF2-40B4-BE49-F238E27FC236}">
              <a16:creationId xmlns:a16="http://schemas.microsoft.com/office/drawing/2014/main" id="{0F8EE3FB-B366-4C47-8481-74771E186567}"/>
            </a:ext>
          </a:extLst>
        </xdr:cNvPr>
        <xdr:cNvSpPr txBox="1"/>
      </xdr:nvSpPr>
      <xdr:spPr>
        <a:xfrm>
          <a:off x="784241" y="591583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58" name="直線コネクタ 57">
          <a:extLst>
            <a:ext uri="{FF2B5EF4-FFF2-40B4-BE49-F238E27FC236}">
              <a16:creationId xmlns:a16="http://schemas.microsoft.com/office/drawing/2014/main" id="{3931C9A2-72D6-4944-A7C3-94CED39FFD29}"/>
            </a:ext>
          </a:extLst>
        </xdr:cNvPr>
        <xdr:cNvCxnSpPr/>
      </xdr:nvCxnSpPr>
      <xdr:spPr>
        <a:xfrm>
          <a:off x="1142365" y="5649807"/>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59" name="テキスト ボックス 58">
          <a:extLst>
            <a:ext uri="{FF2B5EF4-FFF2-40B4-BE49-F238E27FC236}">
              <a16:creationId xmlns:a16="http://schemas.microsoft.com/office/drawing/2014/main" id="{120587B4-2E74-4697-AE25-84A84691529C}"/>
            </a:ext>
          </a:extLst>
        </xdr:cNvPr>
        <xdr:cNvSpPr txBox="1"/>
      </xdr:nvSpPr>
      <xdr:spPr>
        <a:xfrm>
          <a:off x="784241" y="556172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0" name="直線コネクタ 59">
          <a:extLst>
            <a:ext uri="{FF2B5EF4-FFF2-40B4-BE49-F238E27FC236}">
              <a16:creationId xmlns:a16="http://schemas.microsoft.com/office/drawing/2014/main" id="{50910C12-E2FD-4424-872A-AF813926336D}"/>
            </a:ext>
          </a:extLst>
        </xdr:cNvPr>
        <xdr:cNvCxnSpPr/>
      </xdr:nvCxnSpPr>
      <xdr:spPr>
        <a:xfrm>
          <a:off x="1142365" y="5295688"/>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1" name="テキスト ボックス 60">
          <a:extLst>
            <a:ext uri="{FF2B5EF4-FFF2-40B4-BE49-F238E27FC236}">
              <a16:creationId xmlns:a16="http://schemas.microsoft.com/office/drawing/2014/main" id="{C30D449E-AD47-4539-9408-2C9A55F75983}"/>
            </a:ext>
          </a:extLst>
        </xdr:cNvPr>
        <xdr:cNvSpPr txBox="1"/>
      </xdr:nvSpPr>
      <xdr:spPr>
        <a:xfrm>
          <a:off x="784241" y="520188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2" name="直線コネクタ 61">
          <a:extLst>
            <a:ext uri="{FF2B5EF4-FFF2-40B4-BE49-F238E27FC236}">
              <a16:creationId xmlns:a16="http://schemas.microsoft.com/office/drawing/2014/main" id="{D40A7A9D-4301-47DC-B671-567AEDF7A6FD}"/>
            </a:ext>
          </a:extLst>
        </xdr:cNvPr>
        <xdr:cNvCxnSpPr/>
      </xdr:nvCxnSpPr>
      <xdr:spPr>
        <a:xfrm>
          <a:off x="1142365" y="4932045"/>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3" name="テキスト ボックス 62">
          <a:extLst>
            <a:ext uri="{FF2B5EF4-FFF2-40B4-BE49-F238E27FC236}">
              <a16:creationId xmlns:a16="http://schemas.microsoft.com/office/drawing/2014/main" id="{B6C89467-017A-4941-8320-D68A9AFE3FA0}"/>
            </a:ext>
          </a:extLst>
        </xdr:cNvPr>
        <xdr:cNvSpPr txBox="1"/>
      </xdr:nvSpPr>
      <xdr:spPr>
        <a:xfrm>
          <a:off x="784241" y="483824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4" name="有形固定資産減価償却率グラフ枠">
          <a:extLst>
            <a:ext uri="{FF2B5EF4-FFF2-40B4-BE49-F238E27FC236}">
              <a16:creationId xmlns:a16="http://schemas.microsoft.com/office/drawing/2014/main" id="{44D6A6E9-9528-4470-8464-E6F2DB53288E}"/>
            </a:ext>
          </a:extLst>
        </xdr:cNvPr>
        <xdr:cNvSpPr/>
      </xdr:nvSpPr>
      <xdr:spPr>
        <a:xfrm>
          <a:off x="1142365" y="4932045"/>
          <a:ext cx="3826510" cy="216471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25</xdr:row>
      <xdr:rowOff>154305</xdr:rowOff>
    </xdr:from>
    <xdr:to>
      <xdr:col>23</xdr:col>
      <xdr:colOff>85090</xdr:colOff>
      <xdr:row>34</xdr:row>
      <xdr:rowOff>126154</xdr:rowOff>
    </xdr:to>
    <xdr:cxnSp macro="">
      <xdr:nvCxnSpPr>
        <xdr:cNvPr id="65" name="直線コネクタ 64">
          <a:extLst>
            <a:ext uri="{FF2B5EF4-FFF2-40B4-BE49-F238E27FC236}">
              <a16:creationId xmlns:a16="http://schemas.microsoft.com/office/drawing/2014/main" id="{C901341C-2A0B-4C59-A111-812F542166D6}"/>
            </a:ext>
          </a:extLst>
        </xdr:cNvPr>
        <xdr:cNvCxnSpPr/>
      </xdr:nvCxnSpPr>
      <xdr:spPr>
        <a:xfrm flipV="1">
          <a:off x="4295775" y="5193030"/>
          <a:ext cx="1270" cy="15187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129981</xdr:rowOff>
    </xdr:from>
    <xdr:ext cx="405111" cy="259045"/>
    <xdr:sp macro="" textlink="">
      <xdr:nvSpPr>
        <xdr:cNvPr id="66" name="有形固定資産減価償却率最小値テキスト">
          <a:extLst>
            <a:ext uri="{FF2B5EF4-FFF2-40B4-BE49-F238E27FC236}">
              <a16:creationId xmlns:a16="http://schemas.microsoft.com/office/drawing/2014/main" id="{749853F7-6B1E-45B5-83BB-6E9D7FBA86D6}"/>
            </a:ext>
          </a:extLst>
        </xdr:cNvPr>
        <xdr:cNvSpPr txBox="1"/>
      </xdr:nvSpPr>
      <xdr:spPr>
        <a:xfrm>
          <a:off x="4342765" y="6715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126154</xdr:rowOff>
    </xdr:from>
    <xdr:to>
      <xdr:col>23</xdr:col>
      <xdr:colOff>174625</xdr:colOff>
      <xdr:row>34</xdr:row>
      <xdr:rowOff>126154</xdr:rowOff>
    </xdr:to>
    <xdr:cxnSp macro="">
      <xdr:nvCxnSpPr>
        <xdr:cNvPr id="67" name="直線コネクタ 66">
          <a:extLst>
            <a:ext uri="{FF2B5EF4-FFF2-40B4-BE49-F238E27FC236}">
              <a16:creationId xmlns:a16="http://schemas.microsoft.com/office/drawing/2014/main" id="{29C51496-E015-48A9-A4C1-6753294BDB7C}"/>
            </a:ext>
          </a:extLst>
        </xdr:cNvPr>
        <xdr:cNvCxnSpPr/>
      </xdr:nvCxnSpPr>
      <xdr:spPr>
        <a:xfrm>
          <a:off x="4206875" y="6711739"/>
          <a:ext cx="17399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100982</xdr:rowOff>
    </xdr:from>
    <xdr:ext cx="405111" cy="259045"/>
    <xdr:sp macro="" textlink="">
      <xdr:nvSpPr>
        <xdr:cNvPr id="68" name="有形固定資産減価償却率最大値テキスト">
          <a:extLst>
            <a:ext uri="{FF2B5EF4-FFF2-40B4-BE49-F238E27FC236}">
              <a16:creationId xmlns:a16="http://schemas.microsoft.com/office/drawing/2014/main" id="{4B1DDFC5-DF46-4F69-81BA-C8335BE676B3}"/>
            </a:ext>
          </a:extLst>
        </xdr:cNvPr>
        <xdr:cNvSpPr txBox="1"/>
      </xdr:nvSpPr>
      <xdr:spPr>
        <a:xfrm>
          <a:off x="4342765" y="4964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25</xdr:row>
      <xdr:rowOff>154305</xdr:rowOff>
    </xdr:from>
    <xdr:to>
      <xdr:col>23</xdr:col>
      <xdr:colOff>174625</xdr:colOff>
      <xdr:row>25</xdr:row>
      <xdr:rowOff>154305</xdr:rowOff>
    </xdr:to>
    <xdr:cxnSp macro="">
      <xdr:nvCxnSpPr>
        <xdr:cNvPr id="69" name="直線コネクタ 68">
          <a:extLst>
            <a:ext uri="{FF2B5EF4-FFF2-40B4-BE49-F238E27FC236}">
              <a16:creationId xmlns:a16="http://schemas.microsoft.com/office/drawing/2014/main" id="{B9BA2857-F70D-44C4-9194-5B0F16EB1D17}"/>
            </a:ext>
          </a:extLst>
        </xdr:cNvPr>
        <xdr:cNvCxnSpPr/>
      </xdr:nvCxnSpPr>
      <xdr:spPr>
        <a:xfrm>
          <a:off x="4206875" y="5193030"/>
          <a:ext cx="17399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83625</xdr:rowOff>
    </xdr:from>
    <xdr:ext cx="405111" cy="259045"/>
    <xdr:sp macro="" textlink="">
      <xdr:nvSpPr>
        <xdr:cNvPr id="70" name="有形固定資産減価償却率平均値テキスト">
          <a:extLst>
            <a:ext uri="{FF2B5EF4-FFF2-40B4-BE49-F238E27FC236}">
              <a16:creationId xmlns:a16="http://schemas.microsoft.com/office/drawing/2014/main" id="{89DC5CA8-9DDB-4166-8E00-C06373201C62}"/>
            </a:ext>
          </a:extLst>
        </xdr:cNvPr>
        <xdr:cNvSpPr txBox="1"/>
      </xdr:nvSpPr>
      <xdr:spPr>
        <a:xfrm>
          <a:off x="4342765" y="598150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60748</xdr:rowOff>
    </xdr:from>
    <xdr:to>
      <xdr:col>23</xdr:col>
      <xdr:colOff>136525</xdr:colOff>
      <xdr:row>31</xdr:row>
      <xdr:rowOff>162348</xdr:rowOff>
    </xdr:to>
    <xdr:sp macro="" textlink="">
      <xdr:nvSpPr>
        <xdr:cNvPr id="71" name="フローチャート: 判断 70">
          <a:extLst>
            <a:ext uri="{FF2B5EF4-FFF2-40B4-BE49-F238E27FC236}">
              <a16:creationId xmlns:a16="http://schemas.microsoft.com/office/drawing/2014/main" id="{D7D620B9-B09F-4F9F-BC8D-5644CA9FBECF}"/>
            </a:ext>
          </a:extLst>
        </xdr:cNvPr>
        <xdr:cNvSpPr/>
      </xdr:nvSpPr>
      <xdr:spPr>
        <a:xfrm>
          <a:off x="4244975" y="6124363"/>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42757</xdr:rowOff>
    </xdr:from>
    <xdr:to>
      <xdr:col>19</xdr:col>
      <xdr:colOff>187325</xdr:colOff>
      <xdr:row>31</xdr:row>
      <xdr:rowOff>144357</xdr:rowOff>
    </xdr:to>
    <xdr:sp macro="" textlink="">
      <xdr:nvSpPr>
        <xdr:cNvPr id="72" name="フローチャート: 判断 71">
          <a:extLst>
            <a:ext uri="{FF2B5EF4-FFF2-40B4-BE49-F238E27FC236}">
              <a16:creationId xmlns:a16="http://schemas.microsoft.com/office/drawing/2014/main" id="{A25E2B23-9904-4441-BD52-28D00FB68397}"/>
            </a:ext>
          </a:extLst>
        </xdr:cNvPr>
        <xdr:cNvSpPr/>
      </xdr:nvSpPr>
      <xdr:spPr>
        <a:xfrm>
          <a:off x="3611880" y="6112087"/>
          <a:ext cx="8064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28363</xdr:rowOff>
    </xdr:from>
    <xdr:to>
      <xdr:col>15</xdr:col>
      <xdr:colOff>187325</xdr:colOff>
      <xdr:row>31</xdr:row>
      <xdr:rowOff>129963</xdr:rowOff>
    </xdr:to>
    <xdr:sp macro="" textlink="">
      <xdr:nvSpPr>
        <xdr:cNvPr id="73" name="フローチャート: 判断 72">
          <a:extLst>
            <a:ext uri="{FF2B5EF4-FFF2-40B4-BE49-F238E27FC236}">
              <a16:creationId xmlns:a16="http://schemas.microsoft.com/office/drawing/2014/main" id="{081ABA0F-A4BD-4D38-B5F5-FF131BCC7610}"/>
            </a:ext>
          </a:extLst>
        </xdr:cNvPr>
        <xdr:cNvSpPr/>
      </xdr:nvSpPr>
      <xdr:spPr>
        <a:xfrm>
          <a:off x="2926080" y="6093883"/>
          <a:ext cx="80645"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31</xdr:row>
      <xdr:rowOff>3175</xdr:rowOff>
    </xdr:from>
    <xdr:to>
      <xdr:col>11</xdr:col>
      <xdr:colOff>187325</xdr:colOff>
      <xdr:row>31</xdr:row>
      <xdr:rowOff>104775</xdr:rowOff>
    </xdr:to>
    <xdr:sp macro="" textlink="">
      <xdr:nvSpPr>
        <xdr:cNvPr id="74" name="フローチャート: 判断 73">
          <a:extLst>
            <a:ext uri="{FF2B5EF4-FFF2-40B4-BE49-F238E27FC236}">
              <a16:creationId xmlns:a16="http://schemas.microsoft.com/office/drawing/2014/main" id="{3F986FCB-EC03-42C2-BB43-B3E3D028376F}"/>
            </a:ext>
          </a:extLst>
        </xdr:cNvPr>
        <xdr:cNvSpPr/>
      </xdr:nvSpPr>
      <xdr:spPr>
        <a:xfrm>
          <a:off x="2240280" y="6070600"/>
          <a:ext cx="80645"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120650</xdr:rowOff>
    </xdr:from>
    <xdr:to>
      <xdr:col>7</xdr:col>
      <xdr:colOff>187325</xdr:colOff>
      <xdr:row>31</xdr:row>
      <xdr:rowOff>50800</xdr:rowOff>
    </xdr:to>
    <xdr:sp macro="" textlink="">
      <xdr:nvSpPr>
        <xdr:cNvPr id="75" name="フローチャート: 判断 74">
          <a:extLst>
            <a:ext uri="{FF2B5EF4-FFF2-40B4-BE49-F238E27FC236}">
              <a16:creationId xmlns:a16="http://schemas.microsoft.com/office/drawing/2014/main" id="{809F237A-9D9D-472E-B5F1-70977E5DAE5E}"/>
            </a:ext>
          </a:extLst>
        </xdr:cNvPr>
        <xdr:cNvSpPr/>
      </xdr:nvSpPr>
      <xdr:spPr>
        <a:xfrm>
          <a:off x="1554480" y="6018530"/>
          <a:ext cx="8064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6" name="テキスト ボックス 75">
          <a:extLst>
            <a:ext uri="{FF2B5EF4-FFF2-40B4-BE49-F238E27FC236}">
              <a16:creationId xmlns:a16="http://schemas.microsoft.com/office/drawing/2014/main" id="{A90E7B04-4109-4850-99C7-B78DB4497CAF}"/>
            </a:ext>
          </a:extLst>
        </xdr:cNvPr>
        <xdr:cNvSpPr txBox="1"/>
      </xdr:nvSpPr>
      <xdr:spPr>
        <a:xfrm>
          <a:off x="413321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7" name="テキスト ボックス 76">
          <a:extLst>
            <a:ext uri="{FF2B5EF4-FFF2-40B4-BE49-F238E27FC236}">
              <a16:creationId xmlns:a16="http://schemas.microsoft.com/office/drawing/2014/main" id="{4640A3F0-9BFA-4BB0-BCE9-DB2ABD472C5D}"/>
            </a:ext>
          </a:extLst>
        </xdr:cNvPr>
        <xdr:cNvSpPr txBox="1"/>
      </xdr:nvSpPr>
      <xdr:spPr>
        <a:xfrm>
          <a:off x="350202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0E55B5B5-ABC5-454C-8A09-ADF957250F1C}"/>
            </a:ext>
          </a:extLst>
        </xdr:cNvPr>
        <xdr:cNvSpPr txBox="1"/>
      </xdr:nvSpPr>
      <xdr:spPr>
        <a:xfrm>
          <a:off x="281622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9" name="テキスト ボックス 78">
          <a:extLst>
            <a:ext uri="{FF2B5EF4-FFF2-40B4-BE49-F238E27FC236}">
              <a16:creationId xmlns:a16="http://schemas.microsoft.com/office/drawing/2014/main" id="{65C7786B-49F0-4479-9447-7A1828644B6C}"/>
            </a:ext>
          </a:extLst>
        </xdr:cNvPr>
        <xdr:cNvSpPr txBox="1"/>
      </xdr:nvSpPr>
      <xdr:spPr>
        <a:xfrm>
          <a:off x="213042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91A99AF2-DD7B-4F4B-B0C9-CC205ECC50F5}"/>
            </a:ext>
          </a:extLst>
        </xdr:cNvPr>
        <xdr:cNvSpPr txBox="1"/>
      </xdr:nvSpPr>
      <xdr:spPr>
        <a:xfrm>
          <a:off x="144462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34</xdr:row>
      <xdr:rowOff>75354</xdr:rowOff>
    </xdr:from>
    <xdr:to>
      <xdr:col>23</xdr:col>
      <xdr:colOff>136525</xdr:colOff>
      <xdr:row>35</xdr:row>
      <xdr:rowOff>5504</xdr:rowOff>
    </xdr:to>
    <xdr:sp macro="" textlink="">
      <xdr:nvSpPr>
        <xdr:cNvPr id="81" name="楕円 80">
          <a:extLst>
            <a:ext uri="{FF2B5EF4-FFF2-40B4-BE49-F238E27FC236}">
              <a16:creationId xmlns:a16="http://schemas.microsoft.com/office/drawing/2014/main" id="{C4AA76AF-A2FA-4687-AD12-231F80687555}"/>
            </a:ext>
          </a:extLst>
        </xdr:cNvPr>
        <xdr:cNvSpPr/>
      </xdr:nvSpPr>
      <xdr:spPr>
        <a:xfrm>
          <a:off x="4244975" y="6657129"/>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33</xdr:row>
      <xdr:rowOff>161731</xdr:rowOff>
    </xdr:from>
    <xdr:ext cx="405111" cy="259045"/>
    <xdr:sp macro="" textlink="">
      <xdr:nvSpPr>
        <xdr:cNvPr id="82" name="有形固定資産減価償却率該当値テキスト">
          <a:extLst>
            <a:ext uri="{FF2B5EF4-FFF2-40B4-BE49-F238E27FC236}">
              <a16:creationId xmlns:a16="http://schemas.microsoft.com/office/drawing/2014/main" id="{C5D8BFC0-14BD-41FA-AC1F-098AF7D54C8F}"/>
            </a:ext>
          </a:extLst>
        </xdr:cNvPr>
        <xdr:cNvSpPr txBox="1"/>
      </xdr:nvSpPr>
      <xdr:spPr>
        <a:xfrm>
          <a:off x="4342765" y="65739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34</xdr:row>
      <xdr:rowOff>107738</xdr:rowOff>
    </xdr:from>
    <xdr:to>
      <xdr:col>19</xdr:col>
      <xdr:colOff>187325</xdr:colOff>
      <xdr:row>35</xdr:row>
      <xdr:rowOff>37888</xdr:rowOff>
    </xdr:to>
    <xdr:sp macro="" textlink="">
      <xdr:nvSpPr>
        <xdr:cNvPr id="83" name="楕円 82">
          <a:extLst>
            <a:ext uri="{FF2B5EF4-FFF2-40B4-BE49-F238E27FC236}">
              <a16:creationId xmlns:a16="http://schemas.microsoft.com/office/drawing/2014/main" id="{619F81C0-DF0D-4871-A1DB-77925EC868CF}"/>
            </a:ext>
          </a:extLst>
        </xdr:cNvPr>
        <xdr:cNvSpPr/>
      </xdr:nvSpPr>
      <xdr:spPr>
        <a:xfrm>
          <a:off x="3611880" y="6687608"/>
          <a:ext cx="80645"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34</xdr:row>
      <xdr:rowOff>126154</xdr:rowOff>
    </xdr:from>
    <xdr:to>
      <xdr:col>23</xdr:col>
      <xdr:colOff>85725</xdr:colOff>
      <xdr:row>34</xdr:row>
      <xdr:rowOff>158538</xdr:rowOff>
    </xdr:to>
    <xdr:cxnSp macro="">
      <xdr:nvCxnSpPr>
        <xdr:cNvPr id="84" name="直線コネクタ 83">
          <a:extLst>
            <a:ext uri="{FF2B5EF4-FFF2-40B4-BE49-F238E27FC236}">
              <a16:creationId xmlns:a16="http://schemas.microsoft.com/office/drawing/2014/main" id="{A08528BB-606A-4618-906B-92CCCB96F48F}"/>
            </a:ext>
          </a:extLst>
        </xdr:cNvPr>
        <xdr:cNvCxnSpPr/>
      </xdr:nvCxnSpPr>
      <xdr:spPr>
        <a:xfrm flipV="1">
          <a:off x="3656965" y="6711739"/>
          <a:ext cx="640715" cy="30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34</xdr:row>
      <xdr:rowOff>154517</xdr:rowOff>
    </xdr:from>
    <xdr:to>
      <xdr:col>15</xdr:col>
      <xdr:colOff>187325</xdr:colOff>
      <xdr:row>35</xdr:row>
      <xdr:rowOff>84667</xdr:rowOff>
    </xdr:to>
    <xdr:sp macro="" textlink="">
      <xdr:nvSpPr>
        <xdr:cNvPr id="85" name="楕円 84">
          <a:extLst>
            <a:ext uri="{FF2B5EF4-FFF2-40B4-BE49-F238E27FC236}">
              <a16:creationId xmlns:a16="http://schemas.microsoft.com/office/drawing/2014/main" id="{ACDC408C-9638-4943-ADDC-DDEA433FDE71}"/>
            </a:ext>
          </a:extLst>
        </xdr:cNvPr>
        <xdr:cNvSpPr/>
      </xdr:nvSpPr>
      <xdr:spPr>
        <a:xfrm>
          <a:off x="2926080" y="6736292"/>
          <a:ext cx="80645"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34</xdr:row>
      <xdr:rowOff>158538</xdr:rowOff>
    </xdr:from>
    <xdr:to>
      <xdr:col>19</xdr:col>
      <xdr:colOff>136525</xdr:colOff>
      <xdr:row>35</xdr:row>
      <xdr:rowOff>33867</xdr:rowOff>
    </xdr:to>
    <xdr:cxnSp macro="">
      <xdr:nvCxnSpPr>
        <xdr:cNvPr id="86" name="直線コネクタ 85">
          <a:extLst>
            <a:ext uri="{FF2B5EF4-FFF2-40B4-BE49-F238E27FC236}">
              <a16:creationId xmlns:a16="http://schemas.microsoft.com/office/drawing/2014/main" id="{4B787C72-ED27-42BE-A89D-5558155B3D9E}"/>
            </a:ext>
          </a:extLst>
        </xdr:cNvPr>
        <xdr:cNvCxnSpPr/>
      </xdr:nvCxnSpPr>
      <xdr:spPr>
        <a:xfrm flipV="1">
          <a:off x="2971165" y="6742218"/>
          <a:ext cx="685800" cy="42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34</xdr:row>
      <xdr:rowOff>136525</xdr:rowOff>
    </xdr:from>
    <xdr:to>
      <xdr:col>11</xdr:col>
      <xdr:colOff>187325</xdr:colOff>
      <xdr:row>35</xdr:row>
      <xdr:rowOff>66675</xdr:rowOff>
    </xdr:to>
    <xdr:sp macro="" textlink="">
      <xdr:nvSpPr>
        <xdr:cNvPr id="87" name="楕円 86">
          <a:extLst>
            <a:ext uri="{FF2B5EF4-FFF2-40B4-BE49-F238E27FC236}">
              <a16:creationId xmlns:a16="http://schemas.microsoft.com/office/drawing/2014/main" id="{AA840564-37F6-4025-A2C0-A222F2783D99}"/>
            </a:ext>
          </a:extLst>
        </xdr:cNvPr>
        <xdr:cNvSpPr/>
      </xdr:nvSpPr>
      <xdr:spPr>
        <a:xfrm>
          <a:off x="2240280" y="6714490"/>
          <a:ext cx="80645"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35</xdr:row>
      <xdr:rowOff>15875</xdr:rowOff>
    </xdr:from>
    <xdr:to>
      <xdr:col>15</xdr:col>
      <xdr:colOff>136525</xdr:colOff>
      <xdr:row>35</xdr:row>
      <xdr:rowOff>33867</xdr:rowOff>
    </xdr:to>
    <xdr:cxnSp macro="">
      <xdr:nvCxnSpPr>
        <xdr:cNvPr id="88" name="直線コネクタ 87">
          <a:extLst>
            <a:ext uri="{FF2B5EF4-FFF2-40B4-BE49-F238E27FC236}">
              <a16:creationId xmlns:a16="http://schemas.microsoft.com/office/drawing/2014/main" id="{DD5B37E2-DE95-4F05-9667-03DC7954DDE3}"/>
            </a:ext>
          </a:extLst>
        </xdr:cNvPr>
        <xdr:cNvCxnSpPr/>
      </xdr:nvCxnSpPr>
      <xdr:spPr>
        <a:xfrm>
          <a:off x="2285365" y="6772910"/>
          <a:ext cx="685800" cy="12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34</xdr:row>
      <xdr:rowOff>107738</xdr:rowOff>
    </xdr:from>
    <xdr:to>
      <xdr:col>7</xdr:col>
      <xdr:colOff>187325</xdr:colOff>
      <xdr:row>35</xdr:row>
      <xdr:rowOff>37888</xdr:rowOff>
    </xdr:to>
    <xdr:sp macro="" textlink="">
      <xdr:nvSpPr>
        <xdr:cNvPr id="89" name="楕円 88">
          <a:extLst>
            <a:ext uri="{FF2B5EF4-FFF2-40B4-BE49-F238E27FC236}">
              <a16:creationId xmlns:a16="http://schemas.microsoft.com/office/drawing/2014/main" id="{EC79A2D7-0B6A-4DD9-BDB9-5E93DE2F7044}"/>
            </a:ext>
          </a:extLst>
        </xdr:cNvPr>
        <xdr:cNvSpPr/>
      </xdr:nvSpPr>
      <xdr:spPr>
        <a:xfrm>
          <a:off x="1554480" y="6687608"/>
          <a:ext cx="80645"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34</xdr:row>
      <xdr:rowOff>158538</xdr:rowOff>
    </xdr:from>
    <xdr:to>
      <xdr:col>11</xdr:col>
      <xdr:colOff>136525</xdr:colOff>
      <xdr:row>35</xdr:row>
      <xdr:rowOff>15875</xdr:rowOff>
    </xdr:to>
    <xdr:cxnSp macro="">
      <xdr:nvCxnSpPr>
        <xdr:cNvPr id="90" name="直線コネクタ 89">
          <a:extLst>
            <a:ext uri="{FF2B5EF4-FFF2-40B4-BE49-F238E27FC236}">
              <a16:creationId xmlns:a16="http://schemas.microsoft.com/office/drawing/2014/main" id="{5AA09A04-6BC5-4186-BF2E-EEB21DC0267B}"/>
            </a:ext>
          </a:extLst>
        </xdr:cNvPr>
        <xdr:cNvCxnSpPr/>
      </xdr:nvCxnSpPr>
      <xdr:spPr>
        <a:xfrm>
          <a:off x="1599565" y="6742218"/>
          <a:ext cx="685800" cy="30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160884</xdr:rowOff>
    </xdr:from>
    <xdr:ext cx="405111" cy="259045"/>
    <xdr:sp macro="" textlink="">
      <xdr:nvSpPr>
        <xdr:cNvPr id="91" name="n_1aveValue有形固定資産減価償却率">
          <a:extLst>
            <a:ext uri="{FF2B5EF4-FFF2-40B4-BE49-F238E27FC236}">
              <a16:creationId xmlns:a16="http://schemas.microsoft.com/office/drawing/2014/main" id="{DD8331C6-026B-4DEB-B443-1AEB744270EB}"/>
            </a:ext>
          </a:extLst>
        </xdr:cNvPr>
        <xdr:cNvSpPr txBox="1"/>
      </xdr:nvSpPr>
      <xdr:spPr>
        <a:xfrm>
          <a:off x="3464569" y="58873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146490</xdr:rowOff>
    </xdr:from>
    <xdr:ext cx="405111" cy="259045"/>
    <xdr:sp macro="" textlink="">
      <xdr:nvSpPr>
        <xdr:cNvPr id="92" name="n_2aveValue有形固定資産減価償却率">
          <a:extLst>
            <a:ext uri="{FF2B5EF4-FFF2-40B4-BE49-F238E27FC236}">
              <a16:creationId xmlns:a16="http://schemas.microsoft.com/office/drawing/2014/main" id="{2CAC6D17-9BFC-4A70-A710-108ACA318FE9}"/>
            </a:ext>
          </a:extLst>
        </xdr:cNvPr>
        <xdr:cNvSpPr txBox="1"/>
      </xdr:nvSpPr>
      <xdr:spPr>
        <a:xfrm>
          <a:off x="2793374" y="58691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121302</xdr:rowOff>
    </xdr:from>
    <xdr:ext cx="405111" cy="259045"/>
    <xdr:sp macro="" textlink="">
      <xdr:nvSpPr>
        <xdr:cNvPr id="93" name="n_3aveValue有形固定資産減価償却率">
          <a:extLst>
            <a:ext uri="{FF2B5EF4-FFF2-40B4-BE49-F238E27FC236}">
              <a16:creationId xmlns:a16="http://schemas.microsoft.com/office/drawing/2014/main" id="{078576AE-DB95-4BE4-A827-137E2CDDF1DF}"/>
            </a:ext>
          </a:extLst>
        </xdr:cNvPr>
        <xdr:cNvSpPr txBox="1"/>
      </xdr:nvSpPr>
      <xdr:spPr>
        <a:xfrm>
          <a:off x="2107574" y="5847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67327</xdr:rowOff>
    </xdr:from>
    <xdr:ext cx="405111" cy="259045"/>
    <xdr:sp macro="" textlink="">
      <xdr:nvSpPr>
        <xdr:cNvPr id="94" name="n_4aveValue有形固定資産減価償却率">
          <a:extLst>
            <a:ext uri="{FF2B5EF4-FFF2-40B4-BE49-F238E27FC236}">
              <a16:creationId xmlns:a16="http://schemas.microsoft.com/office/drawing/2014/main" id="{7916D5E3-2801-4709-8835-0DD2A6956265}"/>
            </a:ext>
          </a:extLst>
        </xdr:cNvPr>
        <xdr:cNvSpPr txBox="1"/>
      </xdr:nvSpPr>
      <xdr:spPr>
        <a:xfrm>
          <a:off x="1421774" y="5789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35</xdr:row>
      <xdr:rowOff>29015</xdr:rowOff>
    </xdr:from>
    <xdr:ext cx="405111" cy="259045"/>
    <xdr:sp macro="" textlink="">
      <xdr:nvSpPr>
        <xdr:cNvPr id="95" name="n_1mainValue有形固定資産減価償却率">
          <a:extLst>
            <a:ext uri="{FF2B5EF4-FFF2-40B4-BE49-F238E27FC236}">
              <a16:creationId xmlns:a16="http://schemas.microsoft.com/office/drawing/2014/main" id="{EBF74C7D-79CD-4FF6-8DF7-B7295BA46086}"/>
            </a:ext>
          </a:extLst>
        </xdr:cNvPr>
        <xdr:cNvSpPr txBox="1"/>
      </xdr:nvSpPr>
      <xdr:spPr>
        <a:xfrm>
          <a:off x="3464569" y="67803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35</xdr:row>
      <xdr:rowOff>75794</xdr:rowOff>
    </xdr:from>
    <xdr:ext cx="405111" cy="259045"/>
    <xdr:sp macro="" textlink="">
      <xdr:nvSpPr>
        <xdr:cNvPr id="96" name="n_2mainValue有形固定資産減価償却率">
          <a:extLst>
            <a:ext uri="{FF2B5EF4-FFF2-40B4-BE49-F238E27FC236}">
              <a16:creationId xmlns:a16="http://schemas.microsoft.com/office/drawing/2014/main" id="{81BB6561-EA42-4481-A0A3-578179FCE232}"/>
            </a:ext>
          </a:extLst>
        </xdr:cNvPr>
        <xdr:cNvSpPr txBox="1"/>
      </xdr:nvSpPr>
      <xdr:spPr>
        <a:xfrm>
          <a:off x="2793374" y="68290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35</xdr:row>
      <xdr:rowOff>57802</xdr:rowOff>
    </xdr:from>
    <xdr:ext cx="405111" cy="259045"/>
    <xdr:sp macro="" textlink="">
      <xdr:nvSpPr>
        <xdr:cNvPr id="97" name="n_3mainValue有形固定資産減価償却率">
          <a:extLst>
            <a:ext uri="{FF2B5EF4-FFF2-40B4-BE49-F238E27FC236}">
              <a16:creationId xmlns:a16="http://schemas.microsoft.com/office/drawing/2014/main" id="{6C5BC0E9-96AD-43A3-AEC1-9C3EC62CCF4E}"/>
            </a:ext>
          </a:extLst>
        </xdr:cNvPr>
        <xdr:cNvSpPr txBox="1"/>
      </xdr:nvSpPr>
      <xdr:spPr>
        <a:xfrm>
          <a:off x="2107574" y="6807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35</xdr:row>
      <xdr:rowOff>29015</xdr:rowOff>
    </xdr:from>
    <xdr:ext cx="405111" cy="259045"/>
    <xdr:sp macro="" textlink="">
      <xdr:nvSpPr>
        <xdr:cNvPr id="98" name="n_4mainValue有形固定資産減価償却率">
          <a:extLst>
            <a:ext uri="{FF2B5EF4-FFF2-40B4-BE49-F238E27FC236}">
              <a16:creationId xmlns:a16="http://schemas.microsoft.com/office/drawing/2014/main" id="{FD762F53-E0D3-47E4-8E5A-54A3F9CA30B4}"/>
            </a:ext>
          </a:extLst>
        </xdr:cNvPr>
        <xdr:cNvSpPr txBox="1"/>
      </xdr:nvSpPr>
      <xdr:spPr>
        <a:xfrm>
          <a:off x="1421774" y="67803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9" name="正方形/長方形 98">
          <a:extLst>
            <a:ext uri="{FF2B5EF4-FFF2-40B4-BE49-F238E27FC236}">
              <a16:creationId xmlns:a16="http://schemas.microsoft.com/office/drawing/2014/main" id="{7C4DEDA3-3947-4C3A-8AEB-DFE697E1CE71}"/>
            </a:ext>
          </a:extLst>
        </xdr:cNvPr>
        <xdr:cNvSpPr/>
      </xdr:nvSpPr>
      <xdr:spPr>
        <a:xfrm>
          <a:off x="10188575" y="4254500"/>
          <a:ext cx="3805555" cy="29654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0" name="正方形/長方形 99">
          <a:extLst>
            <a:ext uri="{FF2B5EF4-FFF2-40B4-BE49-F238E27FC236}">
              <a16:creationId xmlns:a16="http://schemas.microsoft.com/office/drawing/2014/main" id="{D60854EA-078D-4B69-83CD-7B3C6D07E7B4}"/>
            </a:ext>
          </a:extLst>
        </xdr:cNvPr>
        <xdr:cNvSpPr/>
      </xdr:nvSpPr>
      <xdr:spPr>
        <a:xfrm>
          <a:off x="11144518" y="4607497"/>
          <a:ext cx="941169" cy="27762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1" name="正方形/長方形 100">
          <a:extLst>
            <a:ext uri="{FF2B5EF4-FFF2-40B4-BE49-F238E27FC236}">
              <a16:creationId xmlns:a16="http://schemas.microsoft.com/office/drawing/2014/main" id="{F964C4C8-0A41-4848-A9D1-F64D3C1591B2}"/>
            </a:ext>
          </a:extLst>
        </xdr:cNvPr>
        <xdr:cNvSpPr/>
      </xdr:nvSpPr>
      <xdr:spPr>
        <a:xfrm>
          <a:off x="12437015" y="4585111"/>
          <a:ext cx="858709" cy="31096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[ 590.9</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2" name="正方形/長方形 101">
          <a:extLst>
            <a:ext uri="{FF2B5EF4-FFF2-40B4-BE49-F238E27FC236}">
              <a16:creationId xmlns:a16="http://schemas.microsoft.com/office/drawing/2014/main" id="{98442641-D833-4505-83CD-2E505BFD7A7E}"/>
            </a:ext>
          </a:extLst>
        </xdr:cNvPr>
        <xdr:cNvSpPr/>
      </xdr:nvSpPr>
      <xdr:spPr>
        <a:xfrm>
          <a:off x="1396047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3" name="正方形/長方形 102">
          <a:extLst>
            <a:ext uri="{FF2B5EF4-FFF2-40B4-BE49-F238E27FC236}">
              <a16:creationId xmlns:a16="http://schemas.microsoft.com/office/drawing/2014/main" id="{09FF5252-933A-497D-AAE8-2C918A139CE9}"/>
            </a:ext>
          </a:extLst>
        </xdr:cNvPr>
        <xdr:cNvSpPr/>
      </xdr:nvSpPr>
      <xdr:spPr>
        <a:xfrm>
          <a:off x="1396047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4" name="正方形/長方形 103">
          <a:extLst>
            <a:ext uri="{FF2B5EF4-FFF2-40B4-BE49-F238E27FC236}">
              <a16:creationId xmlns:a16="http://schemas.microsoft.com/office/drawing/2014/main" id="{A223985C-B84B-4AAB-A77B-4C134FD6CF23}"/>
            </a:ext>
          </a:extLst>
        </xdr:cNvPr>
        <xdr:cNvSpPr/>
      </xdr:nvSpPr>
      <xdr:spPr>
        <a:xfrm>
          <a:off x="1533207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5" name="正方形/長方形 104">
          <a:extLst>
            <a:ext uri="{FF2B5EF4-FFF2-40B4-BE49-F238E27FC236}">
              <a16:creationId xmlns:a16="http://schemas.microsoft.com/office/drawing/2014/main" id="{9BC173EA-E459-490F-83C4-0C7B58D1F18E}"/>
            </a:ext>
          </a:extLst>
        </xdr:cNvPr>
        <xdr:cNvSpPr/>
      </xdr:nvSpPr>
      <xdr:spPr>
        <a:xfrm>
          <a:off x="1533207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6" name="正方形/長方形 105">
          <a:extLst>
            <a:ext uri="{FF2B5EF4-FFF2-40B4-BE49-F238E27FC236}">
              <a16:creationId xmlns:a16="http://schemas.microsoft.com/office/drawing/2014/main" id="{FB8C2D28-F9AE-4E5F-B0E0-402CCD1BF001}"/>
            </a:ext>
          </a:extLst>
        </xdr:cNvPr>
        <xdr:cNvSpPr/>
      </xdr:nvSpPr>
      <xdr:spPr>
        <a:xfrm>
          <a:off x="16813530"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7" name="正方形/長方形 106">
          <a:extLst>
            <a:ext uri="{FF2B5EF4-FFF2-40B4-BE49-F238E27FC236}">
              <a16:creationId xmlns:a16="http://schemas.microsoft.com/office/drawing/2014/main" id="{70E3A028-8F8A-4B4A-BAB5-7C33AF2F1798}"/>
            </a:ext>
          </a:extLst>
        </xdr:cNvPr>
        <xdr:cNvSpPr/>
      </xdr:nvSpPr>
      <xdr:spPr>
        <a:xfrm>
          <a:off x="16813530"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8" name="正方形/長方形 107">
          <a:extLst>
            <a:ext uri="{FF2B5EF4-FFF2-40B4-BE49-F238E27FC236}">
              <a16:creationId xmlns:a16="http://schemas.microsoft.com/office/drawing/2014/main" id="{FCAB46C5-7001-476D-B65E-1F6C28FB26CE}"/>
            </a:ext>
          </a:extLst>
        </xdr:cNvPr>
        <xdr:cNvSpPr/>
      </xdr:nvSpPr>
      <xdr:spPr>
        <a:xfrm>
          <a:off x="10188575" y="4932045"/>
          <a:ext cx="3805555" cy="216471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9" name="正方形/長方形 108">
          <a:extLst>
            <a:ext uri="{FF2B5EF4-FFF2-40B4-BE49-F238E27FC236}">
              <a16:creationId xmlns:a16="http://schemas.microsoft.com/office/drawing/2014/main" id="{2569942B-C774-47E1-8BB4-78E6C5A4FE63}"/>
            </a:ext>
          </a:extLst>
        </xdr:cNvPr>
        <xdr:cNvSpPr/>
      </xdr:nvSpPr>
      <xdr:spPr>
        <a:xfrm>
          <a:off x="14241780" y="4932045"/>
          <a:ext cx="4286250" cy="21647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0" name="正方形/長方形 109">
          <a:extLst>
            <a:ext uri="{FF2B5EF4-FFF2-40B4-BE49-F238E27FC236}">
              <a16:creationId xmlns:a16="http://schemas.microsoft.com/office/drawing/2014/main" id="{EFC0E836-217F-4DD0-AE68-487A7104DF9B}"/>
            </a:ext>
          </a:extLst>
        </xdr:cNvPr>
        <xdr:cNvSpPr/>
      </xdr:nvSpPr>
      <xdr:spPr>
        <a:xfrm>
          <a:off x="14241780" y="5001260"/>
          <a:ext cx="41148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1" name="テキスト ボックス 110">
          <a:extLst>
            <a:ext uri="{FF2B5EF4-FFF2-40B4-BE49-F238E27FC236}">
              <a16:creationId xmlns:a16="http://schemas.microsoft.com/office/drawing/2014/main" id="{917568EB-08A9-4E86-B87B-421192295DED}"/>
            </a:ext>
          </a:extLst>
        </xdr:cNvPr>
        <xdr:cNvSpPr txBox="1"/>
      </xdr:nvSpPr>
      <xdr:spPr>
        <a:xfrm>
          <a:off x="14317980" y="5229860"/>
          <a:ext cx="4100195" cy="17741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平成初頭の土地開発公社による多額の用地取得の影響により、債務償還比率は全国平均、大阪府平均及び類似団体内平均値の全てを大きく上回ってきたが、公社用地の計画的な買戻しや、市債の発行の抑制に取り組み、地方債残高を抑制してきたため、年々改善している。</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12" name="テキスト ボックス 111">
          <a:extLst>
            <a:ext uri="{FF2B5EF4-FFF2-40B4-BE49-F238E27FC236}">
              <a16:creationId xmlns:a16="http://schemas.microsoft.com/office/drawing/2014/main" id="{0A8C61B5-EAA9-48AD-BE07-29854E7D6D38}"/>
            </a:ext>
          </a:extLst>
        </xdr:cNvPr>
        <xdr:cNvSpPr txBox="1"/>
      </xdr:nvSpPr>
      <xdr:spPr>
        <a:xfrm>
          <a:off x="10150475" y="474535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3" name="直線コネクタ 112">
          <a:extLst>
            <a:ext uri="{FF2B5EF4-FFF2-40B4-BE49-F238E27FC236}">
              <a16:creationId xmlns:a16="http://schemas.microsoft.com/office/drawing/2014/main" id="{6B09D081-5AA1-4996-A777-7E221032CB8C}"/>
            </a:ext>
          </a:extLst>
        </xdr:cNvPr>
        <xdr:cNvCxnSpPr/>
      </xdr:nvCxnSpPr>
      <xdr:spPr>
        <a:xfrm>
          <a:off x="10188575" y="7096760"/>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4" name="テキスト ボックス 113">
          <a:extLst>
            <a:ext uri="{FF2B5EF4-FFF2-40B4-BE49-F238E27FC236}">
              <a16:creationId xmlns:a16="http://schemas.microsoft.com/office/drawing/2014/main" id="{6EC0788C-7CF4-422F-8DAA-13FF6F43CD2B}"/>
            </a:ext>
          </a:extLst>
        </xdr:cNvPr>
        <xdr:cNvSpPr txBox="1"/>
      </xdr:nvSpPr>
      <xdr:spPr>
        <a:xfrm>
          <a:off x="9695591" y="699914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5" name="直線コネクタ 114">
          <a:extLst>
            <a:ext uri="{FF2B5EF4-FFF2-40B4-BE49-F238E27FC236}">
              <a16:creationId xmlns:a16="http://schemas.microsoft.com/office/drawing/2014/main" id="{94953611-53D1-49AA-BFF5-4472428A9A20}"/>
            </a:ext>
          </a:extLst>
        </xdr:cNvPr>
        <xdr:cNvCxnSpPr/>
      </xdr:nvCxnSpPr>
      <xdr:spPr>
        <a:xfrm>
          <a:off x="10188575" y="6733117"/>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16" name="テキスト ボックス 115">
          <a:extLst>
            <a:ext uri="{FF2B5EF4-FFF2-40B4-BE49-F238E27FC236}">
              <a16:creationId xmlns:a16="http://schemas.microsoft.com/office/drawing/2014/main" id="{2BBB6423-19B7-4B42-9429-DF8FBE98858E}"/>
            </a:ext>
          </a:extLst>
        </xdr:cNvPr>
        <xdr:cNvSpPr txBox="1"/>
      </xdr:nvSpPr>
      <xdr:spPr>
        <a:xfrm>
          <a:off x="9695591" y="663550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7" name="直線コネクタ 116">
          <a:extLst>
            <a:ext uri="{FF2B5EF4-FFF2-40B4-BE49-F238E27FC236}">
              <a16:creationId xmlns:a16="http://schemas.microsoft.com/office/drawing/2014/main" id="{2F6EA425-4A62-44F4-869A-9C9904876A2D}"/>
            </a:ext>
          </a:extLst>
        </xdr:cNvPr>
        <xdr:cNvCxnSpPr/>
      </xdr:nvCxnSpPr>
      <xdr:spPr>
        <a:xfrm>
          <a:off x="10188575" y="6369473"/>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18" name="テキスト ボックス 117">
          <a:extLst>
            <a:ext uri="{FF2B5EF4-FFF2-40B4-BE49-F238E27FC236}">
              <a16:creationId xmlns:a16="http://schemas.microsoft.com/office/drawing/2014/main" id="{DF0EBE13-689B-4E44-A57B-E4184244138E}"/>
            </a:ext>
          </a:extLst>
        </xdr:cNvPr>
        <xdr:cNvSpPr txBox="1"/>
      </xdr:nvSpPr>
      <xdr:spPr>
        <a:xfrm>
          <a:off x="9756296" y="627948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19" name="直線コネクタ 118">
          <a:extLst>
            <a:ext uri="{FF2B5EF4-FFF2-40B4-BE49-F238E27FC236}">
              <a16:creationId xmlns:a16="http://schemas.microsoft.com/office/drawing/2014/main" id="{67E8AAF4-8EA8-4066-883A-62F354782927}"/>
            </a:ext>
          </a:extLst>
        </xdr:cNvPr>
        <xdr:cNvCxnSpPr/>
      </xdr:nvCxnSpPr>
      <xdr:spPr>
        <a:xfrm>
          <a:off x="10188575" y="6013450"/>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0" name="テキスト ボックス 119">
          <a:extLst>
            <a:ext uri="{FF2B5EF4-FFF2-40B4-BE49-F238E27FC236}">
              <a16:creationId xmlns:a16="http://schemas.microsoft.com/office/drawing/2014/main" id="{880D5EC7-8013-4E42-9D95-B5C1673A632D}"/>
            </a:ext>
          </a:extLst>
        </xdr:cNvPr>
        <xdr:cNvSpPr txBox="1"/>
      </xdr:nvSpPr>
      <xdr:spPr>
        <a:xfrm>
          <a:off x="9756296" y="591583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1" name="直線コネクタ 120">
          <a:extLst>
            <a:ext uri="{FF2B5EF4-FFF2-40B4-BE49-F238E27FC236}">
              <a16:creationId xmlns:a16="http://schemas.microsoft.com/office/drawing/2014/main" id="{237603AF-B13E-491E-8DCF-800C4A346B1A}"/>
            </a:ext>
          </a:extLst>
        </xdr:cNvPr>
        <xdr:cNvCxnSpPr/>
      </xdr:nvCxnSpPr>
      <xdr:spPr>
        <a:xfrm>
          <a:off x="10188575" y="5649807"/>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2" name="テキスト ボックス 121">
          <a:extLst>
            <a:ext uri="{FF2B5EF4-FFF2-40B4-BE49-F238E27FC236}">
              <a16:creationId xmlns:a16="http://schemas.microsoft.com/office/drawing/2014/main" id="{817EAF53-B6A0-4AB5-BD0B-D4D9FADE76A3}"/>
            </a:ext>
          </a:extLst>
        </xdr:cNvPr>
        <xdr:cNvSpPr txBox="1"/>
      </xdr:nvSpPr>
      <xdr:spPr>
        <a:xfrm>
          <a:off x="9756296" y="556172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3" name="直線コネクタ 122">
          <a:extLst>
            <a:ext uri="{FF2B5EF4-FFF2-40B4-BE49-F238E27FC236}">
              <a16:creationId xmlns:a16="http://schemas.microsoft.com/office/drawing/2014/main" id="{1746E07A-2084-4366-96FC-3676D71EECEC}"/>
            </a:ext>
          </a:extLst>
        </xdr:cNvPr>
        <xdr:cNvCxnSpPr/>
      </xdr:nvCxnSpPr>
      <xdr:spPr>
        <a:xfrm>
          <a:off x="10188575" y="5295688"/>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24" name="テキスト ボックス 123">
          <a:extLst>
            <a:ext uri="{FF2B5EF4-FFF2-40B4-BE49-F238E27FC236}">
              <a16:creationId xmlns:a16="http://schemas.microsoft.com/office/drawing/2014/main" id="{1AA85141-553C-417D-A651-0B33FAB0AAE4}"/>
            </a:ext>
          </a:extLst>
        </xdr:cNvPr>
        <xdr:cNvSpPr txBox="1"/>
      </xdr:nvSpPr>
      <xdr:spPr>
        <a:xfrm>
          <a:off x="9856983" y="520188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5" name="直線コネクタ 124">
          <a:extLst>
            <a:ext uri="{FF2B5EF4-FFF2-40B4-BE49-F238E27FC236}">
              <a16:creationId xmlns:a16="http://schemas.microsoft.com/office/drawing/2014/main" id="{3E5298DA-D608-412D-B4C3-8722ED82C1FF}"/>
            </a:ext>
          </a:extLst>
        </xdr:cNvPr>
        <xdr:cNvCxnSpPr/>
      </xdr:nvCxnSpPr>
      <xdr:spPr>
        <a:xfrm>
          <a:off x="10188575" y="4932045"/>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6" name="債務償還比率グラフ枠">
          <a:extLst>
            <a:ext uri="{FF2B5EF4-FFF2-40B4-BE49-F238E27FC236}">
              <a16:creationId xmlns:a16="http://schemas.microsoft.com/office/drawing/2014/main" id="{9368E493-60DD-44A3-8D22-BF4A3CE09B60}"/>
            </a:ext>
          </a:extLst>
        </xdr:cNvPr>
        <xdr:cNvSpPr/>
      </xdr:nvSpPr>
      <xdr:spPr>
        <a:xfrm>
          <a:off x="10188575" y="4932045"/>
          <a:ext cx="3805555" cy="216471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33</xdr:row>
      <xdr:rowOff>130161</xdr:rowOff>
    </xdr:to>
    <xdr:cxnSp macro="">
      <xdr:nvCxnSpPr>
        <xdr:cNvPr id="127" name="直線コネクタ 126">
          <a:extLst>
            <a:ext uri="{FF2B5EF4-FFF2-40B4-BE49-F238E27FC236}">
              <a16:creationId xmlns:a16="http://schemas.microsoft.com/office/drawing/2014/main" id="{02EEB8C4-19D0-40D6-AE52-C03C001CE61E}"/>
            </a:ext>
          </a:extLst>
        </xdr:cNvPr>
        <xdr:cNvCxnSpPr/>
      </xdr:nvCxnSpPr>
      <xdr:spPr>
        <a:xfrm flipV="1">
          <a:off x="13313410" y="5295688"/>
          <a:ext cx="1269" cy="12486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133988</xdr:rowOff>
    </xdr:from>
    <xdr:ext cx="560923" cy="259045"/>
    <xdr:sp macro="" textlink="">
      <xdr:nvSpPr>
        <xdr:cNvPr id="128" name="債務償還比率最小値テキスト">
          <a:extLst>
            <a:ext uri="{FF2B5EF4-FFF2-40B4-BE49-F238E27FC236}">
              <a16:creationId xmlns:a16="http://schemas.microsoft.com/office/drawing/2014/main" id="{CF85732E-B7C5-4F6E-8610-6CA45DD9ED40}"/>
            </a:ext>
          </a:extLst>
        </xdr:cNvPr>
        <xdr:cNvSpPr txBox="1"/>
      </xdr:nvSpPr>
      <xdr:spPr>
        <a:xfrm>
          <a:off x="13369925" y="6540503"/>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130161</xdr:rowOff>
    </xdr:from>
    <xdr:to>
      <xdr:col>76</xdr:col>
      <xdr:colOff>111125</xdr:colOff>
      <xdr:row>33</xdr:row>
      <xdr:rowOff>130161</xdr:rowOff>
    </xdr:to>
    <xdr:cxnSp macro="">
      <xdr:nvCxnSpPr>
        <xdr:cNvPr id="129" name="直線コネクタ 128">
          <a:extLst>
            <a:ext uri="{FF2B5EF4-FFF2-40B4-BE49-F238E27FC236}">
              <a16:creationId xmlns:a16="http://schemas.microsoft.com/office/drawing/2014/main" id="{28E1F422-719B-4BE2-8ECE-4EBD1A968FED}"/>
            </a:ext>
          </a:extLst>
        </xdr:cNvPr>
        <xdr:cNvCxnSpPr/>
      </xdr:nvCxnSpPr>
      <xdr:spPr>
        <a:xfrm>
          <a:off x="13251180" y="6544296"/>
          <a:ext cx="15684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30" name="債務償還比率最大値テキスト">
          <a:extLst>
            <a:ext uri="{FF2B5EF4-FFF2-40B4-BE49-F238E27FC236}">
              <a16:creationId xmlns:a16="http://schemas.microsoft.com/office/drawing/2014/main" id="{70377D63-F378-44CC-87C0-3CD682795018}"/>
            </a:ext>
          </a:extLst>
        </xdr:cNvPr>
        <xdr:cNvSpPr txBox="1"/>
      </xdr:nvSpPr>
      <xdr:spPr>
        <a:xfrm>
          <a:off x="13369925" y="506710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1" name="直線コネクタ 130">
          <a:extLst>
            <a:ext uri="{FF2B5EF4-FFF2-40B4-BE49-F238E27FC236}">
              <a16:creationId xmlns:a16="http://schemas.microsoft.com/office/drawing/2014/main" id="{6B7BF28D-0475-4C29-9A24-66A419AEF1B0}"/>
            </a:ext>
          </a:extLst>
        </xdr:cNvPr>
        <xdr:cNvCxnSpPr/>
      </xdr:nvCxnSpPr>
      <xdr:spPr>
        <a:xfrm>
          <a:off x="13251180" y="5295688"/>
          <a:ext cx="15684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28</xdr:row>
      <xdr:rowOff>161448</xdr:rowOff>
    </xdr:from>
    <xdr:ext cx="469744" cy="259045"/>
    <xdr:sp macro="" textlink="">
      <xdr:nvSpPr>
        <xdr:cNvPr id="132" name="債務償還比率平均値テキスト">
          <a:extLst>
            <a:ext uri="{FF2B5EF4-FFF2-40B4-BE49-F238E27FC236}">
              <a16:creationId xmlns:a16="http://schemas.microsoft.com/office/drawing/2014/main" id="{64E13360-0B92-4296-9DA3-EB2DD5A2E0FD}"/>
            </a:ext>
          </a:extLst>
        </xdr:cNvPr>
        <xdr:cNvSpPr txBox="1"/>
      </xdr:nvSpPr>
      <xdr:spPr>
        <a:xfrm>
          <a:off x="13369925" y="57164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138571</xdr:rowOff>
    </xdr:from>
    <xdr:to>
      <xdr:col>76</xdr:col>
      <xdr:colOff>73025</xdr:colOff>
      <xdr:row>30</xdr:row>
      <xdr:rowOff>68721</xdr:rowOff>
    </xdr:to>
    <xdr:sp macro="" textlink="">
      <xdr:nvSpPr>
        <xdr:cNvPr id="133" name="フローチャート: 判断 132">
          <a:extLst>
            <a:ext uri="{FF2B5EF4-FFF2-40B4-BE49-F238E27FC236}">
              <a16:creationId xmlns:a16="http://schemas.microsoft.com/office/drawing/2014/main" id="{FB55C7DA-B2D7-4E37-B9CB-85825E585CAD}"/>
            </a:ext>
          </a:extLst>
        </xdr:cNvPr>
        <xdr:cNvSpPr/>
      </xdr:nvSpPr>
      <xdr:spPr>
        <a:xfrm>
          <a:off x="13289280" y="5859286"/>
          <a:ext cx="8064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117221</xdr:rowOff>
    </xdr:from>
    <xdr:to>
      <xdr:col>72</xdr:col>
      <xdr:colOff>123825</xdr:colOff>
      <xdr:row>30</xdr:row>
      <xdr:rowOff>47371</xdr:rowOff>
    </xdr:to>
    <xdr:sp macro="" textlink="">
      <xdr:nvSpPr>
        <xdr:cNvPr id="134" name="フローチャート: 判断 133">
          <a:extLst>
            <a:ext uri="{FF2B5EF4-FFF2-40B4-BE49-F238E27FC236}">
              <a16:creationId xmlns:a16="http://schemas.microsoft.com/office/drawing/2014/main" id="{F7343BC4-8E93-4512-90ED-08FA3A4AAB58}"/>
            </a:ext>
          </a:extLst>
        </xdr:cNvPr>
        <xdr:cNvSpPr/>
      </xdr:nvSpPr>
      <xdr:spPr>
        <a:xfrm>
          <a:off x="12629515" y="5841746"/>
          <a:ext cx="10731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63965</xdr:rowOff>
    </xdr:from>
    <xdr:to>
      <xdr:col>68</xdr:col>
      <xdr:colOff>123825</xdr:colOff>
      <xdr:row>29</xdr:row>
      <xdr:rowOff>165565</xdr:rowOff>
    </xdr:to>
    <xdr:sp macro="" textlink="">
      <xdr:nvSpPr>
        <xdr:cNvPr id="135" name="フローチャート: 判断 134">
          <a:extLst>
            <a:ext uri="{FF2B5EF4-FFF2-40B4-BE49-F238E27FC236}">
              <a16:creationId xmlns:a16="http://schemas.microsoft.com/office/drawing/2014/main" id="{ABC350C8-CAA0-4F4D-9EFE-5DCBACB89FED}"/>
            </a:ext>
          </a:extLst>
        </xdr:cNvPr>
        <xdr:cNvSpPr/>
      </xdr:nvSpPr>
      <xdr:spPr>
        <a:xfrm>
          <a:off x="11943715" y="5784680"/>
          <a:ext cx="107315" cy="1092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94862</xdr:rowOff>
    </xdr:from>
    <xdr:to>
      <xdr:col>64</xdr:col>
      <xdr:colOff>123825</xdr:colOff>
      <xdr:row>31</xdr:row>
      <xdr:rowOff>25012</xdr:rowOff>
    </xdr:to>
    <xdr:sp macro="" textlink="">
      <xdr:nvSpPr>
        <xdr:cNvPr id="136" name="フローチャート: 判断 135">
          <a:extLst>
            <a:ext uri="{FF2B5EF4-FFF2-40B4-BE49-F238E27FC236}">
              <a16:creationId xmlns:a16="http://schemas.microsoft.com/office/drawing/2014/main" id="{C9DCDBD9-4C79-48D5-AA46-2C6DD1B2DB25}"/>
            </a:ext>
          </a:extLst>
        </xdr:cNvPr>
        <xdr:cNvSpPr/>
      </xdr:nvSpPr>
      <xdr:spPr>
        <a:xfrm>
          <a:off x="11257915" y="5994647"/>
          <a:ext cx="107315"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111534</xdr:rowOff>
    </xdr:from>
    <xdr:to>
      <xdr:col>60</xdr:col>
      <xdr:colOff>123825</xdr:colOff>
      <xdr:row>31</xdr:row>
      <xdr:rowOff>41684</xdr:rowOff>
    </xdr:to>
    <xdr:sp macro="" textlink="">
      <xdr:nvSpPr>
        <xdr:cNvPr id="137" name="フローチャート: 判断 136">
          <a:extLst>
            <a:ext uri="{FF2B5EF4-FFF2-40B4-BE49-F238E27FC236}">
              <a16:creationId xmlns:a16="http://schemas.microsoft.com/office/drawing/2014/main" id="{3F38AA0C-B63E-4592-8ADD-92986DAFAA41}"/>
            </a:ext>
          </a:extLst>
        </xdr:cNvPr>
        <xdr:cNvSpPr/>
      </xdr:nvSpPr>
      <xdr:spPr>
        <a:xfrm>
          <a:off x="10572115" y="6007509"/>
          <a:ext cx="10731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8" name="テキスト ボックス 137">
          <a:extLst>
            <a:ext uri="{FF2B5EF4-FFF2-40B4-BE49-F238E27FC236}">
              <a16:creationId xmlns:a16="http://schemas.microsoft.com/office/drawing/2014/main" id="{9308A0C9-C6AD-457A-A31B-75688BF65677}"/>
            </a:ext>
          </a:extLst>
        </xdr:cNvPr>
        <xdr:cNvSpPr txBox="1"/>
      </xdr:nvSpPr>
      <xdr:spPr>
        <a:xfrm>
          <a:off x="1316037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9" name="テキスト ボックス 138">
          <a:extLst>
            <a:ext uri="{FF2B5EF4-FFF2-40B4-BE49-F238E27FC236}">
              <a16:creationId xmlns:a16="http://schemas.microsoft.com/office/drawing/2014/main" id="{B1EA1DF5-92A5-47D4-AF84-F240DC476AC1}"/>
            </a:ext>
          </a:extLst>
        </xdr:cNvPr>
        <xdr:cNvSpPr txBox="1"/>
      </xdr:nvSpPr>
      <xdr:spPr>
        <a:xfrm>
          <a:off x="12527280"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id="{C56A27CF-0B45-43FB-AFD9-2D6C587C2AC4}"/>
            </a:ext>
          </a:extLst>
        </xdr:cNvPr>
        <xdr:cNvSpPr txBox="1"/>
      </xdr:nvSpPr>
      <xdr:spPr>
        <a:xfrm>
          <a:off x="11841480"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1" name="テキスト ボックス 140">
          <a:extLst>
            <a:ext uri="{FF2B5EF4-FFF2-40B4-BE49-F238E27FC236}">
              <a16:creationId xmlns:a16="http://schemas.microsoft.com/office/drawing/2014/main" id="{4C1D7304-2C5B-4C37-B96D-A2CFF337C7CC}"/>
            </a:ext>
          </a:extLst>
        </xdr:cNvPr>
        <xdr:cNvSpPr txBox="1"/>
      </xdr:nvSpPr>
      <xdr:spPr>
        <a:xfrm>
          <a:off x="11155680"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0408548F-1EA4-42B9-A05F-A9025A3864FA}"/>
            </a:ext>
          </a:extLst>
        </xdr:cNvPr>
        <xdr:cNvSpPr txBox="1"/>
      </xdr:nvSpPr>
      <xdr:spPr>
        <a:xfrm>
          <a:off x="10469880"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55760</xdr:rowOff>
    </xdr:from>
    <xdr:to>
      <xdr:col>76</xdr:col>
      <xdr:colOff>73025</xdr:colOff>
      <xdr:row>30</xdr:row>
      <xdr:rowOff>157360</xdr:rowOff>
    </xdr:to>
    <xdr:sp macro="" textlink="">
      <xdr:nvSpPr>
        <xdr:cNvPr id="143" name="楕円 142">
          <a:extLst>
            <a:ext uri="{FF2B5EF4-FFF2-40B4-BE49-F238E27FC236}">
              <a16:creationId xmlns:a16="http://schemas.microsoft.com/office/drawing/2014/main" id="{D594230C-5E36-46CF-9155-3B1FCB359567}"/>
            </a:ext>
          </a:extLst>
        </xdr:cNvPr>
        <xdr:cNvSpPr/>
      </xdr:nvSpPr>
      <xdr:spPr>
        <a:xfrm>
          <a:off x="13289280" y="5955545"/>
          <a:ext cx="80645"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30</xdr:row>
      <xdr:rowOff>34187</xdr:rowOff>
    </xdr:from>
    <xdr:ext cx="469744" cy="259045"/>
    <xdr:sp macro="" textlink="">
      <xdr:nvSpPr>
        <xdr:cNvPr id="144" name="債務償還比率該当値テキスト">
          <a:extLst>
            <a:ext uri="{FF2B5EF4-FFF2-40B4-BE49-F238E27FC236}">
              <a16:creationId xmlns:a16="http://schemas.microsoft.com/office/drawing/2014/main" id="{917BA8C4-F0B6-40A0-A78F-961787A6E00A}"/>
            </a:ext>
          </a:extLst>
        </xdr:cNvPr>
        <xdr:cNvSpPr txBox="1"/>
      </xdr:nvSpPr>
      <xdr:spPr>
        <a:xfrm>
          <a:off x="13369925" y="5928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30</xdr:row>
      <xdr:rowOff>57799</xdr:rowOff>
    </xdr:from>
    <xdr:to>
      <xdr:col>72</xdr:col>
      <xdr:colOff>123825</xdr:colOff>
      <xdr:row>30</xdr:row>
      <xdr:rowOff>159399</xdr:rowOff>
    </xdr:to>
    <xdr:sp macro="" textlink="">
      <xdr:nvSpPr>
        <xdr:cNvPr id="145" name="楕円 144">
          <a:extLst>
            <a:ext uri="{FF2B5EF4-FFF2-40B4-BE49-F238E27FC236}">
              <a16:creationId xmlns:a16="http://schemas.microsoft.com/office/drawing/2014/main" id="{B0FC24E8-C2DF-4DDA-B7ED-70DB1416CF26}"/>
            </a:ext>
          </a:extLst>
        </xdr:cNvPr>
        <xdr:cNvSpPr/>
      </xdr:nvSpPr>
      <xdr:spPr>
        <a:xfrm>
          <a:off x="12629515" y="5949964"/>
          <a:ext cx="107315"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30</xdr:row>
      <xdr:rowOff>106560</xdr:rowOff>
    </xdr:from>
    <xdr:to>
      <xdr:col>76</xdr:col>
      <xdr:colOff>22225</xdr:colOff>
      <xdr:row>30</xdr:row>
      <xdr:rowOff>108599</xdr:rowOff>
    </xdr:to>
    <xdr:cxnSp macro="">
      <xdr:nvCxnSpPr>
        <xdr:cNvPr id="146" name="直線コネクタ 145">
          <a:extLst>
            <a:ext uri="{FF2B5EF4-FFF2-40B4-BE49-F238E27FC236}">
              <a16:creationId xmlns:a16="http://schemas.microsoft.com/office/drawing/2014/main" id="{C1388BE8-4CC5-4EFE-A298-4D23B180BB4F}"/>
            </a:ext>
          </a:extLst>
        </xdr:cNvPr>
        <xdr:cNvCxnSpPr/>
      </xdr:nvCxnSpPr>
      <xdr:spPr>
        <a:xfrm flipV="1">
          <a:off x="12684125" y="6000630"/>
          <a:ext cx="631190" cy="20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30</xdr:row>
      <xdr:rowOff>27093</xdr:rowOff>
    </xdr:from>
    <xdr:to>
      <xdr:col>68</xdr:col>
      <xdr:colOff>123825</xdr:colOff>
      <xdr:row>30</xdr:row>
      <xdr:rowOff>128693</xdr:rowOff>
    </xdr:to>
    <xdr:sp macro="" textlink="">
      <xdr:nvSpPr>
        <xdr:cNvPr id="147" name="楕円 146">
          <a:extLst>
            <a:ext uri="{FF2B5EF4-FFF2-40B4-BE49-F238E27FC236}">
              <a16:creationId xmlns:a16="http://schemas.microsoft.com/office/drawing/2014/main" id="{16FFA054-05DA-4028-ACFC-864DF7C2684D}"/>
            </a:ext>
          </a:extLst>
        </xdr:cNvPr>
        <xdr:cNvSpPr/>
      </xdr:nvSpPr>
      <xdr:spPr>
        <a:xfrm>
          <a:off x="11943715" y="5921163"/>
          <a:ext cx="107315"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30</xdr:row>
      <xdr:rowOff>77893</xdr:rowOff>
    </xdr:from>
    <xdr:to>
      <xdr:col>72</xdr:col>
      <xdr:colOff>73025</xdr:colOff>
      <xdr:row>30</xdr:row>
      <xdr:rowOff>108599</xdr:rowOff>
    </xdr:to>
    <xdr:cxnSp macro="">
      <xdr:nvCxnSpPr>
        <xdr:cNvPr id="148" name="直線コネクタ 147">
          <a:extLst>
            <a:ext uri="{FF2B5EF4-FFF2-40B4-BE49-F238E27FC236}">
              <a16:creationId xmlns:a16="http://schemas.microsoft.com/office/drawing/2014/main" id="{01B65986-8FD1-4F12-9F27-A0371661D4E9}"/>
            </a:ext>
          </a:extLst>
        </xdr:cNvPr>
        <xdr:cNvCxnSpPr/>
      </xdr:nvCxnSpPr>
      <xdr:spPr>
        <a:xfrm>
          <a:off x="11998325" y="5973868"/>
          <a:ext cx="685800" cy="28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30</xdr:row>
      <xdr:rowOff>139121</xdr:rowOff>
    </xdr:from>
    <xdr:to>
      <xdr:col>64</xdr:col>
      <xdr:colOff>123825</xdr:colOff>
      <xdr:row>31</xdr:row>
      <xdr:rowOff>69271</xdr:rowOff>
    </xdr:to>
    <xdr:sp macro="" textlink="">
      <xdr:nvSpPr>
        <xdr:cNvPr id="149" name="楕円 148">
          <a:extLst>
            <a:ext uri="{FF2B5EF4-FFF2-40B4-BE49-F238E27FC236}">
              <a16:creationId xmlns:a16="http://schemas.microsoft.com/office/drawing/2014/main" id="{DDFA3D82-310F-4B19-BB69-D2F3285A0EFF}"/>
            </a:ext>
          </a:extLst>
        </xdr:cNvPr>
        <xdr:cNvSpPr/>
      </xdr:nvSpPr>
      <xdr:spPr>
        <a:xfrm>
          <a:off x="11257915" y="6031286"/>
          <a:ext cx="107315"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30</xdr:row>
      <xdr:rowOff>77893</xdr:rowOff>
    </xdr:from>
    <xdr:to>
      <xdr:col>68</xdr:col>
      <xdr:colOff>73025</xdr:colOff>
      <xdr:row>31</xdr:row>
      <xdr:rowOff>18471</xdr:rowOff>
    </xdr:to>
    <xdr:cxnSp macro="">
      <xdr:nvCxnSpPr>
        <xdr:cNvPr id="150" name="直線コネクタ 149">
          <a:extLst>
            <a:ext uri="{FF2B5EF4-FFF2-40B4-BE49-F238E27FC236}">
              <a16:creationId xmlns:a16="http://schemas.microsoft.com/office/drawing/2014/main" id="{C5FE48EF-67F1-4B1C-8611-680A60CED172}"/>
            </a:ext>
          </a:extLst>
        </xdr:cNvPr>
        <xdr:cNvCxnSpPr/>
      </xdr:nvCxnSpPr>
      <xdr:spPr>
        <a:xfrm flipV="1">
          <a:off x="11312525" y="5973868"/>
          <a:ext cx="685800" cy="115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32</xdr:row>
      <xdr:rowOff>42468</xdr:rowOff>
    </xdr:from>
    <xdr:to>
      <xdr:col>60</xdr:col>
      <xdr:colOff>123825</xdr:colOff>
      <xdr:row>32</xdr:row>
      <xdr:rowOff>144068</xdr:rowOff>
    </xdr:to>
    <xdr:sp macro="" textlink="">
      <xdr:nvSpPr>
        <xdr:cNvPr id="151" name="楕円 150">
          <a:extLst>
            <a:ext uri="{FF2B5EF4-FFF2-40B4-BE49-F238E27FC236}">
              <a16:creationId xmlns:a16="http://schemas.microsoft.com/office/drawing/2014/main" id="{3358E4D1-237D-48ED-8F73-6A06A2CD3288}"/>
            </a:ext>
          </a:extLst>
        </xdr:cNvPr>
        <xdr:cNvSpPr/>
      </xdr:nvSpPr>
      <xdr:spPr>
        <a:xfrm>
          <a:off x="10572115" y="6283248"/>
          <a:ext cx="10731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31</xdr:row>
      <xdr:rowOff>18471</xdr:rowOff>
    </xdr:from>
    <xdr:to>
      <xdr:col>64</xdr:col>
      <xdr:colOff>73025</xdr:colOff>
      <xdr:row>32</xdr:row>
      <xdr:rowOff>93268</xdr:rowOff>
    </xdr:to>
    <xdr:cxnSp macro="">
      <xdr:nvCxnSpPr>
        <xdr:cNvPr id="152" name="直線コネクタ 151">
          <a:extLst>
            <a:ext uri="{FF2B5EF4-FFF2-40B4-BE49-F238E27FC236}">
              <a16:creationId xmlns:a16="http://schemas.microsoft.com/office/drawing/2014/main" id="{AD2454FB-F6B4-46D4-AEAB-A96EFAFAF992}"/>
            </a:ext>
          </a:extLst>
        </xdr:cNvPr>
        <xdr:cNvCxnSpPr/>
      </xdr:nvCxnSpPr>
      <xdr:spPr>
        <a:xfrm flipV="1">
          <a:off x="10626725" y="6089706"/>
          <a:ext cx="685800" cy="246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28</xdr:row>
      <xdr:rowOff>63898</xdr:rowOff>
    </xdr:from>
    <xdr:ext cx="469744" cy="259045"/>
    <xdr:sp macro="" textlink="">
      <xdr:nvSpPr>
        <xdr:cNvPr id="153" name="n_1aveValue債務償還比率">
          <a:extLst>
            <a:ext uri="{FF2B5EF4-FFF2-40B4-BE49-F238E27FC236}">
              <a16:creationId xmlns:a16="http://schemas.microsoft.com/office/drawing/2014/main" id="{C30CDFD6-5E66-444D-9539-E8AEF4213BA0}"/>
            </a:ext>
          </a:extLst>
        </xdr:cNvPr>
        <xdr:cNvSpPr txBox="1"/>
      </xdr:nvSpPr>
      <xdr:spPr>
        <a:xfrm>
          <a:off x="12459412" y="56131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10642</xdr:rowOff>
    </xdr:from>
    <xdr:ext cx="469744" cy="259045"/>
    <xdr:sp macro="" textlink="">
      <xdr:nvSpPr>
        <xdr:cNvPr id="154" name="n_2aveValue債務償還比率">
          <a:extLst>
            <a:ext uri="{FF2B5EF4-FFF2-40B4-BE49-F238E27FC236}">
              <a16:creationId xmlns:a16="http://schemas.microsoft.com/office/drawing/2014/main" id="{7B22037D-A972-4AC9-865E-B3E754FE7033}"/>
            </a:ext>
          </a:extLst>
        </xdr:cNvPr>
        <xdr:cNvSpPr txBox="1"/>
      </xdr:nvSpPr>
      <xdr:spPr>
        <a:xfrm>
          <a:off x="11780597" y="5565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41539</xdr:rowOff>
    </xdr:from>
    <xdr:ext cx="469744" cy="259045"/>
    <xdr:sp macro="" textlink="">
      <xdr:nvSpPr>
        <xdr:cNvPr id="155" name="n_3aveValue債務償還比率">
          <a:extLst>
            <a:ext uri="{FF2B5EF4-FFF2-40B4-BE49-F238E27FC236}">
              <a16:creationId xmlns:a16="http://schemas.microsoft.com/office/drawing/2014/main" id="{0596738F-1035-4D23-A59D-B190BF51F68A}"/>
            </a:ext>
          </a:extLst>
        </xdr:cNvPr>
        <xdr:cNvSpPr txBox="1"/>
      </xdr:nvSpPr>
      <xdr:spPr>
        <a:xfrm>
          <a:off x="11094797" y="57660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58211</xdr:rowOff>
    </xdr:from>
    <xdr:ext cx="469744" cy="259045"/>
    <xdr:sp macro="" textlink="">
      <xdr:nvSpPr>
        <xdr:cNvPr id="156" name="n_4aveValue債務償還比率">
          <a:extLst>
            <a:ext uri="{FF2B5EF4-FFF2-40B4-BE49-F238E27FC236}">
              <a16:creationId xmlns:a16="http://schemas.microsoft.com/office/drawing/2014/main" id="{8D5EEBDC-801F-448F-B913-D67D0B9CAD75}"/>
            </a:ext>
          </a:extLst>
        </xdr:cNvPr>
        <xdr:cNvSpPr txBox="1"/>
      </xdr:nvSpPr>
      <xdr:spPr>
        <a:xfrm>
          <a:off x="10408997" y="57789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30</xdr:row>
      <xdr:rowOff>150526</xdr:rowOff>
    </xdr:from>
    <xdr:ext cx="469744" cy="259045"/>
    <xdr:sp macro="" textlink="">
      <xdr:nvSpPr>
        <xdr:cNvPr id="157" name="n_1mainValue債務償還比率">
          <a:extLst>
            <a:ext uri="{FF2B5EF4-FFF2-40B4-BE49-F238E27FC236}">
              <a16:creationId xmlns:a16="http://schemas.microsoft.com/office/drawing/2014/main" id="{58D2BEF9-A96F-4EC6-8D70-3EB5288635FB}"/>
            </a:ext>
          </a:extLst>
        </xdr:cNvPr>
        <xdr:cNvSpPr txBox="1"/>
      </xdr:nvSpPr>
      <xdr:spPr>
        <a:xfrm>
          <a:off x="12459412" y="60465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119820</xdr:rowOff>
    </xdr:from>
    <xdr:ext cx="469744" cy="259045"/>
    <xdr:sp macro="" textlink="">
      <xdr:nvSpPr>
        <xdr:cNvPr id="158" name="n_2mainValue債務償還比率">
          <a:extLst>
            <a:ext uri="{FF2B5EF4-FFF2-40B4-BE49-F238E27FC236}">
              <a16:creationId xmlns:a16="http://schemas.microsoft.com/office/drawing/2014/main" id="{F2222BC9-F4F9-4A27-B8CB-252F5336CAC2}"/>
            </a:ext>
          </a:extLst>
        </xdr:cNvPr>
        <xdr:cNvSpPr txBox="1"/>
      </xdr:nvSpPr>
      <xdr:spPr>
        <a:xfrm>
          <a:off x="11780597" y="60177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60398</xdr:rowOff>
    </xdr:from>
    <xdr:ext cx="469744" cy="259045"/>
    <xdr:sp macro="" textlink="">
      <xdr:nvSpPr>
        <xdr:cNvPr id="159" name="n_3mainValue債務償還比率">
          <a:extLst>
            <a:ext uri="{FF2B5EF4-FFF2-40B4-BE49-F238E27FC236}">
              <a16:creationId xmlns:a16="http://schemas.microsoft.com/office/drawing/2014/main" id="{D94CAAE1-84A7-4D15-A6BC-61CBDB12EB38}"/>
            </a:ext>
          </a:extLst>
        </xdr:cNvPr>
        <xdr:cNvSpPr txBox="1"/>
      </xdr:nvSpPr>
      <xdr:spPr>
        <a:xfrm>
          <a:off x="11094797" y="61240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32</xdr:row>
      <xdr:rowOff>135195</xdr:rowOff>
    </xdr:from>
    <xdr:ext cx="469744" cy="259045"/>
    <xdr:sp macro="" textlink="">
      <xdr:nvSpPr>
        <xdr:cNvPr id="160" name="n_4mainValue債務償還比率">
          <a:extLst>
            <a:ext uri="{FF2B5EF4-FFF2-40B4-BE49-F238E27FC236}">
              <a16:creationId xmlns:a16="http://schemas.microsoft.com/office/drawing/2014/main" id="{17918729-3E58-41EA-B552-539E3506AB54}"/>
            </a:ext>
          </a:extLst>
        </xdr:cNvPr>
        <xdr:cNvSpPr txBox="1"/>
      </xdr:nvSpPr>
      <xdr:spPr>
        <a:xfrm>
          <a:off x="10408997" y="63702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1" name="正方形/長方形 160">
          <a:extLst>
            <a:ext uri="{FF2B5EF4-FFF2-40B4-BE49-F238E27FC236}">
              <a16:creationId xmlns:a16="http://schemas.microsoft.com/office/drawing/2014/main" id="{D01FDF20-5F34-4E1E-8BB6-79F11DF2844E}"/>
            </a:ext>
          </a:extLst>
        </xdr:cNvPr>
        <xdr:cNvSpPr/>
      </xdr:nvSpPr>
      <xdr:spPr>
        <a:xfrm>
          <a:off x="1142365" y="7972425"/>
          <a:ext cx="531495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2" name="正方形/長方形 161">
          <a:extLst>
            <a:ext uri="{FF2B5EF4-FFF2-40B4-BE49-F238E27FC236}">
              <a16:creationId xmlns:a16="http://schemas.microsoft.com/office/drawing/2014/main" id="{5242737F-F646-4DAF-A90B-0AAEE88083AE}"/>
            </a:ext>
          </a:extLst>
        </xdr:cNvPr>
        <xdr:cNvSpPr/>
      </xdr:nvSpPr>
      <xdr:spPr>
        <a:xfrm>
          <a:off x="1142365" y="11770995"/>
          <a:ext cx="531495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3" name="テキスト ボックス 162">
          <a:extLst>
            <a:ext uri="{FF2B5EF4-FFF2-40B4-BE49-F238E27FC236}">
              <a16:creationId xmlns:a16="http://schemas.microsoft.com/office/drawing/2014/main" id="{5D20B0A1-6769-4CBD-9F96-640EECD578B0}"/>
            </a:ext>
          </a:extLst>
        </xdr:cNvPr>
        <xdr:cNvSpPr txBox="1"/>
      </xdr:nvSpPr>
      <xdr:spPr>
        <a:xfrm>
          <a:off x="830580" y="822261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4" name="テキスト ボックス 163">
          <a:extLst>
            <a:ext uri="{FF2B5EF4-FFF2-40B4-BE49-F238E27FC236}">
              <a16:creationId xmlns:a16="http://schemas.microsoft.com/office/drawing/2014/main" id="{497B5CDE-507E-4BBD-9A2A-90EF3B02A297}"/>
            </a:ext>
          </a:extLst>
        </xdr:cNvPr>
        <xdr:cNvSpPr txBox="1"/>
      </xdr:nvSpPr>
      <xdr:spPr>
        <a:xfrm>
          <a:off x="6285865" y="1089533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5" name="テキスト ボックス 164">
          <a:extLst>
            <a:ext uri="{FF2B5EF4-FFF2-40B4-BE49-F238E27FC236}">
              <a16:creationId xmlns:a16="http://schemas.microsoft.com/office/drawing/2014/main" id="{050712EB-3BDD-4D43-8234-8DBE1CB7DF8B}"/>
            </a:ext>
          </a:extLst>
        </xdr:cNvPr>
        <xdr:cNvSpPr txBox="1"/>
      </xdr:nvSpPr>
      <xdr:spPr>
        <a:xfrm>
          <a:off x="830580" y="1199959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6" name="テキスト ボックス 165">
          <a:extLst>
            <a:ext uri="{FF2B5EF4-FFF2-40B4-BE49-F238E27FC236}">
              <a16:creationId xmlns:a16="http://schemas.microsoft.com/office/drawing/2014/main" id="{EEB521F9-11FA-4930-88BB-520D19230FE4}"/>
            </a:ext>
          </a:extLst>
        </xdr:cNvPr>
        <xdr:cNvSpPr txBox="1"/>
      </xdr:nvSpPr>
      <xdr:spPr>
        <a:xfrm>
          <a:off x="6285865" y="147574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A1314E94-4ECB-4CF6-8B03-9C6FC2B359B9}"/>
            </a:ext>
          </a:extLst>
        </xdr:cNvPr>
        <xdr:cNvSpPr/>
      </xdr:nvSpPr>
      <xdr:spPr>
        <a:xfrm>
          <a:off x="574040" y="130810"/>
          <a:ext cx="11427460" cy="631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7D565B19-2156-4811-B840-1DBE2E973E7C}"/>
            </a:ext>
          </a:extLst>
        </xdr:cNvPr>
        <xdr:cNvSpPr/>
      </xdr:nvSpPr>
      <xdr:spPr>
        <a:xfrm>
          <a:off x="17145000" y="186690"/>
          <a:ext cx="3581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B7AB06E-E5C2-42F9-A9E8-62545A885D20}"/>
            </a:ext>
          </a:extLst>
        </xdr:cNvPr>
        <xdr:cNvSpPr/>
      </xdr:nvSpPr>
      <xdr:spPr>
        <a:xfrm>
          <a:off x="17160240" y="217805"/>
          <a:ext cx="354457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D723A9B5-3A6C-4FA3-B5E0-1BFEC33044B8}"/>
            </a:ext>
          </a:extLst>
        </xdr:cNvPr>
        <xdr:cNvSpPr/>
      </xdr:nvSpPr>
      <xdr:spPr>
        <a:xfrm>
          <a:off x="17191355" y="239395"/>
          <a:ext cx="3474085" cy="4464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大阪府交野市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653DB655-108C-4C95-871F-2CB7E9A60682}"/>
            </a:ext>
          </a:extLst>
        </xdr:cNvPr>
        <xdr:cNvSpPr/>
      </xdr:nvSpPr>
      <xdr:spPr>
        <a:xfrm>
          <a:off x="14632940" y="186690"/>
          <a:ext cx="23939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C847BF4E-4760-4656-8F45-2558DA05CADB}"/>
            </a:ext>
          </a:extLst>
        </xdr:cNvPr>
        <xdr:cNvSpPr/>
      </xdr:nvSpPr>
      <xdr:spPr>
        <a:xfrm>
          <a:off x="14665960" y="217805"/>
          <a:ext cx="234569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786FA948-4D9F-4A01-A7AB-38F3B2495C43}"/>
            </a:ext>
          </a:extLst>
        </xdr:cNvPr>
        <xdr:cNvSpPr/>
      </xdr:nvSpPr>
      <xdr:spPr>
        <a:xfrm>
          <a:off x="14687550" y="239395"/>
          <a:ext cx="2294255" cy="46291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19E8B90D-0018-4ABD-A407-627D4DC4AD73}"/>
            </a:ext>
          </a:extLst>
        </xdr:cNvPr>
        <xdr:cNvSpPr/>
      </xdr:nvSpPr>
      <xdr:spPr>
        <a:xfrm>
          <a:off x="685800" y="887095"/>
          <a:ext cx="9086850" cy="177609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866D9032-8D30-4334-84C4-6F4BABF17199}"/>
            </a:ext>
          </a:extLst>
        </xdr:cNvPr>
        <xdr:cNvSpPr/>
      </xdr:nvSpPr>
      <xdr:spPr>
        <a:xfrm>
          <a:off x="816610" y="916940"/>
          <a:ext cx="124079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7C107CBD-C354-4EAC-BDB2-6090CDCB2592}"/>
            </a:ext>
          </a:extLst>
        </xdr:cNvPr>
        <xdr:cNvSpPr/>
      </xdr:nvSpPr>
      <xdr:spPr>
        <a:xfrm>
          <a:off x="2016760" y="916940"/>
          <a:ext cx="120015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77,272
76,605
25.55
31,557,307
30,970,532
361,829
16,247,313
26,195,038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A930523A-FF84-4F12-A4A9-F7724931B15B}"/>
            </a:ext>
          </a:extLst>
        </xdr:cNvPr>
        <xdr:cNvSpPr/>
      </xdr:nvSpPr>
      <xdr:spPr>
        <a:xfrm>
          <a:off x="3216910" y="916940"/>
          <a:ext cx="13716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5748649F-CA52-462B-9C81-5D5BE1C34F44}"/>
            </a:ext>
          </a:extLst>
        </xdr:cNvPr>
        <xdr:cNvSpPr/>
      </xdr:nvSpPr>
      <xdr:spPr>
        <a:xfrm>
          <a:off x="4588510" y="941705"/>
          <a:ext cx="1814830"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100D70F8-C7EF-4372-A136-FCAE4CD838C1}"/>
            </a:ext>
          </a:extLst>
        </xdr:cNvPr>
        <xdr:cNvSpPr/>
      </xdr:nvSpPr>
      <xdr:spPr>
        <a:xfrm>
          <a:off x="6403340" y="941705"/>
          <a:ext cx="1140460"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6.1
31.0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F254C68C-6C60-4B00-BE1A-E3DFFB6DBE67}"/>
            </a:ext>
          </a:extLst>
        </xdr:cNvPr>
        <xdr:cNvSpPr/>
      </xdr:nvSpPr>
      <xdr:spPr>
        <a:xfrm>
          <a:off x="7603490" y="948690"/>
          <a:ext cx="585470" cy="9455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2A96C62-D3AB-4748-BCD2-953572235B5A}"/>
            </a:ext>
          </a:extLst>
        </xdr:cNvPr>
        <xdr:cNvSpPr/>
      </xdr:nvSpPr>
      <xdr:spPr>
        <a:xfrm>
          <a:off x="4588510" y="1714500"/>
          <a:ext cx="1814830"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A6E02193-ECFC-49EF-ADF4-110ED59B6BA2}"/>
            </a:ext>
          </a:extLst>
        </xdr:cNvPr>
        <xdr:cNvSpPr/>
      </xdr:nvSpPr>
      <xdr:spPr>
        <a:xfrm>
          <a:off x="6474460" y="1714500"/>
          <a:ext cx="3298190"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16C061DB-3F8D-4838-972B-1FF692314312}"/>
            </a:ext>
          </a:extLst>
        </xdr:cNvPr>
        <xdr:cNvSpPr/>
      </xdr:nvSpPr>
      <xdr:spPr>
        <a:xfrm>
          <a:off x="9965690" y="887095"/>
          <a:ext cx="1371600" cy="1268095"/>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23BA3BFB-165F-48B1-8487-DCF7EE18D053}"/>
            </a:ext>
          </a:extLst>
        </xdr:cNvPr>
        <xdr:cNvSpPr/>
      </xdr:nvSpPr>
      <xdr:spPr>
        <a:xfrm>
          <a:off x="10206990" y="948690"/>
          <a:ext cx="1200150" cy="2597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B026914E-6AD2-44C1-8E52-B7A394CB9C65}"/>
            </a:ext>
          </a:extLst>
        </xdr:cNvPr>
        <xdr:cNvSpPr/>
      </xdr:nvSpPr>
      <xdr:spPr>
        <a:xfrm>
          <a:off x="10206990" y="1215390"/>
          <a:ext cx="120015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2A253C62-C874-4871-9EBC-7F4641CF11D7}"/>
            </a:ext>
          </a:extLst>
        </xdr:cNvPr>
        <xdr:cNvSpPr/>
      </xdr:nvSpPr>
      <xdr:spPr>
        <a:xfrm>
          <a:off x="10206990" y="1551305"/>
          <a:ext cx="1310005"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13CBD974-9D56-4ADE-B56E-8F9AEFF31E2D}"/>
            </a:ext>
          </a:extLst>
        </xdr:cNvPr>
        <xdr:cNvCxnSpPr/>
      </xdr:nvCxnSpPr>
      <xdr:spPr>
        <a:xfrm flipH="1">
          <a:off x="10050145" y="1045210"/>
          <a:ext cx="19621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5DD02742-F900-40E6-96F7-8877C1A39A41}"/>
            </a:ext>
          </a:extLst>
        </xdr:cNvPr>
        <xdr:cNvSpPr/>
      </xdr:nvSpPr>
      <xdr:spPr>
        <a:xfrm>
          <a:off x="10107930" y="986790"/>
          <a:ext cx="8064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CE026374-BAC5-435E-9019-B0B8850486FB}"/>
            </a:ext>
          </a:extLst>
        </xdr:cNvPr>
        <xdr:cNvSpPr/>
      </xdr:nvSpPr>
      <xdr:spPr>
        <a:xfrm>
          <a:off x="10107930" y="1253490"/>
          <a:ext cx="80645"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C4D55E2C-3FD1-4891-BF2F-D55E6409EBA7}"/>
            </a:ext>
          </a:extLst>
        </xdr:cNvPr>
        <xdr:cNvCxnSpPr/>
      </xdr:nvCxnSpPr>
      <xdr:spPr>
        <a:xfrm>
          <a:off x="10135235" y="1524000"/>
          <a:ext cx="0" cy="14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548BDB76-5F8A-449D-89E8-9C563ABA0DA9}"/>
            </a:ext>
          </a:extLst>
        </xdr:cNvPr>
        <xdr:cNvCxnSpPr/>
      </xdr:nvCxnSpPr>
      <xdr:spPr>
        <a:xfrm>
          <a:off x="10074910" y="1524000"/>
          <a:ext cx="14668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9B78CF2F-8DD2-473C-8D2F-E0C200E0716A}"/>
            </a:ext>
          </a:extLst>
        </xdr:cNvPr>
        <xdr:cNvCxnSpPr/>
      </xdr:nvCxnSpPr>
      <xdr:spPr>
        <a:xfrm flipV="1">
          <a:off x="10135235" y="1764030"/>
          <a:ext cx="0" cy="14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8F1DC204-990E-427A-99C5-1D3F2E66804C}"/>
            </a:ext>
          </a:extLst>
        </xdr:cNvPr>
        <xdr:cNvCxnSpPr/>
      </xdr:nvCxnSpPr>
      <xdr:spPr>
        <a:xfrm>
          <a:off x="10074910" y="1901190"/>
          <a:ext cx="14668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B493174C-BB25-4600-8530-3FC12B85996E}"/>
            </a:ext>
          </a:extLst>
        </xdr:cNvPr>
        <xdr:cNvSpPr txBox="1"/>
      </xdr:nvSpPr>
      <xdr:spPr>
        <a:xfrm>
          <a:off x="645160" y="279781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92DF9831-FBD8-4DA3-B102-3FC60509B445}"/>
            </a:ext>
          </a:extLst>
        </xdr:cNvPr>
        <xdr:cNvSpPr txBox="1"/>
      </xdr:nvSpPr>
      <xdr:spPr>
        <a:xfrm>
          <a:off x="645160" y="310769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D664E93D-B711-4275-8CBF-9180C7E65356}"/>
            </a:ext>
          </a:extLst>
        </xdr:cNvPr>
        <xdr:cNvSpPr txBox="1"/>
      </xdr:nvSpPr>
      <xdr:spPr>
        <a:xfrm>
          <a:off x="64516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2522D190-B68C-4BEA-8168-3D05BC54C19B}"/>
            </a:ext>
          </a:extLst>
        </xdr:cNvPr>
        <xdr:cNvSpPr txBox="1"/>
      </xdr:nvSpPr>
      <xdr:spPr>
        <a:xfrm>
          <a:off x="645160" y="374459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117A4B9B-E769-4A03-A0E0-2DB5C33207E3}"/>
            </a:ext>
          </a:extLst>
        </xdr:cNvPr>
        <xdr:cNvSpPr/>
      </xdr:nvSpPr>
      <xdr:spPr>
        <a:xfrm>
          <a:off x="685800" y="419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B4A2645B-6D09-4C13-89D1-06846E84CD96}"/>
            </a:ext>
          </a:extLst>
        </xdr:cNvPr>
        <xdr:cNvSpPr/>
      </xdr:nvSpPr>
      <xdr:spPr>
        <a:xfrm>
          <a:off x="8166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1DDF338A-3576-4243-A9BE-48D6B10087CA}"/>
            </a:ext>
          </a:extLst>
        </xdr:cNvPr>
        <xdr:cNvSpPr/>
      </xdr:nvSpPr>
      <xdr:spPr>
        <a:xfrm>
          <a:off x="8166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D4CB37CA-2F42-452B-9C97-E3D6ED41D85F}"/>
            </a:ext>
          </a:extLst>
        </xdr:cNvPr>
        <xdr:cNvSpPr/>
      </xdr:nvSpPr>
      <xdr:spPr>
        <a:xfrm>
          <a:off x="17145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B3565CC-A6DB-4D09-BAC7-CEC133AEB64A}"/>
            </a:ext>
          </a:extLst>
        </xdr:cNvPr>
        <xdr:cNvSpPr/>
      </xdr:nvSpPr>
      <xdr:spPr>
        <a:xfrm>
          <a:off x="17145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50DB89FA-2862-41FE-8B63-393DCD4F1BC2}"/>
            </a:ext>
          </a:extLst>
        </xdr:cNvPr>
        <xdr:cNvSpPr/>
      </xdr:nvSpPr>
      <xdr:spPr>
        <a:xfrm>
          <a:off x="27432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5BBC14C4-0CF2-4485-9B43-613DD9E99CA6}"/>
            </a:ext>
          </a:extLst>
        </xdr:cNvPr>
        <xdr:cNvSpPr/>
      </xdr:nvSpPr>
      <xdr:spPr>
        <a:xfrm>
          <a:off x="27432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D50227DA-8A84-4758-AA3F-DDD6D507C9FA}"/>
            </a:ext>
          </a:extLst>
        </xdr:cNvPr>
        <xdr:cNvSpPr/>
      </xdr:nvSpPr>
      <xdr:spPr>
        <a:xfrm>
          <a:off x="685800" y="533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8D28694F-5DBF-4350-AF4F-DDD2194FDE27}"/>
            </a:ext>
          </a:extLst>
        </xdr:cNvPr>
        <xdr:cNvSpPr txBox="1"/>
      </xdr:nvSpPr>
      <xdr:spPr>
        <a:xfrm>
          <a:off x="66675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34C71107-85A0-41D9-A48C-E75AFD045943}"/>
            </a:ext>
          </a:extLst>
        </xdr:cNvPr>
        <xdr:cNvCxnSpPr/>
      </xdr:nvCxnSpPr>
      <xdr:spPr>
        <a:xfrm>
          <a:off x="68580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E4D60CFE-79C5-4F0A-AD48-F5441878C62F}"/>
            </a:ext>
          </a:extLst>
        </xdr:cNvPr>
        <xdr:cNvSpPr txBox="1"/>
      </xdr:nvSpPr>
      <xdr:spPr>
        <a:xfrm>
          <a:off x="273866" y="747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DBB9CD4B-9BDA-4998-B5A9-14A8D1CBA5FC}"/>
            </a:ext>
          </a:extLst>
        </xdr:cNvPr>
        <xdr:cNvCxnSpPr/>
      </xdr:nvCxnSpPr>
      <xdr:spPr>
        <a:xfrm>
          <a:off x="685800" y="723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0C666E4A-EA9D-46E4-B507-5C97A5210C81}"/>
            </a:ext>
          </a:extLst>
        </xdr:cNvPr>
        <xdr:cNvSpPr txBox="1"/>
      </xdr:nvSpPr>
      <xdr:spPr>
        <a:xfrm>
          <a:off x="273866" y="709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C525E931-4684-4E24-9627-129C0AAA39A1}"/>
            </a:ext>
          </a:extLst>
        </xdr:cNvPr>
        <xdr:cNvCxnSpPr/>
      </xdr:nvCxnSpPr>
      <xdr:spPr>
        <a:xfrm>
          <a:off x="685800" y="685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875EE8AB-C8F8-40A5-965B-D642E02EA3EA}"/>
            </a:ext>
          </a:extLst>
        </xdr:cNvPr>
        <xdr:cNvSpPr txBox="1"/>
      </xdr:nvSpPr>
      <xdr:spPr>
        <a:xfrm>
          <a:off x="343701" y="671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9928EF46-959F-4CBD-8622-8C7D74E49AB1}"/>
            </a:ext>
          </a:extLst>
        </xdr:cNvPr>
        <xdr:cNvCxnSpPr/>
      </xdr:nvCxnSpPr>
      <xdr:spPr>
        <a:xfrm>
          <a:off x="685800" y="6473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A1977549-2050-4A54-9239-8FB879207C7A}"/>
            </a:ext>
          </a:extLst>
        </xdr:cNvPr>
        <xdr:cNvSpPr txBox="1"/>
      </xdr:nvSpPr>
      <xdr:spPr>
        <a:xfrm>
          <a:off x="343701" y="6336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708AD07C-8C8E-46BE-A5AC-EE745B1DD1C8}"/>
            </a:ext>
          </a:extLst>
        </xdr:cNvPr>
        <xdr:cNvCxnSpPr/>
      </xdr:nvCxnSpPr>
      <xdr:spPr>
        <a:xfrm>
          <a:off x="685800" y="609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7AD6E4FE-47E3-4667-950F-DCCDF27D650C}"/>
            </a:ext>
          </a:extLst>
        </xdr:cNvPr>
        <xdr:cNvSpPr txBox="1"/>
      </xdr:nvSpPr>
      <xdr:spPr>
        <a:xfrm>
          <a:off x="343701" y="5955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DC9AED16-CF31-459E-94A3-DE754863A492}"/>
            </a:ext>
          </a:extLst>
        </xdr:cNvPr>
        <xdr:cNvCxnSpPr/>
      </xdr:nvCxnSpPr>
      <xdr:spPr>
        <a:xfrm>
          <a:off x="685800" y="571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38FEC151-B1E8-4EDB-B7E5-A2943334756D}"/>
            </a:ext>
          </a:extLst>
        </xdr:cNvPr>
        <xdr:cNvSpPr txBox="1"/>
      </xdr:nvSpPr>
      <xdr:spPr>
        <a:xfrm>
          <a:off x="343701" y="557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20314FF8-8A28-4D88-8C22-A97092671B26}"/>
            </a:ext>
          </a:extLst>
        </xdr:cNvPr>
        <xdr:cNvCxnSpPr/>
      </xdr:nvCxnSpPr>
      <xdr:spPr>
        <a:xfrm>
          <a:off x="68580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B64A519A-6039-46C4-AA40-2FC8EA2816FD}"/>
            </a:ext>
          </a:extLst>
        </xdr:cNvPr>
        <xdr:cNvSpPr txBox="1"/>
      </xdr:nvSpPr>
      <xdr:spPr>
        <a:xfrm>
          <a:off x="386866" y="519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A9416835-42F8-4F13-A906-417380B74338}"/>
            </a:ext>
          </a:extLst>
        </xdr:cNvPr>
        <xdr:cNvSpPr/>
      </xdr:nvSpPr>
      <xdr:spPr>
        <a:xfrm>
          <a:off x="685800" y="533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121920</xdr:rowOff>
    </xdr:from>
    <xdr:to>
      <xdr:col>24</xdr:col>
      <xdr:colOff>62865</xdr:colOff>
      <xdr:row>42</xdr:row>
      <xdr:rowOff>7620</xdr:rowOff>
    </xdr:to>
    <xdr:cxnSp macro="">
      <xdr:nvCxnSpPr>
        <xdr:cNvPr id="57" name="直線コネクタ 56">
          <a:extLst>
            <a:ext uri="{FF2B5EF4-FFF2-40B4-BE49-F238E27FC236}">
              <a16:creationId xmlns:a16="http://schemas.microsoft.com/office/drawing/2014/main" id="{C5598C32-3991-4D23-BA28-2F04E3E35325}"/>
            </a:ext>
          </a:extLst>
        </xdr:cNvPr>
        <xdr:cNvCxnSpPr/>
      </xdr:nvCxnSpPr>
      <xdr:spPr>
        <a:xfrm flipV="1">
          <a:off x="4173855" y="5781675"/>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11447</xdr:rowOff>
    </xdr:from>
    <xdr:ext cx="405111" cy="259045"/>
    <xdr:sp macro="" textlink="">
      <xdr:nvSpPr>
        <xdr:cNvPr id="58" name="【道路】&#10;有形固定資産減価償却率最小値テキスト">
          <a:extLst>
            <a:ext uri="{FF2B5EF4-FFF2-40B4-BE49-F238E27FC236}">
              <a16:creationId xmlns:a16="http://schemas.microsoft.com/office/drawing/2014/main" id="{80DD9342-4B9F-47B0-B684-C3946239B5C4}"/>
            </a:ext>
          </a:extLst>
        </xdr:cNvPr>
        <xdr:cNvSpPr txBox="1"/>
      </xdr:nvSpPr>
      <xdr:spPr>
        <a:xfrm>
          <a:off x="4212590" y="7216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7620</xdr:rowOff>
    </xdr:from>
    <xdr:to>
      <xdr:col>24</xdr:col>
      <xdr:colOff>152400</xdr:colOff>
      <xdr:row>42</xdr:row>
      <xdr:rowOff>7620</xdr:rowOff>
    </xdr:to>
    <xdr:cxnSp macro="">
      <xdr:nvCxnSpPr>
        <xdr:cNvPr id="59" name="直線コネクタ 58">
          <a:extLst>
            <a:ext uri="{FF2B5EF4-FFF2-40B4-BE49-F238E27FC236}">
              <a16:creationId xmlns:a16="http://schemas.microsoft.com/office/drawing/2014/main" id="{94F41850-EFA6-48AA-8DA2-0DAA1FAB276B}"/>
            </a:ext>
          </a:extLst>
        </xdr:cNvPr>
        <xdr:cNvCxnSpPr/>
      </xdr:nvCxnSpPr>
      <xdr:spPr>
        <a:xfrm>
          <a:off x="4112260" y="721042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68597</xdr:rowOff>
    </xdr:from>
    <xdr:ext cx="405111" cy="259045"/>
    <xdr:sp macro="" textlink="">
      <xdr:nvSpPr>
        <xdr:cNvPr id="60" name="【道路】&#10;有形固定資産減価償却率最大値テキスト">
          <a:extLst>
            <a:ext uri="{FF2B5EF4-FFF2-40B4-BE49-F238E27FC236}">
              <a16:creationId xmlns:a16="http://schemas.microsoft.com/office/drawing/2014/main" id="{E414B048-C5CB-4A8F-89D9-3B1E77AA69A5}"/>
            </a:ext>
          </a:extLst>
        </xdr:cNvPr>
        <xdr:cNvSpPr txBox="1"/>
      </xdr:nvSpPr>
      <xdr:spPr>
        <a:xfrm>
          <a:off x="4212590" y="5553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121920</xdr:rowOff>
    </xdr:from>
    <xdr:to>
      <xdr:col>24</xdr:col>
      <xdr:colOff>152400</xdr:colOff>
      <xdr:row>33</xdr:row>
      <xdr:rowOff>121920</xdr:rowOff>
    </xdr:to>
    <xdr:cxnSp macro="">
      <xdr:nvCxnSpPr>
        <xdr:cNvPr id="61" name="直線コネクタ 60">
          <a:extLst>
            <a:ext uri="{FF2B5EF4-FFF2-40B4-BE49-F238E27FC236}">
              <a16:creationId xmlns:a16="http://schemas.microsoft.com/office/drawing/2014/main" id="{A87AB9FC-7B0B-44C0-9E08-555C00D82CE6}"/>
            </a:ext>
          </a:extLst>
        </xdr:cNvPr>
        <xdr:cNvCxnSpPr/>
      </xdr:nvCxnSpPr>
      <xdr:spPr>
        <a:xfrm>
          <a:off x="4112260" y="578167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47642</xdr:rowOff>
    </xdr:from>
    <xdr:ext cx="405111" cy="259045"/>
    <xdr:sp macro="" textlink="">
      <xdr:nvSpPr>
        <xdr:cNvPr id="62" name="【道路】&#10;有形固定資産減価償却率平均値テキスト">
          <a:extLst>
            <a:ext uri="{FF2B5EF4-FFF2-40B4-BE49-F238E27FC236}">
              <a16:creationId xmlns:a16="http://schemas.microsoft.com/office/drawing/2014/main" id="{61DBB3DC-81DE-4DD3-8168-0F52A57BDACD}"/>
            </a:ext>
          </a:extLst>
        </xdr:cNvPr>
        <xdr:cNvSpPr txBox="1"/>
      </xdr:nvSpPr>
      <xdr:spPr>
        <a:xfrm>
          <a:off x="4212590" y="65646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69215</xdr:rowOff>
    </xdr:from>
    <xdr:to>
      <xdr:col>24</xdr:col>
      <xdr:colOff>114300</xdr:colOff>
      <xdr:row>38</xdr:row>
      <xdr:rowOff>170815</xdr:rowOff>
    </xdr:to>
    <xdr:sp macro="" textlink="">
      <xdr:nvSpPr>
        <xdr:cNvPr id="63" name="フローチャート: 判断 62">
          <a:extLst>
            <a:ext uri="{FF2B5EF4-FFF2-40B4-BE49-F238E27FC236}">
              <a16:creationId xmlns:a16="http://schemas.microsoft.com/office/drawing/2014/main" id="{DF034614-95CC-4095-893E-A32F697C08D2}"/>
            </a:ext>
          </a:extLst>
        </xdr:cNvPr>
        <xdr:cNvSpPr/>
      </xdr:nvSpPr>
      <xdr:spPr>
        <a:xfrm>
          <a:off x="4131310" y="6582410"/>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48260</xdr:rowOff>
    </xdr:from>
    <xdr:to>
      <xdr:col>20</xdr:col>
      <xdr:colOff>38100</xdr:colOff>
      <xdr:row>38</xdr:row>
      <xdr:rowOff>149860</xdr:rowOff>
    </xdr:to>
    <xdr:sp macro="" textlink="">
      <xdr:nvSpPr>
        <xdr:cNvPr id="64" name="フローチャート: 判断 63">
          <a:extLst>
            <a:ext uri="{FF2B5EF4-FFF2-40B4-BE49-F238E27FC236}">
              <a16:creationId xmlns:a16="http://schemas.microsoft.com/office/drawing/2014/main" id="{B767AF32-2DE4-4AB5-9A2D-4F364ADC543F}"/>
            </a:ext>
          </a:extLst>
        </xdr:cNvPr>
        <xdr:cNvSpPr/>
      </xdr:nvSpPr>
      <xdr:spPr>
        <a:xfrm>
          <a:off x="3388360" y="6565265"/>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36830</xdr:rowOff>
    </xdr:from>
    <xdr:to>
      <xdr:col>15</xdr:col>
      <xdr:colOff>101600</xdr:colOff>
      <xdr:row>38</xdr:row>
      <xdr:rowOff>138430</xdr:rowOff>
    </xdr:to>
    <xdr:sp macro="" textlink="">
      <xdr:nvSpPr>
        <xdr:cNvPr id="65" name="フローチャート: 判断 64">
          <a:extLst>
            <a:ext uri="{FF2B5EF4-FFF2-40B4-BE49-F238E27FC236}">
              <a16:creationId xmlns:a16="http://schemas.microsoft.com/office/drawing/2014/main" id="{C165BE7E-F6E7-4F30-9FA5-0DDB9364C933}"/>
            </a:ext>
          </a:extLst>
        </xdr:cNvPr>
        <xdr:cNvSpPr/>
      </xdr:nvSpPr>
      <xdr:spPr>
        <a:xfrm>
          <a:off x="2571750" y="655193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166370</xdr:rowOff>
    </xdr:from>
    <xdr:to>
      <xdr:col>10</xdr:col>
      <xdr:colOff>165100</xdr:colOff>
      <xdr:row>38</xdr:row>
      <xdr:rowOff>96520</xdr:rowOff>
    </xdr:to>
    <xdr:sp macro="" textlink="">
      <xdr:nvSpPr>
        <xdr:cNvPr id="66" name="フローチャート: 判断 65">
          <a:extLst>
            <a:ext uri="{FF2B5EF4-FFF2-40B4-BE49-F238E27FC236}">
              <a16:creationId xmlns:a16="http://schemas.microsoft.com/office/drawing/2014/main" id="{E4BCEE55-AE4F-47EC-85F9-177A0E33DE56}"/>
            </a:ext>
          </a:extLst>
        </xdr:cNvPr>
        <xdr:cNvSpPr/>
      </xdr:nvSpPr>
      <xdr:spPr>
        <a:xfrm>
          <a:off x="1774190" y="6513830"/>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133985</xdr:rowOff>
    </xdr:from>
    <xdr:to>
      <xdr:col>6</xdr:col>
      <xdr:colOff>38100</xdr:colOff>
      <xdr:row>38</xdr:row>
      <xdr:rowOff>64135</xdr:rowOff>
    </xdr:to>
    <xdr:sp macro="" textlink="">
      <xdr:nvSpPr>
        <xdr:cNvPr id="67" name="フローチャート: 判断 66">
          <a:extLst>
            <a:ext uri="{FF2B5EF4-FFF2-40B4-BE49-F238E27FC236}">
              <a16:creationId xmlns:a16="http://schemas.microsoft.com/office/drawing/2014/main" id="{32E62486-A8B6-4634-A764-7AF7E7AB6157}"/>
            </a:ext>
          </a:extLst>
        </xdr:cNvPr>
        <xdr:cNvSpPr/>
      </xdr:nvSpPr>
      <xdr:spPr>
        <a:xfrm>
          <a:off x="988060" y="647382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5411F4CE-E267-45B6-B0C9-57A242525B19}"/>
            </a:ext>
          </a:extLst>
        </xdr:cNvPr>
        <xdr:cNvSpPr txBox="1"/>
      </xdr:nvSpPr>
      <xdr:spPr>
        <a:xfrm>
          <a:off x="400304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F77DD8B0-271E-47E3-97D5-FCE99C061B43}"/>
            </a:ext>
          </a:extLst>
        </xdr:cNvPr>
        <xdr:cNvSpPr txBox="1"/>
      </xdr:nvSpPr>
      <xdr:spPr>
        <a:xfrm>
          <a:off x="32600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DEA51A13-6964-402C-9E77-91656935A696}"/>
            </a:ext>
          </a:extLst>
        </xdr:cNvPr>
        <xdr:cNvSpPr txBox="1"/>
      </xdr:nvSpPr>
      <xdr:spPr>
        <a:xfrm>
          <a:off x="24549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A431C9F6-BF66-4748-9750-2D7A8621F21E}"/>
            </a:ext>
          </a:extLst>
        </xdr:cNvPr>
        <xdr:cNvSpPr txBox="1"/>
      </xdr:nvSpPr>
      <xdr:spPr>
        <a:xfrm>
          <a:off x="16573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256056B2-29FA-4533-9388-E5E99ED43896}"/>
            </a:ext>
          </a:extLst>
        </xdr:cNvPr>
        <xdr:cNvSpPr txBox="1"/>
      </xdr:nvSpPr>
      <xdr:spPr>
        <a:xfrm>
          <a:off x="8597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44450</xdr:rowOff>
    </xdr:from>
    <xdr:to>
      <xdr:col>24</xdr:col>
      <xdr:colOff>114300</xdr:colOff>
      <xdr:row>37</xdr:row>
      <xdr:rowOff>146050</xdr:rowOff>
    </xdr:to>
    <xdr:sp macro="" textlink="">
      <xdr:nvSpPr>
        <xdr:cNvPr id="73" name="楕円 72">
          <a:extLst>
            <a:ext uri="{FF2B5EF4-FFF2-40B4-BE49-F238E27FC236}">
              <a16:creationId xmlns:a16="http://schemas.microsoft.com/office/drawing/2014/main" id="{332CE5A9-4E8D-4BEB-8A3D-4EA4C4068621}"/>
            </a:ext>
          </a:extLst>
        </xdr:cNvPr>
        <xdr:cNvSpPr/>
      </xdr:nvSpPr>
      <xdr:spPr>
        <a:xfrm>
          <a:off x="4131310" y="6390005"/>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67327</xdr:rowOff>
    </xdr:from>
    <xdr:ext cx="405111" cy="259045"/>
    <xdr:sp macro="" textlink="">
      <xdr:nvSpPr>
        <xdr:cNvPr id="74" name="【道路】&#10;有形固定資産減価償却率該当値テキスト">
          <a:extLst>
            <a:ext uri="{FF2B5EF4-FFF2-40B4-BE49-F238E27FC236}">
              <a16:creationId xmlns:a16="http://schemas.microsoft.com/office/drawing/2014/main" id="{58383A95-5F88-4903-B120-6C63E54601DF}"/>
            </a:ext>
          </a:extLst>
        </xdr:cNvPr>
        <xdr:cNvSpPr txBox="1"/>
      </xdr:nvSpPr>
      <xdr:spPr>
        <a:xfrm>
          <a:off x="4212590" y="6237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17780</xdr:rowOff>
    </xdr:from>
    <xdr:to>
      <xdr:col>20</xdr:col>
      <xdr:colOff>38100</xdr:colOff>
      <xdr:row>37</xdr:row>
      <xdr:rowOff>119380</xdr:rowOff>
    </xdr:to>
    <xdr:sp macro="" textlink="">
      <xdr:nvSpPr>
        <xdr:cNvPr id="75" name="楕円 74">
          <a:extLst>
            <a:ext uri="{FF2B5EF4-FFF2-40B4-BE49-F238E27FC236}">
              <a16:creationId xmlns:a16="http://schemas.microsoft.com/office/drawing/2014/main" id="{C74072B8-83AF-4BDE-8992-1E9309B157F7}"/>
            </a:ext>
          </a:extLst>
        </xdr:cNvPr>
        <xdr:cNvSpPr/>
      </xdr:nvSpPr>
      <xdr:spPr>
        <a:xfrm>
          <a:off x="3388360" y="6365240"/>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68580</xdr:rowOff>
    </xdr:from>
    <xdr:to>
      <xdr:col>24</xdr:col>
      <xdr:colOff>63500</xdr:colOff>
      <xdr:row>37</xdr:row>
      <xdr:rowOff>95250</xdr:rowOff>
    </xdr:to>
    <xdr:cxnSp macro="">
      <xdr:nvCxnSpPr>
        <xdr:cNvPr id="76" name="直線コネクタ 75">
          <a:extLst>
            <a:ext uri="{FF2B5EF4-FFF2-40B4-BE49-F238E27FC236}">
              <a16:creationId xmlns:a16="http://schemas.microsoft.com/office/drawing/2014/main" id="{4182218A-413F-41AB-9A29-E90BE8D5B9B5}"/>
            </a:ext>
          </a:extLst>
        </xdr:cNvPr>
        <xdr:cNvCxnSpPr/>
      </xdr:nvCxnSpPr>
      <xdr:spPr>
        <a:xfrm>
          <a:off x="3431540" y="6410325"/>
          <a:ext cx="74295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8255</xdr:rowOff>
    </xdr:from>
    <xdr:to>
      <xdr:col>15</xdr:col>
      <xdr:colOff>101600</xdr:colOff>
      <xdr:row>37</xdr:row>
      <xdr:rowOff>109855</xdr:rowOff>
    </xdr:to>
    <xdr:sp macro="" textlink="">
      <xdr:nvSpPr>
        <xdr:cNvPr id="77" name="楕円 76">
          <a:extLst>
            <a:ext uri="{FF2B5EF4-FFF2-40B4-BE49-F238E27FC236}">
              <a16:creationId xmlns:a16="http://schemas.microsoft.com/office/drawing/2014/main" id="{AC572C11-2FB5-4A85-858F-2D72FD3BF3C3}"/>
            </a:ext>
          </a:extLst>
        </xdr:cNvPr>
        <xdr:cNvSpPr/>
      </xdr:nvSpPr>
      <xdr:spPr>
        <a:xfrm>
          <a:off x="2571750" y="635381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59055</xdr:rowOff>
    </xdr:from>
    <xdr:to>
      <xdr:col>19</xdr:col>
      <xdr:colOff>177800</xdr:colOff>
      <xdr:row>37</xdr:row>
      <xdr:rowOff>68580</xdr:rowOff>
    </xdr:to>
    <xdr:cxnSp macro="">
      <xdr:nvCxnSpPr>
        <xdr:cNvPr id="78" name="直線コネクタ 77">
          <a:extLst>
            <a:ext uri="{FF2B5EF4-FFF2-40B4-BE49-F238E27FC236}">
              <a16:creationId xmlns:a16="http://schemas.microsoft.com/office/drawing/2014/main" id="{8F993A4F-5A26-4200-A5C6-D0A8CFE63FCD}"/>
            </a:ext>
          </a:extLst>
        </xdr:cNvPr>
        <xdr:cNvCxnSpPr/>
      </xdr:nvCxnSpPr>
      <xdr:spPr>
        <a:xfrm>
          <a:off x="2626360" y="6398895"/>
          <a:ext cx="80518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151130</xdr:rowOff>
    </xdr:from>
    <xdr:to>
      <xdr:col>10</xdr:col>
      <xdr:colOff>165100</xdr:colOff>
      <xdr:row>37</xdr:row>
      <xdr:rowOff>81280</xdr:rowOff>
    </xdr:to>
    <xdr:sp macro="" textlink="">
      <xdr:nvSpPr>
        <xdr:cNvPr id="79" name="楕円 78">
          <a:extLst>
            <a:ext uri="{FF2B5EF4-FFF2-40B4-BE49-F238E27FC236}">
              <a16:creationId xmlns:a16="http://schemas.microsoft.com/office/drawing/2014/main" id="{1390AE56-596F-4F8B-B811-09B9853C34B1}"/>
            </a:ext>
          </a:extLst>
        </xdr:cNvPr>
        <xdr:cNvSpPr/>
      </xdr:nvSpPr>
      <xdr:spPr>
        <a:xfrm>
          <a:off x="1774190" y="6323330"/>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30480</xdr:rowOff>
    </xdr:from>
    <xdr:to>
      <xdr:col>15</xdr:col>
      <xdr:colOff>50800</xdr:colOff>
      <xdr:row>37</xdr:row>
      <xdr:rowOff>59055</xdr:rowOff>
    </xdr:to>
    <xdr:cxnSp macro="">
      <xdr:nvCxnSpPr>
        <xdr:cNvPr id="80" name="直線コネクタ 79">
          <a:extLst>
            <a:ext uri="{FF2B5EF4-FFF2-40B4-BE49-F238E27FC236}">
              <a16:creationId xmlns:a16="http://schemas.microsoft.com/office/drawing/2014/main" id="{52FA015E-D08D-41DF-950F-1DA26B248602}"/>
            </a:ext>
          </a:extLst>
        </xdr:cNvPr>
        <xdr:cNvCxnSpPr/>
      </xdr:nvCxnSpPr>
      <xdr:spPr>
        <a:xfrm>
          <a:off x="1828800" y="6372225"/>
          <a:ext cx="79756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135890</xdr:rowOff>
    </xdr:from>
    <xdr:to>
      <xdr:col>6</xdr:col>
      <xdr:colOff>38100</xdr:colOff>
      <xdr:row>37</xdr:row>
      <xdr:rowOff>66040</xdr:rowOff>
    </xdr:to>
    <xdr:sp macro="" textlink="">
      <xdr:nvSpPr>
        <xdr:cNvPr id="81" name="楕円 80">
          <a:extLst>
            <a:ext uri="{FF2B5EF4-FFF2-40B4-BE49-F238E27FC236}">
              <a16:creationId xmlns:a16="http://schemas.microsoft.com/office/drawing/2014/main" id="{8E999FAB-F820-4A1A-8FFA-C07E47A3E288}"/>
            </a:ext>
          </a:extLst>
        </xdr:cNvPr>
        <xdr:cNvSpPr/>
      </xdr:nvSpPr>
      <xdr:spPr>
        <a:xfrm>
          <a:off x="988060" y="6304280"/>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15240</xdr:rowOff>
    </xdr:from>
    <xdr:to>
      <xdr:col>10</xdr:col>
      <xdr:colOff>114300</xdr:colOff>
      <xdr:row>37</xdr:row>
      <xdr:rowOff>30480</xdr:rowOff>
    </xdr:to>
    <xdr:cxnSp macro="">
      <xdr:nvCxnSpPr>
        <xdr:cNvPr id="82" name="直線コネクタ 81">
          <a:extLst>
            <a:ext uri="{FF2B5EF4-FFF2-40B4-BE49-F238E27FC236}">
              <a16:creationId xmlns:a16="http://schemas.microsoft.com/office/drawing/2014/main" id="{FC7924E7-D8B6-4908-995E-18783E28EB25}"/>
            </a:ext>
          </a:extLst>
        </xdr:cNvPr>
        <xdr:cNvCxnSpPr/>
      </xdr:nvCxnSpPr>
      <xdr:spPr>
        <a:xfrm>
          <a:off x="1031240" y="6362700"/>
          <a:ext cx="79756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140987</xdr:rowOff>
    </xdr:from>
    <xdr:ext cx="405111" cy="259045"/>
    <xdr:sp macro="" textlink="">
      <xdr:nvSpPr>
        <xdr:cNvPr id="83" name="n_1aveValue【道路】&#10;有形固定資産減価償却率">
          <a:extLst>
            <a:ext uri="{FF2B5EF4-FFF2-40B4-BE49-F238E27FC236}">
              <a16:creationId xmlns:a16="http://schemas.microsoft.com/office/drawing/2014/main" id="{27F84991-AC7E-48A3-9197-A8A96FB2C5AF}"/>
            </a:ext>
          </a:extLst>
        </xdr:cNvPr>
        <xdr:cNvSpPr txBox="1"/>
      </xdr:nvSpPr>
      <xdr:spPr>
        <a:xfrm>
          <a:off x="3239144" y="6654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129557</xdr:rowOff>
    </xdr:from>
    <xdr:ext cx="405111" cy="259045"/>
    <xdr:sp macro="" textlink="">
      <xdr:nvSpPr>
        <xdr:cNvPr id="84" name="n_2aveValue【道路】&#10;有形固定資産減価償却率">
          <a:extLst>
            <a:ext uri="{FF2B5EF4-FFF2-40B4-BE49-F238E27FC236}">
              <a16:creationId xmlns:a16="http://schemas.microsoft.com/office/drawing/2014/main" id="{D7BF1C66-0BB0-4EBD-B503-424E3BD692A2}"/>
            </a:ext>
          </a:extLst>
        </xdr:cNvPr>
        <xdr:cNvSpPr txBox="1"/>
      </xdr:nvSpPr>
      <xdr:spPr>
        <a:xfrm>
          <a:off x="2439044" y="6648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87647</xdr:rowOff>
    </xdr:from>
    <xdr:ext cx="405111" cy="259045"/>
    <xdr:sp macro="" textlink="">
      <xdr:nvSpPr>
        <xdr:cNvPr id="85" name="n_3aveValue【道路】&#10;有形固定資産減価償却率">
          <a:extLst>
            <a:ext uri="{FF2B5EF4-FFF2-40B4-BE49-F238E27FC236}">
              <a16:creationId xmlns:a16="http://schemas.microsoft.com/office/drawing/2014/main" id="{CF8DA8F0-100B-4AF7-8C60-E77EA12292FB}"/>
            </a:ext>
          </a:extLst>
        </xdr:cNvPr>
        <xdr:cNvSpPr txBox="1"/>
      </xdr:nvSpPr>
      <xdr:spPr>
        <a:xfrm>
          <a:off x="1641484" y="6606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55262</xdr:rowOff>
    </xdr:from>
    <xdr:ext cx="405111" cy="259045"/>
    <xdr:sp macro="" textlink="">
      <xdr:nvSpPr>
        <xdr:cNvPr id="86" name="n_4aveValue【道路】&#10;有形固定資産減価償却率">
          <a:extLst>
            <a:ext uri="{FF2B5EF4-FFF2-40B4-BE49-F238E27FC236}">
              <a16:creationId xmlns:a16="http://schemas.microsoft.com/office/drawing/2014/main" id="{BA2917E7-95C3-4D93-9AE9-2324A51310EA}"/>
            </a:ext>
          </a:extLst>
        </xdr:cNvPr>
        <xdr:cNvSpPr txBox="1"/>
      </xdr:nvSpPr>
      <xdr:spPr>
        <a:xfrm>
          <a:off x="855354" y="6574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135907</xdr:rowOff>
    </xdr:from>
    <xdr:ext cx="405111" cy="259045"/>
    <xdr:sp macro="" textlink="">
      <xdr:nvSpPr>
        <xdr:cNvPr id="87" name="n_1mainValue【道路】&#10;有形固定資産減価償却率">
          <a:extLst>
            <a:ext uri="{FF2B5EF4-FFF2-40B4-BE49-F238E27FC236}">
              <a16:creationId xmlns:a16="http://schemas.microsoft.com/office/drawing/2014/main" id="{D1E4BBB7-F918-4906-B0B8-700C7C4E0C7E}"/>
            </a:ext>
          </a:extLst>
        </xdr:cNvPr>
        <xdr:cNvSpPr txBox="1"/>
      </xdr:nvSpPr>
      <xdr:spPr>
        <a:xfrm>
          <a:off x="3239144" y="6132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126382</xdr:rowOff>
    </xdr:from>
    <xdr:ext cx="405111" cy="259045"/>
    <xdr:sp macro="" textlink="">
      <xdr:nvSpPr>
        <xdr:cNvPr id="88" name="n_2mainValue【道路】&#10;有形固定資産減価償却率">
          <a:extLst>
            <a:ext uri="{FF2B5EF4-FFF2-40B4-BE49-F238E27FC236}">
              <a16:creationId xmlns:a16="http://schemas.microsoft.com/office/drawing/2014/main" id="{6EBE8CB1-FA84-4949-9792-53D000E8D493}"/>
            </a:ext>
          </a:extLst>
        </xdr:cNvPr>
        <xdr:cNvSpPr txBox="1"/>
      </xdr:nvSpPr>
      <xdr:spPr>
        <a:xfrm>
          <a:off x="2439044" y="6130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97807</xdr:rowOff>
    </xdr:from>
    <xdr:ext cx="405111" cy="259045"/>
    <xdr:sp macro="" textlink="">
      <xdr:nvSpPr>
        <xdr:cNvPr id="89" name="n_3mainValue【道路】&#10;有形固定資産減価償却率">
          <a:extLst>
            <a:ext uri="{FF2B5EF4-FFF2-40B4-BE49-F238E27FC236}">
              <a16:creationId xmlns:a16="http://schemas.microsoft.com/office/drawing/2014/main" id="{254FA4E2-AA43-4CE2-9B68-91D1D14065CA}"/>
            </a:ext>
          </a:extLst>
        </xdr:cNvPr>
        <xdr:cNvSpPr txBox="1"/>
      </xdr:nvSpPr>
      <xdr:spPr>
        <a:xfrm>
          <a:off x="1641484" y="6094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82567</xdr:rowOff>
    </xdr:from>
    <xdr:ext cx="405111" cy="259045"/>
    <xdr:sp macro="" textlink="">
      <xdr:nvSpPr>
        <xdr:cNvPr id="90" name="n_4mainValue【道路】&#10;有形固定資産減価償却率">
          <a:extLst>
            <a:ext uri="{FF2B5EF4-FFF2-40B4-BE49-F238E27FC236}">
              <a16:creationId xmlns:a16="http://schemas.microsoft.com/office/drawing/2014/main" id="{5BE420D1-49C6-4B72-9888-87CC0E451995}"/>
            </a:ext>
          </a:extLst>
        </xdr:cNvPr>
        <xdr:cNvSpPr txBox="1"/>
      </xdr:nvSpPr>
      <xdr:spPr>
        <a:xfrm>
          <a:off x="855354" y="6085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CC715DFD-80FE-458A-B766-7CB30EEB48C8}"/>
            </a:ext>
          </a:extLst>
        </xdr:cNvPr>
        <xdr:cNvSpPr/>
      </xdr:nvSpPr>
      <xdr:spPr>
        <a:xfrm>
          <a:off x="5960110" y="419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C2400C9E-F127-49F8-96E4-6C208E5DD8A1}"/>
            </a:ext>
          </a:extLst>
        </xdr:cNvPr>
        <xdr:cNvSpPr/>
      </xdr:nvSpPr>
      <xdr:spPr>
        <a:xfrm>
          <a:off x="60604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7F1F0855-19B7-434A-B8FC-C29624C2B50F}"/>
            </a:ext>
          </a:extLst>
        </xdr:cNvPr>
        <xdr:cNvSpPr/>
      </xdr:nvSpPr>
      <xdr:spPr>
        <a:xfrm>
          <a:off x="60604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E7826C81-F426-4179-9671-EE8AF92E110C}"/>
            </a:ext>
          </a:extLst>
        </xdr:cNvPr>
        <xdr:cNvSpPr/>
      </xdr:nvSpPr>
      <xdr:spPr>
        <a:xfrm>
          <a:off x="69888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0C41F8C2-CB38-4C29-90DD-19E4227C0A50}"/>
            </a:ext>
          </a:extLst>
        </xdr:cNvPr>
        <xdr:cNvSpPr/>
      </xdr:nvSpPr>
      <xdr:spPr>
        <a:xfrm>
          <a:off x="69888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8794A599-4399-4F02-BB5D-CD30C50E93C8}"/>
            </a:ext>
          </a:extLst>
        </xdr:cNvPr>
        <xdr:cNvSpPr/>
      </xdr:nvSpPr>
      <xdr:spPr>
        <a:xfrm>
          <a:off x="80175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C073F3A2-C699-4F30-B9A9-66411A658F9A}"/>
            </a:ext>
          </a:extLst>
        </xdr:cNvPr>
        <xdr:cNvSpPr/>
      </xdr:nvSpPr>
      <xdr:spPr>
        <a:xfrm>
          <a:off x="80175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D8BEBCEE-A343-4A8A-AA95-1A5646B99D91}"/>
            </a:ext>
          </a:extLst>
        </xdr:cNvPr>
        <xdr:cNvSpPr/>
      </xdr:nvSpPr>
      <xdr:spPr>
        <a:xfrm>
          <a:off x="5960110" y="533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a:extLst>
            <a:ext uri="{FF2B5EF4-FFF2-40B4-BE49-F238E27FC236}">
              <a16:creationId xmlns:a16="http://schemas.microsoft.com/office/drawing/2014/main" id="{65DE75C5-F63D-4E0F-BBB3-228BD29B55EA}"/>
            </a:ext>
          </a:extLst>
        </xdr:cNvPr>
        <xdr:cNvSpPr txBox="1"/>
      </xdr:nvSpPr>
      <xdr:spPr>
        <a:xfrm>
          <a:off x="592201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6368BEBA-8C8E-47A1-8E91-F1482735C4F5}"/>
            </a:ext>
          </a:extLst>
        </xdr:cNvPr>
        <xdr:cNvCxnSpPr/>
      </xdr:nvCxnSpPr>
      <xdr:spPr>
        <a:xfrm>
          <a:off x="5960110" y="762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a:extLst>
            <a:ext uri="{FF2B5EF4-FFF2-40B4-BE49-F238E27FC236}">
              <a16:creationId xmlns:a16="http://schemas.microsoft.com/office/drawing/2014/main" id="{242A43A3-FB7D-4400-B025-1799FA696614}"/>
            </a:ext>
          </a:extLst>
        </xdr:cNvPr>
        <xdr:cNvCxnSpPr/>
      </xdr:nvCxnSpPr>
      <xdr:spPr>
        <a:xfrm>
          <a:off x="5960110" y="7239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a:extLst>
            <a:ext uri="{FF2B5EF4-FFF2-40B4-BE49-F238E27FC236}">
              <a16:creationId xmlns:a16="http://schemas.microsoft.com/office/drawing/2014/main" id="{D70215C3-607E-4445-AC4D-226620B16293}"/>
            </a:ext>
          </a:extLst>
        </xdr:cNvPr>
        <xdr:cNvSpPr txBox="1"/>
      </xdr:nvSpPr>
      <xdr:spPr>
        <a:xfrm>
          <a:off x="5527221" y="709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a:extLst>
            <a:ext uri="{FF2B5EF4-FFF2-40B4-BE49-F238E27FC236}">
              <a16:creationId xmlns:a16="http://schemas.microsoft.com/office/drawing/2014/main" id="{394AD941-750B-459D-B473-672ED35AB2F0}"/>
            </a:ext>
          </a:extLst>
        </xdr:cNvPr>
        <xdr:cNvCxnSpPr/>
      </xdr:nvCxnSpPr>
      <xdr:spPr>
        <a:xfrm>
          <a:off x="5960110" y="685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4" name="テキスト ボックス 103">
          <a:extLst>
            <a:ext uri="{FF2B5EF4-FFF2-40B4-BE49-F238E27FC236}">
              <a16:creationId xmlns:a16="http://schemas.microsoft.com/office/drawing/2014/main" id="{F461A9FE-2216-4229-BC82-44E95ACC1C99}"/>
            </a:ext>
          </a:extLst>
        </xdr:cNvPr>
        <xdr:cNvSpPr txBox="1"/>
      </xdr:nvSpPr>
      <xdr:spPr>
        <a:xfrm>
          <a:off x="5485961" y="671387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a:extLst>
            <a:ext uri="{FF2B5EF4-FFF2-40B4-BE49-F238E27FC236}">
              <a16:creationId xmlns:a16="http://schemas.microsoft.com/office/drawing/2014/main" id="{0D094CB9-3BC4-472B-9DB5-79D1FB0410F0}"/>
            </a:ext>
          </a:extLst>
        </xdr:cNvPr>
        <xdr:cNvCxnSpPr/>
      </xdr:nvCxnSpPr>
      <xdr:spPr>
        <a:xfrm>
          <a:off x="5960110" y="6473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6" name="テキスト ボックス 105">
          <a:extLst>
            <a:ext uri="{FF2B5EF4-FFF2-40B4-BE49-F238E27FC236}">
              <a16:creationId xmlns:a16="http://schemas.microsoft.com/office/drawing/2014/main" id="{84F2A04A-4F46-45FB-B9B7-B256C51D8C7A}"/>
            </a:ext>
          </a:extLst>
        </xdr:cNvPr>
        <xdr:cNvSpPr txBox="1"/>
      </xdr:nvSpPr>
      <xdr:spPr>
        <a:xfrm>
          <a:off x="5485961" y="633668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a:extLst>
            <a:ext uri="{FF2B5EF4-FFF2-40B4-BE49-F238E27FC236}">
              <a16:creationId xmlns:a16="http://schemas.microsoft.com/office/drawing/2014/main" id="{B1C2BAF5-5BB5-4368-9D65-9D31B42DAE37}"/>
            </a:ext>
          </a:extLst>
        </xdr:cNvPr>
        <xdr:cNvCxnSpPr/>
      </xdr:nvCxnSpPr>
      <xdr:spPr>
        <a:xfrm>
          <a:off x="5960110" y="6092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8" name="テキスト ボックス 107">
          <a:extLst>
            <a:ext uri="{FF2B5EF4-FFF2-40B4-BE49-F238E27FC236}">
              <a16:creationId xmlns:a16="http://schemas.microsoft.com/office/drawing/2014/main" id="{8D6EAAB5-7F56-47AD-98F0-8D82B77D2057}"/>
            </a:ext>
          </a:extLst>
        </xdr:cNvPr>
        <xdr:cNvSpPr txBox="1"/>
      </xdr:nvSpPr>
      <xdr:spPr>
        <a:xfrm>
          <a:off x="5485961" y="595568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a:extLst>
            <a:ext uri="{FF2B5EF4-FFF2-40B4-BE49-F238E27FC236}">
              <a16:creationId xmlns:a16="http://schemas.microsoft.com/office/drawing/2014/main" id="{1DDA4E5F-C514-4A60-BB28-F36838B3937F}"/>
            </a:ext>
          </a:extLst>
        </xdr:cNvPr>
        <xdr:cNvCxnSpPr/>
      </xdr:nvCxnSpPr>
      <xdr:spPr>
        <a:xfrm>
          <a:off x="5960110" y="5711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10" name="テキスト ボックス 109">
          <a:extLst>
            <a:ext uri="{FF2B5EF4-FFF2-40B4-BE49-F238E27FC236}">
              <a16:creationId xmlns:a16="http://schemas.microsoft.com/office/drawing/2014/main" id="{A1BD8B6E-5576-40E1-9EE7-5A0ED45C1833}"/>
            </a:ext>
          </a:extLst>
        </xdr:cNvPr>
        <xdr:cNvSpPr txBox="1"/>
      </xdr:nvSpPr>
      <xdr:spPr>
        <a:xfrm>
          <a:off x="5485961" y="557468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a:extLst>
            <a:ext uri="{FF2B5EF4-FFF2-40B4-BE49-F238E27FC236}">
              <a16:creationId xmlns:a16="http://schemas.microsoft.com/office/drawing/2014/main" id="{B0212F82-CB4D-4514-9F12-21BFBE4B2925}"/>
            </a:ext>
          </a:extLst>
        </xdr:cNvPr>
        <xdr:cNvCxnSpPr/>
      </xdr:nvCxnSpPr>
      <xdr:spPr>
        <a:xfrm>
          <a:off x="5960110" y="533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2" name="テキスト ボックス 111">
          <a:extLst>
            <a:ext uri="{FF2B5EF4-FFF2-40B4-BE49-F238E27FC236}">
              <a16:creationId xmlns:a16="http://schemas.microsoft.com/office/drawing/2014/main" id="{805E5842-A9F1-4C21-A701-4AC8B0CB5C64}"/>
            </a:ext>
          </a:extLst>
        </xdr:cNvPr>
        <xdr:cNvSpPr txBox="1"/>
      </xdr:nvSpPr>
      <xdr:spPr>
        <a:xfrm>
          <a:off x="5485961" y="519368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道路】&#10;一人当たり延長グラフ枠">
          <a:extLst>
            <a:ext uri="{FF2B5EF4-FFF2-40B4-BE49-F238E27FC236}">
              <a16:creationId xmlns:a16="http://schemas.microsoft.com/office/drawing/2014/main" id="{D9EBF6DC-5A60-4682-ACF8-BD403496604B}"/>
            </a:ext>
          </a:extLst>
        </xdr:cNvPr>
        <xdr:cNvSpPr/>
      </xdr:nvSpPr>
      <xdr:spPr>
        <a:xfrm>
          <a:off x="5960110" y="533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51092</xdr:rowOff>
    </xdr:from>
    <xdr:to>
      <xdr:col>54</xdr:col>
      <xdr:colOff>189865</xdr:colOff>
      <xdr:row>41</xdr:row>
      <xdr:rowOff>154724</xdr:rowOff>
    </xdr:to>
    <xdr:cxnSp macro="">
      <xdr:nvCxnSpPr>
        <xdr:cNvPr id="114" name="直線コネクタ 113">
          <a:extLst>
            <a:ext uri="{FF2B5EF4-FFF2-40B4-BE49-F238E27FC236}">
              <a16:creationId xmlns:a16="http://schemas.microsoft.com/office/drawing/2014/main" id="{6ABB28EF-2861-42E3-89F8-15F3AA921634}"/>
            </a:ext>
          </a:extLst>
        </xdr:cNvPr>
        <xdr:cNvCxnSpPr/>
      </xdr:nvCxnSpPr>
      <xdr:spPr>
        <a:xfrm flipV="1">
          <a:off x="9429115" y="5884202"/>
          <a:ext cx="0" cy="12999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158551</xdr:rowOff>
    </xdr:from>
    <xdr:ext cx="469744" cy="259045"/>
    <xdr:sp macro="" textlink="">
      <xdr:nvSpPr>
        <xdr:cNvPr id="115" name="【道路】&#10;一人当たり延長最小値テキスト">
          <a:extLst>
            <a:ext uri="{FF2B5EF4-FFF2-40B4-BE49-F238E27FC236}">
              <a16:creationId xmlns:a16="http://schemas.microsoft.com/office/drawing/2014/main" id="{48B7D4ED-3021-4092-96EE-68FF7A0F9278}"/>
            </a:ext>
          </a:extLst>
        </xdr:cNvPr>
        <xdr:cNvSpPr txBox="1"/>
      </xdr:nvSpPr>
      <xdr:spPr>
        <a:xfrm>
          <a:off x="9467850" y="71899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154724</xdr:rowOff>
    </xdr:from>
    <xdr:to>
      <xdr:col>55</xdr:col>
      <xdr:colOff>88900</xdr:colOff>
      <xdr:row>41</xdr:row>
      <xdr:rowOff>154724</xdr:rowOff>
    </xdr:to>
    <xdr:cxnSp macro="">
      <xdr:nvCxnSpPr>
        <xdr:cNvPr id="116" name="直線コネクタ 115">
          <a:extLst>
            <a:ext uri="{FF2B5EF4-FFF2-40B4-BE49-F238E27FC236}">
              <a16:creationId xmlns:a16="http://schemas.microsoft.com/office/drawing/2014/main" id="{513D2F7E-33F6-4657-85D9-4D3BCB028262}"/>
            </a:ext>
          </a:extLst>
        </xdr:cNvPr>
        <xdr:cNvCxnSpPr/>
      </xdr:nvCxnSpPr>
      <xdr:spPr>
        <a:xfrm>
          <a:off x="9356090" y="7184174"/>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169219</xdr:rowOff>
    </xdr:from>
    <xdr:ext cx="534377" cy="259045"/>
    <xdr:sp macro="" textlink="">
      <xdr:nvSpPr>
        <xdr:cNvPr id="117" name="【道路】&#10;一人当たり延長最大値テキスト">
          <a:extLst>
            <a:ext uri="{FF2B5EF4-FFF2-40B4-BE49-F238E27FC236}">
              <a16:creationId xmlns:a16="http://schemas.microsoft.com/office/drawing/2014/main" id="{6FBA7946-C592-4F23-ACBD-001F6B1A7202}"/>
            </a:ext>
          </a:extLst>
        </xdr:cNvPr>
        <xdr:cNvSpPr txBox="1"/>
      </xdr:nvSpPr>
      <xdr:spPr>
        <a:xfrm>
          <a:off x="9467850" y="5659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35.659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51092</xdr:rowOff>
    </xdr:from>
    <xdr:to>
      <xdr:col>55</xdr:col>
      <xdr:colOff>88900</xdr:colOff>
      <xdr:row>34</xdr:row>
      <xdr:rowOff>51092</xdr:rowOff>
    </xdr:to>
    <xdr:cxnSp macro="">
      <xdr:nvCxnSpPr>
        <xdr:cNvPr id="118" name="直線コネクタ 117">
          <a:extLst>
            <a:ext uri="{FF2B5EF4-FFF2-40B4-BE49-F238E27FC236}">
              <a16:creationId xmlns:a16="http://schemas.microsoft.com/office/drawing/2014/main" id="{F33DF555-900C-48F5-A3F7-BEA62C141424}"/>
            </a:ext>
          </a:extLst>
        </xdr:cNvPr>
        <xdr:cNvCxnSpPr/>
      </xdr:nvCxnSpPr>
      <xdr:spPr>
        <a:xfrm>
          <a:off x="9356090" y="5884202"/>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66756</xdr:rowOff>
    </xdr:from>
    <xdr:ext cx="469744" cy="259045"/>
    <xdr:sp macro="" textlink="">
      <xdr:nvSpPr>
        <xdr:cNvPr id="119" name="【道路】&#10;一人当たり延長平均値テキスト">
          <a:extLst>
            <a:ext uri="{FF2B5EF4-FFF2-40B4-BE49-F238E27FC236}">
              <a16:creationId xmlns:a16="http://schemas.microsoft.com/office/drawing/2014/main" id="{42E4DD62-2DDB-4E7B-9153-5082DBB9D3AA}"/>
            </a:ext>
          </a:extLst>
        </xdr:cNvPr>
        <xdr:cNvSpPr txBox="1"/>
      </xdr:nvSpPr>
      <xdr:spPr>
        <a:xfrm>
          <a:off x="9467850" y="67514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43879</xdr:rowOff>
    </xdr:from>
    <xdr:to>
      <xdr:col>55</xdr:col>
      <xdr:colOff>50800</xdr:colOff>
      <xdr:row>40</xdr:row>
      <xdr:rowOff>145479</xdr:rowOff>
    </xdr:to>
    <xdr:sp macro="" textlink="">
      <xdr:nvSpPr>
        <xdr:cNvPr id="120" name="フローチャート: 判断 119">
          <a:extLst>
            <a:ext uri="{FF2B5EF4-FFF2-40B4-BE49-F238E27FC236}">
              <a16:creationId xmlns:a16="http://schemas.microsoft.com/office/drawing/2014/main" id="{C8E754CF-B5A0-4AFB-BC94-E7B3C817599F}"/>
            </a:ext>
          </a:extLst>
        </xdr:cNvPr>
        <xdr:cNvSpPr/>
      </xdr:nvSpPr>
      <xdr:spPr>
        <a:xfrm>
          <a:off x="9394190" y="6903784"/>
          <a:ext cx="9017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47422</xdr:rowOff>
    </xdr:from>
    <xdr:to>
      <xdr:col>50</xdr:col>
      <xdr:colOff>165100</xdr:colOff>
      <xdr:row>40</xdr:row>
      <xdr:rowOff>149022</xdr:rowOff>
    </xdr:to>
    <xdr:sp macro="" textlink="">
      <xdr:nvSpPr>
        <xdr:cNvPr id="121" name="フローチャート: 判断 120">
          <a:extLst>
            <a:ext uri="{FF2B5EF4-FFF2-40B4-BE49-F238E27FC236}">
              <a16:creationId xmlns:a16="http://schemas.microsoft.com/office/drawing/2014/main" id="{FBE4074C-BB55-463A-B7C6-ACDC96D6E74E}"/>
            </a:ext>
          </a:extLst>
        </xdr:cNvPr>
        <xdr:cNvSpPr/>
      </xdr:nvSpPr>
      <xdr:spPr>
        <a:xfrm>
          <a:off x="8632190" y="6907327"/>
          <a:ext cx="10922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50394</xdr:rowOff>
    </xdr:from>
    <xdr:to>
      <xdr:col>46</xdr:col>
      <xdr:colOff>38100</xdr:colOff>
      <xdr:row>40</xdr:row>
      <xdr:rowOff>151994</xdr:rowOff>
    </xdr:to>
    <xdr:sp macro="" textlink="">
      <xdr:nvSpPr>
        <xdr:cNvPr id="122" name="フローチャート: 判断 121">
          <a:extLst>
            <a:ext uri="{FF2B5EF4-FFF2-40B4-BE49-F238E27FC236}">
              <a16:creationId xmlns:a16="http://schemas.microsoft.com/office/drawing/2014/main" id="{979F16BF-35AC-4BA0-9867-2A7F8533140E}"/>
            </a:ext>
          </a:extLst>
        </xdr:cNvPr>
        <xdr:cNvSpPr/>
      </xdr:nvSpPr>
      <xdr:spPr>
        <a:xfrm>
          <a:off x="7846060" y="691220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67272</xdr:rowOff>
    </xdr:from>
    <xdr:to>
      <xdr:col>41</xdr:col>
      <xdr:colOff>101600</xdr:colOff>
      <xdr:row>40</xdr:row>
      <xdr:rowOff>168872</xdr:rowOff>
    </xdr:to>
    <xdr:sp macro="" textlink="">
      <xdr:nvSpPr>
        <xdr:cNvPr id="123" name="フローチャート: 判断 122">
          <a:extLst>
            <a:ext uri="{FF2B5EF4-FFF2-40B4-BE49-F238E27FC236}">
              <a16:creationId xmlns:a16="http://schemas.microsoft.com/office/drawing/2014/main" id="{50F57B00-5C6C-4743-9DE4-48D4317250B2}"/>
            </a:ext>
          </a:extLst>
        </xdr:cNvPr>
        <xdr:cNvSpPr/>
      </xdr:nvSpPr>
      <xdr:spPr>
        <a:xfrm>
          <a:off x="7029450" y="6923367"/>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64833</xdr:rowOff>
    </xdr:from>
    <xdr:to>
      <xdr:col>36</xdr:col>
      <xdr:colOff>165100</xdr:colOff>
      <xdr:row>40</xdr:row>
      <xdr:rowOff>166433</xdr:rowOff>
    </xdr:to>
    <xdr:sp macro="" textlink="">
      <xdr:nvSpPr>
        <xdr:cNvPr id="124" name="フローチャート: 判断 123">
          <a:extLst>
            <a:ext uri="{FF2B5EF4-FFF2-40B4-BE49-F238E27FC236}">
              <a16:creationId xmlns:a16="http://schemas.microsoft.com/office/drawing/2014/main" id="{4CCE34B4-5FA5-4D33-82DA-DC8CE97DA9B8}"/>
            </a:ext>
          </a:extLst>
        </xdr:cNvPr>
        <xdr:cNvSpPr/>
      </xdr:nvSpPr>
      <xdr:spPr>
        <a:xfrm>
          <a:off x="6231890" y="6920928"/>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31A996BF-5D66-4181-8508-3240F1F4B1EE}"/>
            </a:ext>
          </a:extLst>
        </xdr:cNvPr>
        <xdr:cNvSpPr txBox="1"/>
      </xdr:nvSpPr>
      <xdr:spPr>
        <a:xfrm>
          <a:off x="92583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894B99A6-21FB-438C-A31E-DCD90AFBB8AD}"/>
            </a:ext>
          </a:extLst>
        </xdr:cNvPr>
        <xdr:cNvSpPr txBox="1"/>
      </xdr:nvSpPr>
      <xdr:spPr>
        <a:xfrm>
          <a:off x="85153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271ACD65-9D66-460E-91D9-6BAF5165AAE5}"/>
            </a:ext>
          </a:extLst>
        </xdr:cNvPr>
        <xdr:cNvSpPr txBox="1"/>
      </xdr:nvSpPr>
      <xdr:spPr>
        <a:xfrm>
          <a:off x="77177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701BAC33-CD47-47DD-8D7D-CA448C1968A8}"/>
            </a:ext>
          </a:extLst>
        </xdr:cNvPr>
        <xdr:cNvSpPr txBox="1"/>
      </xdr:nvSpPr>
      <xdr:spPr>
        <a:xfrm>
          <a:off x="6912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98E17EC6-FD81-46B3-8628-0BF558C99905}"/>
            </a:ext>
          </a:extLst>
        </xdr:cNvPr>
        <xdr:cNvSpPr txBox="1"/>
      </xdr:nvSpPr>
      <xdr:spPr>
        <a:xfrm>
          <a:off x="61150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56223</xdr:rowOff>
    </xdr:from>
    <xdr:to>
      <xdr:col>55</xdr:col>
      <xdr:colOff>50800</xdr:colOff>
      <xdr:row>41</xdr:row>
      <xdr:rowOff>157823</xdr:rowOff>
    </xdr:to>
    <xdr:sp macro="" textlink="">
      <xdr:nvSpPr>
        <xdr:cNvPr id="130" name="楕円 129">
          <a:extLst>
            <a:ext uri="{FF2B5EF4-FFF2-40B4-BE49-F238E27FC236}">
              <a16:creationId xmlns:a16="http://schemas.microsoft.com/office/drawing/2014/main" id="{89D077DF-71E1-4948-B25E-FE584655EC0F}"/>
            </a:ext>
          </a:extLst>
        </xdr:cNvPr>
        <xdr:cNvSpPr/>
      </xdr:nvSpPr>
      <xdr:spPr>
        <a:xfrm>
          <a:off x="9394190" y="7089483"/>
          <a:ext cx="9017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142600</xdr:rowOff>
    </xdr:from>
    <xdr:ext cx="469744" cy="259045"/>
    <xdr:sp macro="" textlink="">
      <xdr:nvSpPr>
        <xdr:cNvPr id="131" name="【道路】&#10;一人当たり延長該当値テキスト">
          <a:extLst>
            <a:ext uri="{FF2B5EF4-FFF2-40B4-BE49-F238E27FC236}">
              <a16:creationId xmlns:a16="http://schemas.microsoft.com/office/drawing/2014/main" id="{09FAE1B6-CB27-430C-882B-05DDB7BBE607}"/>
            </a:ext>
          </a:extLst>
        </xdr:cNvPr>
        <xdr:cNvSpPr txBox="1"/>
      </xdr:nvSpPr>
      <xdr:spPr>
        <a:xfrm>
          <a:off x="9467850" y="69986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56947</xdr:rowOff>
    </xdr:from>
    <xdr:to>
      <xdr:col>50</xdr:col>
      <xdr:colOff>165100</xdr:colOff>
      <xdr:row>41</xdr:row>
      <xdr:rowOff>158547</xdr:rowOff>
    </xdr:to>
    <xdr:sp macro="" textlink="">
      <xdr:nvSpPr>
        <xdr:cNvPr id="132" name="楕円 131">
          <a:extLst>
            <a:ext uri="{FF2B5EF4-FFF2-40B4-BE49-F238E27FC236}">
              <a16:creationId xmlns:a16="http://schemas.microsoft.com/office/drawing/2014/main" id="{3F75C366-0BC9-408F-ACB6-EA300D4F0C5F}"/>
            </a:ext>
          </a:extLst>
        </xdr:cNvPr>
        <xdr:cNvSpPr/>
      </xdr:nvSpPr>
      <xdr:spPr>
        <a:xfrm>
          <a:off x="8632190" y="7090207"/>
          <a:ext cx="10922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107023</xdr:rowOff>
    </xdr:from>
    <xdr:to>
      <xdr:col>55</xdr:col>
      <xdr:colOff>0</xdr:colOff>
      <xdr:row>41</xdr:row>
      <xdr:rowOff>107747</xdr:rowOff>
    </xdr:to>
    <xdr:cxnSp macro="">
      <xdr:nvCxnSpPr>
        <xdr:cNvPr id="133" name="直線コネクタ 132">
          <a:extLst>
            <a:ext uri="{FF2B5EF4-FFF2-40B4-BE49-F238E27FC236}">
              <a16:creationId xmlns:a16="http://schemas.microsoft.com/office/drawing/2014/main" id="{70ECC3F0-A941-432F-8DC9-8E925B88E0F7}"/>
            </a:ext>
          </a:extLst>
        </xdr:cNvPr>
        <xdr:cNvCxnSpPr/>
      </xdr:nvCxnSpPr>
      <xdr:spPr>
        <a:xfrm flipV="1">
          <a:off x="8686800" y="7134568"/>
          <a:ext cx="742950" cy="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57785</xdr:rowOff>
    </xdr:from>
    <xdr:to>
      <xdr:col>46</xdr:col>
      <xdr:colOff>38100</xdr:colOff>
      <xdr:row>41</xdr:row>
      <xdr:rowOff>159385</xdr:rowOff>
    </xdr:to>
    <xdr:sp macro="" textlink="">
      <xdr:nvSpPr>
        <xdr:cNvPr id="134" name="楕円 133">
          <a:extLst>
            <a:ext uri="{FF2B5EF4-FFF2-40B4-BE49-F238E27FC236}">
              <a16:creationId xmlns:a16="http://schemas.microsoft.com/office/drawing/2014/main" id="{DB635809-3183-434F-A36A-956D82A32A7C}"/>
            </a:ext>
          </a:extLst>
        </xdr:cNvPr>
        <xdr:cNvSpPr/>
      </xdr:nvSpPr>
      <xdr:spPr>
        <a:xfrm>
          <a:off x="7846060" y="7083425"/>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107747</xdr:rowOff>
    </xdr:from>
    <xdr:to>
      <xdr:col>50</xdr:col>
      <xdr:colOff>114300</xdr:colOff>
      <xdr:row>41</xdr:row>
      <xdr:rowOff>108585</xdr:rowOff>
    </xdr:to>
    <xdr:cxnSp macro="">
      <xdr:nvCxnSpPr>
        <xdr:cNvPr id="135" name="直線コネクタ 134">
          <a:extLst>
            <a:ext uri="{FF2B5EF4-FFF2-40B4-BE49-F238E27FC236}">
              <a16:creationId xmlns:a16="http://schemas.microsoft.com/office/drawing/2014/main" id="{F4438EA9-AF9B-452F-A6A6-139EB18CBCBD}"/>
            </a:ext>
          </a:extLst>
        </xdr:cNvPr>
        <xdr:cNvCxnSpPr/>
      </xdr:nvCxnSpPr>
      <xdr:spPr>
        <a:xfrm flipV="1">
          <a:off x="7889240" y="7135292"/>
          <a:ext cx="797560" cy="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58014</xdr:rowOff>
    </xdr:from>
    <xdr:to>
      <xdr:col>41</xdr:col>
      <xdr:colOff>101600</xdr:colOff>
      <xdr:row>41</xdr:row>
      <xdr:rowOff>159614</xdr:rowOff>
    </xdr:to>
    <xdr:sp macro="" textlink="">
      <xdr:nvSpPr>
        <xdr:cNvPr id="136" name="楕円 135">
          <a:extLst>
            <a:ext uri="{FF2B5EF4-FFF2-40B4-BE49-F238E27FC236}">
              <a16:creationId xmlns:a16="http://schemas.microsoft.com/office/drawing/2014/main" id="{A1160AB2-70B8-4EEF-91F8-1954B1A31973}"/>
            </a:ext>
          </a:extLst>
        </xdr:cNvPr>
        <xdr:cNvSpPr/>
      </xdr:nvSpPr>
      <xdr:spPr>
        <a:xfrm>
          <a:off x="7029450" y="7083654"/>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108585</xdr:rowOff>
    </xdr:from>
    <xdr:to>
      <xdr:col>45</xdr:col>
      <xdr:colOff>177800</xdr:colOff>
      <xdr:row>41</xdr:row>
      <xdr:rowOff>108814</xdr:rowOff>
    </xdr:to>
    <xdr:cxnSp macro="">
      <xdr:nvCxnSpPr>
        <xdr:cNvPr id="137" name="直線コネクタ 136">
          <a:extLst>
            <a:ext uri="{FF2B5EF4-FFF2-40B4-BE49-F238E27FC236}">
              <a16:creationId xmlns:a16="http://schemas.microsoft.com/office/drawing/2014/main" id="{EB5A4C9C-E0F7-4D79-AF26-4595D5C61946}"/>
            </a:ext>
          </a:extLst>
        </xdr:cNvPr>
        <xdr:cNvCxnSpPr/>
      </xdr:nvCxnSpPr>
      <xdr:spPr>
        <a:xfrm flipV="1">
          <a:off x="7084060" y="7136130"/>
          <a:ext cx="805180" cy="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55880</xdr:rowOff>
    </xdr:from>
    <xdr:to>
      <xdr:col>36</xdr:col>
      <xdr:colOff>165100</xdr:colOff>
      <xdr:row>41</xdr:row>
      <xdr:rowOff>157480</xdr:rowOff>
    </xdr:to>
    <xdr:sp macro="" textlink="">
      <xdr:nvSpPr>
        <xdr:cNvPr id="138" name="楕円 137">
          <a:extLst>
            <a:ext uri="{FF2B5EF4-FFF2-40B4-BE49-F238E27FC236}">
              <a16:creationId xmlns:a16="http://schemas.microsoft.com/office/drawing/2014/main" id="{1D4EA490-7C85-48DD-8590-B883B35EC289}"/>
            </a:ext>
          </a:extLst>
        </xdr:cNvPr>
        <xdr:cNvSpPr/>
      </xdr:nvSpPr>
      <xdr:spPr>
        <a:xfrm>
          <a:off x="6231890" y="7089140"/>
          <a:ext cx="10922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106680</xdr:rowOff>
    </xdr:from>
    <xdr:to>
      <xdr:col>41</xdr:col>
      <xdr:colOff>50800</xdr:colOff>
      <xdr:row>41</xdr:row>
      <xdr:rowOff>108814</xdr:rowOff>
    </xdr:to>
    <xdr:cxnSp macro="">
      <xdr:nvCxnSpPr>
        <xdr:cNvPr id="139" name="直線コネクタ 138">
          <a:extLst>
            <a:ext uri="{FF2B5EF4-FFF2-40B4-BE49-F238E27FC236}">
              <a16:creationId xmlns:a16="http://schemas.microsoft.com/office/drawing/2014/main" id="{79A596C5-B1B2-46E3-8596-DA00CC656CA6}"/>
            </a:ext>
          </a:extLst>
        </xdr:cNvPr>
        <xdr:cNvCxnSpPr/>
      </xdr:nvCxnSpPr>
      <xdr:spPr>
        <a:xfrm>
          <a:off x="6286500" y="7134225"/>
          <a:ext cx="797560" cy="2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165549</xdr:rowOff>
    </xdr:from>
    <xdr:ext cx="469744" cy="259045"/>
    <xdr:sp macro="" textlink="">
      <xdr:nvSpPr>
        <xdr:cNvPr id="140" name="n_1aveValue【道路】&#10;一人当たり延長">
          <a:extLst>
            <a:ext uri="{FF2B5EF4-FFF2-40B4-BE49-F238E27FC236}">
              <a16:creationId xmlns:a16="http://schemas.microsoft.com/office/drawing/2014/main" id="{F6A8E0C4-739E-4C97-A511-CE4BE81F3196}"/>
            </a:ext>
          </a:extLst>
        </xdr:cNvPr>
        <xdr:cNvSpPr txBox="1"/>
      </xdr:nvSpPr>
      <xdr:spPr>
        <a:xfrm>
          <a:off x="8454467" y="6684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168521</xdr:rowOff>
    </xdr:from>
    <xdr:ext cx="469744" cy="259045"/>
    <xdr:sp macro="" textlink="">
      <xdr:nvSpPr>
        <xdr:cNvPr id="141" name="n_2aveValue【道路】&#10;一人当たり延長">
          <a:extLst>
            <a:ext uri="{FF2B5EF4-FFF2-40B4-BE49-F238E27FC236}">
              <a16:creationId xmlns:a16="http://schemas.microsoft.com/office/drawing/2014/main" id="{CBC62E58-7739-4A2C-BB37-7A768A966554}"/>
            </a:ext>
          </a:extLst>
        </xdr:cNvPr>
        <xdr:cNvSpPr txBox="1"/>
      </xdr:nvSpPr>
      <xdr:spPr>
        <a:xfrm>
          <a:off x="7673417" y="6687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13949</xdr:rowOff>
    </xdr:from>
    <xdr:ext cx="469744" cy="259045"/>
    <xdr:sp macro="" textlink="">
      <xdr:nvSpPr>
        <xdr:cNvPr id="142" name="n_3aveValue【道路】&#10;一人当たり延長">
          <a:extLst>
            <a:ext uri="{FF2B5EF4-FFF2-40B4-BE49-F238E27FC236}">
              <a16:creationId xmlns:a16="http://schemas.microsoft.com/office/drawing/2014/main" id="{9376927E-E72E-4198-841B-6B059180DCD7}"/>
            </a:ext>
          </a:extLst>
        </xdr:cNvPr>
        <xdr:cNvSpPr txBox="1"/>
      </xdr:nvSpPr>
      <xdr:spPr>
        <a:xfrm>
          <a:off x="6866332" y="6704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11510</xdr:rowOff>
    </xdr:from>
    <xdr:ext cx="469744" cy="259045"/>
    <xdr:sp macro="" textlink="">
      <xdr:nvSpPr>
        <xdr:cNvPr id="143" name="n_4aveValue【道路】&#10;一人当たり延長">
          <a:extLst>
            <a:ext uri="{FF2B5EF4-FFF2-40B4-BE49-F238E27FC236}">
              <a16:creationId xmlns:a16="http://schemas.microsoft.com/office/drawing/2014/main" id="{1731D00C-F9C6-453A-9E6D-D5989284C2EB}"/>
            </a:ext>
          </a:extLst>
        </xdr:cNvPr>
        <xdr:cNvSpPr txBox="1"/>
      </xdr:nvSpPr>
      <xdr:spPr>
        <a:xfrm>
          <a:off x="6068772" y="67018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149674</xdr:rowOff>
    </xdr:from>
    <xdr:ext cx="469744" cy="259045"/>
    <xdr:sp macro="" textlink="">
      <xdr:nvSpPr>
        <xdr:cNvPr id="144" name="n_1mainValue【道路】&#10;一人当たり延長">
          <a:extLst>
            <a:ext uri="{FF2B5EF4-FFF2-40B4-BE49-F238E27FC236}">
              <a16:creationId xmlns:a16="http://schemas.microsoft.com/office/drawing/2014/main" id="{9FAD2F79-3B3A-400B-AB90-B9AAB15D6E0A}"/>
            </a:ext>
          </a:extLst>
        </xdr:cNvPr>
        <xdr:cNvSpPr txBox="1"/>
      </xdr:nvSpPr>
      <xdr:spPr>
        <a:xfrm>
          <a:off x="8454467" y="71791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150512</xdr:rowOff>
    </xdr:from>
    <xdr:ext cx="469744" cy="259045"/>
    <xdr:sp macro="" textlink="">
      <xdr:nvSpPr>
        <xdr:cNvPr id="145" name="n_2mainValue【道路】&#10;一人当たり延長">
          <a:extLst>
            <a:ext uri="{FF2B5EF4-FFF2-40B4-BE49-F238E27FC236}">
              <a16:creationId xmlns:a16="http://schemas.microsoft.com/office/drawing/2014/main" id="{1C120634-9BC2-46FB-BD07-BCC8402C0FC9}"/>
            </a:ext>
          </a:extLst>
        </xdr:cNvPr>
        <xdr:cNvSpPr txBox="1"/>
      </xdr:nvSpPr>
      <xdr:spPr>
        <a:xfrm>
          <a:off x="7673417" y="71799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150741</xdr:rowOff>
    </xdr:from>
    <xdr:ext cx="469744" cy="259045"/>
    <xdr:sp macro="" textlink="">
      <xdr:nvSpPr>
        <xdr:cNvPr id="146" name="n_3mainValue【道路】&#10;一人当たり延長">
          <a:extLst>
            <a:ext uri="{FF2B5EF4-FFF2-40B4-BE49-F238E27FC236}">
              <a16:creationId xmlns:a16="http://schemas.microsoft.com/office/drawing/2014/main" id="{02DD1644-3ACF-4B92-89BE-2333082EB992}"/>
            </a:ext>
          </a:extLst>
        </xdr:cNvPr>
        <xdr:cNvSpPr txBox="1"/>
      </xdr:nvSpPr>
      <xdr:spPr>
        <a:xfrm>
          <a:off x="6866332" y="7180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148607</xdr:rowOff>
    </xdr:from>
    <xdr:ext cx="469744" cy="259045"/>
    <xdr:sp macro="" textlink="">
      <xdr:nvSpPr>
        <xdr:cNvPr id="147" name="n_4mainValue【道路】&#10;一人当たり延長">
          <a:extLst>
            <a:ext uri="{FF2B5EF4-FFF2-40B4-BE49-F238E27FC236}">
              <a16:creationId xmlns:a16="http://schemas.microsoft.com/office/drawing/2014/main" id="{A2EFE90B-447F-4C19-8580-7971F757C1D9}"/>
            </a:ext>
          </a:extLst>
        </xdr:cNvPr>
        <xdr:cNvSpPr txBox="1"/>
      </xdr:nvSpPr>
      <xdr:spPr>
        <a:xfrm>
          <a:off x="6068772" y="7178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a:extLst>
            <a:ext uri="{FF2B5EF4-FFF2-40B4-BE49-F238E27FC236}">
              <a16:creationId xmlns:a16="http://schemas.microsoft.com/office/drawing/2014/main" id="{5801C0C5-A4EB-4F16-A9B0-E42B8F807EB0}"/>
            </a:ext>
          </a:extLst>
        </xdr:cNvPr>
        <xdr:cNvSpPr/>
      </xdr:nvSpPr>
      <xdr:spPr>
        <a:xfrm>
          <a:off x="685800" y="800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a:extLst>
            <a:ext uri="{FF2B5EF4-FFF2-40B4-BE49-F238E27FC236}">
              <a16:creationId xmlns:a16="http://schemas.microsoft.com/office/drawing/2014/main" id="{29238052-3C69-459D-B701-851ADC6A68C7}"/>
            </a:ext>
          </a:extLst>
        </xdr:cNvPr>
        <xdr:cNvSpPr/>
      </xdr:nvSpPr>
      <xdr:spPr>
        <a:xfrm>
          <a:off x="8166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a:extLst>
            <a:ext uri="{FF2B5EF4-FFF2-40B4-BE49-F238E27FC236}">
              <a16:creationId xmlns:a16="http://schemas.microsoft.com/office/drawing/2014/main" id="{BE1B5748-9124-4FE4-9053-E625062ADDD6}"/>
            </a:ext>
          </a:extLst>
        </xdr:cNvPr>
        <xdr:cNvSpPr/>
      </xdr:nvSpPr>
      <xdr:spPr>
        <a:xfrm>
          <a:off x="8166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a:extLst>
            <a:ext uri="{FF2B5EF4-FFF2-40B4-BE49-F238E27FC236}">
              <a16:creationId xmlns:a16="http://schemas.microsoft.com/office/drawing/2014/main" id="{4CCCE805-F4D3-4E56-9E31-9B5AAB321F3B}"/>
            </a:ext>
          </a:extLst>
        </xdr:cNvPr>
        <xdr:cNvSpPr/>
      </xdr:nvSpPr>
      <xdr:spPr>
        <a:xfrm>
          <a:off x="17145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a:extLst>
            <a:ext uri="{FF2B5EF4-FFF2-40B4-BE49-F238E27FC236}">
              <a16:creationId xmlns:a16="http://schemas.microsoft.com/office/drawing/2014/main" id="{240E1F34-C9E5-40DA-B26E-A226C55EB9A8}"/>
            </a:ext>
          </a:extLst>
        </xdr:cNvPr>
        <xdr:cNvSpPr/>
      </xdr:nvSpPr>
      <xdr:spPr>
        <a:xfrm>
          <a:off x="17145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a:extLst>
            <a:ext uri="{FF2B5EF4-FFF2-40B4-BE49-F238E27FC236}">
              <a16:creationId xmlns:a16="http://schemas.microsoft.com/office/drawing/2014/main" id="{B6A043F1-BF00-4C00-8CD3-3E0662572958}"/>
            </a:ext>
          </a:extLst>
        </xdr:cNvPr>
        <xdr:cNvSpPr/>
      </xdr:nvSpPr>
      <xdr:spPr>
        <a:xfrm>
          <a:off x="27432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a:extLst>
            <a:ext uri="{FF2B5EF4-FFF2-40B4-BE49-F238E27FC236}">
              <a16:creationId xmlns:a16="http://schemas.microsoft.com/office/drawing/2014/main" id="{B03B4D34-759C-405D-B586-029C2F8572D6}"/>
            </a:ext>
          </a:extLst>
        </xdr:cNvPr>
        <xdr:cNvSpPr/>
      </xdr:nvSpPr>
      <xdr:spPr>
        <a:xfrm>
          <a:off x="27432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a:extLst>
            <a:ext uri="{FF2B5EF4-FFF2-40B4-BE49-F238E27FC236}">
              <a16:creationId xmlns:a16="http://schemas.microsoft.com/office/drawing/2014/main" id="{DD98CC60-0EDC-4ED9-860A-10A051513EB3}"/>
            </a:ext>
          </a:extLst>
        </xdr:cNvPr>
        <xdr:cNvSpPr/>
      </xdr:nvSpPr>
      <xdr:spPr>
        <a:xfrm>
          <a:off x="685800" y="914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a:extLst>
            <a:ext uri="{FF2B5EF4-FFF2-40B4-BE49-F238E27FC236}">
              <a16:creationId xmlns:a16="http://schemas.microsoft.com/office/drawing/2014/main" id="{FC01F64D-B360-42B8-AD69-A39E7F5DBCD4}"/>
            </a:ext>
          </a:extLst>
        </xdr:cNvPr>
        <xdr:cNvSpPr txBox="1"/>
      </xdr:nvSpPr>
      <xdr:spPr>
        <a:xfrm>
          <a:off x="66675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a:extLst>
            <a:ext uri="{FF2B5EF4-FFF2-40B4-BE49-F238E27FC236}">
              <a16:creationId xmlns:a16="http://schemas.microsoft.com/office/drawing/2014/main" id="{8A4D19E6-3D67-45C6-9D48-F00D6F430648}"/>
            </a:ext>
          </a:extLst>
        </xdr:cNvPr>
        <xdr:cNvCxnSpPr/>
      </xdr:nvCxnSpPr>
      <xdr:spPr>
        <a:xfrm>
          <a:off x="68580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a:extLst>
            <a:ext uri="{FF2B5EF4-FFF2-40B4-BE49-F238E27FC236}">
              <a16:creationId xmlns:a16="http://schemas.microsoft.com/office/drawing/2014/main" id="{26E42BB3-738F-411B-88ED-3D321A4DB57E}"/>
            </a:ext>
          </a:extLst>
        </xdr:cNvPr>
        <xdr:cNvSpPr txBox="1"/>
      </xdr:nvSpPr>
      <xdr:spPr>
        <a:xfrm>
          <a:off x="273866"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9" name="直線コネクタ 158">
          <a:extLst>
            <a:ext uri="{FF2B5EF4-FFF2-40B4-BE49-F238E27FC236}">
              <a16:creationId xmlns:a16="http://schemas.microsoft.com/office/drawing/2014/main" id="{63202389-3558-42C2-8098-D52DF6B79292}"/>
            </a:ext>
          </a:extLst>
        </xdr:cNvPr>
        <xdr:cNvCxnSpPr/>
      </xdr:nvCxnSpPr>
      <xdr:spPr>
        <a:xfrm>
          <a:off x="685800" y="1110723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0" name="テキスト ボックス 159">
          <a:extLst>
            <a:ext uri="{FF2B5EF4-FFF2-40B4-BE49-F238E27FC236}">
              <a16:creationId xmlns:a16="http://schemas.microsoft.com/office/drawing/2014/main" id="{AA961B77-5632-4DDD-ADE5-3B0DDEC68F8B}"/>
            </a:ext>
          </a:extLst>
        </xdr:cNvPr>
        <xdr:cNvSpPr txBox="1"/>
      </xdr:nvSpPr>
      <xdr:spPr>
        <a:xfrm>
          <a:off x="273866" y="1096311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1" name="直線コネクタ 160">
          <a:extLst>
            <a:ext uri="{FF2B5EF4-FFF2-40B4-BE49-F238E27FC236}">
              <a16:creationId xmlns:a16="http://schemas.microsoft.com/office/drawing/2014/main" id="{CE35AEA0-177B-4422-A719-EBF2C207F579}"/>
            </a:ext>
          </a:extLst>
        </xdr:cNvPr>
        <xdr:cNvCxnSpPr/>
      </xdr:nvCxnSpPr>
      <xdr:spPr>
        <a:xfrm>
          <a:off x="685800" y="1077495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2" name="テキスト ボックス 161">
          <a:extLst>
            <a:ext uri="{FF2B5EF4-FFF2-40B4-BE49-F238E27FC236}">
              <a16:creationId xmlns:a16="http://schemas.microsoft.com/office/drawing/2014/main" id="{51C3D76D-DD26-4386-BA3E-6C837830E38C}"/>
            </a:ext>
          </a:extLst>
        </xdr:cNvPr>
        <xdr:cNvSpPr txBox="1"/>
      </xdr:nvSpPr>
      <xdr:spPr>
        <a:xfrm>
          <a:off x="343701" y="1063653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3" name="直線コネクタ 162">
          <a:extLst>
            <a:ext uri="{FF2B5EF4-FFF2-40B4-BE49-F238E27FC236}">
              <a16:creationId xmlns:a16="http://schemas.microsoft.com/office/drawing/2014/main" id="{25ED01B2-FC55-420F-8CC6-34267FF21742}"/>
            </a:ext>
          </a:extLst>
        </xdr:cNvPr>
        <xdr:cNvCxnSpPr/>
      </xdr:nvCxnSpPr>
      <xdr:spPr>
        <a:xfrm>
          <a:off x="685800" y="1045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4" name="テキスト ボックス 163">
          <a:extLst>
            <a:ext uri="{FF2B5EF4-FFF2-40B4-BE49-F238E27FC236}">
              <a16:creationId xmlns:a16="http://schemas.microsoft.com/office/drawing/2014/main" id="{F3A7CFF3-E054-4EB6-AEAB-76BC934A58E2}"/>
            </a:ext>
          </a:extLst>
        </xdr:cNvPr>
        <xdr:cNvSpPr txBox="1"/>
      </xdr:nvSpPr>
      <xdr:spPr>
        <a:xfrm>
          <a:off x="343701" y="103042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5" name="直線コネクタ 164">
          <a:extLst>
            <a:ext uri="{FF2B5EF4-FFF2-40B4-BE49-F238E27FC236}">
              <a16:creationId xmlns:a16="http://schemas.microsoft.com/office/drawing/2014/main" id="{0E3DD8DD-B9BD-4C30-877B-CF3988E4F510}"/>
            </a:ext>
          </a:extLst>
        </xdr:cNvPr>
        <xdr:cNvCxnSpPr/>
      </xdr:nvCxnSpPr>
      <xdr:spPr>
        <a:xfrm>
          <a:off x="685800" y="1012562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6" name="テキスト ボックス 165">
          <a:extLst>
            <a:ext uri="{FF2B5EF4-FFF2-40B4-BE49-F238E27FC236}">
              <a16:creationId xmlns:a16="http://schemas.microsoft.com/office/drawing/2014/main" id="{DAEC378E-BFDF-4B92-9351-0A9B410ADB8A}"/>
            </a:ext>
          </a:extLst>
        </xdr:cNvPr>
        <xdr:cNvSpPr txBox="1"/>
      </xdr:nvSpPr>
      <xdr:spPr>
        <a:xfrm>
          <a:off x="34370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7" name="直線コネクタ 166">
          <a:extLst>
            <a:ext uri="{FF2B5EF4-FFF2-40B4-BE49-F238E27FC236}">
              <a16:creationId xmlns:a16="http://schemas.microsoft.com/office/drawing/2014/main" id="{76AD7E6F-907B-487E-B138-1AA2A3CFC184}"/>
            </a:ext>
          </a:extLst>
        </xdr:cNvPr>
        <xdr:cNvCxnSpPr/>
      </xdr:nvCxnSpPr>
      <xdr:spPr>
        <a:xfrm>
          <a:off x="685800" y="979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8" name="テキスト ボックス 167">
          <a:extLst>
            <a:ext uri="{FF2B5EF4-FFF2-40B4-BE49-F238E27FC236}">
              <a16:creationId xmlns:a16="http://schemas.microsoft.com/office/drawing/2014/main" id="{11B3334B-6676-4CD7-AC4A-57579570B13F}"/>
            </a:ext>
          </a:extLst>
        </xdr:cNvPr>
        <xdr:cNvSpPr txBox="1"/>
      </xdr:nvSpPr>
      <xdr:spPr>
        <a:xfrm>
          <a:off x="343701" y="965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9" name="直線コネクタ 168">
          <a:extLst>
            <a:ext uri="{FF2B5EF4-FFF2-40B4-BE49-F238E27FC236}">
              <a16:creationId xmlns:a16="http://schemas.microsoft.com/office/drawing/2014/main" id="{08F87971-2F9A-4FE4-BDE6-0396C9D4D71D}"/>
            </a:ext>
          </a:extLst>
        </xdr:cNvPr>
        <xdr:cNvCxnSpPr/>
      </xdr:nvCxnSpPr>
      <xdr:spPr>
        <a:xfrm>
          <a:off x="685800" y="94705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0" name="テキスト ボックス 169">
          <a:extLst>
            <a:ext uri="{FF2B5EF4-FFF2-40B4-BE49-F238E27FC236}">
              <a16:creationId xmlns:a16="http://schemas.microsoft.com/office/drawing/2014/main" id="{E5E38E86-DBAF-4295-8216-AB237A707491}"/>
            </a:ext>
          </a:extLst>
        </xdr:cNvPr>
        <xdr:cNvSpPr txBox="1"/>
      </xdr:nvSpPr>
      <xdr:spPr>
        <a:xfrm>
          <a:off x="386866" y="9326444"/>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1" name="直線コネクタ 170">
          <a:extLst>
            <a:ext uri="{FF2B5EF4-FFF2-40B4-BE49-F238E27FC236}">
              <a16:creationId xmlns:a16="http://schemas.microsoft.com/office/drawing/2014/main" id="{28067DA2-012C-4913-B866-F66D631197E3}"/>
            </a:ext>
          </a:extLst>
        </xdr:cNvPr>
        <xdr:cNvCxnSpPr/>
      </xdr:nvCxnSpPr>
      <xdr:spPr>
        <a:xfrm>
          <a:off x="68580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2" name="【橋りょう・トンネル】&#10;有形固定資産減価償却率グラフ枠">
          <a:extLst>
            <a:ext uri="{FF2B5EF4-FFF2-40B4-BE49-F238E27FC236}">
              <a16:creationId xmlns:a16="http://schemas.microsoft.com/office/drawing/2014/main" id="{F934A077-9E1A-442C-A38B-12AA3FE3FEA6}"/>
            </a:ext>
          </a:extLst>
        </xdr:cNvPr>
        <xdr:cNvSpPr/>
      </xdr:nvSpPr>
      <xdr:spPr>
        <a:xfrm>
          <a:off x="685800" y="914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31024</xdr:rowOff>
    </xdr:from>
    <xdr:to>
      <xdr:col>24</xdr:col>
      <xdr:colOff>62865</xdr:colOff>
      <xdr:row>64</xdr:row>
      <xdr:rowOff>3266</xdr:rowOff>
    </xdr:to>
    <xdr:cxnSp macro="">
      <xdr:nvCxnSpPr>
        <xdr:cNvPr id="173" name="直線コネクタ 172">
          <a:extLst>
            <a:ext uri="{FF2B5EF4-FFF2-40B4-BE49-F238E27FC236}">
              <a16:creationId xmlns:a16="http://schemas.microsoft.com/office/drawing/2014/main" id="{1F8FD2B0-A6E6-4C7A-ACCE-CAB96ED20F3E}"/>
            </a:ext>
          </a:extLst>
        </xdr:cNvPr>
        <xdr:cNvCxnSpPr/>
      </xdr:nvCxnSpPr>
      <xdr:spPr>
        <a:xfrm flipV="1">
          <a:off x="4173855" y="9630319"/>
          <a:ext cx="0" cy="13457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7093</xdr:rowOff>
    </xdr:from>
    <xdr:ext cx="405111" cy="259045"/>
    <xdr:sp macro="" textlink="">
      <xdr:nvSpPr>
        <xdr:cNvPr id="174" name="【橋りょう・トンネル】&#10;有形固定資産減価償却率最小値テキスト">
          <a:extLst>
            <a:ext uri="{FF2B5EF4-FFF2-40B4-BE49-F238E27FC236}">
              <a16:creationId xmlns:a16="http://schemas.microsoft.com/office/drawing/2014/main" id="{B8BA2EEE-F61E-4760-9B06-6E2D7EBC53AE}"/>
            </a:ext>
          </a:extLst>
        </xdr:cNvPr>
        <xdr:cNvSpPr txBox="1"/>
      </xdr:nvSpPr>
      <xdr:spPr>
        <a:xfrm>
          <a:off x="4212590" y="109817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3266</xdr:rowOff>
    </xdr:from>
    <xdr:to>
      <xdr:col>24</xdr:col>
      <xdr:colOff>152400</xdr:colOff>
      <xdr:row>64</xdr:row>
      <xdr:rowOff>3266</xdr:rowOff>
    </xdr:to>
    <xdr:cxnSp macro="">
      <xdr:nvCxnSpPr>
        <xdr:cNvPr id="175" name="直線コネクタ 174">
          <a:extLst>
            <a:ext uri="{FF2B5EF4-FFF2-40B4-BE49-F238E27FC236}">
              <a16:creationId xmlns:a16="http://schemas.microsoft.com/office/drawing/2014/main" id="{53896D73-A0D2-4B84-8700-DAF701071F9E}"/>
            </a:ext>
          </a:extLst>
        </xdr:cNvPr>
        <xdr:cNvCxnSpPr/>
      </xdr:nvCxnSpPr>
      <xdr:spPr>
        <a:xfrm>
          <a:off x="4112260" y="1097606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149151</xdr:rowOff>
    </xdr:from>
    <xdr:ext cx="340478" cy="259045"/>
    <xdr:sp macro="" textlink="">
      <xdr:nvSpPr>
        <xdr:cNvPr id="176" name="【橋りょう・トンネル】&#10;有形固定資産減価償却率最大値テキスト">
          <a:extLst>
            <a:ext uri="{FF2B5EF4-FFF2-40B4-BE49-F238E27FC236}">
              <a16:creationId xmlns:a16="http://schemas.microsoft.com/office/drawing/2014/main" id="{6D31B17A-B537-4C01-B099-FB7ACD13A1B2}"/>
            </a:ext>
          </a:extLst>
        </xdr:cNvPr>
        <xdr:cNvSpPr txBox="1"/>
      </xdr:nvSpPr>
      <xdr:spPr>
        <a:xfrm>
          <a:off x="4212590" y="940745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31024</xdr:rowOff>
    </xdr:from>
    <xdr:to>
      <xdr:col>24</xdr:col>
      <xdr:colOff>152400</xdr:colOff>
      <xdr:row>56</xdr:row>
      <xdr:rowOff>31024</xdr:rowOff>
    </xdr:to>
    <xdr:cxnSp macro="">
      <xdr:nvCxnSpPr>
        <xdr:cNvPr id="177" name="直線コネクタ 176">
          <a:extLst>
            <a:ext uri="{FF2B5EF4-FFF2-40B4-BE49-F238E27FC236}">
              <a16:creationId xmlns:a16="http://schemas.microsoft.com/office/drawing/2014/main" id="{BB223EC1-2EC3-47BB-98D5-F2D841A45007}"/>
            </a:ext>
          </a:extLst>
        </xdr:cNvPr>
        <xdr:cNvCxnSpPr/>
      </xdr:nvCxnSpPr>
      <xdr:spPr>
        <a:xfrm>
          <a:off x="4112260" y="963031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135000</xdr:rowOff>
    </xdr:from>
    <xdr:ext cx="405111" cy="259045"/>
    <xdr:sp macro="" textlink="">
      <xdr:nvSpPr>
        <xdr:cNvPr id="178" name="【橋りょう・トンネル】&#10;有形固定資産減価償却率平均値テキスト">
          <a:extLst>
            <a:ext uri="{FF2B5EF4-FFF2-40B4-BE49-F238E27FC236}">
              <a16:creationId xmlns:a16="http://schemas.microsoft.com/office/drawing/2014/main" id="{6251C696-4D44-42AC-A0AB-60A8220E3F57}"/>
            </a:ext>
          </a:extLst>
        </xdr:cNvPr>
        <xdr:cNvSpPr txBox="1"/>
      </xdr:nvSpPr>
      <xdr:spPr>
        <a:xfrm>
          <a:off x="4212590" y="1041819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156573</xdr:rowOff>
    </xdr:from>
    <xdr:to>
      <xdr:col>24</xdr:col>
      <xdr:colOff>114300</xdr:colOff>
      <xdr:row>61</xdr:row>
      <xdr:rowOff>86723</xdr:rowOff>
    </xdr:to>
    <xdr:sp macro="" textlink="">
      <xdr:nvSpPr>
        <xdr:cNvPr id="179" name="フローチャート: 判断 178">
          <a:extLst>
            <a:ext uri="{FF2B5EF4-FFF2-40B4-BE49-F238E27FC236}">
              <a16:creationId xmlns:a16="http://schemas.microsoft.com/office/drawing/2014/main" id="{6F056128-27DC-4C99-B1C7-4DB7BA90AF50}"/>
            </a:ext>
          </a:extLst>
        </xdr:cNvPr>
        <xdr:cNvSpPr/>
      </xdr:nvSpPr>
      <xdr:spPr>
        <a:xfrm>
          <a:off x="4131310" y="10445478"/>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138612</xdr:rowOff>
    </xdr:from>
    <xdr:to>
      <xdr:col>20</xdr:col>
      <xdr:colOff>38100</xdr:colOff>
      <xdr:row>61</xdr:row>
      <xdr:rowOff>68762</xdr:rowOff>
    </xdr:to>
    <xdr:sp macro="" textlink="">
      <xdr:nvSpPr>
        <xdr:cNvPr id="180" name="フローチャート: 判断 179">
          <a:extLst>
            <a:ext uri="{FF2B5EF4-FFF2-40B4-BE49-F238E27FC236}">
              <a16:creationId xmlns:a16="http://schemas.microsoft.com/office/drawing/2014/main" id="{242C90C8-4142-4274-9F24-560C1EE9CAA2}"/>
            </a:ext>
          </a:extLst>
        </xdr:cNvPr>
        <xdr:cNvSpPr/>
      </xdr:nvSpPr>
      <xdr:spPr>
        <a:xfrm>
          <a:off x="3388360" y="10421802"/>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127181</xdr:rowOff>
    </xdr:from>
    <xdr:to>
      <xdr:col>15</xdr:col>
      <xdr:colOff>101600</xdr:colOff>
      <xdr:row>61</xdr:row>
      <xdr:rowOff>57331</xdr:rowOff>
    </xdr:to>
    <xdr:sp macro="" textlink="">
      <xdr:nvSpPr>
        <xdr:cNvPr id="181" name="フローチャート: 判断 180">
          <a:extLst>
            <a:ext uri="{FF2B5EF4-FFF2-40B4-BE49-F238E27FC236}">
              <a16:creationId xmlns:a16="http://schemas.microsoft.com/office/drawing/2014/main" id="{9FB22AF3-F154-4A42-B6CF-638E5E6149DF}"/>
            </a:ext>
          </a:extLst>
        </xdr:cNvPr>
        <xdr:cNvSpPr/>
      </xdr:nvSpPr>
      <xdr:spPr>
        <a:xfrm>
          <a:off x="2571750" y="10417991"/>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105954</xdr:rowOff>
    </xdr:from>
    <xdr:to>
      <xdr:col>10</xdr:col>
      <xdr:colOff>165100</xdr:colOff>
      <xdr:row>61</xdr:row>
      <xdr:rowOff>36104</xdr:rowOff>
    </xdr:to>
    <xdr:sp macro="" textlink="">
      <xdr:nvSpPr>
        <xdr:cNvPr id="182" name="フローチャート: 判断 181">
          <a:extLst>
            <a:ext uri="{FF2B5EF4-FFF2-40B4-BE49-F238E27FC236}">
              <a16:creationId xmlns:a16="http://schemas.microsoft.com/office/drawing/2014/main" id="{D4685A4F-D4F8-4394-A6E7-C31287AE6F38}"/>
            </a:ext>
          </a:extLst>
        </xdr:cNvPr>
        <xdr:cNvSpPr/>
      </xdr:nvSpPr>
      <xdr:spPr>
        <a:xfrm>
          <a:off x="1774190" y="10391049"/>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83094</xdr:rowOff>
    </xdr:from>
    <xdr:to>
      <xdr:col>6</xdr:col>
      <xdr:colOff>38100</xdr:colOff>
      <xdr:row>61</xdr:row>
      <xdr:rowOff>13244</xdr:rowOff>
    </xdr:to>
    <xdr:sp macro="" textlink="">
      <xdr:nvSpPr>
        <xdr:cNvPr id="183" name="フローチャート: 判断 182">
          <a:extLst>
            <a:ext uri="{FF2B5EF4-FFF2-40B4-BE49-F238E27FC236}">
              <a16:creationId xmlns:a16="http://schemas.microsoft.com/office/drawing/2014/main" id="{79BED3C1-BD3D-4B52-AD02-06B4B0CE1EA6}"/>
            </a:ext>
          </a:extLst>
        </xdr:cNvPr>
        <xdr:cNvSpPr/>
      </xdr:nvSpPr>
      <xdr:spPr>
        <a:xfrm>
          <a:off x="988060" y="10371999"/>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D460FF5C-29AE-4B49-B18C-0CE0809BD7CD}"/>
            </a:ext>
          </a:extLst>
        </xdr:cNvPr>
        <xdr:cNvSpPr txBox="1"/>
      </xdr:nvSpPr>
      <xdr:spPr>
        <a:xfrm>
          <a:off x="400304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53927277-2957-4402-933C-BDC030668800}"/>
            </a:ext>
          </a:extLst>
        </xdr:cNvPr>
        <xdr:cNvSpPr txBox="1"/>
      </xdr:nvSpPr>
      <xdr:spPr>
        <a:xfrm>
          <a:off x="32600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CF6FB8C6-C85A-4405-921C-9790724788E7}"/>
            </a:ext>
          </a:extLst>
        </xdr:cNvPr>
        <xdr:cNvSpPr txBox="1"/>
      </xdr:nvSpPr>
      <xdr:spPr>
        <a:xfrm>
          <a:off x="24549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059A25A4-E604-4CEF-AC79-F5CAE4CBE5AD}"/>
            </a:ext>
          </a:extLst>
        </xdr:cNvPr>
        <xdr:cNvSpPr txBox="1"/>
      </xdr:nvSpPr>
      <xdr:spPr>
        <a:xfrm>
          <a:off x="16573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CCA0607A-BD86-4DF0-BBAA-0C6B1F39EAD0}"/>
            </a:ext>
          </a:extLst>
        </xdr:cNvPr>
        <xdr:cNvSpPr txBox="1"/>
      </xdr:nvSpPr>
      <xdr:spPr>
        <a:xfrm>
          <a:off x="8597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52070</xdr:rowOff>
    </xdr:from>
    <xdr:to>
      <xdr:col>24</xdr:col>
      <xdr:colOff>114300</xdr:colOff>
      <xdr:row>60</xdr:row>
      <xdr:rowOff>153670</xdr:rowOff>
    </xdr:to>
    <xdr:sp macro="" textlink="">
      <xdr:nvSpPr>
        <xdr:cNvPr id="189" name="楕円 188">
          <a:extLst>
            <a:ext uri="{FF2B5EF4-FFF2-40B4-BE49-F238E27FC236}">
              <a16:creationId xmlns:a16="http://schemas.microsoft.com/office/drawing/2014/main" id="{524303C6-7C29-4E5A-9E52-A1C5AD8E6326}"/>
            </a:ext>
          </a:extLst>
        </xdr:cNvPr>
        <xdr:cNvSpPr/>
      </xdr:nvSpPr>
      <xdr:spPr>
        <a:xfrm>
          <a:off x="4131310" y="1034288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74947</xdr:rowOff>
    </xdr:from>
    <xdr:ext cx="405111" cy="259045"/>
    <xdr:sp macro="" textlink="">
      <xdr:nvSpPr>
        <xdr:cNvPr id="190" name="【橋りょう・トンネル】&#10;有形固定資産減価償却率該当値テキスト">
          <a:extLst>
            <a:ext uri="{FF2B5EF4-FFF2-40B4-BE49-F238E27FC236}">
              <a16:creationId xmlns:a16="http://schemas.microsoft.com/office/drawing/2014/main" id="{F1D63C98-3527-4142-9FD5-06C6D2C48C1B}"/>
            </a:ext>
          </a:extLst>
        </xdr:cNvPr>
        <xdr:cNvSpPr txBox="1"/>
      </xdr:nvSpPr>
      <xdr:spPr>
        <a:xfrm>
          <a:off x="4212590" y="10190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78196</xdr:rowOff>
    </xdr:from>
    <xdr:to>
      <xdr:col>20</xdr:col>
      <xdr:colOff>38100</xdr:colOff>
      <xdr:row>61</xdr:row>
      <xdr:rowOff>8346</xdr:rowOff>
    </xdr:to>
    <xdr:sp macro="" textlink="">
      <xdr:nvSpPr>
        <xdr:cNvPr id="191" name="楕円 190">
          <a:extLst>
            <a:ext uri="{FF2B5EF4-FFF2-40B4-BE49-F238E27FC236}">
              <a16:creationId xmlns:a16="http://schemas.microsoft.com/office/drawing/2014/main" id="{A048AFC5-EC73-47A0-9B8D-A5DDA411DDE8}"/>
            </a:ext>
          </a:extLst>
        </xdr:cNvPr>
        <xdr:cNvSpPr/>
      </xdr:nvSpPr>
      <xdr:spPr>
        <a:xfrm>
          <a:off x="3388360" y="10365196"/>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102870</xdr:rowOff>
    </xdr:from>
    <xdr:to>
      <xdr:col>24</xdr:col>
      <xdr:colOff>63500</xdr:colOff>
      <xdr:row>60</xdr:row>
      <xdr:rowOff>128996</xdr:rowOff>
    </xdr:to>
    <xdr:cxnSp macro="">
      <xdr:nvCxnSpPr>
        <xdr:cNvPr id="192" name="直線コネクタ 191">
          <a:extLst>
            <a:ext uri="{FF2B5EF4-FFF2-40B4-BE49-F238E27FC236}">
              <a16:creationId xmlns:a16="http://schemas.microsoft.com/office/drawing/2014/main" id="{5FE3B703-B626-485A-A411-39BD0801F45A}"/>
            </a:ext>
          </a:extLst>
        </xdr:cNvPr>
        <xdr:cNvCxnSpPr/>
      </xdr:nvCxnSpPr>
      <xdr:spPr>
        <a:xfrm flipV="1">
          <a:off x="3431540" y="10387965"/>
          <a:ext cx="742950" cy="31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43906</xdr:rowOff>
    </xdr:from>
    <xdr:to>
      <xdr:col>15</xdr:col>
      <xdr:colOff>101600</xdr:colOff>
      <xdr:row>60</xdr:row>
      <xdr:rowOff>145506</xdr:rowOff>
    </xdr:to>
    <xdr:sp macro="" textlink="">
      <xdr:nvSpPr>
        <xdr:cNvPr id="193" name="楕円 192">
          <a:extLst>
            <a:ext uri="{FF2B5EF4-FFF2-40B4-BE49-F238E27FC236}">
              <a16:creationId xmlns:a16="http://schemas.microsoft.com/office/drawing/2014/main" id="{79E1579F-274B-464E-9464-19DAA574ADE3}"/>
            </a:ext>
          </a:extLst>
        </xdr:cNvPr>
        <xdr:cNvSpPr/>
      </xdr:nvSpPr>
      <xdr:spPr>
        <a:xfrm>
          <a:off x="2571750" y="10332811"/>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94706</xdr:rowOff>
    </xdr:from>
    <xdr:to>
      <xdr:col>19</xdr:col>
      <xdr:colOff>177800</xdr:colOff>
      <xdr:row>60</xdr:row>
      <xdr:rowOff>128996</xdr:rowOff>
    </xdr:to>
    <xdr:cxnSp macro="">
      <xdr:nvCxnSpPr>
        <xdr:cNvPr id="194" name="直線コネクタ 193">
          <a:extLst>
            <a:ext uri="{FF2B5EF4-FFF2-40B4-BE49-F238E27FC236}">
              <a16:creationId xmlns:a16="http://schemas.microsoft.com/office/drawing/2014/main" id="{9CB75E62-F3ED-4305-915E-B9CA7D8EF3DE}"/>
            </a:ext>
          </a:extLst>
        </xdr:cNvPr>
        <xdr:cNvCxnSpPr/>
      </xdr:nvCxnSpPr>
      <xdr:spPr>
        <a:xfrm>
          <a:off x="2626360" y="10385516"/>
          <a:ext cx="80518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50437</xdr:rowOff>
    </xdr:from>
    <xdr:to>
      <xdr:col>10</xdr:col>
      <xdr:colOff>165100</xdr:colOff>
      <xdr:row>60</xdr:row>
      <xdr:rowOff>152037</xdr:rowOff>
    </xdr:to>
    <xdr:sp macro="" textlink="">
      <xdr:nvSpPr>
        <xdr:cNvPr id="195" name="楕円 194">
          <a:extLst>
            <a:ext uri="{FF2B5EF4-FFF2-40B4-BE49-F238E27FC236}">
              <a16:creationId xmlns:a16="http://schemas.microsoft.com/office/drawing/2014/main" id="{9A552CF4-319C-4D3A-8382-024D436E1744}"/>
            </a:ext>
          </a:extLst>
        </xdr:cNvPr>
        <xdr:cNvSpPr/>
      </xdr:nvSpPr>
      <xdr:spPr>
        <a:xfrm>
          <a:off x="1774190" y="10341247"/>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94706</xdr:rowOff>
    </xdr:from>
    <xdr:to>
      <xdr:col>15</xdr:col>
      <xdr:colOff>50800</xdr:colOff>
      <xdr:row>60</xdr:row>
      <xdr:rowOff>101237</xdr:rowOff>
    </xdr:to>
    <xdr:cxnSp macro="">
      <xdr:nvCxnSpPr>
        <xdr:cNvPr id="196" name="直線コネクタ 195">
          <a:extLst>
            <a:ext uri="{FF2B5EF4-FFF2-40B4-BE49-F238E27FC236}">
              <a16:creationId xmlns:a16="http://schemas.microsoft.com/office/drawing/2014/main" id="{78FDFCAD-A057-48E8-8BAA-59716C4941FA}"/>
            </a:ext>
          </a:extLst>
        </xdr:cNvPr>
        <xdr:cNvCxnSpPr/>
      </xdr:nvCxnSpPr>
      <xdr:spPr>
        <a:xfrm flipV="1">
          <a:off x="1828800" y="10385516"/>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87993</xdr:rowOff>
    </xdr:from>
    <xdr:to>
      <xdr:col>6</xdr:col>
      <xdr:colOff>38100</xdr:colOff>
      <xdr:row>61</xdr:row>
      <xdr:rowOff>18143</xdr:rowOff>
    </xdr:to>
    <xdr:sp macro="" textlink="">
      <xdr:nvSpPr>
        <xdr:cNvPr id="197" name="楕円 196">
          <a:extLst>
            <a:ext uri="{FF2B5EF4-FFF2-40B4-BE49-F238E27FC236}">
              <a16:creationId xmlns:a16="http://schemas.microsoft.com/office/drawing/2014/main" id="{1BAB726F-473A-45CD-9071-7B7D40FB6307}"/>
            </a:ext>
          </a:extLst>
        </xdr:cNvPr>
        <xdr:cNvSpPr/>
      </xdr:nvSpPr>
      <xdr:spPr>
        <a:xfrm>
          <a:off x="988060" y="1037880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101237</xdr:rowOff>
    </xdr:from>
    <xdr:to>
      <xdr:col>10</xdr:col>
      <xdr:colOff>114300</xdr:colOff>
      <xdr:row>60</xdr:row>
      <xdr:rowOff>138793</xdr:rowOff>
    </xdr:to>
    <xdr:cxnSp macro="">
      <xdr:nvCxnSpPr>
        <xdr:cNvPr id="198" name="直線コネクタ 197">
          <a:extLst>
            <a:ext uri="{FF2B5EF4-FFF2-40B4-BE49-F238E27FC236}">
              <a16:creationId xmlns:a16="http://schemas.microsoft.com/office/drawing/2014/main" id="{8F6C7543-15DA-461E-9693-3C293C4E34A6}"/>
            </a:ext>
          </a:extLst>
        </xdr:cNvPr>
        <xdr:cNvCxnSpPr/>
      </xdr:nvCxnSpPr>
      <xdr:spPr>
        <a:xfrm flipV="1">
          <a:off x="1031240" y="10384427"/>
          <a:ext cx="79756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59889</xdr:rowOff>
    </xdr:from>
    <xdr:ext cx="405111" cy="259045"/>
    <xdr:sp macro="" textlink="">
      <xdr:nvSpPr>
        <xdr:cNvPr id="199" name="n_1aveValue【橋りょう・トンネル】&#10;有形固定資産減価償却率">
          <a:extLst>
            <a:ext uri="{FF2B5EF4-FFF2-40B4-BE49-F238E27FC236}">
              <a16:creationId xmlns:a16="http://schemas.microsoft.com/office/drawing/2014/main" id="{3777C56D-E2E5-4B15-B878-1D5A64556C13}"/>
            </a:ext>
          </a:extLst>
        </xdr:cNvPr>
        <xdr:cNvSpPr txBox="1"/>
      </xdr:nvSpPr>
      <xdr:spPr>
        <a:xfrm>
          <a:off x="3239144" y="105145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48458</xdr:rowOff>
    </xdr:from>
    <xdr:ext cx="405111" cy="259045"/>
    <xdr:sp macro="" textlink="">
      <xdr:nvSpPr>
        <xdr:cNvPr id="200" name="n_2aveValue【橋りょう・トンネル】&#10;有形固定資産減価償却率">
          <a:extLst>
            <a:ext uri="{FF2B5EF4-FFF2-40B4-BE49-F238E27FC236}">
              <a16:creationId xmlns:a16="http://schemas.microsoft.com/office/drawing/2014/main" id="{DEA0F947-4E90-4467-B51E-E33D76D031F8}"/>
            </a:ext>
          </a:extLst>
        </xdr:cNvPr>
        <xdr:cNvSpPr txBox="1"/>
      </xdr:nvSpPr>
      <xdr:spPr>
        <a:xfrm>
          <a:off x="2439044" y="10508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27231</xdr:rowOff>
    </xdr:from>
    <xdr:ext cx="405111" cy="259045"/>
    <xdr:sp macro="" textlink="">
      <xdr:nvSpPr>
        <xdr:cNvPr id="201" name="n_3aveValue【橋りょう・トンネル】&#10;有形固定資産減価償却率">
          <a:extLst>
            <a:ext uri="{FF2B5EF4-FFF2-40B4-BE49-F238E27FC236}">
              <a16:creationId xmlns:a16="http://schemas.microsoft.com/office/drawing/2014/main" id="{6FA2E16F-B11D-47D7-AF45-C6E3EF6C8818}"/>
            </a:ext>
          </a:extLst>
        </xdr:cNvPr>
        <xdr:cNvSpPr txBox="1"/>
      </xdr:nvSpPr>
      <xdr:spPr>
        <a:xfrm>
          <a:off x="1641484" y="104837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29771</xdr:rowOff>
    </xdr:from>
    <xdr:ext cx="405111" cy="259045"/>
    <xdr:sp macro="" textlink="">
      <xdr:nvSpPr>
        <xdr:cNvPr id="202" name="n_4aveValue【橋りょう・トンネル】&#10;有形固定資産減価償却率">
          <a:extLst>
            <a:ext uri="{FF2B5EF4-FFF2-40B4-BE49-F238E27FC236}">
              <a16:creationId xmlns:a16="http://schemas.microsoft.com/office/drawing/2014/main" id="{E681C1F8-B64B-4E0F-B610-3AD392274022}"/>
            </a:ext>
          </a:extLst>
        </xdr:cNvPr>
        <xdr:cNvSpPr txBox="1"/>
      </xdr:nvSpPr>
      <xdr:spPr>
        <a:xfrm>
          <a:off x="855354" y="101434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59</xdr:row>
      <xdr:rowOff>24873</xdr:rowOff>
    </xdr:from>
    <xdr:ext cx="405111" cy="259045"/>
    <xdr:sp macro="" textlink="">
      <xdr:nvSpPr>
        <xdr:cNvPr id="203" name="n_1mainValue【橋りょう・トンネル】&#10;有形固定資産減価償却率">
          <a:extLst>
            <a:ext uri="{FF2B5EF4-FFF2-40B4-BE49-F238E27FC236}">
              <a16:creationId xmlns:a16="http://schemas.microsoft.com/office/drawing/2014/main" id="{56948FD0-4835-471D-A3A4-CD07515EAEF0}"/>
            </a:ext>
          </a:extLst>
        </xdr:cNvPr>
        <xdr:cNvSpPr txBox="1"/>
      </xdr:nvSpPr>
      <xdr:spPr>
        <a:xfrm>
          <a:off x="3239144" y="101366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162033</xdr:rowOff>
    </xdr:from>
    <xdr:ext cx="405111" cy="259045"/>
    <xdr:sp macro="" textlink="">
      <xdr:nvSpPr>
        <xdr:cNvPr id="204" name="n_2mainValue【橋りょう・トンネル】&#10;有形固定資産減価償却率">
          <a:extLst>
            <a:ext uri="{FF2B5EF4-FFF2-40B4-BE49-F238E27FC236}">
              <a16:creationId xmlns:a16="http://schemas.microsoft.com/office/drawing/2014/main" id="{891C8858-6B4C-4D0E-81A8-AD8C31BAF17A}"/>
            </a:ext>
          </a:extLst>
        </xdr:cNvPr>
        <xdr:cNvSpPr txBox="1"/>
      </xdr:nvSpPr>
      <xdr:spPr>
        <a:xfrm>
          <a:off x="2439044" y="101080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168564</xdr:rowOff>
    </xdr:from>
    <xdr:ext cx="405111" cy="259045"/>
    <xdr:sp macro="" textlink="">
      <xdr:nvSpPr>
        <xdr:cNvPr id="205" name="n_3mainValue【橋りょう・トンネル】&#10;有形固定資産減価償却率">
          <a:extLst>
            <a:ext uri="{FF2B5EF4-FFF2-40B4-BE49-F238E27FC236}">
              <a16:creationId xmlns:a16="http://schemas.microsoft.com/office/drawing/2014/main" id="{466EA941-1799-4F95-A86E-6A49B4DBA551}"/>
            </a:ext>
          </a:extLst>
        </xdr:cNvPr>
        <xdr:cNvSpPr txBox="1"/>
      </xdr:nvSpPr>
      <xdr:spPr>
        <a:xfrm>
          <a:off x="1641484" y="101164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9270</xdr:rowOff>
    </xdr:from>
    <xdr:ext cx="405111" cy="259045"/>
    <xdr:sp macro="" textlink="">
      <xdr:nvSpPr>
        <xdr:cNvPr id="206" name="n_4mainValue【橋りょう・トンネル】&#10;有形固定資産減価償却率">
          <a:extLst>
            <a:ext uri="{FF2B5EF4-FFF2-40B4-BE49-F238E27FC236}">
              <a16:creationId xmlns:a16="http://schemas.microsoft.com/office/drawing/2014/main" id="{1C2CB42E-5B6E-427E-89ED-65379F892701}"/>
            </a:ext>
          </a:extLst>
        </xdr:cNvPr>
        <xdr:cNvSpPr txBox="1"/>
      </xdr:nvSpPr>
      <xdr:spPr>
        <a:xfrm>
          <a:off x="855354" y="104696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a:extLst>
            <a:ext uri="{FF2B5EF4-FFF2-40B4-BE49-F238E27FC236}">
              <a16:creationId xmlns:a16="http://schemas.microsoft.com/office/drawing/2014/main" id="{08C27277-3BF0-45F1-B915-F707DFCF79EE}"/>
            </a:ext>
          </a:extLst>
        </xdr:cNvPr>
        <xdr:cNvSpPr/>
      </xdr:nvSpPr>
      <xdr:spPr>
        <a:xfrm>
          <a:off x="5960110" y="800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a:extLst>
            <a:ext uri="{FF2B5EF4-FFF2-40B4-BE49-F238E27FC236}">
              <a16:creationId xmlns:a16="http://schemas.microsoft.com/office/drawing/2014/main" id="{0E62FB87-F520-4E8E-905F-D633E1A04E87}"/>
            </a:ext>
          </a:extLst>
        </xdr:cNvPr>
        <xdr:cNvSpPr/>
      </xdr:nvSpPr>
      <xdr:spPr>
        <a:xfrm>
          <a:off x="60604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a:extLst>
            <a:ext uri="{FF2B5EF4-FFF2-40B4-BE49-F238E27FC236}">
              <a16:creationId xmlns:a16="http://schemas.microsoft.com/office/drawing/2014/main" id="{49AF8560-8C7D-4D8B-84F7-DE67DA2535B6}"/>
            </a:ext>
          </a:extLst>
        </xdr:cNvPr>
        <xdr:cNvSpPr/>
      </xdr:nvSpPr>
      <xdr:spPr>
        <a:xfrm>
          <a:off x="60604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a:extLst>
            <a:ext uri="{FF2B5EF4-FFF2-40B4-BE49-F238E27FC236}">
              <a16:creationId xmlns:a16="http://schemas.microsoft.com/office/drawing/2014/main" id="{BF1DDD32-E258-4210-A105-31ADDDC7C5C1}"/>
            </a:ext>
          </a:extLst>
        </xdr:cNvPr>
        <xdr:cNvSpPr/>
      </xdr:nvSpPr>
      <xdr:spPr>
        <a:xfrm>
          <a:off x="69888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a:extLst>
            <a:ext uri="{FF2B5EF4-FFF2-40B4-BE49-F238E27FC236}">
              <a16:creationId xmlns:a16="http://schemas.microsoft.com/office/drawing/2014/main" id="{2BBCB0EF-DC3D-41F5-A16F-72D9F00BF6E7}"/>
            </a:ext>
          </a:extLst>
        </xdr:cNvPr>
        <xdr:cNvSpPr/>
      </xdr:nvSpPr>
      <xdr:spPr>
        <a:xfrm>
          <a:off x="69888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a:extLst>
            <a:ext uri="{FF2B5EF4-FFF2-40B4-BE49-F238E27FC236}">
              <a16:creationId xmlns:a16="http://schemas.microsoft.com/office/drawing/2014/main" id="{06903F53-F2F5-4CD9-A200-1A5EA41174BE}"/>
            </a:ext>
          </a:extLst>
        </xdr:cNvPr>
        <xdr:cNvSpPr/>
      </xdr:nvSpPr>
      <xdr:spPr>
        <a:xfrm>
          <a:off x="80175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a:extLst>
            <a:ext uri="{FF2B5EF4-FFF2-40B4-BE49-F238E27FC236}">
              <a16:creationId xmlns:a16="http://schemas.microsoft.com/office/drawing/2014/main" id="{2FB52B7E-CC5D-485B-8908-48D85ABB18C1}"/>
            </a:ext>
          </a:extLst>
        </xdr:cNvPr>
        <xdr:cNvSpPr/>
      </xdr:nvSpPr>
      <xdr:spPr>
        <a:xfrm>
          <a:off x="80175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a:extLst>
            <a:ext uri="{FF2B5EF4-FFF2-40B4-BE49-F238E27FC236}">
              <a16:creationId xmlns:a16="http://schemas.microsoft.com/office/drawing/2014/main" id="{B092AE59-A361-4E87-AC70-125C3B16E035}"/>
            </a:ext>
          </a:extLst>
        </xdr:cNvPr>
        <xdr:cNvSpPr/>
      </xdr:nvSpPr>
      <xdr:spPr>
        <a:xfrm>
          <a:off x="5960110" y="914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a:extLst>
            <a:ext uri="{FF2B5EF4-FFF2-40B4-BE49-F238E27FC236}">
              <a16:creationId xmlns:a16="http://schemas.microsoft.com/office/drawing/2014/main" id="{BB4EECE7-B8AE-4A58-955C-39FDFE32C2EC}"/>
            </a:ext>
          </a:extLst>
        </xdr:cNvPr>
        <xdr:cNvSpPr txBox="1"/>
      </xdr:nvSpPr>
      <xdr:spPr>
        <a:xfrm>
          <a:off x="592201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a:extLst>
            <a:ext uri="{FF2B5EF4-FFF2-40B4-BE49-F238E27FC236}">
              <a16:creationId xmlns:a16="http://schemas.microsoft.com/office/drawing/2014/main" id="{79892B9F-9104-49BF-A25B-A5DDFC51C88B}"/>
            </a:ext>
          </a:extLst>
        </xdr:cNvPr>
        <xdr:cNvCxnSpPr/>
      </xdr:nvCxnSpPr>
      <xdr:spPr>
        <a:xfrm>
          <a:off x="5960110" y="1143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7" name="直線コネクタ 216">
          <a:extLst>
            <a:ext uri="{FF2B5EF4-FFF2-40B4-BE49-F238E27FC236}">
              <a16:creationId xmlns:a16="http://schemas.microsoft.com/office/drawing/2014/main" id="{B0D2A020-E784-4E16-8F25-58663F389F8E}"/>
            </a:ext>
          </a:extLst>
        </xdr:cNvPr>
        <xdr:cNvCxnSpPr/>
      </xdr:nvCxnSpPr>
      <xdr:spPr>
        <a:xfrm>
          <a:off x="5960110" y="11049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8" name="テキスト ボックス 217">
          <a:extLst>
            <a:ext uri="{FF2B5EF4-FFF2-40B4-BE49-F238E27FC236}">
              <a16:creationId xmlns:a16="http://schemas.microsoft.com/office/drawing/2014/main" id="{4D02785D-8E5F-4ACF-94F5-4C3DB2E0A830}"/>
            </a:ext>
          </a:extLst>
        </xdr:cNvPr>
        <xdr:cNvSpPr txBox="1"/>
      </xdr:nvSpPr>
      <xdr:spPr>
        <a:xfrm>
          <a:off x="5724659" y="1090487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9" name="直線コネクタ 218">
          <a:extLst>
            <a:ext uri="{FF2B5EF4-FFF2-40B4-BE49-F238E27FC236}">
              <a16:creationId xmlns:a16="http://schemas.microsoft.com/office/drawing/2014/main" id="{08BC447A-5EB0-4B49-AD8D-06EBB4E0A44A}"/>
            </a:ext>
          </a:extLst>
        </xdr:cNvPr>
        <xdr:cNvCxnSpPr/>
      </xdr:nvCxnSpPr>
      <xdr:spPr>
        <a:xfrm>
          <a:off x="5960110" y="1066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20" name="テキスト ボックス 219">
          <a:extLst>
            <a:ext uri="{FF2B5EF4-FFF2-40B4-BE49-F238E27FC236}">
              <a16:creationId xmlns:a16="http://schemas.microsoft.com/office/drawing/2014/main" id="{498C055B-6CE7-4B9B-B6F2-8F287E7C2B33}"/>
            </a:ext>
          </a:extLst>
        </xdr:cNvPr>
        <xdr:cNvSpPr txBox="1"/>
      </xdr:nvSpPr>
      <xdr:spPr>
        <a:xfrm>
          <a:off x="5416126" y="1052387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1" name="直線コネクタ 220">
          <a:extLst>
            <a:ext uri="{FF2B5EF4-FFF2-40B4-BE49-F238E27FC236}">
              <a16:creationId xmlns:a16="http://schemas.microsoft.com/office/drawing/2014/main" id="{360D5B7F-29ED-48B9-9B5F-B07FB42C1AFD}"/>
            </a:ext>
          </a:extLst>
        </xdr:cNvPr>
        <xdr:cNvCxnSpPr/>
      </xdr:nvCxnSpPr>
      <xdr:spPr>
        <a:xfrm>
          <a:off x="5960110" y="10287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22" name="テキスト ボックス 221">
          <a:extLst>
            <a:ext uri="{FF2B5EF4-FFF2-40B4-BE49-F238E27FC236}">
              <a16:creationId xmlns:a16="http://schemas.microsoft.com/office/drawing/2014/main" id="{DBA5AFB3-2EEA-47EE-90A3-5D45F5EE713C}"/>
            </a:ext>
          </a:extLst>
        </xdr:cNvPr>
        <xdr:cNvSpPr txBox="1"/>
      </xdr:nvSpPr>
      <xdr:spPr>
        <a:xfrm>
          <a:off x="5416126" y="1014287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3" name="直線コネクタ 222">
          <a:extLst>
            <a:ext uri="{FF2B5EF4-FFF2-40B4-BE49-F238E27FC236}">
              <a16:creationId xmlns:a16="http://schemas.microsoft.com/office/drawing/2014/main" id="{8FFAC7A1-8493-4FA7-B70A-191FE2BA2225}"/>
            </a:ext>
          </a:extLst>
        </xdr:cNvPr>
        <xdr:cNvCxnSpPr/>
      </xdr:nvCxnSpPr>
      <xdr:spPr>
        <a:xfrm>
          <a:off x="5960110" y="9902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4" name="テキスト ボックス 223">
          <a:extLst>
            <a:ext uri="{FF2B5EF4-FFF2-40B4-BE49-F238E27FC236}">
              <a16:creationId xmlns:a16="http://schemas.microsoft.com/office/drawing/2014/main" id="{B5C7D8D4-DD76-4F4C-B4B8-5FEB81DE5F07}"/>
            </a:ext>
          </a:extLst>
        </xdr:cNvPr>
        <xdr:cNvSpPr txBox="1"/>
      </xdr:nvSpPr>
      <xdr:spPr>
        <a:xfrm>
          <a:off x="5416126" y="976568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5" name="直線コネクタ 224">
          <a:extLst>
            <a:ext uri="{FF2B5EF4-FFF2-40B4-BE49-F238E27FC236}">
              <a16:creationId xmlns:a16="http://schemas.microsoft.com/office/drawing/2014/main" id="{BF626F8E-C91D-4824-B4B5-A31FBE5C8F13}"/>
            </a:ext>
          </a:extLst>
        </xdr:cNvPr>
        <xdr:cNvCxnSpPr/>
      </xdr:nvCxnSpPr>
      <xdr:spPr>
        <a:xfrm>
          <a:off x="5960110" y="9521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6" name="テキスト ボックス 225">
          <a:extLst>
            <a:ext uri="{FF2B5EF4-FFF2-40B4-BE49-F238E27FC236}">
              <a16:creationId xmlns:a16="http://schemas.microsoft.com/office/drawing/2014/main" id="{3DC7DF4A-F603-4293-A912-E6CDFF18BD89}"/>
            </a:ext>
          </a:extLst>
        </xdr:cNvPr>
        <xdr:cNvSpPr txBox="1"/>
      </xdr:nvSpPr>
      <xdr:spPr>
        <a:xfrm>
          <a:off x="5331688" y="938468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a:extLst>
            <a:ext uri="{FF2B5EF4-FFF2-40B4-BE49-F238E27FC236}">
              <a16:creationId xmlns:a16="http://schemas.microsoft.com/office/drawing/2014/main" id="{1E0F1047-B652-47FB-AA11-E7A53B88D1DB}"/>
            </a:ext>
          </a:extLst>
        </xdr:cNvPr>
        <xdr:cNvCxnSpPr/>
      </xdr:nvCxnSpPr>
      <xdr:spPr>
        <a:xfrm>
          <a:off x="5960110" y="914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8" name="テキスト ボックス 227">
          <a:extLst>
            <a:ext uri="{FF2B5EF4-FFF2-40B4-BE49-F238E27FC236}">
              <a16:creationId xmlns:a16="http://schemas.microsoft.com/office/drawing/2014/main" id="{0F0D3081-D12F-498B-B164-9F84E9A15626}"/>
            </a:ext>
          </a:extLst>
        </xdr:cNvPr>
        <xdr:cNvSpPr txBox="1"/>
      </xdr:nvSpPr>
      <xdr:spPr>
        <a:xfrm>
          <a:off x="5331688" y="900368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橋りょう・トンネル】&#10;一人当たり有形固定資産（償却資産）額グラフ枠">
          <a:extLst>
            <a:ext uri="{FF2B5EF4-FFF2-40B4-BE49-F238E27FC236}">
              <a16:creationId xmlns:a16="http://schemas.microsoft.com/office/drawing/2014/main" id="{B1771B32-D68C-4574-9A8B-5FEA021A4C0A}"/>
            </a:ext>
          </a:extLst>
        </xdr:cNvPr>
        <xdr:cNvSpPr/>
      </xdr:nvSpPr>
      <xdr:spPr>
        <a:xfrm>
          <a:off x="5960110" y="914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170462</xdr:rowOff>
    </xdr:from>
    <xdr:to>
      <xdr:col>54</xdr:col>
      <xdr:colOff>189865</xdr:colOff>
      <xdr:row>64</xdr:row>
      <xdr:rowOff>72098</xdr:rowOff>
    </xdr:to>
    <xdr:cxnSp macro="">
      <xdr:nvCxnSpPr>
        <xdr:cNvPr id="230" name="直線コネクタ 229">
          <a:extLst>
            <a:ext uri="{FF2B5EF4-FFF2-40B4-BE49-F238E27FC236}">
              <a16:creationId xmlns:a16="http://schemas.microsoft.com/office/drawing/2014/main" id="{DC93C151-334F-4320-B63A-E56EBF013530}"/>
            </a:ext>
          </a:extLst>
        </xdr:cNvPr>
        <xdr:cNvCxnSpPr/>
      </xdr:nvCxnSpPr>
      <xdr:spPr>
        <a:xfrm flipV="1">
          <a:off x="9429115" y="9604022"/>
          <a:ext cx="0" cy="14389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75925</xdr:rowOff>
    </xdr:from>
    <xdr:ext cx="469744" cy="259045"/>
    <xdr:sp macro="" textlink="">
      <xdr:nvSpPr>
        <xdr:cNvPr id="231" name="【橋りょう・トンネル】&#10;一人当たり有形固定資産（償却資産）額最小値テキスト">
          <a:extLst>
            <a:ext uri="{FF2B5EF4-FFF2-40B4-BE49-F238E27FC236}">
              <a16:creationId xmlns:a16="http://schemas.microsoft.com/office/drawing/2014/main" id="{DD0A4ACE-B3A8-411E-B067-951836E70525}"/>
            </a:ext>
          </a:extLst>
        </xdr:cNvPr>
        <xdr:cNvSpPr txBox="1"/>
      </xdr:nvSpPr>
      <xdr:spPr>
        <a:xfrm>
          <a:off x="9467850" y="11048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72098</xdr:rowOff>
    </xdr:from>
    <xdr:to>
      <xdr:col>55</xdr:col>
      <xdr:colOff>88900</xdr:colOff>
      <xdr:row>64</xdr:row>
      <xdr:rowOff>72098</xdr:rowOff>
    </xdr:to>
    <xdr:cxnSp macro="">
      <xdr:nvCxnSpPr>
        <xdr:cNvPr id="232" name="直線コネクタ 231">
          <a:extLst>
            <a:ext uri="{FF2B5EF4-FFF2-40B4-BE49-F238E27FC236}">
              <a16:creationId xmlns:a16="http://schemas.microsoft.com/office/drawing/2014/main" id="{719B6A67-314C-428C-ACDE-EEA040BC16F0}"/>
            </a:ext>
          </a:extLst>
        </xdr:cNvPr>
        <xdr:cNvCxnSpPr/>
      </xdr:nvCxnSpPr>
      <xdr:spPr>
        <a:xfrm>
          <a:off x="9356090" y="11042993"/>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117139</xdr:rowOff>
    </xdr:from>
    <xdr:ext cx="690189" cy="259045"/>
    <xdr:sp macro="" textlink="">
      <xdr:nvSpPr>
        <xdr:cNvPr id="233" name="【橋りょう・トンネル】&#10;一人当たり有形固定資産（償却資産）額最大値テキスト">
          <a:extLst>
            <a:ext uri="{FF2B5EF4-FFF2-40B4-BE49-F238E27FC236}">
              <a16:creationId xmlns:a16="http://schemas.microsoft.com/office/drawing/2014/main" id="{4ED08A15-A9C9-410D-9FB6-C57CCC4AEDE5}"/>
            </a:ext>
          </a:extLst>
        </xdr:cNvPr>
        <xdr:cNvSpPr txBox="1"/>
      </xdr:nvSpPr>
      <xdr:spPr>
        <a:xfrm>
          <a:off x="9467850" y="937543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1,140,778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170462</xdr:rowOff>
    </xdr:from>
    <xdr:to>
      <xdr:col>55</xdr:col>
      <xdr:colOff>88900</xdr:colOff>
      <xdr:row>55</xdr:row>
      <xdr:rowOff>170462</xdr:rowOff>
    </xdr:to>
    <xdr:cxnSp macro="">
      <xdr:nvCxnSpPr>
        <xdr:cNvPr id="234" name="直線コネクタ 233">
          <a:extLst>
            <a:ext uri="{FF2B5EF4-FFF2-40B4-BE49-F238E27FC236}">
              <a16:creationId xmlns:a16="http://schemas.microsoft.com/office/drawing/2014/main" id="{9CE03FA4-34A4-4CF0-BD48-58B7BB73513D}"/>
            </a:ext>
          </a:extLst>
        </xdr:cNvPr>
        <xdr:cNvCxnSpPr/>
      </xdr:nvCxnSpPr>
      <xdr:spPr>
        <a:xfrm>
          <a:off x="9356090" y="9604022"/>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81187</xdr:rowOff>
    </xdr:from>
    <xdr:ext cx="599010" cy="259045"/>
    <xdr:sp macro="" textlink="">
      <xdr:nvSpPr>
        <xdr:cNvPr id="235" name="【橋りょう・トンネル】&#10;一人当たり有形固定資産（償却資産）額平均値テキスト">
          <a:extLst>
            <a:ext uri="{FF2B5EF4-FFF2-40B4-BE49-F238E27FC236}">
              <a16:creationId xmlns:a16="http://schemas.microsoft.com/office/drawing/2014/main" id="{65B5ED18-D909-402A-B532-CDD50D880F8F}"/>
            </a:ext>
          </a:extLst>
        </xdr:cNvPr>
        <xdr:cNvSpPr txBox="1"/>
      </xdr:nvSpPr>
      <xdr:spPr>
        <a:xfrm>
          <a:off x="9467850" y="1071299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58310</xdr:rowOff>
    </xdr:from>
    <xdr:to>
      <xdr:col>55</xdr:col>
      <xdr:colOff>50800</xdr:colOff>
      <xdr:row>63</xdr:row>
      <xdr:rowOff>159910</xdr:rowOff>
    </xdr:to>
    <xdr:sp macro="" textlink="">
      <xdr:nvSpPr>
        <xdr:cNvPr id="236" name="フローチャート: 判断 235">
          <a:extLst>
            <a:ext uri="{FF2B5EF4-FFF2-40B4-BE49-F238E27FC236}">
              <a16:creationId xmlns:a16="http://schemas.microsoft.com/office/drawing/2014/main" id="{28B7F169-C23A-4530-ABF0-123EBB28FC77}"/>
            </a:ext>
          </a:extLst>
        </xdr:cNvPr>
        <xdr:cNvSpPr/>
      </xdr:nvSpPr>
      <xdr:spPr>
        <a:xfrm>
          <a:off x="9394190" y="10855850"/>
          <a:ext cx="9017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62247</xdr:rowOff>
    </xdr:from>
    <xdr:to>
      <xdr:col>50</xdr:col>
      <xdr:colOff>165100</xdr:colOff>
      <xdr:row>63</xdr:row>
      <xdr:rowOff>163847</xdr:rowOff>
    </xdr:to>
    <xdr:sp macro="" textlink="">
      <xdr:nvSpPr>
        <xdr:cNvPr id="237" name="フローチャート: 判断 236">
          <a:extLst>
            <a:ext uri="{FF2B5EF4-FFF2-40B4-BE49-F238E27FC236}">
              <a16:creationId xmlns:a16="http://schemas.microsoft.com/office/drawing/2014/main" id="{12F96443-CAA6-4E45-92A7-FF52D2AF538F}"/>
            </a:ext>
          </a:extLst>
        </xdr:cNvPr>
        <xdr:cNvSpPr/>
      </xdr:nvSpPr>
      <xdr:spPr>
        <a:xfrm>
          <a:off x="8632190" y="10859787"/>
          <a:ext cx="109220" cy="1092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62181</xdr:rowOff>
    </xdr:from>
    <xdr:to>
      <xdr:col>46</xdr:col>
      <xdr:colOff>38100</xdr:colOff>
      <xdr:row>63</xdr:row>
      <xdr:rowOff>163781</xdr:rowOff>
    </xdr:to>
    <xdr:sp macro="" textlink="">
      <xdr:nvSpPr>
        <xdr:cNvPr id="238" name="フローチャート: 判断 237">
          <a:extLst>
            <a:ext uri="{FF2B5EF4-FFF2-40B4-BE49-F238E27FC236}">
              <a16:creationId xmlns:a16="http://schemas.microsoft.com/office/drawing/2014/main" id="{31106551-804A-4DBA-A33F-BC646884A405}"/>
            </a:ext>
          </a:extLst>
        </xdr:cNvPr>
        <xdr:cNvSpPr/>
      </xdr:nvSpPr>
      <xdr:spPr>
        <a:xfrm>
          <a:off x="7846060" y="10859721"/>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58793</xdr:rowOff>
    </xdr:from>
    <xdr:to>
      <xdr:col>41</xdr:col>
      <xdr:colOff>101600</xdr:colOff>
      <xdr:row>63</xdr:row>
      <xdr:rowOff>160393</xdr:rowOff>
    </xdr:to>
    <xdr:sp macro="" textlink="">
      <xdr:nvSpPr>
        <xdr:cNvPr id="239" name="フローチャート: 判断 238">
          <a:extLst>
            <a:ext uri="{FF2B5EF4-FFF2-40B4-BE49-F238E27FC236}">
              <a16:creationId xmlns:a16="http://schemas.microsoft.com/office/drawing/2014/main" id="{DE1EF8B9-8E0C-4623-9B15-45974053F4AD}"/>
            </a:ext>
          </a:extLst>
        </xdr:cNvPr>
        <xdr:cNvSpPr/>
      </xdr:nvSpPr>
      <xdr:spPr>
        <a:xfrm>
          <a:off x="7029450" y="10856333"/>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61275</xdr:rowOff>
    </xdr:from>
    <xdr:to>
      <xdr:col>36</xdr:col>
      <xdr:colOff>165100</xdr:colOff>
      <xdr:row>63</xdr:row>
      <xdr:rowOff>162875</xdr:rowOff>
    </xdr:to>
    <xdr:sp macro="" textlink="">
      <xdr:nvSpPr>
        <xdr:cNvPr id="240" name="フローチャート: 判断 239">
          <a:extLst>
            <a:ext uri="{FF2B5EF4-FFF2-40B4-BE49-F238E27FC236}">
              <a16:creationId xmlns:a16="http://schemas.microsoft.com/office/drawing/2014/main" id="{097D546D-5D00-4606-ADAB-1F27BBA41887}"/>
            </a:ext>
          </a:extLst>
        </xdr:cNvPr>
        <xdr:cNvSpPr/>
      </xdr:nvSpPr>
      <xdr:spPr>
        <a:xfrm>
          <a:off x="6231890" y="10858815"/>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063F659F-A090-4DAF-8C75-DD76E4E1BAFE}"/>
            </a:ext>
          </a:extLst>
        </xdr:cNvPr>
        <xdr:cNvSpPr txBox="1"/>
      </xdr:nvSpPr>
      <xdr:spPr>
        <a:xfrm>
          <a:off x="92583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B09B913D-D5C8-429A-96EE-E884FA91D991}"/>
            </a:ext>
          </a:extLst>
        </xdr:cNvPr>
        <xdr:cNvSpPr txBox="1"/>
      </xdr:nvSpPr>
      <xdr:spPr>
        <a:xfrm>
          <a:off x="85153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9832A26C-871F-4C43-B5EF-7540367DE9FC}"/>
            </a:ext>
          </a:extLst>
        </xdr:cNvPr>
        <xdr:cNvSpPr txBox="1"/>
      </xdr:nvSpPr>
      <xdr:spPr>
        <a:xfrm>
          <a:off x="77177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E4A350F6-C52F-464F-A303-3B7DD6377F55}"/>
            </a:ext>
          </a:extLst>
        </xdr:cNvPr>
        <xdr:cNvSpPr txBox="1"/>
      </xdr:nvSpPr>
      <xdr:spPr>
        <a:xfrm>
          <a:off x="6912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624729C8-EC71-4CCE-9B85-3AC580276F22}"/>
            </a:ext>
          </a:extLst>
        </xdr:cNvPr>
        <xdr:cNvSpPr txBox="1"/>
      </xdr:nvSpPr>
      <xdr:spPr>
        <a:xfrm>
          <a:off x="61150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64</xdr:row>
      <xdr:rowOff>16295</xdr:rowOff>
    </xdr:from>
    <xdr:to>
      <xdr:col>55</xdr:col>
      <xdr:colOff>50800</xdr:colOff>
      <xdr:row>64</xdr:row>
      <xdr:rowOff>117895</xdr:rowOff>
    </xdr:to>
    <xdr:sp macro="" textlink="">
      <xdr:nvSpPr>
        <xdr:cNvPr id="246" name="楕円 245">
          <a:extLst>
            <a:ext uri="{FF2B5EF4-FFF2-40B4-BE49-F238E27FC236}">
              <a16:creationId xmlns:a16="http://schemas.microsoft.com/office/drawing/2014/main" id="{542AE761-44AB-4B9F-B31B-5572E4F8A071}"/>
            </a:ext>
          </a:extLst>
        </xdr:cNvPr>
        <xdr:cNvSpPr/>
      </xdr:nvSpPr>
      <xdr:spPr>
        <a:xfrm>
          <a:off x="9394190" y="10992905"/>
          <a:ext cx="9017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102672</xdr:rowOff>
    </xdr:from>
    <xdr:ext cx="469744" cy="259045"/>
    <xdr:sp macro="" textlink="">
      <xdr:nvSpPr>
        <xdr:cNvPr id="247" name="【橋りょう・トンネル】&#10;一人当たり有形固定資産（償却資産）額該当値テキスト">
          <a:extLst>
            <a:ext uri="{FF2B5EF4-FFF2-40B4-BE49-F238E27FC236}">
              <a16:creationId xmlns:a16="http://schemas.microsoft.com/office/drawing/2014/main" id="{AE25E6C7-903E-4514-B73C-FB297870E42E}"/>
            </a:ext>
          </a:extLst>
        </xdr:cNvPr>
        <xdr:cNvSpPr txBox="1"/>
      </xdr:nvSpPr>
      <xdr:spPr>
        <a:xfrm>
          <a:off x="9467850" y="109002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64</xdr:row>
      <xdr:rowOff>16870</xdr:rowOff>
    </xdr:from>
    <xdr:to>
      <xdr:col>50</xdr:col>
      <xdr:colOff>165100</xdr:colOff>
      <xdr:row>64</xdr:row>
      <xdr:rowOff>118470</xdr:rowOff>
    </xdr:to>
    <xdr:sp macro="" textlink="">
      <xdr:nvSpPr>
        <xdr:cNvPr id="248" name="楕円 247">
          <a:extLst>
            <a:ext uri="{FF2B5EF4-FFF2-40B4-BE49-F238E27FC236}">
              <a16:creationId xmlns:a16="http://schemas.microsoft.com/office/drawing/2014/main" id="{33329F8E-1337-49AE-B5BA-FD5E992F5D67}"/>
            </a:ext>
          </a:extLst>
        </xdr:cNvPr>
        <xdr:cNvSpPr/>
      </xdr:nvSpPr>
      <xdr:spPr>
        <a:xfrm>
          <a:off x="8632190" y="10993480"/>
          <a:ext cx="10922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67095</xdr:rowOff>
    </xdr:from>
    <xdr:to>
      <xdr:col>55</xdr:col>
      <xdr:colOff>0</xdr:colOff>
      <xdr:row>64</xdr:row>
      <xdr:rowOff>67670</xdr:rowOff>
    </xdr:to>
    <xdr:cxnSp macro="">
      <xdr:nvCxnSpPr>
        <xdr:cNvPr id="249" name="直線コネクタ 248">
          <a:extLst>
            <a:ext uri="{FF2B5EF4-FFF2-40B4-BE49-F238E27FC236}">
              <a16:creationId xmlns:a16="http://schemas.microsoft.com/office/drawing/2014/main" id="{83318593-1E9A-4D86-A77E-1CE832CF1925}"/>
            </a:ext>
          </a:extLst>
        </xdr:cNvPr>
        <xdr:cNvCxnSpPr/>
      </xdr:nvCxnSpPr>
      <xdr:spPr>
        <a:xfrm flipV="1">
          <a:off x="8686800" y="11037990"/>
          <a:ext cx="742950" cy="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64</xdr:row>
      <xdr:rowOff>16877</xdr:rowOff>
    </xdr:from>
    <xdr:to>
      <xdr:col>46</xdr:col>
      <xdr:colOff>38100</xdr:colOff>
      <xdr:row>64</xdr:row>
      <xdr:rowOff>118477</xdr:rowOff>
    </xdr:to>
    <xdr:sp macro="" textlink="">
      <xdr:nvSpPr>
        <xdr:cNvPr id="250" name="楕円 249">
          <a:extLst>
            <a:ext uri="{FF2B5EF4-FFF2-40B4-BE49-F238E27FC236}">
              <a16:creationId xmlns:a16="http://schemas.microsoft.com/office/drawing/2014/main" id="{22A3CDA8-1A16-4C8B-A29B-62CA61EE1D3C}"/>
            </a:ext>
          </a:extLst>
        </xdr:cNvPr>
        <xdr:cNvSpPr/>
      </xdr:nvSpPr>
      <xdr:spPr>
        <a:xfrm>
          <a:off x="7846060" y="10993487"/>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67670</xdr:rowOff>
    </xdr:from>
    <xdr:to>
      <xdr:col>50</xdr:col>
      <xdr:colOff>114300</xdr:colOff>
      <xdr:row>64</xdr:row>
      <xdr:rowOff>67677</xdr:rowOff>
    </xdr:to>
    <xdr:cxnSp macro="">
      <xdr:nvCxnSpPr>
        <xdr:cNvPr id="251" name="直線コネクタ 250">
          <a:extLst>
            <a:ext uri="{FF2B5EF4-FFF2-40B4-BE49-F238E27FC236}">
              <a16:creationId xmlns:a16="http://schemas.microsoft.com/office/drawing/2014/main" id="{48B501EC-BD28-46E2-B154-BCA23B1373AE}"/>
            </a:ext>
          </a:extLst>
        </xdr:cNvPr>
        <xdr:cNvCxnSpPr/>
      </xdr:nvCxnSpPr>
      <xdr:spPr>
        <a:xfrm flipV="1">
          <a:off x="7889240" y="11038565"/>
          <a:ext cx="797560" cy="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64</xdr:row>
      <xdr:rowOff>17260</xdr:rowOff>
    </xdr:from>
    <xdr:to>
      <xdr:col>41</xdr:col>
      <xdr:colOff>101600</xdr:colOff>
      <xdr:row>64</xdr:row>
      <xdr:rowOff>118860</xdr:rowOff>
    </xdr:to>
    <xdr:sp macro="" textlink="">
      <xdr:nvSpPr>
        <xdr:cNvPr id="252" name="楕円 251">
          <a:extLst>
            <a:ext uri="{FF2B5EF4-FFF2-40B4-BE49-F238E27FC236}">
              <a16:creationId xmlns:a16="http://schemas.microsoft.com/office/drawing/2014/main" id="{0DEB4536-CB43-4894-BACC-418F7764E43A}"/>
            </a:ext>
          </a:extLst>
        </xdr:cNvPr>
        <xdr:cNvSpPr/>
      </xdr:nvSpPr>
      <xdr:spPr>
        <a:xfrm>
          <a:off x="7029450" y="10993870"/>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67677</xdr:rowOff>
    </xdr:from>
    <xdr:to>
      <xdr:col>45</xdr:col>
      <xdr:colOff>177800</xdr:colOff>
      <xdr:row>64</xdr:row>
      <xdr:rowOff>68060</xdr:rowOff>
    </xdr:to>
    <xdr:cxnSp macro="">
      <xdr:nvCxnSpPr>
        <xdr:cNvPr id="253" name="直線コネクタ 252">
          <a:extLst>
            <a:ext uri="{FF2B5EF4-FFF2-40B4-BE49-F238E27FC236}">
              <a16:creationId xmlns:a16="http://schemas.microsoft.com/office/drawing/2014/main" id="{8A850599-57D7-4CC9-BC93-870B4432F56B}"/>
            </a:ext>
          </a:extLst>
        </xdr:cNvPr>
        <xdr:cNvCxnSpPr/>
      </xdr:nvCxnSpPr>
      <xdr:spPr>
        <a:xfrm flipV="1">
          <a:off x="7084060" y="11038572"/>
          <a:ext cx="805180" cy="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64</xdr:row>
      <xdr:rowOff>17831</xdr:rowOff>
    </xdr:from>
    <xdr:to>
      <xdr:col>36</xdr:col>
      <xdr:colOff>165100</xdr:colOff>
      <xdr:row>64</xdr:row>
      <xdr:rowOff>119431</xdr:rowOff>
    </xdr:to>
    <xdr:sp macro="" textlink="">
      <xdr:nvSpPr>
        <xdr:cNvPr id="254" name="楕円 253">
          <a:extLst>
            <a:ext uri="{FF2B5EF4-FFF2-40B4-BE49-F238E27FC236}">
              <a16:creationId xmlns:a16="http://schemas.microsoft.com/office/drawing/2014/main" id="{986A1AFA-B159-4FF9-A564-5FFB6B1FB938}"/>
            </a:ext>
          </a:extLst>
        </xdr:cNvPr>
        <xdr:cNvSpPr/>
      </xdr:nvSpPr>
      <xdr:spPr>
        <a:xfrm>
          <a:off x="6231890" y="10994441"/>
          <a:ext cx="10922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68060</xdr:rowOff>
    </xdr:from>
    <xdr:to>
      <xdr:col>41</xdr:col>
      <xdr:colOff>50800</xdr:colOff>
      <xdr:row>64</xdr:row>
      <xdr:rowOff>68631</xdr:rowOff>
    </xdr:to>
    <xdr:cxnSp macro="">
      <xdr:nvCxnSpPr>
        <xdr:cNvPr id="255" name="直線コネクタ 254">
          <a:extLst>
            <a:ext uri="{FF2B5EF4-FFF2-40B4-BE49-F238E27FC236}">
              <a16:creationId xmlns:a16="http://schemas.microsoft.com/office/drawing/2014/main" id="{5F107EEF-8D97-47BE-830F-36B150660C63}"/>
            </a:ext>
          </a:extLst>
        </xdr:cNvPr>
        <xdr:cNvCxnSpPr/>
      </xdr:nvCxnSpPr>
      <xdr:spPr>
        <a:xfrm flipV="1">
          <a:off x="6286500" y="11038955"/>
          <a:ext cx="797560" cy="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62</xdr:row>
      <xdr:rowOff>8924</xdr:rowOff>
    </xdr:from>
    <xdr:ext cx="599010" cy="259045"/>
    <xdr:sp macro="" textlink="">
      <xdr:nvSpPr>
        <xdr:cNvPr id="256" name="n_1aveValue【橋りょう・トンネル】&#10;一人当たり有形固定資産（償却資産）額">
          <a:extLst>
            <a:ext uri="{FF2B5EF4-FFF2-40B4-BE49-F238E27FC236}">
              <a16:creationId xmlns:a16="http://schemas.microsoft.com/office/drawing/2014/main" id="{ABB6593B-2701-46EA-B909-E0D7529E5A55}"/>
            </a:ext>
          </a:extLst>
        </xdr:cNvPr>
        <xdr:cNvSpPr txBox="1"/>
      </xdr:nvSpPr>
      <xdr:spPr>
        <a:xfrm>
          <a:off x="8401265" y="106407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8858</xdr:rowOff>
    </xdr:from>
    <xdr:ext cx="599010" cy="259045"/>
    <xdr:sp macro="" textlink="">
      <xdr:nvSpPr>
        <xdr:cNvPr id="257" name="n_2aveValue【橋りょう・トンネル】&#10;一人当たり有形固定資産（償却資産）額">
          <a:extLst>
            <a:ext uri="{FF2B5EF4-FFF2-40B4-BE49-F238E27FC236}">
              <a16:creationId xmlns:a16="http://schemas.microsoft.com/office/drawing/2014/main" id="{A7D19275-066B-49A0-81B0-0F082A6FC6EE}"/>
            </a:ext>
          </a:extLst>
        </xdr:cNvPr>
        <xdr:cNvSpPr txBox="1"/>
      </xdr:nvSpPr>
      <xdr:spPr>
        <a:xfrm>
          <a:off x="7610690" y="106406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62</xdr:row>
      <xdr:rowOff>5470</xdr:rowOff>
    </xdr:from>
    <xdr:ext cx="599010" cy="259045"/>
    <xdr:sp macro="" textlink="">
      <xdr:nvSpPr>
        <xdr:cNvPr id="258" name="n_3aveValue【橋りょう・トンネル】&#10;一人当たり有形固定資産（償却資産）額">
          <a:extLst>
            <a:ext uri="{FF2B5EF4-FFF2-40B4-BE49-F238E27FC236}">
              <a16:creationId xmlns:a16="http://schemas.microsoft.com/office/drawing/2014/main" id="{F85195E7-9586-4F9E-9349-44A819BBCA79}"/>
            </a:ext>
          </a:extLst>
        </xdr:cNvPr>
        <xdr:cNvSpPr txBox="1"/>
      </xdr:nvSpPr>
      <xdr:spPr>
        <a:xfrm>
          <a:off x="6822655" y="106372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62</xdr:row>
      <xdr:rowOff>7952</xdr:rowOff>
    </xdr:from>
    <xdr:ext cx="599010" cy="259045"/>
    <xdr:sp macro="" textlink="">
      <xdr:nvSpPr>
        <xdr:cNvPr id="259" name="n_4aveValue【橋りょう・トンネル】&#10;一人当たり有形固定資産（償却資産）額">
          <a:extLst>
            <a:ext uri="{FF2B5EF4-FFF2-40B4-BE49-F238E27FC236}">
              <a16:creationId xmlns:a16="http://schemas.microsoft.com/office/drawing/2014/main" id="{EDE13152-204E-4FC2-87E2-81FAC94D5F4F}"/>
            </a:ext>
          </a:extLst>
        </xdr:cNvPr>
        <xdr:cNvSpPr txBox="1"/>
      </xdr:nvSpPr>
      <xdr:spPr>
        <a:xfrm>
          <a:off x="6007950" y="106397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57228</xdr:colOff>
      <xdr:row>64</xdr:row>
      <xdr:rowOff>109597</xdr:rowOff>
    </xdr:from>
    <xdr:ext cx="469744" cy="259045"/>
    <xdr:sp macro="" textlink="">
      <xdr:nvSpPr>
        <xdr:cNvPr id="260" name="n_1mainValue【橋りょう・トンネル】&#10;一人当たり有形固定資産（償却資産）額">
          <a:extLst>
            <a:ext uri="{FF2B5EF4-FFF2-40B4-BE49-F238E27FC236}">
              <a16:creationId xmlns:a16="http://schemas.microsoft.com/office/drawing/2014/main" id="{2C2F8011-003F-41D2-9BCD-930A7C8026E7}"/>
            </a:ext>
          </a:extLst>
        </xdr:cNvPr>
        <xdr:cNvSpPr txBox="1"/>
      </xdr:nvSpPr>
      <xdr:spPr>
        <a:xfrm>
          <a:off x="8454468" y="11080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133428</xdr:colOff>
      <xdr:row>64</xdr:row>
      <xdr:rowOff>109604</xdr:rowOff>
    </xdr:from>
    <xdr:ext cx="469744" cy="259045"/>
    <xdr:sp macro="" textlink="">
      <xdr:nvSpPr>
        <xdr:cNvPr id="261" name="n_2mainValue【橋りょう・トンネル】&#10;一人当たり有形固定資産（償却資産）額">
          <a:extLst>
            <a:ext uri="{FF2B5EF4-FFF2-40B4-BE49-F238E27FC236}">
              <a16:creationId xmlns:a16="http://schemas.microsoft.com/office/drawing/2014/main" id="{01D62652-D333-4D30-8524-B1C74F30F89C}"/>
            </a:ext>
          </a:extLst>
        </xdr:cNvPr>
        <xdr:cNvSpPr txBox="1"/>
      </xdr:nvSpPr>
      <xdr:spPr>
        <a:xfrm>
          <a:off x="7673418" y="110804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6428</xdr:colOff>
      <xdr:row>64</xdr:row>
      <xdr:rowOff>109987</xdr:rowOff>
    </xdr:from>
    <xdr:ext cx="469744" cy="259045"/>
    <xdr:sp macro="" textlink="">
      <xdr:nvSpPr>
        <xdr:cNvPr id="262" name="n_3mainValue【橋りょう・トンネル】&#10;一人当たり有形固定資産（償却資産）額">
          <a:extLst>
            <a:ext uri="{FF2B5EF4-FFF2-40B4-BE49-F238E27FC236}">
              <a16:creationId xmlns:a16="http://schemas.microsoft.com/office/drawing/2014/main" id="{DE98A71D-AB57-416C-8D6A-6C9E56613B12}"/>
            </a:ext>
          </a:extLst>
        </xdr:cNvPr>
        <xdr:cNvSpPr txBox="1"/>
      </xdr:nvSpPr>
      <xdr:spPr>
        <a:xfrm>
          <a:off x="6866333" y="110808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69928</xdr:colOff>
      <xdr:row>64</xdr:row>
      <xdr:rowOff>110558</xdr:rowOff>
    </xdr:from>
    <xdr:ext cx="469744" cy="259045"/>
    <xdr:sp macro="" textlink="">
      <xdr:nvSpPr>
        <xdr:cNvPr id="263" name="n_4mainValue【橋りょう・トンネル】&#10;一人当たり有形固定資産（償却資産）額">
          <a:extLst>
            <a:ext uri="{FF2B5EF4-FFF2-40B4-BE49-F238E27FC236}">
              <a16:creationId xmlns:a16="http://schemas.microsoft.com/office/drawing/2014/main" id="{55FC5D84-F72A-4D0B-820B-392D7E3F0A6B}"/>
            </a:ext>
          </a:extLst>
        </xdr:cNvPr>
        <xdr:cNvSpPr txBox="1"/>
      </xdr:nvSpPr>
      <xdr:spPr>
        <a:xfrm>
          <a:off x="6068773" y="11083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a:extLst>
            <a:ext uri="{FF2B5EF4-FFF2-40B4-BE49-F238E27FC236}">
              <a16:creationId xmlns:a16="http://schemas.microsoft.com/office/drawing/2014/main" id="{237C4C20-4F2A-4000-9F58-3CBFA1E339B1}"/>
            </a:ext>
          </a:extLst>
        </xdr:cNvPr>
        <xdr:cNvSpPr/>
      </xdr:nvSpPr>
      <xdr:spPr>
        <a:xfrm>
          <a:off x="685800" y="1181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a:extLst>
            <a:ext uri="{FF2B5EF4-FFF2-40B4-BE49-F238E27FC236}">
              <a16:creationId xmlns:a16="http://schemas.microsoft.com/office/drawing/2014/main" id="{2C1E03A7-4325-43C4-921F-1DF7D4FABF90}"/>
            </a:ext>
          </a:extLst>
        </xdr:cNvPr>
        <xdr:cNvSpPr/>
      </xdr:nvSpPr>
      <xdr:spPr>
        <a:xfrm>
          <a:off x="8166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a:extLst>
            <a:ext uri="{FF2B5EF4-FFF2-40B4-BE49-F238E27FC236}">
              <a16:creationId xmlns:a16="http://schemas.microsoft.com/office/drawing/2014/main" id="{DEB3E971-C218-48F5-805D-ADE2531128B9}"/>
            </a:ext>
          </a:extLst>
        </xdr:cNvPr>
        <xdr:cNvSpPr/>
      </xdr:nvSpPr>
      <xdr:spPr>
        <a:xfrm>
          <a:off x="8166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a:extLst>
            <a:ext uri="{FF2B5EF4-FFF2-40B4-BE49-F238E27FC236}">
              <a16:creationId xmlns:a16="http://schemas.microsoft.com/office/drawing/2014/main" id="{89413131-C888-433C-BD7B-297B1349D9EA}"/>
            </a:ext>
          </a:extLst>
        </xdr:cNvPr>
        <xdr:cNvSpPr/>
      </xdr:nvSpPr>
      <xdr:spPr>
        <a:xfrm>
          <a:off x="17145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a:extLst>
            <a:ext uri="{FF2B5EF4-FFF2-40B4-BE49-F238E27FC236}">
              <a16:creationId xmlns:a16="http://schemas.microsoft.com/office/drawing/2014/main" id="{886FDBAA-995B-4179-BBB0-AC7D69FD005C}"/>
            </a:ext>
          </a:extLst>
        </xdr:cNvPr>
        <xdr:cNvSpPr/>
      </xdr:nvSpPr>
      <xdr:spPr>
        <a:xfrm>
          <a:off x="17145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a:extLst>
            <a:ext uri="{FF2B5EF4-FFF2-40B4-BE49-F238E27FC236}">
              <a16:creationId xmlns:a16="http://schemas.microsoft.com/office/drawing/2014/main" id="{3F46BA2A-4908-4CE5-9D69-79CCA427740B}"/>
            </a:ext>
          </a:extLst>
        </xdr:cNvPr>
        <xdr:cNvSpPr/>
      </xdr:nvSpPr>
      <xdr:spPr>
        <a:xfrm>
          <a:off x="27432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a:extLst>
            <a:ext uri="{FF2B5EF4-FFF2-40B4-BE49-F238E27FC236}">
              <a16:creationId xmlns:a16="http://schemas.microsoft.com/office/drawing/2014/main" id="{366E842D-CA67-49CD-9652-08C4E5730A4F}"/>
            </a:ext>
          </a:extLst>
        </xdr:cNvPr>
        <xdr:cNvSpPr/>
      </xdr:nvSpPr>
      <xdr:spPr>
        <a:xfrm>
          <a:off x="27432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a:extLst>
            <a:ext uri="{FF2B5EF4-FFF2-40B4-BE49-F238E27FC236}">
              <a16:creationId xmlns:a16="http://schemas.microsoft.com/office/drawing/2014/main" id="{4902E172-69BD-45FA-BE00-EF039B9F6875}"/>
            </a:ext>
          </a:extLst>
        </xdr:cNvPr>
        <xdr:cNvSpPr/>
      </xdr:nvSpPr>
      <xdr:spPr>
        <a:xfrm>
          <a:off x="685800" y="1295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2" name="テキスト ボックス 271">
          <a:extLst>
            <a:ext uri="{FF2B5EF4-FFF2-40B4-BE49-F238E27FC236}">
              <a16:creationId xmlns:a16="http://schemas.microsoft.com/office/drawing/2014/main" id="{83038B6D-1711-4599-952F-2768DF2B2D2C}"/>
            </a:ext>
          </a:extLst>
        </xdr:cNvPr>
        <xdr:cNvSpPr txBox="1"/>
      </xdr:nvSpPr>
      <xdr:spPr>
        <a:xfrm>
          <a:off x="66675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3" name="直線コネクタ 272">
          <a:extLst>
            <a:ext uri="{FF2B5EF4-FFF2-40B4-BE49-F238E27FC236}">
              <a16:creationId xmlns:a16="http://schemas.microsoft.com/office/drawing/2014/main" id="{0AA8AF5F-DF80-489F-B2C8-E289E0ECE0B4}"/>
            </a:ext>
          </a:extLst>
        </xdr:cNvPr>
        <xdr:cNvCxnSpPr/>
      </xdr:nvCxnSpPr>
      <xdr:spPr>
        <a:xfrm>
          <a:off x="68580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4" name="テキスト ボックス 273">
          <a:extLst>
            <a:ext uri="{FF2B5EF4-FFF2-40B4-BE49-F238E27FC236}">
              <a16:creationId xmlns:a16="http://schemas.microsoft.com/office/drawing/2014/main" id="{5D08CFB7-E016-4526-BA12-C864CE5202DD}"/>
            </a:ext>
          </a:extLst>
        </xdr:cNvPr>
        <xdr:cNvSpPr txBox="1"/>
      </xdr:nvSpPr>
      <xdr:spPr>
        <a:xfrm>
          <a:off x="273866" y="1509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5" name="直線コネクタ 274">
          <a:extLst>
            <a:ext uri="{FF2B5EF4-FFF2-40B4-BE49-F238E27FC236}">
              <a16:creationId xmlns:a16="http://schemas.microsoft.com/office/drawing/2014/main" id="{6A76EDF9-5B8C-4DAB-845D-57DA9906912A}"/>
            </a:ext>
          </a:extLst>
        </xdr:cNvPr>
        <xdr:cNvCxnSpPr/>
      </xdr:nvCxnSpPr>
      <xdr:spPr>
        <a:xfrm>
          <a:off x="685800" y="1485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6" name="テキスト ボックス 275">
          <a:extLst>
            <a:ext uri="{FF2B5EF4-FFF2-40B4-BE49-F238E27FC236}">
              <a16:creationId xmlns:a16="http://schemas.microsoft.com/office/drawing/2014/main" id="{E86B49BB-337E-4C54-8918-DCDBFBE28F1A}"/>
            </a:ext>
          </a:extLst>
        </xdr:cNvPr>
        <xdr:cNvSpPr txBox="1"/>
      </xdr:nvSpPr>
      <xdr:spPr>
        <a:xfrm>
          <a:off x="273866" y="1471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7" name="直線コネクタ 276">
          <a:extLst>
            <a:ext uri="{FF2B5EF4-FFF2-40B4-BE49-F238E27FC236}">
              <a16:creationId xmlns:a16="http://schemas.microsoft.com/office/drawing/2014/main" id="{49DE1D26-3909-4F19-A6F5-59862A4AD96E}"/>
            </a:ext>
          </a:extLst>
        </xdr:cNvPr>
        <xdr:cNvCxnSpPr/>
      </xdr:nvCxnSpPr>
      <xdr:spPr>
        <a:xfrm>
          <a:off x="685800" y="1447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8" name="テキスト ボックス 277">
          <a:extLst>
            <a:ext uri="{FF2B5EF4-FFF2-40B4-BE49-F238E27FC236}">
              <a16:creationId xmlns:a16="http://schemas.microsoft.com/office/drawing/2014/main" id="{DEFA0B5F-E16D-4F88-B394-E9F1FA8DFDA3}"/>
            </a:ext>
          </a:extLst>
        </xdr:cNvPr>
        <xdr:cNvSpPr txBox="1"/>
      </xdr:nvSpPr>
      <xdr:spPr>
        <a:xfrm>
          <a:off x="343701" y="1433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9" name="直線コネクタ 278">
          <a:extLst>
            <a:ext uri="{FF2B5EF4-FFF2-40B4-BE49-F238E27FC236}">
              <a16:creationId xmlns:a16="http://schemas.microsoft.com/office/drawing/2014/main" id="{8653671E-6BA5-46AC-924D-511D606E9C4A}"/>
            </a:ext>
          </a:extLst>
        </xdr:cNvPr>
        <xdr:cNvCxnSpPr/>
      </xdr:nvCxnSpPr>
      <xdr:spPr>
        <a:xfrm>
          <a:off x="685800" y="1409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0" name="テキスト ボックス 279">
          <a:extLst>
            <a:ext uri="{FF2B5EF4-FFF2-40B4-BE49-F238E27FC236}">
              <a16:creationId xmlns:a16="http://schemas.microsoft.com/office/drawing/2014/main" id="{23141611-9362-48B0-A301-161FD6F2686F}"/>
            </a:ext>
          </a:extLst>
        </xdr:cNvPr>
        <xdr:cNvSpPr txBox="1"/>
      </xdr:nvSpPr>
      <xdr:spPr>
        <a:xfrm>
          <a:off x="343701" y="1395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1" name="直線コネクタ 280">
          <a:extLst>
            <a:ext uri="{FF2B5EF4-FFF2-40B4-BE49-F238E27FC236}">
              <a16:creationId xmlns:a16="http://schemas.microsoft.com/office/drawing/2014/main" id="{C7D7F9A3-6F28-4C77-ACBA-5F05E139A966}"/>
            </a:ext>
          </a:extLst>
        </xdr:cNvPr>
        <xdr:cNvCxnSpPr/>
      </xdr:nvCxnSpPr>
      <xdr:spPr>
        <a:xfrm>
          <a:off x="685800" y="1371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2" name="テキスト ボックス 281">
          <a:extLst>
            <a:ext uri="{FF2B5EF4-FFF2-40B4-BE49-F238E27FC236}">
              <a16:creationId xmlns:a16="http://schemas.microsoft.com/office/drawing/2014/main" id="{201AFC07-F148-4386-9D9B-994FA8A2EE1D}"/>
            </a:ext>
          </a:extLst>
        </xdr:cNvPr>
        <xdr:cNvSpPr txBox="1"/>
      </xdr:nvSpPr>
      <xdr:spPr>
        <a:xfrm>
          <a:off x="343701" y="13571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3" name="直線コネクタ 282">
          <a:extLst>
            <a:ext uri="{FF2B5EF4-FFF2-40B4-BE49-F238E27FC236}">
              <a16:creationId xmlns:a16="http://schemas.microsoft.com/office/drawing/2014/main" id="{56D30119-C682-4E77-BA84-916E0EF7B529}"/>
            </a:ext>
          </a:extLst>
        </xdr:cNvPr>
        <xdr:cNvCxnSpPr/>
      </xdr:nvCxnSpPr>
      <xdr:spPr>
        <a:xfrm>
          <a:off x="685800" y="1333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4" name="テキスト ボックス 283">
          <a:extLst>
            <a:ext uri="{FF2B5EF4-FFF2-40B4-BE49-F238E27FC236}">
              <a16:creationId xmlns:a16="http://schemas.microsoft.com/office/drawing/2014/main" id="{4E49700B-E482-4C34-976D-F0A775DE3650}"/>
            </a:ext>
          </a:extLst>
        </xdr:cNvPr>
        <xdr:cNvSpPr txBox="1"/>
      </xdr:nvSpPr>
      <xdr:spPr>
        <a:xfrm>
          <a:off x="343701" y="1319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a:extLst>
            <a:ext uri="{FF2B5EF4-FFF2-40B4-BE49-F238E27FC236}">
              <a16:creationId xmlns:a16="http://schemas.microsoft.com/office/drawing/2014/main" id="{F949CCD5-1A41-4FAB-9EAF-BB6FA2163C7F}"/>
            </a:ext>
          </a:extLst>
        </xdr:cNvPr>
        <xdr:cNvCxnSpPr/>
      </xdr:nvCxnSpPr>
      <xdr:spPr>
        <a:xfrm>
          <a:off x="68580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6" name="テキスト ボックス 285">
          <a:extLst>
            <a:ext uri="{FF2B5EF4-FFF2-40B4-BE49-F238E27FC236}">
              <a16:creationId xmlns:a16="http://schemas.microsoft.com/office/drawing/2014/main" id="{8DE41F60-4DD2-468C-A4A1-0630AF1E0C04}"/>
            </a:ext>
          </a:extLst>
        </xdr:cNvPr>
        <xdr:cNvSpPr txBox="1"/>
      </xdr:nvSpPr>
      <xdr:spPr>
        <a:xfrm>
          <a:off x="386866" y="1281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7" name="【公営住宅】&#10;有形固定資産減価償却率グラフ枠">
          <a:extLst>
            <a:ext uri="{FF2B5EF4-FFF2-40B4-BE49-F238E27FC236}">
              <a16:creationId xmlns:a16="http://schemas.microsoft.com/office/drawing/2014/main" id="{2A356A50-CBFE-42A7-B3AA-FE2C6296856B}"/>
            </a:ext>
          </a:extLst>
        </xdr:cNvPr>
        <xdr:cNvSpPr/>
      </xdr:nvSpPr>
      <xdr:spPr>
        <a:xfrm>
          <a:off x="685800" y="1295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55245</xdr:rowOff>
    </xdr:from>
    <xdr:to>
      <xdr:col>24</xdr:col>
      <xdr:colOff>62865</xdr:colOff>
      <xdr:row>86</xdr:row>
      <xdr:rowOff>114300</xdr:rowOff>
    </xdr:to>
    <xdr:cxnSp macro="">
      <xdr:nvCxnSpPr>
        <xdr:cNvPr id="288" name="直線コネクタ 287">
          <a:extLst>
            <a:ext uri="{FF2B5EF4-FFF2-40B4-BE49-F238E27FC236}">
              <a16:creationId xmlns:a16="http://schemas.microsoft.com/office/drawing/2014/main" id="{DBB026D4-8144-4C63-86E6-37D0DE32E396}"/>
            </a:ext>
          </a:extLst>
        </xdr:cNvPr>
        <xdr:cNvCxnSpPr/>
      </xdr:nvCxnSpPr>
      <xdr:spPr>
        <a:xfrm flipV="1">
          <a:off x="4173855" y="13260705"/>
          <a:ext cx="0" cy="15982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89" name="【公営住宅】&#10;有形固定資産減価償却率最小値テキスト">
          <a:extLst>
            <a:ext uri="{FF2B5EF4-FFF2-40B4-BE49-F238E27FC236}">
              <a16:creationId xmlns:a16="http://schemas.microsoft.com/office/drawing/2014/main" id="{5974CB84-7238-4EC3-8068-9794D4C261AB}"/>
            </a:ext>
          </a:extLst>
        </xdr:cNvPr>
        <xdr:cNvSpPr txBox="1"/>
      </xdr:nvSpPr>
      <xdr:spPr>
        <a:xfrm>
          <a:off x="4212590" y="14864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90" name="直線コネクタ 289">
          <a:extLst>
            <a:ext uri="{FF2B5EF4-FFF2-40B4-BE49-F238E27FC236}">
              <a16:creationId xmlns:a16="http://schemas.microsoft.com/office/drawing/2014/main" id="{9D60A403-BCBD-42F3-91C3-E374B7097603}"/>
            </a:ext>
          </a:extLst>
        </xdr:cNvPr>
        <xdr:cNvCxnSpPr/>
      </xdr:nvCxnSpPr>
      <xdr:spPr>
        <a:xfrm>
          <a:off x="4112260" y="148590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1922</xdr:rowOff>
    </xdr:from>
    <xdr:ext cx="405111" cy="259045"/>
    <xdr:sp macro="" textlink="">
      <xdr:nvSpPr>
        <xdr:cNvPr id="291" name="【公営住宅】&#10;有形固定資産減価償却率最大値テキスト">
          <a:extLst>
            <a:ext uri="{FF2B5EF4-FFF2-40B4-BE49-F238E27FC236}">
              <a16:creationId xmlns:a16="http://schemas.microsoft.com/office/drawing/2014/main" id="{1A19A605-77CF-4C30-8F49-B6A647AAC048}"/>
            </a:ext>
          </a:extLst>
        </xdr:cNvPr>
        <xdr:cNvSpPr txBox="1"/>
      </xdr:nvSpPr>
      <xdr:spPr>
        <a:xfrm>
          <a:off x="4212590" y="13032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55245</xdr:rowOff>
    </xdr:from>
    <xdr:to>
      <xdr:col>24</xdr:col>
      <xdr:colOff>152400</xdr:colOff>
      <xdr:row>77</xdr:row>
      <xdr:rowOff>55245</xdr:rowOff>
    </xdr:to>
    <xdr:cxnSp macro="">
      <xdr:nvCxnSpPr>
        <xdr:cNvPr id="292" name="直線コネクタ 291">
          <a:extLst>
            <a:ext uri="{FF2B5EF4-FFF2-40B4-BE49-F238E27FC236}">
              <a16:creationId xmlns:a16="http://schemas.microsoft.com/office/drawing/2014/main" id="{6C2048F9-BD4C-4C90-9251-246E41085DC7}"/>
            </a:ext>
          </a:extLst>
        </xdr:cNvPr>
        <xdr:cNvCxnSpPr/>
      </xdr:nvCxnSpPr>
      <xdr:spPr>
        <a:xfrm>
          <a:off x="4112260" y="1326070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120666</xdr:rowOff>
    </xdr:from>
    <xdr:ext cx="405111" cy="259045"/>
    <xdr:sp macro="" textlink="">
      <xdr:nvSpPr>
        <xdr:cNvPr id="293" name="【公営住宅】&#10;有形固定資産減価償却率平均値テキスト">
          <a:extLst>
            <a:ext uri="{FF2B5EF4-FFF2-40B4-BE49-F238E27FC236}">
              <a16:creationId xmlns:a16="http://schemas.microsoft.com/office/drawing/2014/main" id="{ACC031D9-52B8-4ECB-A008-999692C91E1A}"/>
            </a:ext>
          </a:extLst>
        </xdr:cNvPr>
        <xdr:cNvSpPr txBox="1"/>
      </xdr:nvSpPr>
      <xdr:spPr>
        <a:xfrm>
          <a:off x="4212590" y="1401002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97789</xdr:rowOff>
    </xdr:from>
    <xdr:to>
      <xdr:col>24</xdr:col>
      <xdr:colOff>114300</xdr:colOff>
      <xdr:row>83</xdr:row>
      <xdr:rowOff>27939</xdr:rowOff>
    </xdr:to>
    <xdr:sp macro="" textlink="">
      <xdr:nvSpPr>
        <xdr:cNvPr id="294" name="フローチャート: 判断 293">
          <a:extLst>
            <a:ext uri="{FF2B5EF4-FFF2-40B4-BE49-F238E27FC236}">
              <a16:creationId xmlns:a16="http://schemas.microsoft.com/office/drawing/2014/main" id="{26B226D5-E242-4A5D-842F-125662D1C6A7}"/>
            </a:ext>
          </a:extLst>
        </xdr:cNvPr>
        <xdr:cNvSpPr/>
      </xdr:nvSpPr>
      <xdr:spPr>
        <a:xfrm>
          <a:off x="4131310" y="14152879"/>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78739</xdr:rowOff>
    </xdr:from>
    <xdr:to>
      <xdr:col>20</xdr:col>
      <xdr:colOff>38100</xdr:colOff>
      <xdr:row>83</xdr:row>
      <xdr:rowOff>8889</xdr:rowOff>
    </xdr:to>
    <xdr:sp macro="" textlink="">
      <xdr:nvSpPr>
        <xdr:cNvPr id="295" name="フローチャート: 判断 294">
          <a:extLst>
            <a:ext uri="{FF2B5EF4-FFF2-40B4-BE49-F238E27FC236}">
              <a16:creationId xmlns:a16="http://schemas.microsoft.com/office/drawing/2014/main" id="{07D28125-F88D-4E4C-B655-E371BD5DCC3C}"/>
            </a:ext>
          </a:extLst>
        </xdr:cNvPr>
        <xdr:cNvSpPr/>
      </xdr:nvSpPr>
      <xdr:spPr>
        <a:xfrm>
          <a:off x="3388360" y="14137639"/>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86361</xdr:rowOff>
    </xdr:from>
    <xdr:to>
      <xdr:col>15</xdr:col>
      <xdr:colOff>101600</xdr:colOff>
      <xdr:row>83</xdr:row>
      <xdr:rowOff>16511</xdr:rowOff>
    </xdr:to>
    <xdr:sp macro="" textlink="">
      <xdr:nvSpPr>
        <xdr:cNvPr id="296" name="フローチャート: 判断 295">
          <a:extLst>
            <a:ext uri="{FF2B5EF4-FFF2-40B4-BE49-F238E27FC236}">
              <a16:creationId xmlns:a16="http://schemas.microsoft.com/office/drawing/2014/main" id="{8D6703BE-EFE4-401A-ABE9-D6935F583CE9}"/>
            </a:ext>
          </a:extLst>
        </xdr:cNvPr>
        <xdr:cNvSpPr/>
      </xdr:nvSpPr>
      <xdr:spPr>
        <a:xfrm>
          <a:off x="2571750" y="14147166"/>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46355</xdr:rowOff>
    </xdr:from>
    <xdr:to>
      <xdr:col>10</xdr:col>
      <xdr:colOff>165100</xdr:colOff>
      <xdr:row>82</xdr:row>
      <xdr:rowOff>147955</xdr:rowOff>
    </xdr:to>
    <xdr:sp macro="" textlink="">
      <xdr:nvSpPr>
        <xdr:cNvPr id="297" name="フローチャート: 判断 296">
          <a:extLst>
            <a:ext uri="{FF2B5EF4-FFF2-40B4-BE49-F238E27FC236}">
              <a16:creationId xmlns:a16="http://schemas.microsoft.com/office/drawing/2014/main" id="{D625AE3E-FECD-41FC-A979-4908FF116252}"/>
            </a:ext>
          </a:extLst>
        </xdr:cNvPr>
        <xdr:cNvSpPr/>
      </xdr:nvSpPr>
      <xdr:spPr>
        <a:xfrm>
          <a:off x="1774190" y="14107160"/>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10161</xdr:rowOff>
    </xdr:from>
    <xdr:to>
      <xdr:col>6</xdr:col>
      <xdr:colOff>38100</xdr:colOff>
      <xdr:row>82</xdr:row>
      <xdr:rowOff>111761</xdr:rowOff>
    </xdr:to>
    <xdr:sp macro="" textlink="">
      <xdr:nvSpPr>
        <xdr:cNvPr id="298" name="フローチャート: 判断 297">
          <a:extLst>
            <a:ext uri="{FF2B5EF4-FFF2-40B4-BE49-F238E27FC236}">
              <a16:creationId xmlns:a16="http://schemas.microsoft.com/office/drawing/2014/main" id="{2519BEB1-7697-4001-B109-0AB97C9E3440}"/>
            </a:ext>
          </a:extLst>
        </xdr:cNvPr>
        <xdr:cNvSpPr/>
      </xdr:nvSpPr>
      <xdr:spPr>
        <a:xfrm>
          <a:off x="988060" y="14070966"/>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D4EFB2D5-FDE9-4D03-850F-0835670F183C}"/>
            </a:ext>
          </a:extLst>
        </xdr:cNvPr>
        <xdr:cNvSpPr txBox="1"/>
      </xdr:nvSpPr>
      <xdr:spPr>
        <a:xfrm>
          <a:off x="400304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98A7BCBE-135D-41A0-B486-416FB91EC0A7}"/>
            </a:ext>
          </a:extLst>
        </xdr:cNvPr>
        <xdr:cNvSpPr txBox="1"/>
      </xdr:nvSpPr>
      <xdr:spPr>
        <a:xfrm>
          <a:off x="32600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163BBFDB-BDB0-44C2-B9E1-0070560D360E}"/>
            </a:ext>
          </a:extLst>
        </xdr:cNvPr>
        <xdr:cNvSpPr txBox="1"/>
      </xdr:nvSpPr>
      <xdr:spPr>
        <a:xfrm>
          <a:off x="24549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F3A14C6E-8CB4-402E-99C0-43944D4EACD1}"/>
            </a:ext>
          </a:extLst>
        </xdr:cNvPr>
        <xdr:cNvSpPr txBox="1"/>
      </xdr:nvSpPr>
      <xdr:spPr>
        <a:xfrm>
          <a:off x="16573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5A298D8F-FE0B-4AB9-958D-45F2F73BC2D8}"/>
            </a:ext>
          </a:extLst>
        </xdr:cNvPr>
        <xdr:cNvSpPr txBox="1"/>
      </xdr:nvSpPr>
      <xdr:spPr>
        <a:xfrm>
          <a:off x="8597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59689</xdr:rowOff>
    </xdr:from>
    <xdr:to>
      <xdr:col>24</xdr:col>
      <xdr:colOff>114300</xdr:colOff>
      <xdr:row>83</xdr:row>
      <xdr:rowOff>161289</xdr:rowOff>
    </xdr:to>
    <xdr:sp macro="" textlink="">
      <xdr:nvSpPr>
        <xdr:cNvPr id="304" name="楕円 303">
          <a:extLst>
            <a:ext uri="{FF2B5EF4-FFF2-40B4-BE49-F238E27FC236}">
              <a16:creationId xmlns:a16="http://schemas.microsoft.com/office/drawing/2014/main" id="{D2A666C5-D170-4BBB-8236-01B6E558B46C}"/>
            </a:ext>
          </a:extLst>
        </xdr:cNvPr>
        <xdr:cNvSpPr/>
      </xdr:nvSpPr>
      <xdr:spPr>
        <a:xfrm>
          <a:off x="4131310" y="14286229"/>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83</xdr:row>
      <xdr:rowOff>38116</xdr:rowOff>
    </xdr:from>
    <xdr:ext cx="405111" cy="259045"/>
    <xdr:sp macro="" textlink="">
      <xdr:nvSpPr>
        <xdr:cNvPr id="305" name="【公営住宅】&#10;有形固定資産減価償却率該当値テキスト">
          <a:extLst>
            <a:ext uri="{FF2B5EF4-FFF2-40B4-BE49-F238E27FC236}">
              <a16:creationId xmlns:a16="http://schemas.microsoft.com/office/drawing/2014/main" id="{2CE68B16-01D0-4501-B12B-E904B42B9821}"/>
            </a:ext>
          </a:extLst>
        </xdr:cNvPr>
        <xdr:cNvSpPr txBox="1"/>
      </xdr:nvSpPr>
      <xdr:spPr>
        <a:xfrm>
          <a:off x="4212590" y="142684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147320</xdr:rowOff>
    </xdr:from>
    <xdr:to>
      <xdr:col>20</xdr:col>
      <xdr:colOff>38100</xdr:colOff>
      <xdr:row>83</xdr:row>
      <xdr:rowOff>77470</xdr:rowOff>
    </xdr:to>
    <xdr:sp macro="" textlink="">
      <xdr:nvSpPr>
        <xdr:cNvPr id="306" name="楕円 305">
          <a:extLst>
            <a:ext uri="{FF2B5EF4-FFF2-40B4-BE49-F238E27FC236}">
              <a16:creationId xmlns:a16="http://schemas.microsoft.com/office/drawing/2014/main" id="{68F6001B-B8BE-454A-B25D-5B6DD5185002}"/>
            </a:ext>
          </a:extLst>
        </xdr:cNvPr>
        <xdr:cNvSpPr/>
      </xdr:nvSpPr>
      <xdr:spPr>
        <a:xfrm>
          <a:off x="3388360" y="14204315"/>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26670</xdr:rowOff>
    </xdr:from>
    <xdr:to>
      <xdr:col>24</xdr:col>
      <xdr:colOff>63500</xdr:colOff>
      <xdr:row>83</xdr:row>
      <xdr:rowOff>110489</xdr:rowOff>
    </xdr:to>
    <xdr:cxnSp macro="">
      <xdr:nvCxnSpPr>
        <xdr:cNvPr id="307" name="直線コネクタ 306">
          <a:extLst>
            <a:ext uri="{FF2B5EF4-FFF2-40B4-BE49-F238E27FC236}">
              <a16:creationId xmlns:a16="http://schemas.microsoft.com/office/drawing/2014/main" id="{6E8894F9-BC6D-41C9-B22B-25E6F25A3342}"/>
            </a:ext>
          </a:extLst>
        </xdr:cNvPr>
        <xdr:cNvCxnSpPr/>
      </xdr:nvCxnSpPr>
      <xdr:spPr>
        <a:xfrm>
          <a:off x="3431540" y="14255115"/>
          <a:ext cx="742950" cy="83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63500</xdr:rowOff>
    </xdr:from>
    <xdr:to>
      <xdr:col>15</xdr:col>
      <xdr:colOff>101600</xdr:colOff>
      <xdr:row>82</xdr:row>
      <xdr:rowOff>165100</xdr:rowOff>
    </xdr:to>
    <xdr:sp macro="" textlink="">
      <xdr:nvSpPr>
        <xdr:cNvPr id="308" name="楕円 307">
          <a:extLst>
            <a:ext uri="{FF2B5EF4-FFF2-40B4-BE49-F238E27FC236}">
              <a16:creationId xmlns:a16="http://schemas.microsoft.com/office/drawing/2014/main" id="{A1890C97-F4C9-4DB9-AB1D-25C0BE172EF8}"/>
            </a:ext>
          </a:extLst>
        </xdr:cNvPr>
        <xdr:cNvSpPr/>
      </xdr:nvSpPr>
      <xdr:spPr>
        <a:xfrm>
          <a:off x="2571750" y="14118590"/>
          <a:ext cx="9779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114300</xdr:rowOff>
    </xdr:from>
    <xdr:to>
      <xdr:col>19</xdr:col>
      <xdr:colOff>177800</xdr:colOff>
      <xdr:row>83</xdr:row>
      <xdr:rowOff>26670</xdr:rowOff>
    </xdr:to>
    <xdr:cxnSp macro="">
      <xdr:nvCxnSpPr>
        <xdr:cNvPr id="309" name="直線コネクタ 308">
          <a:extLst>
            <a:ext uri="{FF2B5EF4-FFF2-40B4-BE49-F238E27FC236}">
              <a16:creationId xmlns:a16="http://schemas.microsoft.com/office/drawing/2014/main" id="{53E5BA5D-5696-4053-9C01-8195273A3F2A}"/>
            </a:ext>
          </a:extLst>
        </xdr:cNvPr>
        <xdr:cNvCxnSpPr/>
      </xdr:nvCxnSpPr>
      <xdr:spPr>
        <a:xfrm>
          <a:off x="2626360" y="14173200"/>
          <a:ext cx="805180" cy="81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151130</xdr:rowOff>
    </xdr:from>
    <xdr:to>
      <xdr:col>10</xdr:col>
      <xdr:colOff>165100</xdr:colOff>
      <xdr:row>82</xdr:row>
      <xdr:rowOff>81280</xdr:rowOff>
    </xdr:to>
    <xdr:sp macro="" textlink="">
      <xdr:nvSpPr>
        <xdr:cNvPr id="310" name="楕円 309">
          <a:extLst>
            <a:ext uri="{FF2B5EF4-FFF2-40B4-BE49-F238E27FC236}">
              <a16:creationId xmlns:a16="http://schemas.microsoft.com/office/drawing/2014/main" id="{8E06CF68-E410-4F79-8DCA-CFC9444A8431}"/>
            </a:ext>
          </a:extLst>
        </xdr:cNvPr>
        <xdr:cNvSpPr/>
      </xdr:nvSpPr>
      <xdr:spPr>
        <a:xfrm>
          <a:off x="1774190" y="14038580"/>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30480</xdr:rowOff>
    </xdr:from>
    <xdr:to>
      <xdr:col>15</xdr:col>
      <xdr:colOff>50800</xdr:colOff>
      <xdr:row>82</xdr:row>
      <xdr:rowOff>114300</xdr:rowOff>
    </xdr:to>
    <xdr:cxnSp macro="">
      <xdr:nvCxnSpPr>
        <xdr:cNvPr id="311" name="直線コネクタ 310">
          <a:extLst>
            <a:ext uri="{FF2B5EF4-FFF2-40B4-BE49-F238E27FC236}">
              <a16:creationId xmlns:a16="http://schemas.microsoft.com/office/drawing/2014/main" id="{8BC77C9E-3B6E-4439-B87D-3EDDFAE97F4C}"/>
            </a:ext>
          </a:extLst>
        </xdr:cNvPr>
        <xdr:cNvCxnSpPr/>
      </xdr:nvCxnSpPr>
      <xdr:spPr>
        <a:xfrm>
          <a:off x="1828800" y="14087475"/>
          <a:ext cx="797560" cy="85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86</xdr:row>
      <xdr:rowOff>63500</xdr:rowOff>
    </xdr:from>
    <xdr:to>
      <xdr:col>6</xdr:col>
      <xdr:colOff>38100</xdr:colOff>
      <xdr:row>86</xdr:row>
      <xdr:rowOff>165100</xdr:rowOff>
    </xdr:to>
    <xdr:sp macro="" textlink="">
      <xdr:nvSpPr>
        <xdr:cNvPr id="312" name="楕円 311">
          <a:extLst>
            <a:ext uri="{FF2B5EF4-FFF2-40B4-BE49-F238E27FC236}">
              <a16:creationId xmlns:a16="http://schemas.microsoft.com/office/drawing/2014/main" id="{9E3B6B94-9973-4FBB-B702-3EADD63F269F}"/>
            </a:ext>
          </a:extLst>
        </xdr:cNvPr>
        <xdr:cNvSpPr/>
      </xdr:nvSpPr>
      <xdr:spPr>
        <a:xfrm>
          <a:off x="988060" y="14804390"/>
          <a:ext cx="7874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82</xdr:row>
      <xdr:rowOff>30480</xdr:rowOff>
    </xdr:from>
    <xdr:to>
      <xdr:col>10</xdr:col>
      <xdr:colOff>114300</xdr:colOff>
      <xdr:row>86</xdr:row>
      <xdr:rowOff>114300</xdr:rowOff>
    </xdr:to>
    <xdr:cxnSp macro="">
      <xdr:nvCxnSpPr>
        <xdr:cNvPr id="313" name="直線コネクタ 312">
          <a:extLst>
            <a:ext uri="{FF2B5EF4-FFF2-40B4-BE49-F238E27FC236}">
              <a16:creationId xmlns:a16="http://schemas.microsoft.com/office/drawing/2014/main" id="{8789A53B-090D-4703-81C5-68EA0C2747F3}"/>
            </a:ext>
          </a:extLst>
        </xdr:cNvPr>
        <xdr:cNvCxnSpPr/>
      </xdr:nvCxnSpPr>
      <xdr:spPr>
        <a:xfrm flipV="1">
          <a:off x="1031240" y="14087475"/>
          <a:ext cx="797560" cy="771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25416</xdr:rowOff>
    </xdr:from>
    <xdr:ext cx="405111" cy="259045"/>
    <xdr:sp macro="" textlink="">
      <xdr:nvSpPr>
        <xdr:cNvPr id="314" name="n_1aveValue【公営住宅】&#10;有形固定資産減価償却率">
          <a:extLst>
            <a:ext uri="{FF2B5EF4-FFF2-40B4-BE49-F238E27FC236}">
              <a16:creationId xmlns:a16="http://schemas.microsoft.com/office/drawing/2014/main" id="{E1E02BD8-FD19-4D73-921A-C36020512288}"/>
            </a:ext>
          </a:extLst>
        </xdr:cNvPr>
        <xdr:cNvSpPr txBox="1"/>
      </xdr:nvSpPr>
      <xdr:spPr>
        <a:xfrm>
          <a:off x="3239144" y="139090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7638</xdr:rowOff>
    </xdr:from>
    <xdr:ext cx="405111" cy="259045"/>
    <xdr:sp macro="" textlink="">
      <xdr:nvSpPr>
        <xdr:cNvPr id="315" name="n_2aveValue【公営住宅】&#10;有形固定資産減価償却率">
          <a:extLst>
            <a:ext uri="{FF2B5EF4-FFF2-40B4-BE49-F238E27FC236}">
              <a16:creationId xmlns:a16="http://schemas.microsoft.com/office/drawing/2014/main" id="{BB53DB23-C6E4-4471-8928-A1D8C0B4D3D9}"/>
            </a:ext>
          </a:extLst>
        </xdr:cNvPr>
        <xdr:cNvSpPr txBox="1"/>
      </xdr:nvSpPr>
      <xdr:spPr>
        <a:xfrm>
          <a:off x="2439044" y="142398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139082</xdr:rowOff>
    </xdr:from>
    <xdr:ext cx="405111" cy="259045"/>
    <xdr:sp macro="" textlink="">
      <xdr:nvSpPr>
        <xdr:cNvPr id="316" name="n_3aveValue【公営住宅】&#10;有形固定資産減価償却率">
          <a:extLst>
            <a:ext uri="{FF2B5EF4-FFF2-40B4-BE49-F238E27FC236}">
              <a16:creationId xmlns:a16="http://schemas.microsoft.com/office/drawing/2014/main" id="{68CFF4CB-1E8B-49E0-91A8-B39CEAC5A20F}"/>
            </a:ext>
          </a:extLst>
        </xdr:cNvPr>
        <xdr:cNvSpPr txBox="1"/>
      </xdr:nvSpPr>
      <xdr:spPr>
        <a:xfrm>
          <a:off x="1641484" y="14194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128288</xdr:rowOff>
    </xdr:from>
    <xdr:ext cx="405111" cy="259045"/>
    <xdr:sp macro="" textlink="">
      <xdr:nvSpPr>
        <xdr:cNvPr id="317" name="n_4aveValue【公営住宅】&#10;有形固定資産減価償却率">
          <a:extLst>
            <a:ext uri="{FF2B5EF4-FFF2-40B4-BE49-F238E27FC236}">
              <a16:creationId xmlns:a16="http://schemas.microsoft.com/office/drawing/2014/main" id="{CAF16E50-CA83-4FA7-8446-0AEF84256043}"/>
            </a:ext>
          </a:extLst>
        </xdr:cNvPr>
        <xdr:cNvSpPr txBox="1"/>
      </xdr:nvSpPr>
      <xdr:spPr>
        <a:xfrm>
          <a:off x="855354" y="138480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83</xdr:row>
      <xdr:rowOff>68597</xdr:rowOff>
    </xdr:from>
    <xdr:ext cx="405111" cy="259045"/>
    <xdr:sp macro="" textlink="">
      <xdr:nvSpPr>
        <xdr:cNvPr id="318" name="n_1mainValue【公営住宅】&#10;有形固定資産減価償却率">
          <a:extLst>
            <a:ext uri="{FF2B5EF4-FFF2-40B4-BE49-F238E27FC236}">
              <a16:creationId xmlns:a16="http://schemas.microsoft.com/office/drawing/2014/main" id="{B33ECD45-946C-472C-B3CD-E7A4E00D5275}"/>
            </a:ext>
          </a:extLst>
        </xdr:cNvPr>
        <xdr:cNvSpPr txBox="1"/>
      </xdr:nvSpPr>
      <xdr:spPr>
        <a:xfrm>
          <a:off x="3239144" y="14297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10177</xdr:rowOff>
    </xdr:from>
    <xdr:ext cx="405111" cy="259045"/>
    <xdr:sp macro="" textlink="">
      <xdr:nvSpPr>
        <xdr:cNvPr id="319" name="n_2mainValue【公営住宅】&#10;有形固定資産減価償却率">
          <a:extLst>
            <a:ext uri="{FF2B5EF4-FFF2-40B4-BE49-F238E27FC236}">
              <a16:creationId xmlns:a16="http://schemas.microsoft.com/office/drawing/2014/main" id="{BE506BDC-0ABA-44D1-B47D-FED7AFB96678}"/>
            </a:ext>
          </a:extLst>
        </xdr:cNvPr>
        <xdr:cNvSpPr txBox="1"/>
      </xdr:nvSpPr>
      <xdr:spPr>
        <a:xfrm>
          <a:off x="2439044" y="13899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97807</xdr:rowOff>
    </xdr:from>
    <xdr:ext cx="405111" cy="259045"/>
    <xdr:sp macro="" textlink="">
      <xdr:nvSpPr>
        <xdr:cNvPr id="320" name="n_3mainValue【公営住宅】&#10;有形固定資産減価償却率">
          <a:extLst>
            <a:ext uri="{FF2B5EF4-FFF2-40B4-BE49-F238E27FC236}">
              <a16:creationId xmlns:a16="http://schemas.microsoft.com/office/drawing/2014/main" id="{F1CD7E8C-2B5C-443A-B819-515D7FF1FA3E}"/>
            </a:ext>
          </a:extLst>
        </xdr:cNvPr>
        <xdr:cNvSpPr txBox="1"/>
      </xdr:nvSpPr>
      <xdr:spPr>
        <a:xfrm>
          <a:off x="1641484" y="13809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133427</xdr:colOff>
      <xdr:row>86</xdr:row>
      <xdr:rowOff>156227</xdr:rowOff>
    </xdr:from>
    <xdr:ext cx="469744" cy="259045"/>
    <xdr:sp macro="" textlink="">
      <xdr:nvSpPr>
        <xdr:cNvPr id="321" name="n_4mainValue【公営住宅】&#10;有形固定資産減価償却率">
          <a:extLst>
            <a:ext uri="{FF2B5EF4-FFF2-40B4-BE49-F238E27FC236}">
              <a16:creationId xmlns:a16="http://schemas.microsoft.com/office/drawing/2014/main" id="{53885038-D733-4EC9-BE93-C9074337E93D}"/>
            </a:ext>
          </a:extLst>
        </xdr:cNvPr>
        <xdr:cNvSpPr txBox="1"/>
      </xdr:nvSpPr>
      <xdr:spPr>
        <a:xfrm>
          <a:off x="815417" y="149028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2" name="正方形/長方形 321">
          <a:extLst>
            <a:ext uri="{FF2B5EF4-FFF2-40B4-BE49-F238E27FC236}">
              <a16:creationId xmlns:a16="http://schemas.microsoft.com/office/drawing/2014/main" id="{1903ABCD-0739-45A5-A4E8-3827282D3E7B}"/>
            </a:ext>
          </a:extLst>
        </xdr:cNvPr>
        <xdr:cNvSpPr/>
      </xdr:nvSpPr>
      <xdr:spPr>
        <a:xfrm>
          <a:off x="5960110" y="1181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3" name="正方形/長方形 322">
          <a:extLst>
            <a:ext uri="{FF2B5EF4-FFF2-40B4-BE49-F238E27FC236}">
              <a16:creationId xmlns:a16="http://schemas.microsoft.com/office/drawing/2014/main" id="{24A1593A-DA70-47D6-AC00-C257007B9FFF}"/>
            </a:ext>
          </a:extLst>
        </xdr:cNvPr>
        <xdr:cNvSpPr/>
      </xdr:nvSpPr>
      <xdr:spPr>
        <a:xfrm>
          <a:off x="60604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4" name="正方形/長方形 323">
          <a:extLst>
            <a:ext uri="{FF2B5EF4-FFF2-40B4-BE49-F238E27FC236}">
              <a16:creationId xmlns:a16="http://schemas.microsoft.com/office/drawing/2014/main" id="{5D407EB8-0B77-41AC-A53C-B5FFE4137460}"/>
            </a:ext>
          </a:extLst>
        </xdr:cNvPr>
        <xdr:cNvSpPr/>
      </xdr:nvSpPr>
      <xdr:spPr>
        <a:xfrm>
          <a:off x="60604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5" name="正方形/長方形 324">
          <a:extLst>
            <a:ext uri="{FF2B5EF4-FFF2-40B4-BE49-F238E27FC236}">
              <a16:creationId xmlns:a16="http://schemas.microsoft.com/office/drawing/2014/main" id="{D75C4C26-748E-4169-A68F-C240FD20ACCD}"/>
            </a:ext>
          </a:extLst>
        </xdr:cNvPr>
        <xdr:cNvSpPr/>
      </xdr:nvSpPr>
      <xdr:spPr>
        <a:xfrm>
          <a:off x="69888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6" name="正方形/長方形 325">
          <a:extLst>
            <a:ext uri="{FF2B5EF4-FFF2-40B4-BE49-F238E27FC236}">
              <a16:creationId xmlns:a16="http://schemas.microsoft.com/office/drawing/2014/main" id="{725202B0-B049-403A-B008-5ADA7A7D801D}"/>
            </a:ext>
          </a:extLst>
        </xdr:cNvPr>
        <xdr:cNvSpPr/>
      </xdr:nvSpPr>
      <xdr:spPr>
        <a:xfrm>
          <a:off x="69888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7" name="正方形/長方形 326">
          <a:extLst>
            <a:ext uri="{FF2B5EF4-FFF2-40B4-BE49-F238E27FC236}">
              <a16:creationId xmlns:a16="http://schemas.microsoft.com/office/drawing/2014/main" id="{00F13B65-C896-436C-A775-77717B091F72}"/>
            </a:ext>
          </a:extLst>
        </xdr:cNvPr>
        <xdr:cNvSpPr/>
      </xdr:nvSpPr>
      <xdr:spPr>
        <a:xfrm>
          <a:off x="80175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8" name="正方形/長方形 327">
          <a:extLst>
            <a:ext uri="{FF2B5EF4-FFF2-40B4-BE49-F238E27FC236}">
              <a16:creationId xmlns:a16="http://schemas.microsoft.com/office/drawing/2014/main" id="{B0FA818E-65CD-45F7-BBF5-9BEED1635D8B}"/>
            </a:ext>
          </a:extLst>
        </xdr:cNvPr>
        <xdr:cNvSpPr/>
      </xdr:nvSpPr>
      <xdr:spPr>
        <a:xfrm>
          <a:off x="80175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9" name="正方形/長方形 328">
          <a:extLst>
            <a:ext uri="{FF2B5EF4-FFF2-40B4-BE49-F238E27FC236}">
              <a16:creationId xmlns:a16="http://schemas.microsoft.com/office/drawing/2014/main" id="{CD6329B4-7DBF-452C-9821-36B67EBBA208}"/>
            </a:ext>
          </a:extLst>
        </xdr:cNvPr>
        <xdr:cNvSpPr/>
      </xdr:nvSpPr>
      <xdr:spPr>
        <a:xfrm>
          <a:off x="5960110" y="1295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0" name="テキスト ボックス 329">
          <a:extLst>
            <a:ext uri="{FF2B5EF4-FFF2-40B4-BE49-F238E27FC236}">
              <a16:creationId xmlns:a16="http://schemas.microsoft.com/office/drawing/2014/main" id="{0006EAEB-2C0B-4FAD-B22C-32A43C5B51F2}"/>
            </a:ext>
          </a:extLst>
        </xdr:cNvPr>
        <xdr:cNvSpPr txBox="1"/>
      </xdr:nvSpPr>
      <xdr:spPr>
        <a:xfrm>
          <a:off x="592201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1" name="直線コネクタ 330">
          <a:extLst>
            <a:ext uri="{FF2B5EF4-FFF2-40B4-BE49-F238E27FC236}">
              <a16:creationId xmlns:a16="http://schemas.microsoft.com/office/drawing/2014/main" id="{C7F2CF90-2E82-411D-8AE2-975B5F2B1CCD}"/>
            </a:ext>
          </a:extLst>
        </xdr:cNvPr>
        <xdr:cNvCxnSpPr/>
      </xdr:nvCxnSpPr>
      <xdr:spPr>
        <a:xfrm>
          <a:off x="5960110" y="1524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2" name="直線コネクタ 331">
          <a:extLst>
            <a:ext uri="{FF2B5EF4-FFF2-40B4-BE49-F238E27FC236}">
              <a16:creationId xmlns:a16="http://schemas.microsoft.com/office/drawing/2014/main" id="{D58C19D5-4836-4BD6-952E-BFED0DC860BF}"/>
            </a:ext>
          </a:extLst>
        </xdr:cNvPr>
        <xdr:cNvCxnSpPr/>
      </xdr:nvCxnSpPr>
      <xdr:spPr>
        <a:xfrm>
          <a:off x="5960110" y="14859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3" name="テキスト ボックス 332">
          <a:extLst>
            <a:ext uri="{FF2B5EF4-FFF2-40B4-BE49-F238E27FC236}">
              <a16:creationId xmlns:a16="http://schemas.microsoft.com/office/drawing/2014/main" id="{E7912A2E-FE35-4251-9722-70E5D05226D2}"/>
            </a:ext>
          </a:extLst>
        </xdr:cNvPr>
        <xdr:cNvSpPr txBox="1"/>
      </xdr:nvSpPr>
      <xdr:spPr>
        <a:xfrm>
          <a:off x="5527221" y="1471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4" name="直線コネクタ 333">
          <a:extLst>
            <a:ext uri="{FF2B5EF4-FFF2-40B4-BE49-F238E27FC236}">
              <a16:creationId xmlns:a16="http://schemas.microsoft.com/office/drawing/2014/main" id="{429ED8E2-0CC3-4F05-9E4E-E0F5FAD20B3B}"/>
            </a:ext>
          </a:extLst>
        </xdr:cNvPr>
        <xdr:cNvCxnSpPr/>
      </xdr:nvCxnSpPr>
      <xdr:spPr>
        <a:xfrm>
          <a:off x="5960110" y="1447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5" name="テキスト ボックス 334">
          <a:extLst>
            <a:ext uri="{FF2B5EF4-FFF2-40B4-BE49-F238E27FC236}">
              <a16:creationId xmlns:a16="http://schemas.microsoft.com/office/drawing/2014/main" id="{DD59922C-FACF-47A0-A50E-53782302481A}"/>
            </a:ext>
          </a:extLst>
        </xdr:cNvPr>
        <xdr:cNvSpPr txBox="1"/>
      </xdr:nvSpPr>
      <xdr:spPr>
        <a:xfrm>
          <a:off x="5527221" y="1433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6" name="直線コネクタ 335">
          <a:extLst>
            <a:ext uri="{FF2B5EF4-FFF2-40B4-BE49-F238E27FC236}">
              <a16:creationId xmlns:a16="http://schemas.microsoft.com/office/drawing/2014/main" id="{6F161262-9046-4B13-89E1-A9E28C3A2C51}"/>
            </a:ext>
          </a:extLst>
        </xdr:cNvPr>
        <xdr:cNvCxnSpPr/>
      </xdr:nvCxnSpPr>
      <xdr:spPr>
        <a:xfrm>
          <a:off x="5960110" y="14097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7" name="テキスト ボックス 336">
          <a:extLst>
            <a:ext uri="{FF2B5EF4-FFF2-40B4-BE49-F238E27FC236}">
              <a16:creationId xmlns:a16="http://schemas.microsoft.com/office/drawing/2014/main" id="{E647080D-8ACB-4FD1-99AA-36C2C45489E4}"/>
            </a:ext>
          </a:extLst>
        </xdr:cNvPr>
        <xdr:cNvSpPr txBox="1"/>
      </xdr:nvSpPr>
      <xdr:spPr>
        <a:xfrm>
          <a:off x="5527221" y="13952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8" name="直線コネクタ 337">
          <a:extLst>
            <a:ext uri="{FF2B5EF4-FFF2-40B4-BE49-F238E27FC236}">
              <a16:creationId xmlns:a16="http://schemas.microsoft.com/office/drawing/2014/main" id="{7D09DAC8-C20F-46F6-AE3E-09C7CE856164}"/>
            </a:ext>
          </a:extLst>
        </xdr:cNvPr>
        <xdr:cNvCxnSpPr/>
      </xdr:nvCxnSpPr>
      <xdr:spPr>
        <a:xfrm>
          <a:off x="5960110" y="13716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9" name="テキスト ボックス 338">
          <a:extLst>
            <a:ext uri="{FF2B5EF4-FFF2-40B4-BE49-F238E27FC236}">
              <a16:creationId xmlns:a16="http://schemas.microsoft.com/office/drawing/2014/main" id="{FF1A7A3D-A423-49C0-80F1-CB257F816E51}"/>
            </a:ext>
          </a:extLst>
        </xdr:cNvPr>
        <xdr:cNvSpPr txBox="1"/>
      </xdr:nvSpPr>
      <xdr:spPr>
        <a:xfrm>
          <a:off x="5527221" y="13571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40" name="直線コネクタ 339">
          <a:extLst>
            <a:ext uri="{FF2B5EF4-FFF2-40B4-BE49-F238E27FC236}">
              <a16:creationId xmlns:a16="http://schemas.microsoft.com/office/drawing/2014/main" id="{228A1818-0F13-49C1-8935-1C069768BFF9}"/>
            </a:ext>
          </a:extLst>
        </xdr:cNvPr>
        <xdr:cNvCxnSpPr/>
      </xdr:nvCxnSpPr>
      <xdr:spPr>
        <a:xfrm>
          <a:off x="5960110" y="13331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1" name="テキスト ボックス 340">
          <a:extLst>
            <a:ext uri="{FF2B5EF4-FFF2-40B4-BE49-F238E27FC236}">
              <a16:creationId xmlns:a16="http://schemas.microsoft.com/office/drawing/2014/main" id="{8DBDFB2C-74CF-4DCB-9563-1744E9D13876}"/>
            </a:ext>
          </a:extLst>
        </xdr:cNvPr>
        <xdr:cNvSpPr txBox="1"/>
      </xdr:nvSpPr>
      <xdr:spPr>
        <a:xfrm>
          <a:off x="5527221" y="13194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2" name="直線コネクタ 341">
          <a:extLst>
            <a:ext uri="{FF2B5EF4-FFF2-40B4-BE49-F238E27FC236}">
              <a16:creationId xmlns:a16="http://schemas.microsoft.com/office/drawing/2014/main" id="{FEA8C727-33B3-4211-A2C2-6B9EBE73A91A}"/>
            </a:ext>
          </a:extLst>
        </xdr:cNvPr>
        <xdr:cNvCxnSpPr/>
      </xdr:nvCxnSpPr>
      <xdr:spPr>
        <a:xfrm>
          <a:off x="5960110" y="1295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3" name="テキスト ボックス 342">
          <a:extLst>
            <a:ext uri="{FF2B5EF4-FFF2-40B4-BE49-F238E27FC236}">
              <a16:creationId xmlns:a16="http://schemas.microsoft.com/office/drawing/2014/main" id="{367A101C-0DA6-4000-96FB-F97DAD5877D2}"/>
            </a:ext>
          </a:extLst>
        </xdr:cNvPr>
        <xdr:cNvSpPr txBox="1"/>
      </xdr:nvSpPr>
      <xdr:spPr>
        <a:xfrm>
          <a:off x="5527221" y="1281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4" name="【公営住宅】&#10;一人当たり面積グラフ枠">
          <a:extLst>
            <a:ext uri="{FF2B5EF4-FFF2-40B4-BE49-F238E27FC236}">
              <a16:creationId xmlns:a16="http://schemas.microsoft.com/office/drawing/2014/main" id="{FE3F442A-96D2-4780-842D-535E67E86A38}"/>
            </a:ext>
          </a:extLst>
        </xdr:cNvPr>
        <xdr:cNvSpPr/>
      </xdr:nvSpPr>
      <xdr:spPr>
        <a:xfrm>
          <a:off x="5960110" y="1295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50673</xdr:rowOff>
    </xdr:from>
    <xdr:to>
      <xdr:col>54</xdr:col>
      <xdr:colOff>189865</xdr:colOff>
      <xdr:row>86</xdr:row>
      <xdr:rowOff>113919</xdr:rowOff>
    </xdr:to>
    <xdr:cxnSp macro="">
      <xdr:nvCxnSpPr>
        <xdr:cNvPr id="345" name="直線コネクタ 344">
          <a:extLst>
            <a:ext uri="{FF2B5EF4-FFF2-40B4-BE49-F238E27FC236}">
              <a16:creationId xmlns:a16="http://schemas.microsoft.com/office/drawing/2014/main" id="{AC3B2C94-A888-4C26-973C-EEE68330C0F4}"/>
            </a:ext>
          </a:extLst>
        </xdr:cNvPr>
        <xdr:cNvCxnSpPr/>
      </xdr:nvCxnSpPr>
      <xdr:spPr>
        <a:xfrm flipV="1">
          <a:off x="9429115" y="13599033"/>
          <a:ext cx="0" cy="12595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117746</xdr:rowOff>
    </xdr:from>
    <xdr:ext cx="469744" cy="259045"/>
    <xdr:sp macro="" textlink="">
      <xdr:nvSpPr>
        <xdr:cNvPr id="346" name="【公営住宅】&#10;一人当たり面積最小値テキスト">
          <a:extLst>
            <a:ext uri="{FF2B5EF4-FFF2-40B4-BE49-F238E27FC236}">
              <a16:creationId xmlns:a16="http://schemas.microsoft.com/office/drawing/2014/main" id="{C71BEC28-0C04-4742-98EF-5087BF584105}"/>
            </a:ext>
          </a:extLst>
        </xdr:cNvPr>
        <xdr:cNvSpPr txBox="1"/>
      </xdr:nvSpPr>
      <xdr:spPr>
        <a:xfrm>
          <a:off x="9467850" y="148624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113919</xdr:rowOff>
    </xdr:from>
    <xdr:to>
      <xdr:col>55</xdr:col>
      <xdr:colOff>88900</xdr:colOff>
      <xdr:row>86</xdr:row>
      <xdr:rowOff>113919</xdr:rowOff>
    </xdr:to>
    <xdr:cxnSp macro="">
      <xdr:nvCxnSpPr>
        <xdr:cNvPr id="347" name="直線コネクタ 346">
          <a:extLst>
            <a:ext uri="{FF2B5EF4-FFF2-40B4-BE49-F238E27FC236}">
              <a16:creationId xmlns:a16="http://schemas.microsoft.com/office/drawing/2014/main" id="{DBBFF921-5E66-40DB-BC78-B8F7A6776A42}"/>
            </a:ext>
          </a:extLst>
        </xdr:cNvPr>
        <xdr:cNvCxnSpPr/>
      </xdr:nvCxnSpPr>
      <xdr:spPr>
        <a:xfrm>
          <a:off x="9356090" y="14858619"/>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168800</xdr:rowOff>
    </xdr:from>
    <xdr:ext cx="469744" cy="259045"/>
    <xdr:sp macro="" textlink="">
      <xdr:nvSpPr>
        <xdr:cNvPr id="348" name="【公営住宅】&#10;一人当たり面積最大値テキスト">
          <a:extLst>
            <a:ext uri="{FF2B5EF4-FFF2-40B4-BE49-F238E27FC236}">
              <a16:creationId xmlns:a16="http://schemas.microsoft.com/office/drawing/2014/main" id="{D2DBAD39-D20C-4BF9-8658-67E6F950C285}"/>
            </a:ext>
          </a:extLst>
        </xdr:cNvPr>
        <xdr:cNvSpPr txBox="1"/>
      </xdr:nvSpPr>
      <xdr:spPr>
        <a:xfrm>
          <a:off x="9467850" y="133742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50673</xdr:rowOff>
    </xdr:from>
    <xdr:to>
      <xdr:col>55</xdr:col>
      <xdr:colOff>88900</xdr:colOff>
      <xdr:row>79</xdr:row>
      <xdr:rowOff>50673</xdr:rowOff>
    </xdr:to>
    <xdr:cxnSp macro="">
      <xdr:nvCxnSpPr>
        <xdr:cNvPr id="349" name="直線コネクタ 348">
          <a:extLst>
            <a:ext uri="{FF2B5EF4-FFF2-40B4-BE49-F238E27FC236}">
              <a16:creationId xmlns:a16="http://schemas.microsoft.com/office/drawing/2014/main" id="{816FE13F-02F0-4CD9-9ADE-354D7522C9C8}"/>
            </a:ext>
          </a:extLst>
        </xdr:cNvPr>
        <xdr:cNvCxnSpPr/>
      </xdr:nvCxnSpPr>
      <xdr:spPr>
        <a:xfrm>
          <a:off x="9356090" y="13599033"/>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65422</xdr:rowOff>
    </xdr:from>
    <xdr:ext cx="469744" cy="259045"/>
    <xdr:sp macro="" textlink="">
      <xdr:nvSpPr>
        <xdr:cNvPr id="350" name="【公営住宅】&#10;一人当たり面積平均値テキスト">
          <a:extLst>
            <a:ext uri="{FF2B5EF4-FFF2-40B4-BE49-F238E27FC236}">
              <a16:creationId xmlns:a16="http://schemas.microsoft.com/office/drawing/2014/main" id="{A2B55076-F5C1-4265-944B-867CC39BCDBB}"/>
            </a:ext>
          </a:extLst>
        </xdr:cNvPr>
        <xdr:cNvSpPr txBox="1"/>
      </xdr:nvSpPr>
      <xdr:spPr>
        <a:xfrm>
          <a:off x="9467850" y="144653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42545</xdr:rowOff>
    </xdr:from>
    <xdr:to>
      <xdr:col>55</xdr:col>
      <xdr:colOff>50800</xdr:colOff>
      <xdr:row>85</xdr:row>
      <xdr:rowOff>144145</xdr:rowOff>
    </xdr:to>
    <xdr:sp macro="" textlink="">
      <xdr:nvSpPr>
        <xdr:cNvPr id="351" name="フローチャート: 判断 350">
          <a:extLst>
            <a:ext uri="{FF2B5EF4-FFF2-40B4-BE49-F238E27FC236}">
              <a16:creationId xmlns:a16="http://schemas.microsoft.com/office/drawing/2014/main" id="{300EE5C2-AFF4-4101-AFD0-D40BDE76CDC9}"/>
            </a:ext>
          </a:extLst>
        </xdr:cNvPr>
        <xdr:cNvSpPr/>
      </xdr:nvSpPr>
      <xdr:spPr>
        <a:xfrm>
          <a:off x="9394190" y="14617700"/>
          <a:ext cx="9017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41021</xdr:rowOff>
    </xdr:from>
    <xdr:to>
      <xdr:col>50</xdr:col>
      <xdr:colOff>165100</xdr:colOff>
      <xdr:row>85</xdr:row>
      <xdr:rowOff>142621</xdr:rowOff>
    </xdr:to>
    <xdr:sp macro="" textlink="">
      <xdr:nvSpPr>
        <xdr:cNvPr id="352" name="フローチャート: 判断 351">
          <a:extLst>
            <a:ext uri="{FF2B5EF4-FFF2-40B4-BE49-F238E27FC236}">
              <a16:creationId xmlns:a16="http://schemas.microsoft.com/office/drawing/2014/main" id="{1023C446-76D9-42C6-ADF6-0C7116F65B9B}"/>
            </a:ext>
          </a:extLst>
        </xdr:cNvPr>
        <xdr:cNvSpPr/>
      </xdr:nvSpPr>
      <xdr:spPr>
        <a:xfrm>
          <a:off x="8632190" y="14614271"/>
          <a:ext cx="10922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40639</xdr:rowOff>
    </xdr:from>
    <xdr:to>
      <xdr:col>46</xdr:col>
      <xdr:colOff>38100</xdr:colOff>
      <xdr:row>85</xdr:row>
      <xdr:rowOff>142239</xdr:rowOff>
    </xdr:to>
    <xdr:sp macro="" textlink="">
      <xdr:nvSpPr>
        <xdr:cNvPr id="353" name="フローチャート: 判断 352">
          <a:extLst>
            <a:ext uri="{FF2B5EF4-FFF2-40B4-BE49-F238E27FC236}">
              <a16:creationId xmlns:a16="http://schemas.microsoft.com/office/drawing/2014/main" id="{1126D321-DAB9-4598-8F21-7FBC4082B078}"/>
            </a:ext>
          </a:extLst>
        </xdr:cNvPr>
        <xdr:cNvSpPr/>
      </xdr:nvSpPr>
      <xdr:spPr>
        <a:xfrm>
          <a:off x="7846060" y="14613889"/>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43307</xdr:rowOff>
    </xdr:from>
    <xdr:to>
      <xdr:col>41</xdr:col>
      <xdr:colOff>101600</xdr:colOff>
      <xdr:row>85</xdr:row>
      <xdr:rowOff>144907</xdr:rowOff>
    </xdr:to>
    <xdr:sp macro="" textlink="">
      <xdr:nvSpPr>
        <xdr:cNvPr id="354" name="フローチャート: 判断 353">
          <a:extLst>
            <a:ext uri="{FF2B5EF4-FFF2-40B4-BE49-F238E27FC236}">
              <a16:creationId xmlns:a16="http://schemas.microsoft.com/office/drawing/2014/main" id="{2F679629-9227-4E6F-9E17-ACF3E4F02926}"/>
            </a:ext>
          </a:extLst>
        </xdr:cNvPr>
        <xdr:cNvSpPr/>
      </xdr:nvSpPr>
      <xdr:spPr>
        <a:xfrm>
          <a:off x="7029450" y="14618462"/>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45213</xdr:rowOff>
    </xdr:from>
    <xdr:to>
      <xdr:col>36</xdr:col>
      <xdr:colOff>165100</xdr:colOff>
      <xdr:row>85</xdr:row>
      <xdr:rowOff>146813</xdr:rowOff>
    </xdr:to>
    <xdr:sp macro="" textlink="">
      <xdr:nvSpPr>
        <xdr:cNvPr id="355" name="フローチャート: 判断 354">
          <a:extLst>
            <a:ext uri="{FF2B5EF4-FFF2-40B4-BE49-F238E27FC236}">
              <a16:creationId xmlns:a16="http://schemas.microsoft.com/office/drawing/2014/main" id="{75E46726-14AB-4981-ABFB-7F0DEA4A1C48}"/>
            </a:ext>
          </a:extLst>
        </xdr:cNvPr>
        <xdr:cNvSpPr/>
      </xdr:nvSpPr>
      <xdr:spPr>
        <a:xfrm>
          <a:off x="6231890" y="14620368"/>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375C3CE5-D1F5-4523-83D3-2715A475C1B1}"/>
            </a:ext>
          </a:extLst>
        </xdr:cNvPr>
        <xdr:cNvSpPr txBox="1"/>
      </xdr:nvSpPr>
      <xdr:spPr>
        <a:xfrm>
          <a:off x="92583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A015DD1E-E988-47D9-BAEF-8447B9A918B3}"/>
            </a:ext>
          </a:extLst>
        </xdr:cNvPr>
        <xdr:cNvSpPr txBox="1"/>
      </xdr:nvSpPr>
      <xdr:spPr>
        <a:xfrm>
          <a:off x="85153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D94A78F4-E2D0-44D0-B531-D7B17674347C}"/>
            </a:ext>
          </a:extLst>
        </xdr:cNvPr>
        <xdr:cNvSpPr txBox="1"/>
      </xdr:nvSpPr>
      <xdr:spPr>
        <a:xfrm>
          <a:off x="77177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1623F2E7-5D93-40A7-8FE1-8E992067368E}"/>
            </a:ext>
          </a:extLst>
        </xdr:cNvPr>
        <xdr:cNvSpPr txBox="1"/>
      </xdr:nvSpPr>
      <xdr:spPr>
        <a:xfrm>
          <a:off x="6912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BE720786-74DA-4946-9B27-74F641840B9D}"/>
            </a:ext>
          </a:extLst>
        </xdr:cNvPr>
        <xdr:cNvSpPr txBox="1"/>
      </xdr:nvSpPr>
      <xdr:spPr>
        <a:xfrm>
          <a:off x="61150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61976</xdr:rowOff>
    </xdr:from>
    <xdr:to>
      <xdr:col>55</xdr:col>
      <xdr:colOff>50800</xdr:colOff>
      <xdr:row>86</xdr:row>
      <xdr:rowOff>163576</xdr:rowOff>
    </xdr:to>
    <xdr:sp macro="" textlink="">
      <xdr:nvSpPr>
        <xdr:cNvPr id="361" name="楕円 360">
          <a:extLst>
            <a:ext uri="{FF2B5EF4-FFF2-40B4-BE49-F238E27FC236}">
              <a16:creationId xmlns:a16="http://schemas.microsoft.com/office/drawing/2014/main" id="{90E2E7C2-4478-43D2-9093-DBC5B195B56D}"/>
            </a:ext>
          </a:extLst>
        </xdr:cNvPr>
        <xdr:cNvSpPr/>
      </xdr:nvSpPr>
      <xdr:spPr>
        <a:xfrm>
          <a:off x="9394190" y="14802866"/>
          <a:ext cx="9017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148353</xdr:rowOff>
    </xdr:from>
    <xdr:ext cx="469744" cy="259045"/>
    <xdr:sp macro="" textlink="">
      <xdr:nvSpPr>
        <xdr:cNvPr id="362" name="【公営住宅】&#10;一人当たり面積該当値テキスト">
          <a:extLst>
            <a:ext uri="{FF2B5EF4-FFF2-40B4-BE49-F238E27FC236}">
              <a16:creationId xmlns:a16="http://schemas.microsoft.com/office/drawing/2014/main" id="{2D04AF89-0656-4D02-97B5-3479BEFBA8FE}"/>
            </a:ext>
          </a:extLst>
        </xdr:cNvPr>
        <xdr:cNvSpPr txBox="1"/>
      </xdr:nvSpPr>
      <xdr:spPr>
        <a:xfrm>
          <a:off x="9467850" y="14719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61976</xdr:rowOff>
    </xdr:from>
    <xdr:to>
      <xdr:col>50</xdr:col>
      <xdr:colOff>165100</xdr:colOff>
      <xdr:row>86</xdr:row>
      <xdr:rowOff>163576</xdr:rowOff>
    </xdr:to>
    <xdr:sp macro="" textlink="">
      <xdr:nvSpPr>
        <xdr:cNvPr id="363" name="楕円 362">
          <a:extLst>
            <a:ext uri="{FF2B5EF4-FFF2-40B4-BE49-F238E27FC236}">
              <a16:creationId xmlns:a16="http://schemas.microsoft.com/office/drawing/2014/main" id="{F08D73A9-EE25-4ED6-BABE-9876A757BD64}"/>
            </a:ext>
          </a:extLst>
        </xdr:cNvPr>
        <xdr:cNvSpPr/>
      </xdr:nvSpPr>
      <xdr:spPr>
        <a:xfrm>
          <a:off x="8632190" y="14802866"/>
          <a:ext cx="10922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112776</xdr:rowOff>
    </xdr:from>
    <xdr:to>
      <xdr:col>55</xdr:col>
      <xdr:colOff>0</xdr:colOff>
      <xdr:row>86</xdr:row>
      <xdr:rowOff>112776</xdr:rowOff>
    </xdr:to>
    <xdr:cxnSp macro="">
      <xdr:nvCxnSpPr>
        <xdr:cNvPr id="364" name="直線コネクタ 363">
          <a:extLst>
            <a:ext uri="{FF2B5EF4-FFF2-40B4-BE49-F238E27FC236}">
              <a16:creationId xmlns:a16="http://schemas.microsoft.com/office/drawing/2014/main" id="{4CA97349-4194-48A0-AA8F-B8E8B7B94A62}"/>
            </a:ext>
          </a:extLst>
        </xdr:cNvPr>
        <xdr:cNvCxnSpPr/>
      </xdr:nvCxnSpPr>
      <xdr:spPr>
        <a:xfrm>
          <a:off x="8686800" y="14857476"/>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86</xdr:row>
      <xdr:rowOff>61976</xdr:rowOff>
    </xdr:from>
    <xdr:to>
      <xdr:col>46</xdr:col>
      <xdr:colOff>38100</xdr:colOff>
      <xdr:row>86</xdr:row>
      <xdr:rowOff>163576</xdr:rowOff>
    </xdr:to>
    <xdr:sp macro="" textlink="">
      <xdr:nvSpPr>
        <xdr:cNvPr id="365" name="楕円 364">
          <a:extLst>
            <a:ext uri="{FF2B5EF4-FFF2-40B4-BE49-F238E27FC236}">
              <a16:creationId xmlns:a16="http://schemas.microsoft.com/office/drawing/2014/main" id="{E7B29B1B-CDE6-4D1D-928A-95691A69711B}"/>
            </a:ext>
          </a:extLst>
        </xdr:cNvPr>
        <xdr:cNvSpPr/>
      </xdr:nvSpPr>
      <xdr:spPr>
        <a:xfrm>
          <a:off x="7846060" y="14802866"/>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112776</xdr:rowOff>
    </xdr:from>
    <xdr:to>
      <xdr:col>50</xdr:col>
      <xdr:colOff>114300</xdr:colOff>
      <xdr:row>86</xdr:row>
      <xdr:rowOff>112776</xdr:rowOff>
    </xdr:to>
    <xdr:cxnSp macro="">
      <xdr:nvCxnSpPr>
        <xdr:cNvPr id="366" name="直線コネクタ 365">
          <a:extLst>
            <a:ext uri="{FF2B5EF4-FFF2-40B4-BE49-F238E27FC236}">
              <a16:creationId xmlns:a16="http://schemas.microsoft.com/office/drawing/2014/main" id="{F8BC36E9-6FE4-4CE2-A810-489389A1040A}"/>
            </a:ext>
          </a:extLst>
        </xdr:cNvPr>
        <xdr:cNvCxnSpPr/>
      </xdr:nvCxnSpPr>
      <xdr:spPr>
        <a:xfrm>
          <a:off x="7889240" y="14857476"/>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86</xdr:row>
      <xdr:rowOff>61976</xdr:rowOff>
    </xdr:from>
    <xdr:to>
      <xdr:col>41</xdr:col>
      <xdr:colOff>101600</xdr:colOff>
      <xdr:row>86</xdr:row>
      <xdr:rowOff>163576</xdr:rowOff>
    </xdr:to>
    <xdr:sp macro="" textlink="">
      <xdr:nvSpPr>
        <xdr:cNvPr id="367" name="楕円 366">
          <a:extLst>
            <a:ext uri="{FF2B5EF4-FFF2-40B4-BE49-F238E27FC236}">
              <a16:creationId xmlns:a16="http://schemas.microsoft.com/office/drawing/2014/main" id="{FE6BC890-EFD2-4DC1-AAF7-2B7F99416A24}"/>
            </a:ext>
          </a:extLst>
        </xdr:cNvPr>
        <xdr:cNvSpPr/>
      </xdr:nvSpPr>
      <xdr:spPr>
        <a:xfrm>
          <a:off x="7029450" y="14802866"/>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112776</xdr:rowOff>
    </xdr:from>
    <xdr:to>
      <xdr:col>45</xdr:col>
      <xdr:colOff>177800</xdr:colOff>
      <xdr:row>86</xdr:row>
      <xdr:rowOff>112776</xdr:rowOff>
    </xdr:to>
    <xdr:cxnSp macro="">
      <xdr:nvCxnSpPr>
        <xdr:cNvPr id="368" name="直線コネクタ 367">
          <a:extLst>
            <a:ext uri="{FF2B5EF4-FFF2-40B4-BE49-F238E27FC236}">
              <a16:creationId xmlns:a16="http://schemas.microsoft.com/office/drawing/2014/main" id="{47F984D4-C433-49D0-92AC-C2C77EFC0D4C}"/>
            </a:ext>
          </a:extLst>
        </xdr:cNvPr>
        <xdr:cNvCxnSpPr/>
      </xdr:nvCxnSpPr>
      <xdr:spPr>
        <a:xfrm>
          <a:off x="7084060" y="14857476"/>
          <a:ext cx="80518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86</xdr:row>
      <xdr:rowOff>61976</xdr:rowOff>
    </xdr:from>
    <xdr:to>
      <xdr:col>36</xdr:col>
      <xdr:colOff>165100</xdr:colOff>
      <xdr:row>86</xdr:row>
      <xdr:rowOff>163576</xdr:rowOff>
    </xdr:to>
    <xdr:sp macro="" textlink="">
      <xdr:nvSpPr>
        <xdr:cNvPr id="369" name="楕円 368">
          <a:extLst>
            <a:ext uri="{FF2B5EF4-FFF2-40B4-BE49-F238E27FC236}">
              <a16:creationId xmlns:a16="http://schemas.microsoft.com/office/drawing/2014/main" id="{C9D1F637-76B6-4799-85C8-1833DC232B2F}"/>
            </a:ext>
          </a:extLst>
        </xdr:cNvPr>
        <xdr:cNvSpPr/>
      </xdr:nvSpPr>
      <xdr:spPr>
        <a:xfrm>
          <a:off x="6231890" y="14802866"/>
          <a:ext cx="10922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112776</xdr:rowOff>
    </xdr:from>
    <xdr:to>
      <xdr:col>41</xdr:col>
      <xdr:colOff>50800</xdr:colOff>
      <xdr:row>86</xdr:row>
      <xdr:rowOff>112776</xdr:rowOff>
    </xdr:to>
    <xdr:cxnSp macro="">
      <xdr:nvCxnSpPr>
        <xdr:cNvPr id="370" name="直線コネクタ 369">
          <a:extLst>
            <a:ext uri="{FF2B5EF4-FFF2-40B4-BE49-F238E27FC236}">
              <a16:creationId xmlns:a16="http://schemas.microsoft.com/office/drawing/2014/main" id="{7994297E-DD5D-4AE3-8AEC-516EDD852913}"/>
            </a:ext>
          </a:extLst>
        </xdr:cNvPr>
        <xdr:cNvCxnSpPr/>
      </xdr:nvCxnSpPr>
      <xdr:spPr>
        <a:xfrm>
          <a:off x="6286500" y="14857476"/>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159148</xdr:rowOff>
    </xdr:from>
    <xdr:ext cx="469744" cy="259045"/>
    <xdr:sp macro="" textlink="">
      <xdr:nvSpPr>
        <xdr:cNvPr id="371" name="n_1aveValue【公営住宅】&#10;一人当たり面積">
          <a:extLst>
            <a:ext uri="{FF2B5EF4-FFF2-40B4-BE49-F238E27FC236}">
              <a16:creationId xmlns:a16="http://schemas.microsoft.com/office/drawing/2014/main" id="{47254D53-E555-4AD7-A759-4B7BA8135418}"/>
            </a:ext>
          </a:extLst>
        </xdr:cNvPr>
        <xdr:cNvSpPr txBox="1"/>
      </xdr:nvSpPr>
      <xdr:spPr>
        <a:xfrm>
          <a:off x="8454467" y="14391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158766</xdr:rowOff>
    </xdr:from>
    <xdr:ext cx="469744" cy="259045"/>
    <xdr:sp macro="" textlink="">
      <xdr:nvSpPr>
        <xdr:cNvPr id="372" name="n_2aveValue【公営住宅】&#10;一人当たり面積">
          <a:extLst>
            <a:ext uri="{FF2B5EF4-FFF2-40B4-BE49-F238E27FC236}">
              <a16:creationId xmlns:a16="http://schemas.microsoft.com/office/drawing/2014/main" id="{C5742E33-FCA3-4E73-A6BF-A2EAC259AE85}"/>
            </a:ext>
          </a:extLst>
        </xdr:cNvPr>
        <xdr:cNvSpPr txBox="1"/>
      </xdr:nvSpPr>
      <xdr:spPr>
        <a:xfrm>
          <a:off x="7673417" y="143910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161434</xdr:rowOff>
    </xdr:from>
    <xdr:ext cx="469744" cy="259045"/>
    <xdr:sp macro="" textlink="">
      <xdr:nvSpPr>
        <xdr:cNvPr id="373" name="n_3aveValue【公営住宅】&#10;一人当たり面積">
          <a:extLst>
            <a:ext uri="{FF2B5EF4-FFF2-40B4-BE49-F238E27FC236}">
              <a16:creationId xmlns:a16="http://schemas.microsoft.com/office/drawing/2014/main" id="{32831312-9AAD-4420-BC90-5F7B6B434785}"/>
            </a:ext>
          </a:extLst>
        </xdr:cNvPr>
        <xdr:cNvSpPr txBox="1"/>
      </xdr:nvSpPr>
      <xdr:spPr>
        <a:xfrm>
          <a:off x="6866332" y="143936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163340</xdr:rowOff>
    </xdr:from>
    <xdr:ext cx="469744" cy="259045"/>
    <xdr:sp macro="" textlink="">
      <xdr:nvSpPr>
        <xdr:cNvPr id="374" name="n_4aveValue【公営住宅】&#10;一人当たり面積">
          <a:extLst>
            <a:ext uri="{FF2B5EF4-FFF2-40B4-BE49-F238E27FC236}">
              <a16:creationId xmlns:a16="http://schemas.microsoft.com/office/drawing/2014/main" id="{975DAB3A-51BA-49D6-B6A3-84580D5A19E8}"/>
            </a:ext>
          </a:extLst>
        </xdr:cNvPr>
        <xdr:cNvSpPr txBox="1"/>
      </xdr:nvSpPr>
      <xdr:spPr>
        <a:xfrm>
          <a:off x="6068772" y="143955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154703</xdr:rowOff>
    </xdr:from>
    <xdr:ext cx="469744" cy="259045"/>
    <xdr:sp macro="" textlink="">
      <xdr:nvSpPr>
        <xdr:cNvPr id="375" name="n_1mainValue【公営住宅】&#10;一人当たり面積">
          <a:extLst>
            <a:ext uri="{FF2B5EF4-FFF2-40B4-BE49-F238E27FC236}">
              <a16:creationId xmlns:a16="http://schemas.microsoft.com/office/drawing/2014/main" id="{EBA00DE7-45B0-430C-A561-CE2F85832913}"/>
            </a:ext>
          </a:extLst>
        </xdr:cNvPr>
        <xdr:cNvSpPr txBox="1"/>
      </xdr:nvSpPr>
      <xdr:spPr>
        <a:xfrm>
          <a:off x="8454467" y="14899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154703</xdr:rowOff>
    </xdr:from>
    <xdr:ext cx="469744" cy="259045"/>
    <xdr:sp macro="" textlink="">
      <xdr:nvSpPr>
        <xdr:cNvPr id="376" name="n_2mainValue【公営住宅】&#10;一人当たり面積">
          <a:extLst>
            <a:ext uri="{FF2B5EF4-FFF2-40B4-BE49-F238E27FC236}">
              <a16:creationId xmlns:a16="http://schemas.microsoft.com/office/drawing/2014/main" id="{1561B6E6-3052-48E0-AAA1-C55262C6EC0B}"/>
            </a:ext>
          </a:extLst>
        </xdr:cNvPr>
        <xdr:cNvSpPr txBox="1"/>
      </xdr:nvSpPr>
      <xdr:spPr>
        <a:xfrm>
          <a:off x="7673417" y="14899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154703</xdr:rowOff>
    </xdr:from>
    <xdr:ext cx="469744" cy="259045"/>
    <xdr:sp macro="" textlink="">
      <xdr:nvSpPr>
        <xdr:cNvPr id="377" name="n_3mainValue【公営住宅】&#10;一人当たり面積">
          <a:extLst>
            <a:ext uri="{FF2B5EF4-FFF2-40B4-BE49-F238E27FC236}">
              <a16:creationId xmlns:a16="http://schemas.microsoft.com/office/drawing/2014/main" id="{D215E587-4644-45C9-B771-33FD43536BE9}"/>
            </a:ext>
          </a:extLst>
        </xdr:cNvPr>
        <xdr:cNvSpPr txBox="1"/>
      </xdr:nvSpPr>
      <xdr:spPr>
        <a:xfrm>
          <a:off x="6866332" y="14899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154703</xdr:rowOff>
    </xdr:from>
    <xdr:ext cx="469744" cy="259045"/>
    <xdr:sp macro="" textlink="">
      <xdr:nvSpPr>
        <xdr:cNvPr id="378" name="n_4mainValue【公営住宅】&#10;一人当たり面積">
          <a:extLst>
            <a:ext uri="{FF2B5EF4-FFF2-40B4-BE49-F238E27FC236}">
              <a16:creationId xmlns:a16="http://schemas.microsoft.com/office/drawing/2014/main" id="{BBF560C3-842E-4182-8EF2-A7F2F619DF6B}"/>
            </a:ext>
          </a:extLst>
        </xdr:cNvPr>
        <xdr:cNvSpPr txBox="1"/>
      </xdr:nvSpPr>
      <xdr:spPr>
        <a:xfrm>
          <a:off x="6068772" y="14899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9" name="正方形/長方形 378">
          <a:extLst>
            <a:ext uri="{FF2B5EF4-FFF2-40B4-BE49-F238E27FC236}">
              <a16:creationId xmlns:a16="http://schemas.microsoft.com/office/drawing/2014/main" id="{62220253-1CB5-4942-9A12-0E75E0A0209B}"/>
            </a:ext>
          </a:extLst>
        </xdr:cNvPr>
        <xdr:cNvSpPr/>
      </xdr:nvSpPr>
      <xdr:spPr>
        <a:xfrm>
          <a:off x="685800" y="1561719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0" name="正方形/長方形 379">
          <a:extLst>
            <a:ext uri="{FF2B5EF4-FFF2-40B4-BE49-F238E27FC236}">
              <a16:creationId xmlns:a16="http://schemas.microsoft.com/office/drawing/2014/main" id="{DE537D07-A2E3-404F-BA77-2D673A41CEA5}"/>
            </a:ext>
          </a:extLst>
        </xdr:cNvPr>
        <xdr:cNvSpPr/>
      </xdr:nvSpPr>
      <xdr:spPr>
        <a:xfrm>
          <a:off x="8166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1" name="正方形/長方形 380">
          <a:extLst>
            <a:ext uri="{FF2B5EF4-FFF2-40B4-BE49-F238E27FC236}">
              <a16:creationId xmlns:a16="http://schemas.microsoft.com/office/drawing/2014/main" id="{442E70B6-D992-4350-A1D1-962E4C0F512D}"/>
            </a:ext>
          </a:extLst>
        </xdr:cNvPr>
        <xdr:cNvSpPr/>
      </xdr:nvSpPr>
      <xdr:spPr>
        <a:xfrm>
          <a:off x="8166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2" name="正方形/長方形 381">
          <a:extLst>
            <a:ext uri="{FF2B5EF4-FFF2-40B4-BE49-F238E27FC236}">
              <a16:creationId xmlns:a16="http://schemas.microsoft.com/office/drawing/2014/main" id="{98BFD944-9808-4D11-8DE4-5790919FC10C}"/>
            </a:ext>
          </a:extLst>
        </xdr:cNvPr>
        <xdr:cNvSpPr/>
      </xdr:nvSpPr>
      <xdr:spPr>
        <a:xfrm>
          <a:off x="17145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3" name="正方形/長方形 382">
          <a:extLst>
            <a:ext uri="{FF2B5EF4-FFF2-40B4-BE49-F238E27FC236}">
              <a16:creationId xmlns:a16="http://schemas.microsoft.com/office/drawing/2014/main" id="{A6AD2DDC-0B7F-4E9B-99DC-FACDAFC03981}"/>
            </a:ext>
          </a:extLst>
        </xdr:cNvPr>
        <xdr:cNvSpPr/>
      </xdr:nvSpPr>
      <xdr:spPr>
        <a:xfrm>
          <a:off x="17145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4" name="正方形/長方形 383">
          <a:extLst>
            <a:ext uri="{FF2B5EF4-FFF2-40B4-BE49-F238E27FC236}">
              <a16:creationId xmlns:a16="http://schemas.microsoft.com/office/drawing/2014/main" id="{5A9C117B-3D1B-482D-98F7-8C0AF1183A4B}"/>
            </a:ext>
          </a:extLst>
        </xdr:cNvPr>
        <xdr:cNvSpPr/>
      </xdr:nvSpPr>
      <xdr:spPr>
        <a:xfrm>
          <a:off x="27432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5" name="正方形/長方形 384">
          <a:extLst>
            <a:ext uri="{FF2B5EF4-FFF2-40B4-BE49-F238E27FC236}">
              <a16:creationId xmlns:a16="http://schemas.microsoft.com/office/drawing/2014/main" id="{1F7B26FD-22E8-4033-8B33-1BA6C478A327}"/>
            </a:ext>
          </a:extLst>
        </xdr:cNvPr>
        <xdr:cNvSpPr/>
      </xdr:nvSpPr>
      <xdr:spPr>
        <a:xfrm>
          <a:off x="27432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6" name="正方形/長方形 385">
          <a:extLst>
            <a:ext uri="{FF2B5EF4-FFF2-40B4-BE49-F238E27FC236}">
              <a16:creationId xmlns:a16="http://schemas.microsoft.com/office/drawing/2014/main" id="{381017D9-0133-4E1A-A94C-CDB3A24FE104}"/>
            </a:ext>
          </a:extLst>
        </xdr:cNvPr>
        <xdr:cNvSpPr/>
      </xdr:nvSpPr>
      <xdr:spPr>
        <a:xfrm>
          <a:off x="685800" y="16760190"/>
          <a:ext cx="42672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7" name="正方形/長方形 386">
          <a:extLst>
            <a:ext uri="{FF2B5EF4-FFF2-40B4-BE49-F238E27FC236}">
              <a16:creationId xmlns:a16="http://schemas.microsoft.com/office/drawing/2014/main" id="{B7B1BCF2-E712-4127-93B8-0D6AC21E12CA}"/>
            </a:ext>
          </a:extLst>
        </xdr:cNvPr>
        <xdr:cNvSpPr/>
      </xdr:nvSpPr>
      <xdr:spPr>
        <a:xfrm>
          <a:off x="5960110" y="1561719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8" name="正方形/長方形 387">
          <a:extLst>
            <a:ext uri="{FF2B5EF4-FFF2-40B4-BE49-F238E27FC236}">
              <a16:creationId xmlns:a16="http://schemas.microsoft.com/office/drawing/2014/main" id="{B853B87B-12F2-4FC7-99EF-B1CD208B5706}"/>
            </a:ext>
          </a:extLst>
        </xdr:cNvPr>
        <xdr:cNvSpPr/>
      </xdr:nvSpPr>
      <xdr:spPr>
        <a:xfrm>
          <a:off x="60604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9" name="正方形/長方形 388">
          <a:extLst>
            <a:ext uri="{FF2B5EF4-FFF2-40B4-BE49-F238E27FC236}">
              <a16:creationId xmlns:a16="http://schemas.microsoft.com/office/drawing/2014/main" id="{4BD9B5D9-0518-4C4B-8936-D0E4214C52DD}"/>
            </a:ext>
          </a:extLst>
        </xdr:cNvPr>
        <xdr:cNvSpPr/>
      </xdr:nvSpPr>
      <xdr:spPr>
        <a:xfrm>
          <a:off x="60604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90" name="正方形/長方形 389">
          <a:extLst>
            <a:ext uri="{FF2B5EF4-FFF2-40B4-BE49-F238E27FC236}">
              <a16:creationId xmlns:a16="http://schemas.microsoft.com/office/drawing/2014/main" id="{7F62164E-B6F0-4634-920B-6667FF18F657}"/>
            </a:ext>
          </a:extLst>
        </xdr:cNvPr>
        <xdr:cNvSpPr/>
      </xdr:nvSpPr>
      <xdr:spPr>
        <a:xfrm>
          <a:off x="69888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91" name="正方形/長方形 390">
          <a:extLst>
            <a:ext uri="{FF2B5EF4-FFF2-40B4-BE49-F238E27FC236}">
              <a16:creationId xmlns:a16="http://schemas.microsoft.com/office/drawing/2014/main" id="{30DF6C56-0994-49B7-887D-7C88DCCB2DC7}"/>
            </a:ext>
          </a:extLst>
        </xdr:cNvPr>
        <xdr:cNvSpPr/>
      </xdr:nvSpPr>
      <xdr:spPr>
        <a:xfrm>
          <a:off x="69888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2" name="正方形/長方形 391">
          <a:extLst>
            <a:ext uri="{FF2B5EF4-FFF2-40B4-BE49-F238E27FC236}">
              <a16:creationId xmlns:a16="http://schemas.microsoft.com/office/drawing/2014/main" id="{BD8F8F1C-47CB-4B74-8AAA-3D8B500BD4BC}"/>
            </a:ext>
          </a:extLst>
        </xdr:cNvPr>
        <xdr:cNvSpPr/>
      </xdr:nvSpPr>
      <xdr:spPr>
        <a:xfrm>
          <a:off x="80175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3" name="正方形/長方形 392">
          <a:extLst>
            <a:ext uri="{FF2B5EF4-FFF2-40B4-BE49-F238E27FC236}">
              <a16:creationId xmlns:a16="http://schemas.microsoft.com/office/drawing/2014/main" id="{08CA163B-92CB-49A7-9F5B-256BA7AB5E3C}"/>
            </a:ext>
          </a:extLst>
        </xdr:cNvPr>
        <xdr:cNvSpPr/>
      </xdr:nvSpPr>
      <xdr:spPr>
        <a:xfrm>
          <a:off x="80175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4" name="正方形/長方形 393">
          <a:extLst>
            <a:ext uri="{FF2B5EF4-FFF2-40B4-BE49-F238E27FC236}">
              <a16:creationId xmlns:a16="http://schemas.microsoft.com/office/drawing/2014/main" id="{1287F750-5833-4D0B-9CD4-2C2BB65501D9}"/>
            </a:ext>
          </a:extLst>
        </xdr:cNvPr>
        <xdr:cNvSpPr/>
      </xdr:nvSpPr>
      <xdr:spPr>
        <a:xfrm>
          <a:off x="5960110" y="16760190"/>
          <a:ext cx="424815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5" name="正方形/長方形 394">
          <a:extLst>
            <a:ext uri="{FF2B5EF4-FFF2-40B4-BE49-F238E27FC236}">
              <a16:creationId xmlns:a16="http://schemas.microsoft.com/office/drawing/2014/main" id="{252F47EC-13C3-4A9B-91F4-1993D71DDB1E}"/>
            </a:ext>
          </a:extLst>
        </xdr:cNvPr>
        <xdr:cNvSpPr/>
      </xdr:nvSpPr>
      <xdr:spPr>
        <a:xfrm>
          <a:off x="11203940" y="419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6" name="正方形/長方形 395">
          <a:extLst>
            <a:ext uri="{FF2B5EF4-FFF2-40B4-BE49-F238E27FC236}">
              <a16:creationId xmlns:a16="http://schemas.microsoft.com/office/drawing/2014/main" id="{4735246E-693D-41D4-B0F9-2FBD99605F8E}"/>
            </a:ext>
          </a:extLst>
        </xdr:cNvPr>
        <xdr:cNvSpPr/>
      </xdr:nvSpPr>
      <xdr:spPr>
        <a:xfrm>
          <a:off x="113157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7" name="正方形/長方形 396">
          <a:extLst>
            <a:ext uri="{FF2B5EF4-FFF2-40B4-BE49-F238E27FC236}">
              <a16:creationId xmlns:a16="http://schemas.microsoft.com/office/drawing/2014/main" id="{D0DE7809-5DED-48EF-9717-5E1839E2E07C}"/>
            </a:ext>
          </a:extLst>
        </xdr:cNvPr>
        <xdr:cNvSpPr/>
      </xdr:nvSpPr>
      <xdr:spPr>
        <a:xfrm>
          <a:off x="113157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8" name="正方形/長方形 397">
          <a:extLst>
            <a:ext uri="{FF2B5EF4-FFF2-40B4-BE49-F238E27FC236}">
              <a16:creationId xmlns:a16="http://schemas.microsoft.com/office/drawing/2014/main" id="{44151973-8282-48D7-9FD8-05293B30270B}"/>
            </a:ext>
          </a:extLst>
        </xdr:cNvPr>
        <xdr:cNvSpPr/>
      </xdr:nvSpPr>
      <xdr:spPr>
        <a:xfrm>
          <a:off x="122326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9" name="正方形/長方形 398">
          <a:extLst>
            <a:ext uri="{FF2B5EF4-FFF2-40B4-BE49-F238E27FC236}">
              <a16:creationId xmlns:a16="http://schemas.microsoft.com/office/drawing/2014/main" id="{F9135986-03CE-4B83-B63C-827013AD7869}"/>
            </a:ext>
          </a:extLst>
        </xdr:cNvPr>
        <xdr:cNvSpPr/>
      </xdr:nvSpPr>
      <xdr:spPr>
        <a:xfrm>
          <a:off x="122326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0" name="正方形/長方形 399">
          <a:extLst>
            <a:ext uri="{FF2B5EF4-FFF2-40B4-BE49-F238E27FC236}">
              <a16:creationId xmlns:a16="http://schemas.microsoft.com/office/drawing/2014/main" id="{8875F429-547B-4E05-9804-0DF114138713}"/>
            </a:ext>
          </a:extLst>
        </xdr:cNvPr>
        <xdr:cNvSpPr/>
      </xdr:nvSpPr>
      <xdr:spPr>
        <a:xfrm>
          <a:off x="132613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1" name="正方形/長方形 400">
          <a:extLst>
            <a:ext uri="{FF2B5EF4-FFF2-40B4-BE49-F238E27FC236}">
              <a16:creationId xmlns:a16="http://schemas.microsoft.com/office/drawing/2014/main" id="{48063208-313F-4EDB-96A1-B44124306856}"/>
            </a:ext>
          </a:extLst>
        </xdr:cNvPr>
        <xdr:cNvSpPr/>
      </xdr:nvSpPr>
      <xdr:spPr>
        <a:xfrm>
          <a:off x="132613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2" name="正方形/長方形 401">
          <a:extLst>
            <a:ext uri="{FF2B5EF4-FFF2-40B4-BE49-F238E27FC236}">
              <a16:creationId xmlns:a16="http://schemas.microsoft.com/office/drawing/2014/main" id="{E82577A4-E453-4B89-9455-6A09837726AF}"/>
            </a:ext>
          </a:extLst>
        </xdr:cNvPr>
        <xdr:cNvSpPr/>
      </xdr:nvSpPr>
      <xdr:spPr>
        <a:xfrm>
          <a:off x="11203940" y="533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3" name="テキスト ボックス 402">
          <a:extLst>
            <a:ext uri="{FF2B5EF4-FFF2-40B4-BE49-F238E27FC236}">
              <a16:creationId xmlns:a16="http://schemas.microsoft.com/office/drawing/2014/main" id="{BFF54000-3D9D-4E4E-9FDF-E9D2A34F00B6}"/>
            </a:ext>
          </a:extLst>
        </xdr:cNvPr>
        <xdr:cNvSpPr txBox="1"/>
      </xdr:nvSpPr>
      <xdr:spPr>
        <a:xfrm>
          <a:off x="1116584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4" name="直線コネクタ 403">
          <a:extLst>
            <a:ext uri="{FF2B5EF4-FFF2-40B4-BE49-F238E27FC236}">
              <a16:creationId xmlns:a16="http://schemas.microsoft.com/office/drawing/2014/main" id="{979FB595-A5CF-417F-BFD4-273ED7F89F4C}"/>
            </a:ext>
          </a:extLst>
        </xdr:cNvPr>
        <xdr:cNvCxnSpPr/>
      </xdr:nvCxnSpPr>
      <xdr:spPr>
        <a:xfrm>
          <a:off x="1120394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5" name="テキスト ボックス 404">
          <a:extLst>
            <a:ext uri="{FF2B5EF4-FFF2-40B4-BE49-F238E27FC236}">
              <a16:creationId xmlns:a16="http://schemas.microsoft.com/office/drawing/2014/main" id="{6BD00575-E8CC-47FC-B5E5-C37284C5031B}"/>
            </a:ext>
          </a:extLst>
        </xdr:cNvPr>
        <xdr:cNvSpPr txBox="1"/>
      </xdr:nvSpPr>
      <xdr:spPr>
        <a:xfrm>
          <a:off x="10801531" y="747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06" name="直線コネクタ 405">
          <a:extLst>
            <a:ext uri="{FF2B5EF4-FFF2-40B4-BE49-F238E27FC236}">
              <a16:creationId xmlns:a16="http://schemas.microsoft.com/office/drawing/2014/main" id="{9D4A4761-B7D4-4F1D-98E3-0F7B7C06F458}"/>
            </a:ext>
          </a:extLst>
        </xdr:cNvPr>
        <xdr:cNvCxnSpPr/>
      </xdr:nvCxnSpPr>
      <xdr:spPr>
        <a:xfrm>
          <a:off x="11203940" y="723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07" name="テキスト ボックス 406">
          <a:extLst>
            <a:ext uri="{FF2B5EF4-FFF2-40B4-BE49-F238E27FC236}">
              <a16:creationId xmlns:a16="http://schemas.microsoft.com/office/drawing/2014/main" id="{78529FFB-7D87-48FF-A1B1-9470A9ABB997}"/>
            </a:ext>
          </a:extLst>
        </xdr:cNvPr>
        <xdr:cNvSpPr txBox="1"/>
      </xdr:nvSpPr>
      <xdr:spPr>
        <a:xfrm>
          <a:off x="10801531" y="709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08" name="直線コネクタ 407">
          <a:extLst>
            <a:ext uri="{FF2B5EF4-FFF2-40B4-BE49-F238E27FC236}">
              <a16:creationId xmlns:a16="http://schemas.microsoft.com/office/drawing/2014/main" id="{5A1483A1-5E26-4AB5-A325-6685B794729F}"/>
            </a:ext>
          </a:extLst>
        </xdr:cNvPr>
        <xdr:cNvCxnSpPr/>
      </xdr:nvCxnSpPr>
      <xdr:spPr>
        <a:xfrm>
          <a:off x="11203940" y="685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09" name="テキスト ボックス 408">
          <a:extLst>
            <a:ext uri="{FF2B5EF4-FFF2-40B4-BE49-F238E27FC236}">
              <a16:creationId xmlns:a16="http://schemas.microsoft.com/office/drawing/2014/main" id="{42DBCCAA-C634-41A8-B6C0-309A1566A1C9}"/>
            </a:ext>
          </a:extLst>
        </xdr:cNvPr>
        <xdr:cNvSpPr txBox="1"/>
      </xdr:nvSpPr>
      <xdr:spPr>
        <a:xfrm>
          <a:off x="10842791" y="671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10" name="直線コネクタ 409">
          <a:extLst>
            <a:ext uri="{FF2B5EF4-FFF2-40B4-BE49-F238E27FC236}">
              <a16:creationId xmlns:a16="http://schemas.microsoft.com/office/drawing/2014/main" id="{4D8FF728-DD01-475A-A887-687DFBB88FF9}"/>
            </a:ext>
          </a:extLst>
        </xdr:cNvPr>
        <xdr:cNvCxnSpPr/>
      </xdr:nvCxnSpPr>
      <xdr:spPr>
        <a:xfrm>
          <a:off x="11203940" y="6473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11" name="テキスト ボックス 410">
          <a:extLst>
            <a:ext uri="{FF2B5EF4-FFF2-40B4-BE49-F238E27FC236}">
              <a16:creationId xmlns:a16="http://schemas.microsoft.com/office/drawing/2014/main" id="{2C3518EE-DC1C-4796-8F9A-D01E1D5FF3BE}"/>
            </a:ext>
          </a:extLst>
        </xdr:cNvPr>
        <xdr:cNvSpPr txBox="1"/>
      </xdr:nvSpPr>
      <xdr:spPr>
        <a:xfrm>
          <a:off x="10842791" y="6336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12" name="直線コネクタ 411">
          <a:extLst>
            <a:ext uri="{FF2B5EF4-FFF2-40B4-BE49-F238E27FC236}">
              <a16:creationId xmlns:a16="http://schemas.microsoft.com/office/drawing/2014/main" id="{945288B9-6FEF-4006-9507-F8AE6CA88E4E}"/>
            </a:ext>
          </a:extLst>
        </xdr:cNvPr>
        <xdr:cNvCxnSpPr/>
      </xdr:nvCxnSpPr>
      <xdr:spPr>
        <a:xfrm>
          <a:off x="11203940" y="609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13" name="テキスト ボックス 412">
          <a:extLst>
            <a:ext uri="{FF2B5EF4-FFF2-40B4-BE49-F238E27FC236}">
              <a16:creationId xmlns:a16="http://schemas.microsoft.com/office/drawing/2014/main" id="{462F057A-E46C-44BD-A2E1-51538C2408F4}"/>
            </a:ext>
          </a:extLst>
        </xdr:cNvPr>
        <xdr:cNvSpPr txBox="1"/>
      </xdr:nvSpPr>
      <xdr:spPr>
        <a:xfrm>
          <a:off x="10842791" y="5955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14" name="直線コネクタ 413">
          <a:extLst>
            <a:ext uri="{FF2B5EF4-FFF2-40B4-BE49-F238E27FC236}">
              <a16:creationId xmlns:a16="http://schemas.microsoft.com/office/drawing/2014/main" id="{B6D64BE4-DFA5-4F2C-80E2-F9B262618E11}"/>
            </a:ext>
          </a:extLst>
        </xdr:cNvPr>
        <xdr:cNvCxnSpPr/>
      </xdr:nvCxnSpPr>
      <xdr:spPr>
        <a:xfrm>
          <a:off x="11203940" y="571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15" name="テキスト ボックス 414">
          <a:extLst>
            <a:ext uri="{FF2B5EF4-FFF2-40B4-BE49-F238E27FC236}">
              <a16:creationId xmlns:a16="http://schemas.microsoft.com/office/drawing/2014/main" id="{71630BA6-D4E2-49FD-95E9-238ED5832DB9}"/>
            </a:ext>
          </a:extLst>
        </xdr:cNvPr>
        <xdr:cNvSpPr txBox="1"/>
      </xdr:nvSpPr>
      <xdr:spPr>
        <a:xfrm>
          <a:off x="10842791" y="557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6" name="直線コネクタ 415">
          <a:extLst>
            <a:ext uri="{FF2B5EF4-FFF2-40B4-BE49-F238E27FC236}">
              <a16:creationId xmlns:a16="http://schemas.microsoft.com/office/drawing/2014/main" id="{73FF7BDE-62F0-44EF-A2E1-633AF48D414A}"/>
            </a:ext>
          </a:extLst>
        </xdr:cNvPr>
        <xdr:cNvCxnSpPr/>
      </xdr:nvCxnSpPr>
      <xdr:spPr>
        <a:xfrm>
          <a:off x="1120394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7" name="テキスト ボックス 416">
          <a:extLst>
            <a:ext uri="{FF2B5EF4-FFF2-40B4-BE49-F238E27FC236}">
              <a16:creationId xmlns:a16="http://schemas.microsoft.com/office/drawing/2014/main" id="{E4E02BDA-7D41-47E4-8CFE-EB097028DE82}"/>
            </a:ext>
          </a:extLst>
        </xdr:cNvPr>
        <xdr:cNvSpPr txBox="1"/>
      </xdr:nvSpPr>
      <xdr:spPr>
        <a:xfrm>
          <a:off x="10905006" y="519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8" name="【認定こども園・幼稚園・保育所】&#10;有形固定資産減価償却率グラフ枠">
          <a:extLst>
            <a:ext uri="{FF2B5EF4-FFF2-40B4-BE49-F238E27FC236}">
              <a16:creationId xmlns:a16="http://schemas.microsoft.com/office/drawing/2014/main" id="{E4D05FFB-4779-4D8A-A6FB-19434FAC9F1C}"/>
            </a:ext>
          </a:extLst>
        </xdr:cNvPr>
        <xdr:cNvSpPr/>
      </xdr:nvSpPr>
      <xdr:spPr>
        <a:xfrm>
          <a:off x="11203940" y="533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139065</xdr:rowOff>
    </xdr:from>
    <xdr:to>
      <xdr:col>85</xdr:col>
      <xdr:colOff>126364</xdr:colOff>
      <xdr:row>42</xdr:row>
      <xdr:rowOff>11430</xdr:rowOff>
    </xdr:to>
    <xdr:cxnSp macro="">
      <xdr:nvCxnSpPr>
        <xdr:cNvPr id="419" name="直線コネクタ 418">
          <a:extLst>
            <a:ext uri="{FF2B5EF4-FFF2-40B4-BE49-F238E27FC236}">
              <a16:creationId xmlns:a16="http://schemas.microsoft.com/office/drawing/2014/main" id="{F6E65F25-52C8-4BDF-882B-7FD6B3C82E67}"/>
            </a:ext>
          </a:extLst>
        </xdr:cNvPr>
        <xdr:cNvCxnSpPr/>
      </xdr:nvCxnSpPr>
      <xdr:spPr>
        <a:xfrm flipV="1">
          <a:off x="14703424" y="5793105"/>
          <a:ext cx="0" cy="14230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15257</xdr:rowOff>
    </xdr:from>
    <xdr:ext cx="405111" cy="259045"/>
    <xdr:sp macro="" textlink="">
      <xdr:nvSpPr>
        <xdr:cNvPr id="420" name="【認定こども園・幼稚園・保育所】&#10;有形固定資産減価償却率最小値テキスト">
          <a:extLst>
            <a:ext uri="{FF2B5EF4-FFF2-40B4-BE49-F238E27FC236}">
              <a16:creationId xmlns:a16="http://schemas.microsoft.com/office/drawing/2014/main" id="{C53FE47C-D7C2-48FF-BF98-F085E86422EF}"/>
            </a:ext>
          </a:extLst>
        </xdr:cNvPr>
        <xdr:cNvSpPr txBox="1"/>
      </xdr:nvSpPr>
      <xdr:spPr>
        <a:xfrm>
          <a:off x="14742160" y="7219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11430</xdr:rowOff>
    </xdr:from>
    <xdr:to>
      <xdr:col>86</xdr:col>
      <xdr:colOff>25400</xdr:colOff>
      <xdr:row>42</xdr:row>
      <xdr:rowOff>11430</xdr:rowOff>
    </xdr:to>
    <xdr:cxnSp macro="">
      <xdr:nvCxnSpPr>
        <xdr:cNvPr id="421" name="直線コネクタ 420">
          <a:extLst>
            <a:ext uri="{FF2B5EF4-FFF2-40B4-BE49-F238E27FC236}">
              <a16:creationId xmlns:a16="http://schemas.microsoft.com/office/drawing/2014/main" id="{CA2FAF95-9F9F-4456-8BEB-B4CA4F4FD62E}"/>
            </a:ext>
          </a:extLst>
        </xdr:cNvPr>
        <xdr:cNvCxnSpPr/>
      </xdr:nvCxnSpPr>
      <xdr:spPr>
        <a:xfrm>
          <a:off x="14611350" y="72161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85742</xdr:rowOff>
    </xdr:from>
    <xdr:ext cx="405111" cy="259045"/>
    <xdr:sp macro="" textlink="">
      <xdr:nvSpPr>
        <xdr:cNvPr id="422" name="【認定こども園・幼稚園・保育所】&#10;有形固定資産減価償却率最大値テキスト">
          <a:extLst>
            <a:ext uri="{FF2B5EF4-FFF2-40B4-BE49-F238E27FC236}">
              <a16:creationId xmlns:a16="http://schemas.microsoft.com/office/drawing/2014/main" id="{1ECB1488-C470-4E2B-A708-3A6BFB3D8A95}"/>
            </a:ext>
          </a:extLst>
        </xdr:cNvPr>
        <xdr:cNvSpPr txBox="1"/>
      </xdr:nvSpPr>
      <xdr:spPr>
        <a:xfrm>
          <a:off x="14742160" y="5574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139065</xdr:rowOff>
    </xdr:from>
    <xdr:to>
      <xdr:col>86</xdr:col>
      <xdr:colOff>25400</xdr:colOff>
      <xdr:row>33</xdr:row>
      <xdr:rowOff>139065</xdr:rowOff>
    </xdr:to>
    <xdr:cxnSp macro="">
      <xdr:nvCxnSpPr>
        <xdr:cNvPr id="423" name="直線コネクタ 422">
          <a:extLst>
            <a:ext uri="{FF2B5EF4-FFF2-40B4-BE49-F238E27FC236}">
              <a16:creationId xmlns:a16="http://schemas.microsoft.com/office/drawing/2014/main" id="{29885979-895D-4E18-B60B-0B9CBFF60F03}"/>
            </a:ext>
          </a:extLst>
        </xdr:cNvPr>
        <xdr:cNvCxnSpPr/>
      </xdr:nvCxnSpPr>
      <xdr:spPr>
        <a:xfrm>
          <a:off x="14611350" y="579310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90187</xdr:rowOff>
    </xdr:from>
    <xdr:ext cx="405111" cy="259045"/>
    <xdr:sp macro="" textlink="">
      <xdr:nvSpPr>
        <xdr:cNvPr id="424" name="【認定こども園・幼稚園・保育所】&#10;有形固定資産減価償却率平均値テキスト">
          <a:extLst>
            <a:ext uri="{FF2B5EF4-FFF2-40B4-BE49-F238E27FC236}">
              <a16:creationId xmlns:a16="http://schemas.microsoft.com/office/drawing/2014/main" id="{8B21DFAD-1BC3-4BBD-8836-5316DE0158B5}"/>
            </a:ext>
          </a:extLst>
        </xdr:cNvPr>
        <xdr:cNvSpPr txBox="1"/>
      </xdr:nvSpPr>
      <xdr:spPr>
        <a:xfrm>
          <a:off x="14742160" y="62661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67310</xdr:rowOff>
    </xdr:from>
    <xdr:to>
      <xdr:col>85</xdr:col>
      <xdr:colOff>177800</xdr:colOff>
      <xdr:row>37</xdr:row>
      <xdr:rowOff>168910</xdr:rowOff>
    </xdr:to>
    <xdr:sp macro="" textlink="">
      <xdr:nvSpPr>
        <xdr:cNvPr id="425" name="フローチャート: 判断 424">
          <a:extLst>
            <a:ext uri="{FF2B5EF4-FFF2-40B4-BE49-F238E27FC236}">
              <a16:creationId xmlns:a16="http://schemas.microsoft.com/office/drawing/2014/main" id="{236A999C-39A9-4CAB-AEDC-D50BE0DFAD31}"/>
            </a:ext>
          </a:extLst>
        </xdr:cNvPr>
        <xdr:cNvSpPr/>
      </xdr:nvSpPr>
      <xdr:spPr>
        <a:xfrm>
          <a:off x="14649450" y="6409055"/>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53975</xdr:rowOff>
    </xdr:from>
    <xdr:to>
      <xdr:col>81</xdr:col>
      <xdr:colOff>101600</xdr:colOff>
      <xdr:row>37</xdr:row>
      <xdr:rowOff>155575</xdr:rowOff>
    </xdr:to>
    <xdr:sp macro="" textlink="">
      <xdr:nvSpPr>
        <xdr:cNvPr id="426" name="フローチャート: 判断 425">
          <a:extLst>
            <a:ext uri="{FF2B5EF4-FFF2-40B4-BE49-F238E27FC236}">
              <a16:creationId xmlns:a16="http://schemas.microsoft.com/office/drawing/2014/main" id="{109B9812-C881-4E83-8E5D-58CD10566EFF}"/>
            </a:ext>
          </a:extLst>
        </xdr:cNvPr>
        <xdr:cNvSpPr/>
      </xdr:nvSpPr>
      <xdr:spPr>
        <a:xfrm>
          <a:off x="13887450" y="6401435"/>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50165</xdr:rowOff>
    </xdr:from>
    <xdr:to>
      <xdr:col>76</xdr:col>
      <xdr:colOff>165100</xdr:colOff>
      <xdr:row>37</xdr:row>
      <xdr:rowOff>151765</xdr:rowOff>
    </xdr:to>
    <xdr:sp macro="" textlink="">
      <xdr:nvSpPr>
        <xdr:cNvPr id="427" name="フローチャート: 判断 426">
          <a:extLst>
            <a:ext uri="{FF2B5EF4-FFF2-40B4-BE49-F238E27FC236}">
              <a16:creationId xmlns:a16="http://schemas.microsoft.com/office/drawing/2014/main" id="{AE042A8D-2829-4C1B-88EA-3E8D5FC8D263}"/>
            </a:ext>
          </a:extLst>
        </xdr:cNvPr>
        <xdr:cNvSpPr/>
      </xdr:nvSpPr>
      <xdr:spPr>
        <a:xfrm>
          <a:off x="13089890" y="6397625"/>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42545</xdr:rowOff>
    </xdr:from>
    <xdr:to>
      <xdr:col>72</xdr:col>
      <xdr:colOff>38100</xdr:colOff>
      <xdr:row>37</xdr:row>
      <xdr:rowOff>144145</xdr:rowOff>
    </xdr:to>
    <xdr:sp macro="" textlink="">
      <xdr:nvSpPr>
        <xdr:cNvPr id="428" name="フローチャート: 判断 427">
          <a:extLst>
            <a:ext uri="{FF2B5EF4-FFF2-40B4-BE49-F238E27FC236}">
              <a16:creationId xmlns:a16="http://schemas.microsoft.com/office/drawing/2014/main" id="{CE5A12CD-17DA-4A7C-9509-4C665EC13FC1}"/>
            </a:ext>
          </a:extLst>
        </xdr:cNvPr>
        <xdr:cNvSpPr/>
      </xdr:nvSpPr>
      <xdr:spPr>
        <a:xfrm>
          <a:off x="12303760" y="638810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52070</xdr:rowOff>
    </xdr:from>
    <xdr:to>
      <xdr:col>67</xdr:col>
      <xdr:colOff>101600</xdr:colOff>
      <xdr:row>37</xdr:row>
      <xdr:rowOff>153670</xdr:rowOff>
    </xdr:to>
    <xdr:sp macro="" textlink="">
      <xdr:nvSpPr>
        <xdr:cNvPr id="429" name="フローチャート: 判断 428">
          <a:extLst>
            <a:ext uri="{FF2B5EF4-FFF2-40B4-BE49-F238E27FC236}">
              <a16:creationId xmlns:a16="http://schemas.microsoft.com/office/drawing/2014/main" id="{87E84669-CC11-4600-8518-7EC57786BFFB}"/>
            </a:ext>
          </a:extLst>
        </xdr:cNvPr>
        <xdr:cNvSpPr/>
      </xdr:nvSpPr>
      <xdr:spPr>
        <a:xfrm>
          <a:off x="11487150" y="639953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30" name="テキスト ボックス 429">
          <a:extLst>
            <a:ext uri="{FF2B5EF4-FFF2-40B4-BE49-F238E27FC236}">
              <a16:creationId xmlns:a16="http://schemas.microsoft.com/office/drawing/2014/main" id="{05A55822-A295-4B27-9C76-6134E992F49B}"/>
            </a:ext>
          </a:extLst>
        </xdr:cNvPr>
        <xdr:cNvSpPr txBox="1"/>
      </xdr:nvSpPr>
      <xdr:spPr>
        <a:xfrm>
          <a:off x="14532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1" name="テキスト ボックス 430">
          <a:extLst>
            <a:ext uri="{FF2B5EF4-FFF2-40B4-BE49-F238E27FC236}">
              <a16:creationId xmlns:a16="http://schemas.microsoft.com/office/drawing/2014/main" id="{6EF6D9EA-19CB-467F-B32D-DD56EEB34DBF}"/>
            </a:ext>
          </a:extLst>
        </xdr:cNvPr>
        <xdr:cNvSpPr txBox="1"/>
      </xdr:nvSpPr>
      <xdr:spPr>
        <a:xfrm>
          <a:off x="13770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2" name="テキスト ボックス 431">
          <a:extLst>
            <a:ext uri="{FF2B5EF4-FFF2-40B4-BE49-F238E27FC236}">
              <a16:creationId xmlns:a16="http://schemas.microsoft.com/office/drawing/2014/main" id="{157C485B-2E0F-4CCE-8CFF-30322E04704F}"/>
            </a:ext>
          </a:extLst>
        </xdr:cNvPr>
        <xdr:cNvSpPr txBox="1"/>
      </xdr:nvSpPr>
      <xdr:spPr>
        <a:xfrm>
          <a:off x="129730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3" name="テキスト ボックス 432">
          <a:extLst>
            <a:ext uri="{FF2B5EF4-FFF2-40B4-BE49-F238E27FC236}">
              <a16:creationId xmlns:a16="http://schemas.microsoft.com/office/drawing/2014/main" id="{4E379FD0-792A-4404-99F5-32065509013B}"/>
            </a:ext>
          </a:extLst>
        </xdr:cNvPr>
        <xdr:cNvSpPr txBox="1"/>
      </xdr:nvSpPr>
      <xdr:spPr>
        <a:xfrm>
          <a:off x="121754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4" name="テキスト ボックス 433">
          <a:extLst>
            <a:ext uri="{FF2B5EF4-FFF2-40B4-BE49-F238E27FC236}">
              <a16:creationId xmlns:a16="http://schemas.microsoft.com/office/drawing/2014/main" id="{95FBBA65-B73A-48B2-AB8E-70D025DF59E8}"/>
            </a:ext>
          </a:extLst>
        </xdr:cNvPr>
        <xdr:cNvSpPr txBox="1"/>
      </xdr:nvSpPr>
      <xdr:spPr>
        <a:xfrm>
          <a:off x="113703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160655</xdr:rowOff>
    </xdr:from>
    <xdr:to>
      <xdr:col>85</xdr:col>
      <xdr:colOff>177800</xdr:colOff>
      <xdr:row>38</xdr:row>
      <xdr:rowOff>90805</xdr:rowOff>
    </xdr:to>
    <xdr:sp macro="" textlink="">
      <xdr:nvSpPr>
        <xdr:cNvPr id="435" name="楕円 434">
          <a:extLst>
            <a:ext uri="{FF2B5EF4-FFF2-40B4-BE49-F238E27FC236}">
              <a16:creationId xmlns:a16="http://schemas.microsoft.com/office/drawing/2014/main" id="{55BE4784-CE08-4775-A145-42B99131F0FF}"/>
            </a:ext>
          </a:extLst>
        </xdr:cNvPr>
        <xdr:cNvSpPr/>
      </xdr:nvSpPr>
      <xdr:spPr>
        <a:xfrm>
          <a:off x="14649450" y="6506210"/>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37</xdr:row>
      <xdr:rowOff>139082</xdr:rowOff>
    </xdr:from>
    <xdr:ext cx="405111" cy="259045"/>
    <xdr:sp macro="" textlink="">
      <xdr:nvSpPr>
        <xdr:cNvPr id="436" name="【認定こども園・幼稚園・保育所】&#10;有形固定資産減価償却率該当値テキスト">
          <a:extLst>
            <a:ext uri="{FF2B5EF4-FFF2-40B4-BE49-F238E27FC236}">
              <a16:creationId xmlns:a16="http://schemas.microsoft.com/office/drawing/2014/main" id="{E23E5C7F-DEE0-4993-9EEC-5248BD67B66E}"/>
            </a:ext>
          </a:extLst>
        </xdr:cNvPr>
        <xdr:cNvSpPr txBox="1"/>
      </xdr:nvSpPr>
      <xdr:spPr>
        <a:xfrm>
          <a:off x="14742160" y="6478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101600</xdr:rowOff>
    </xdr:from>
    <xdr:to>
      <xdr:col>81</xdr:col>
      <xdr:colOff>101600</xdr:colOff>
      <xdr:row>38</xdr:row>
      <xdr:rowOff>31750</xdr:rowOff>
    </xdr:to>
    <xdr:sp macro="" textlink="">
      <xdr:nvSpPr>
        <xdr:cNvPr id="437" name="楕円 436">
          <a:extLst>
            <a:ext uri="{FF2B5EF4-FFF2-40B4-BE49-F238E27FC236}">
              <a16:creationId xmlns:a16="http://schemas.microsoft.com/office/drawing/2014/main" id="{032CB057-51C7-4CEE-893D-6F3D9589AB7B}"/>
            </a:ext>
          </a:extLst>
        </xdr:cNvPr>
        <xdr:cNvSpPr/>
      </xdr:nvSpPr>
      <xdr:spPr>
        <a:xfrm>
          <a:off x="13887450" y="6441440"/>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152400</xdr:rowOff>
    </xdr:from>
    <xdr:to>
      <xdr:col>85</xdr:col>
      <xdr:colOff>127000</xdr:colOff>
      <xdr:row>38</xdr:row>
      <xdr:rowOff>40005</xdr:rowOff>
    </xdr:to>
    <xdr:cxnSp macro="">
      <xdr:nvCxnSpPr>
        <xdr:cNvPr id="438" name="直線コネクタ 437">
          <a:extLst>
            <a:ext uri="{FF2B5EF4-FFF2-40B4-BE49-F238E27FC236}">
              <a16:creationId xmlns:a16="http://schemas.microsoft.com/office/drawing/2014/main" id="{0DF9B7E4-DE86-4EB3-A058-8CCE40008E79}"/>
            </a:ext>
          </a:extLst>
        </xdr:cNvPr>
        <xdr:cNvCxnSpPr/>
      </xdr:nvCxnSpPr>
      <xdr:spPr>
        <a:xfrm>
          <a:off x="13942060" y="6496050"/>
          <a:ext cx="762000" cy="59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151130</xdr:rowOff>
    </xdr:from>
    <xdr:to>
      <xdr:col>76</xdr:col>
      <xdr:colOff>165100</xdr:colOff>
      <xdr:row>38</xdr:row>
      <xdr:rowOff>81280</xdr:rowOff>
    </xdr:to>
    <xdr:sp macro="" textlink="">
      <xdr:nvSpPr>
        <xdr:cNvPr id="439" name="楕円 438">
          <a:extLst>
            <a:ext uri="{FF2B5EF4-FFF2-40B4-BE49-F238E27FC236}">
              <a16:creationId xmlns:a16="http://schemas.microsoft.com/office/drawing/2014/main" id="{6517E8C8-F658-4D4E-8B28-D5A27176D96E}"/>
            </a:ext>
          </a:extLst>
        </xdr:cNvPr>
        <xdr:cNvSpPr/>
      </xdr:nvSpPr>
      <xdr:spPr>
        <a:xfrm>
          <a:off x="13089890" y="6494780"/>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152400</xdr:rowOff>
    </xdr:from>
    <xdr:to>
      <xdr:col>81</xdr:col>
      <xdr:colOff>50800</xdr:colOff>
      <xdr:row>38</xdr:row>
      <xdr:rowOff>30480</xdr:rowOff>
    </xdr:to>
    <xdr:cxnSp macro="">
      <xdr:nvCxnSpPr>
        <xdr:cNvPr id="440" name="直線コネクタ 439">
          <a:extLst>
            <a:ext uri="{FF2B5EF4-FFF2-40B4-BE49-F238E27FC236}">
              <a16:creationId xmlns:a16="http://schemas.microsoft.com/office/drawing/2014/main" id="{9E88D2C5-E715-4ACE-90BE-9EF765227A56}"/>
            </a:ext>
          </a:extLst>
        </xdr:cNvPr>
        <xdr:cNvCxnSpPr/>
      </xdr:nvCxnSpPr>
      <xdr:spPr>
        <a:xfrm flipV="1">
          <a:off x="13144500" y="6496050"/>
          <a:ext cx="79756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40</xdr:row>
      <xdr:rowOff>147320</xdr:rowOff>
    </xdr:from>
    <xdr:to>
      <xdr:col>72</xdr:col>
      <xdr:colOff>38100</xdr:colOff>
      <xdr:row>41</xdr:row>
      <xdr:rowOff>77470</xdr:rowOff>
    </xdr:to>
    <xdr:sp macro="" textlink="">
      <xdr:nvSpPr>
        <xdr:cNvPr id="441" name="楕円 440">
          <a:extLst>
            <a:ext uri="{FF2B5EF4-FFF2-40B4-BE49-F238E27FC236}">
              <a16:creationId xmlns:a16="http://schemas.microsoft.com/office/drawing/2014/main" id="{D8CF50E4-9052-41DB-B2C2-B4878D42C233}"/>
            </a:ext>
          </a:extLst>
        </xdr:cNvPr>
        <xdr:cNvSpPr/>
      </xdr:nvSpPr>
      <xdr:spPr>
        <a:xfrm>
          <a:off x="12303760" y="7003415"/>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30480</xdr:rowOff>
    </xdr:from>
    <xdr:to>
      <xdr:col>76</xdr:col>
      <xdr:colOff>114300</xdr:colOff>
      <xdr:row>41</xdr:row>
      <xdr:rowOff>26670</xdr:rowOff>
    </xdr:to>
    <xdr:cxnSp macro="">
      <xdr:nvCxnSpPr>
        <xdr:cNvPr id="442" name="直線コネクタ 441">
          <a:extLst>
            <a:ext uri="{FF2B5EF4-FFF2-40B4-BE49-F238E27FC236}">
              <a16:creationId xmlns:a16="http://schemas.microsoft.com/office/drawing/2014/main" id="{6FC93B83-53E0-4BD9-A536-05CA81BE066E}"/>
            </a:ext>
          </a:extLst>
        </xdr:cNvPr>
        <xdr:cNvCxnSpPr/>
      </xdr:nvCxnSpPr>
      <xdr:spPr>
        <a:xfrm flipV="1">
          <a:off x="12346940" y="6543675"/>
          <a:ext cx="797560" cy="510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41</xdr:row>
      <xdr:rowOff>46355</xdr:rowOff>
    </xdr:from>
    <xdr:to>
      <xdr:col>67</xdr:col>
      <xdr:colOff>101600</xdr:colOff>
      <xdr:row>41</xdr:row>
      <xdr:rowOff>147955</xdr:rowOff>
    </xdr:to>
    <xdr:sp macro="" textlink="">
      <xdr:nvSpPr>
        <xdr:cNvPr id="443" name="楕円 442">
          <a:extLst>
            <a:ext uri="{FF2B5EF4-FFF2-40B4-BE49-F238E27FC236}">
              <a16:creationId xmlns:a16="http://schemas.microsoft.com/office/drawing/2014/main" id="{6D144C31-8B4E-4ED9-ABF5-D0BFFB4F9EA3}"/>
            </a:ext>
          </a:extLst>
        </xdr:cNvPr>
        <xdr:cNvSpPr/>
      </xdr:nvSpPr>
      <xdr:spPr>
        <a:xfrm>
          <a:off x="11487150" y="707771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41</xdr:row>
      <xdr:rowOff>26670</xdr:rowOff>
    </xdr:from>
    <xdr:to>
      <xdr:col>71</xdr:col>
      <xdr:colOff>177800</xdr:colOff>
      <xdr:row>41</xdr:row>
      <xdr:rowOff>97155</xdr:rowOff>
    </xdr:to>
    <xdr:cxnSp macro="">
      <xdr:nvCxnSpPr>
        <xdr:cNvPr id="444" name="直線コネクタ 443">
          <a:extLst>
            <a:ext uri="{FF2B5EF4-FFF2-40B4-BE49-F238E27FC236}">
              <a16:creationId xmlns:a16="http://schemas.microsoft.com/office/drawing/2014/main" id="{F3B71737-D104-410F-AF0F-AD0F8EAE65FE}"/>
            </a:ext>
          </a:extLst>
        </xdr:cNvPr>
        <xdr:cNvCxnSpPr/>
      </xdr:nvCxnSpPr>
      <xdr:spPr>
        <a:xfrm flipV="1">
          <a:off x="11541760" y="7054215"/>
          <a:ext cx="80518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652</xdr:rowOff>
    </xdr:from>
    <xdr:ext cx="405111" cy="259045"/>
    <xdr:sp macro="" textlink="">
      <xdr:nvSpPr>
        <xdr:cNvPr id="445" name="n_1aveValue【認定こども園・幼稚園・保育所】&#10;有形固定資産減価償却率">
          <a:extLst>
            <a:ext uri="{FF2B5EF4-FFF2-40B4-BE49-F238E27FC236}">
              <a16:creationId xmlns:a16="http://schemas.microsoft.com/office/drawing/2014/main" id="{845F88EF-37D7-46FF-8B12-56D6D4324CA3}"/>
            </a:ext>
          </a:extLst>
        </xdr:cNvPr>
        <xdr:cNvSpPr txBox="1"/>
      </xdr:nvSpPr>
      <xdr:spPr>
        <a:xfrm>
          <a:off x="13738234" y="6172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168292</xdr:rowOff>
    </xdr:from>
    <xdr:ext cx="405111" cy="259045"/>
    <xdr:sp macro="" textlink="">
      <xdr:nvSpPr>
        <xdr:cNvPr id="446" name="n_2aveValue【認定こども園・幼稚園・保育所】&#10;有形固定資産減価償却率">
          <a:extLst>
            <a:ext uri="{FF2B5EF4-FFF2-40B4-BE49-F238E27FC236}">
              <a16:creationId xmlns:a16="http://schemas.microsoft.com/office/drawing/2014/main" id="{EB5A1A75-1DC7-4491-B9E8-DDF6378826AA}"/>
            </a:ext>
          </a:extLst>
        </xdr:cNvPr>
        <xdr:cNvSpPr txBox="1"/>
      </xdr:nvSpPr>
      <xdr:spPr>
        <a:xfrm>
          <a:off x="12957184" y="6172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160672</xdr:rowOff>
    </xdr:from>
    <xdr:ext cx="405111" cy="259045"/>
    <xdr:sp macro="" textlink="">
      <xdr:nvSpPr>
        <xdr:cNvPr id="447" name="n_3aveValue【認定こども園・幼稚園・保育所】&#10;有形固定資産減価償却率">
          <a:extLst>
            <a:ext uri="{FF2B5EF4-FFF2-40B4-BE49-F238E27FC236}">
              <a16:creationId xmlns:a16="http://schemas.microsoft.com/office/drawing/2014/main" id="{0CD427B4-1D21-455E-BCF9-9434DB887292}"/>
            </a:ext>
          </a:extLst>
        </xdr:cNvPr>
        <xdr:cNvSpPr txBox="1"/>
      </xdr:nvSpPr>
      <xdr:spPr>
        <a:xfrm>
          <a:off x="12171054" y="6163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170197</xdr:rowOff>
    </xdr:from>
    <xdr:ext cx="405111" cy="259045"/>
    <xdr:sp macro="" textlink="">
      <xdr:nvSpPr>
        <xdr:cNvPr id="448" name="n_4aveValue【認定こども園・幼稚園・保育所】&#10;有形固定資産減価償却率">
          <a:extLst>
            <a:ext uri="{FF2B5EF4-FFF2-40B4-BE49-F238E27FC236}">
              <a16:creationId xmlns:a16="http://schemas.microsoft.com/office/drawing/2014/main" id="{5C907365-6D8B-4FAA-8703-EBAD49212F53}"/>
            </a:ext>
          </a:extLst>
        </xdr:cNvPr>
        <xdr:cNvSpPr txBox="1"/>
      </xdr:nvSpPr>
      <xdr:spPr>
        <a:xfrm>
          <a:off x="11354444" y="6174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22877</xdr:rowOff>
    </xdr:from>
    <xdr:ext cx="405111" cy="259045"/>
    <xdr:sp macro="" textlink="">
      <xdr:nvSpPr>
        <xdr:cNvPr id="449" name="n_1mainValue【認定こども園・幼稚園・保育所】&#10;有形固定資産減価償却率">
          <a:extLst>
            <a:ext uri="{FF2B5EF4-FFF2-40B4-BE49-F238E27FC236}">
              <a16:creationId xmlns:a16="http://schemas.microsoft.com/office/drawing/2014/main" id="{29429AEA-B72A-4BFE-92A0-33EAB14BE918}"/>
            </a:ext>
          </a:extLst>
        </xdr:cNvPr>
        <xdr:cNvSpPr txBox="1"/>
      </xdr:nvSpPr>
      <xdr:spPr>
        <a:xfrm>
          <a:off x="13738234" y="6534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72407</xdr:rowOff>
    </xdr:from>
    <xdr:ext cx="405111" cy="259045"/>
    <xdr:sp macro="" textlink="">
      <xdr:nvSpPr>
        <xdr:cNvPr id="450" name="n_2mainValue【認定こども園・幼稚園・保育所】&#10;有形固定資産減価償却率">
          <a:extLst>
            <a:ext uri="{FF2B5EF4-FFF2-40B4-BE49-F238E27FC236}">
              <a16:creationId xmlns:a16="http://schemas.microsoft.com/office/drawing/2014/main" id="{3DF0EC5E-FFE8-4223-8D7C-31B8B352B39E}"/>
            </a:ext>
          </a:extLst>
        </xdr:cNvPr>
        <xdr:cNvSpPr txBox="1"/>
      </xdr:nvSpPr>
      <xdr:spPr>
        <a:xfrm>
          <a:off x="12957184" y="6587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41</xdr:row>
      <xdr:rowOff>68597</xdr:rowOff>
    </xdr:from>
    <xdr:ext cx="405111" cy="259045"/>
    <xdr:sp macro="" textlink="">
      <xdr:nvSpPr>
        <xdr:cNvPr id="451" name="n_3mainValue【認定こども園・幼稚園・保育所】&#10;有形固定資産減価償却率">
          <a:extLst>
            <a:ext uri="{FF2B5EF4-FFF2-40B4-BE49-F238E27FC236}">
              <a16:creationId xmlns:a16="http://schemas.microsoft.com/office/drawing/2014/main" id="{AFE1ACFB-F8D2-41DE-9563-9C3FC2DEF4BE}"/>
            </a:ext>
          </a:extLst>
        </xdr:cNvPr>
        <xdr:cNvSpPr txBox="1"/>
      </xdr:nvSpPr>
      <xdr:spPr>
        <a:xfrm>
          <a:off x="12171054" y="7096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41</xdr:row>
      <xdr:rowOff>139082</xdr:rowOff>
    </xdr:from>
    <xdr:ext cx="405111" cy="259045"/>
    <xdr:sp macro="" textlink="">
      <xdr:nvSpPr>
        <xdr:cNvPr id="452" name="n_4mainValue【認定こども園・幼稚園・保育所】&#10;有形固定資産減価償却率">
          <a:extLst>
            <a:ext uri="{FF2B5EF4-FFF2-40B4-BE49-F238E27FC236}">
              <a16:creationId xmlns:a16="http://schemas.microsoft.com/office/drawing/2014/main" id="{E27E5E36-700F-4622-9C8B-FE641C802201}"/>
            </a:ext>
          </a:extLst>
        </xdr:cNvPr>
        <xdr:cNvSpPr txBox="1"/>
      </xdr:nvSpPr>
      <xdr:spPr>
        <a:xfrm>
          <a:off x="11354444" y="7164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3" name="正方形/長方形 452">
          <a:extLst>
            <a:ext uri="{FF2B5EF4-FFF2-40B4-BE49-F238E27FC236}">
              <a16:creationId xmlns:a16="http://schemas.microsoft.com/office/drawing/2014/main" id="{5BD14A8A-B358-46DB-9644-28949FF92F3C}"/>
            </a:ext>
          </a:extLst>
        </xdr:cNvPr>
        <xdr:cNvSpPr/>
      </xdr:nvSpPr>
      <xdr:spPr>
        <a:xfrm>
          <a:off x="16459200" y="419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4" name="正方形/長方形 453">
          <a:extLst>
            <a:ext uri="{FF2B5EF4-FFF2-40B4-BE49-F238E27FC236}">
              <a16:creationId xmlns:a16="http://schemas.microsoft.com/office/drawing/2014/main" id="{D4C84769-AD72-480F-8460-BAB957D653A4}"/>
            </a:ext>
          </a:extLst>
        </xdr:cNvPr>
        <xdr:cNvSpPr/>
      </xdr:nvSpPr>
      <xdr:spPr>
        <a:xfrm>
          <a:off x="165900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5" name="正方形/長方形 454">
          <a:extLst>
            <a:ext uri="{FF2B5EF4-FFF2-40B4-BE49-F238E27FC236}">
              <a16:creationId xmlns:a16="http://schemas.microsoft.com/office/drawing/2014/main" id="{27C21881-06A6-44EA-8B01-869BBA3E3810}"/>
            </a:ext>
          </a:extLst>
        </xdr:cNvPr>
        <xdr:cNvSpPr/>
      </xdr:nvSpPr>
      <xdr:spPr>
        <a:xfrm>
          <a:off x="165900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6" name="正方形/長方形 455">
          <a:extLst>
            <a:ext uri="{FF2B5EF4-FFF2-40B4-BE49-F238E27FC236}">
              <a16:creationId xmlns:a16="http://schemas.microsoft.com/office/drawing/2014/main" id="{B4FFBC27-2EBE-4963-B0A4-DD99037379EE}"/>
            </a:ext>
          </a:extLst>
        </xdr:cNvPr>
        <xdr:cNvSpPr/>
      </xdr:nvSpPr>
      <xdr:spPr>
        <a:xfrm>
          <a:off x="174879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7" name="正方形/長方形 456">
          <a:extLst>
            <a:ext uri="{FF2B5EF4-FFF2-40B4-BE49-F238E27FC236}">
              <a16:creationId xmlns:a16="http://schemas.microsoft.com/office/drawing/2014/main" id="{567BA5E1-49F9-4131-9940-866304880FA4}"/>
            </a:ext>
          </a:extLst>
        </xdr:cNvPr>
        <xdr:cNvSpPr/>
      </xdr:nvSpPr>
      <xdr:spPr>
        <a:xfrm>
          <a:off x="174879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8" name="正方形/長方形 457">
          <a:extLst>
            <a:ext uri="{FF2B5EF4-FFF2-40B4-BE49-F238E27FC236}">
              <a16:creationId xmlns:a16="http://schemas.microsoft.com/office/drawing/2014/main" id="{B7A6CB1B-B010-413C-A3F7-F9D1F2C960BC}"/>
            </a:ext>
          </a:extLst>
        </xdr:cNvPr>
        <xdr:cNvSpPr/>
      </xdr:nvSpPr>
      <xdr:spPr>
        <a:xfrm>
          <a:off x="185166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9" name="正方形/長方形 458">
          <a:extLst>
            <a:ext uri="{FF2B5EF4-FFF2-40B4-BE49-F238E27FC236}">
              <a16:creationId xmlns:a16="http://schemas.microsoft.com/office/drawing/2014/main" id="{37C03DD2-C733-46D1-B50F-11A75268B1A7}"/>
            </a:ext>
          </a:extLst>
        </xdr:cNvPr>
        <xdr:cNvSpPr/>
      </xdr:nvSpPr>
      <xdr:spPr>
        <a:xfrm>
          <a:off x="185166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0" name="正方形/長方形 459">
          <a:extLst>
            <a:ext uri="{FF2B5EF4-FFF2-40B4-BE49-F238E27FC236}">
              <a16:creationId xmlns:a16="http://schemas.microsoft.com/office/drawing/2014/main" id="{E5AA3CC6-154D-42F8-BBA1-BF75FA4B3125}"/>
            </a:ext>
          </a:extLst>
        </xdr:cNvPr>
        <xdr:cNvSpPr/>
      </xdr:nvSpPr>
      <xdr:spPr>
        <a:xfrm>
          <a:off x="16459200" y="533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1" name="テキスト ボックス 460">
          <a:extLst>
            <a:ext uri="{FF2B5EF4-FFF2-40B4-BE49-F238E27FC236}">
              <a16:creationId xmlns:a16="http://schemas.microsoft.com/office/drawing/2014/main" id="{4A2874CA-DA02-4E5B-A353-D4167B835F4E}"/>
            </a:ext>
          </a:extLst>
        </xdr:cNvPr>
        <xdr:cNvSpPr txBox="1"/>
      </xdr:nvSpPr>
      <xdr:spPr>
        <a:xfrm>
          <a:off x="1644015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2" name="直線コネクタ 461">
          <a:extLst>
            <a:ext uri="{FF2B5EF4-FFF2-40B4-BE49-F238E27FC236}">
              <a16:creationId xmlns:a16="http://schemas.microsoft.com/office/drawing/2014/main" id="{A2795788-4E31-4CDC-897F-BFCBEF01499E}"/>
            </a:ext>
          </a:extLst>
        </xdr:cNvPr>
        <xdr:cNvCxnSpPr/>
      </xdr:nvCxnSpPr>
      <xdr:spPr>
        <a:xfrm>
          <a:off x="1645920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63" name="直線コネクタ 462">
          <a:extLst>
            <a:ext uri="{FF2B5EF4-FFF2-40B4-BE49-F238E27FC236}">
              <a16:creationId xmlns:a16="http://schemas.microsoft.com/office/drawing/2014/main" id="{3FBCDFE2-E33A-4F13-BE3A-519010B8D03B}"/>
            </a:ext>
          </a:extLst>
        </xdr:cNvPr>
        <xdr:cNvCxnSpPr/>
      </xdr:nvCxnSpPr>
      <xdr:spPr>
        <a:xfrm>
          <a:off x="16459200" y="723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64" name="テキスト ボックス 463">
          <a:extLst>
            <a:ext uri="{FF2B5EF4-FFF2-40B4-BE49-F238E27FC236}">
              <a16:creationId xmlns:a16="http://schemas.microsoft.com/office/drawing/2014/main" id="{DCE311CC-1527-4403-9946-33F4003EF314}"/>
            </a:ext>
          </a:extLst>
        </xdr:cNvPr>
        <xdr:cNvSpPr txBox="1"/>
      </xdr:nvSpPr>
      <xdr:spPr>
        <a:xfrm>
          <a:off x="16047266" y="709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65" name="直線コネクタ 464">
          <a:extLst>
            <a:ext uri="{FF2B5EF4-FFF2-40B4-BE49-F238E27FC236}">
              <a16:creationId xmlns:a16="http://schemas.microsoft.com/office/drawing/2014/main" id="{7F72D788-C103-4241-8999-875D421D9BC0}"/>
            </a:ext>
          </a:extLst>
        </xdr:cNvPr>
        <xdr:cNvCxnSpPr/>
      </xdr:nvCxnSpPr>
      <xdr:spPr>
        <a:xfrm>
          <a:off x="16459200" y="685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66" name="テキスト ボックス 465">
          <a:extLst>
            <a:ext uri="{FF2B5EF4-FFF2-40B4-BE49-F238E27FC236}">
              <a16:creationId xmlns:a16="http://schemas.microsoft.com/office/drawing/2014/main" id="{FA12E15A-72DC-436A-A918-E637BCEAB809}"/>
            </a:ext>
          </a:extLst>
        </xdr:cNvPr>
        <xdr:cNvSpPr txBox="1"/>
      </xdr:nvSpPr>
      <xdr:spPr>
        <a:xfrm>
          <a:off x="16047266" y="671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67" name="直線コネクタ 466">
          <a:extLst>
            <a:ext uri="{FF2B5EF4-FFF2-40B4-BE49-F238E27FC236}">
              <a16:creationId xmlns:a16="http://schemas.microsoft.com/office/drawing/2014/main" id="{47DA6C25-7C5B-4C8B-9AE2-4365ED3C8366}"/>
            </a:ext>
          </a:extLst>
        </xdr:cNvPr>
        <xdr:cNvCxnSpPr/>
      </xdr:nvCxnSpPr>
      <xdr:spPr>
        <a:xfrm>
          <a:off x="16459200" y="6473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68" name="テキスト ボックス 467">
          <a:extLst>
            <a:ext uri="{FF2B5EF4-FFF2-40B4-BE49-F238E27FC236}">
              <a16:creationId xmlns:a16="http://schemas.microsoft.com/office/drawing/2014/main" id="{03F31142-DA8D-400D-A599-75480AC62BFE}"/>
            </a:ext>
          </a:extLst>
        </xdr:cNvPr>
        <xdr:cNvSpPr txBox="1"/>
      </xdr:nvSpPr>
      <xdr:spPr>
        <a:xfrm>
          <a:off x="16047266" y="6336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69" name="直線コネクタ 468">
          <a:extLst>
            <a:ext uri="{FF2B5EF4-FFF2-40B4-BE49-F238E27FC236}">
              <a16:creationId xmlns:a16="http://schemas.microsoft.com/office/drawing/2014/main" id="{4111D709-CCB7-43C4-BC41-ED173F948044}"/>
            </a:ext>
          </a:extLst>
        </xdr:cNvPr>
        <xdr:cNvCxnSpPr/>
      </xdr:nvCxnSpPr>
      <xdr:spPr>
        <a:xfrm>
          <a:off x="16459200" y="609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70" name="テキスト ボックス 469">
          <a:extLst>
            <a:ext uri="{FF2B5EF4-FFF2-40B4-BE49-F238E27FC236}">
              <a16:creationId xmlns:a16="http://schemas.microsoft.com/office/drawing/2014/main" id="{1C42D68A-157B-4FE9-8D4B-DD35372C0DE6}"/>
            </a:ext>
          </a:extLst>
        </xdr:cNvPr>
        <xdr:cNvSpPr txBox="1"/>
      </xdr:nvSpPr>
      <xdr:spPr>
        <a:xfrm>
          <a:off x="16047266" y="5955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71" name="直線コネクタ 470">
          <a:extLst>
            <a:ext uri="{FF2B5EF4-FFF2-40B4-BE49-F238E27FC236}">
              <a16:creationId xmlns:a16="http://schemas.microsoft.com/office/drawing/2014/main" id="{3AFFD401-BF50-4DE9-B09F-797C198CB8D0}"/>
            </a:ext>
          </a:extLst>
        </xdr:cNvPr>
        <xdr:cNvCxnSpPr/>
      </xdr:nvCxnSpPr>
      <xdr:spPr>
        <a:xfrm>
          <a:off x="16459200" y="571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72" name="テキスト ボックス 471">
          <a:extLst>
            <a:ext uri="{FF2B5EF4-FFF2-40B4-BE49-F238E27FC236}">
              <a16:creationId xmlns:a16="http://schemas.microsoft.com/office/drawing/2014/main" id="{AD31F291-96D3-4C7B-8EB7-87E8410A67CA}"/>
            </a:ext>
          </a:extLst>
        </xdr:cNvPr>
        <xdr:cNvSpPr txBox="1"/>
      </xdr:nvSpPr>
      <xdr:spPr>
        <a:xfrm>
          <a:off x="16047266" y="5574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3" name="直線コネクタ 472">
          <a:extLst>
            <a:ext uri="{FF2B5EF4-FFF2-40B4-BE49-F238E27FC236}">
              <a16:creationId xmlns:a16="http://schemas.microsoft.com/office/drawing/2014/main" id="{099141F4-B581-4EBB-AD53-1A656C50A20C}"/>
            </a:ext>
          </a:extLst>
        </xdr:cNvPr>
        <xdr:cNvCxnSpPr/>
      </xdr:nvCxnSpPr>
      <xdr:spPr>
        <a:xfrm>
          <a:off x="1645920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4" name="テキスト ボックス 473">
          <a:extLst>
            <a:ext uri="{FF2B5EF4-FFF2-40B4-BE49-F238E27FC236}">
              <a16:creationId xmlns:a16="http://schemas.microsoft.com/office/drawing/2014/main" id="{9E5445B2-2840-430C-8B73-447DEEAB7CCF}"/>
            </a:ext>
          </a:extLst>
        </xdr:cNvPr>
        <xdr:cNvSpPr txBox="1"/>
      </xdr:nvSpPr>
      <xdr:spPr>
        <a:xfrm>
          <a:off x="16047266" y="519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5" name="【認定こども園・幼稚園・保育所】&#10;一人当たり面積グラフ枠">
          <a:extLst>
            <a:ext uri="{FF2B5EF4-FFF2-40B4-BE49-F238E27FC236}">
              <a16:creationId xmlns:a16="http://schemas.microsoft.com/office/drawing/2014/main" id="{8EC674DF-3AB2-479B-BCAD-DB4C3B03B69E}"/>
            </a:ext>
          </a:extLst>
        </xdr:cNvPr>
        <xdr:cNvSpPr/>
      </xdr:nvSpPr>
      <xdr:spPr>
        <a:xfrm>
          <a:off x="16459200" y="533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38100</xdr:rowOff>
    </xdr:from>
    <xdr:to>
      <xdr:col>116</xdr:col>
      <xdr:colOff>62864</xdr:colOff>
      <xdr:row>42</xdr:row>
      <xdr:rowOff>22860</xdr:rowOff>
    </xdr:to>
    <xdr:cxnSp macro="">
      <xdr:nvCxnSpPr>
        <xdr:cNvPr id="476" name="直線コネクタ 475">
          <a:extLst>
            <a:ext uri="{FF2B5EF4-FFF2-40B4-BE49-F238E27FC236}">
              <a16:creationId xmlns:a16="http://schemas.microsoft.com/office/drawing/2014/main" id="{4F2194B6-866E-4E99-8365-3D7936910730}"/>
            </a:ext>
          </a:extLst>
        </xdr:cNvPr>
        <xdr:cNvCxnSpPr/>
      </xdr:nvCxnSpPr>
      <xdr:spPr>
        <a:xfrm flipV="1">
          <a:off x="19947254" y="5867400"/>
          <a:ext cx="0" cy="1352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26687</xdr:rowOff>
    </xdr:from>
    <xdr:ext cx="469744" cy="259045"/>
    <xdr:sp macro="" textlink="">
      <xdr:nvSpPr>
        <xdr:cNvPr id="477" name="【認定こども園・幼稚園・保育所】&#10;一人当たり面積最小値テキスト">
          <a:extLst>
            <a:ext uri="{FF2B5EF4-FFF2-40B4-BE49-F238E27FC236}">
              <a16:creationId xmlns:a16="http://schemas.microsoft.com/office/drawing/2014/main" id="{9D55A65C-D6E4-43A1-8171-48E0B5CB442D}"/>
            </a:ext>
          </a:extLst>
        </xdr:cNvPr>
        <xdr:cNvSpPr txBox="1"/>
      </xdr:nvSpPr>
      <xdr:spPr>
        <a:xfrm>
          <a:off x="19985990" y="7225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22860</xdr:rowOff>
    </xdr:from>
    <xdr:to>
      <xdr:col>116</xdr:col>
      <xdr:colOff>152400</xdr:colOff>
      <xdr:row>42</xdr:row>
      <xdr:rowOff>22860</xdr:rowOff>
    </xdr:to>
    <xdr:cxnSp macro="">
      <xdr:nvCxnSpPr>
        <xdr:cNvPr id="478" name="直線コネクタ 477">
          <a:extLst>
            <a:ext uri="{FF2B5EF4-FFF2-40B4-BE49-F238E27FC236}">
              <a16:creationId xmlns:a16="http://schemas.microsoft.com/office/drawing/2014/main" id="{99816B7B-D796-418F-AFAF-CD5FC1599984}"/>
            </a:ext>
          </a:extLst>
        </xdr:cNvPr>
        <xdr:cNvCxnSpPr/>
      </xdr:nvCxnSpPr>
      <xdr:spPr>
        <a:xfrm>
          <a:off x="19885660" y="72199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156227</xdr:rowOff>
    </xdr:from>
    <xdr:ext cx="469744" cy="259045"/>
    <xdr:sp macro="" textlink="">
      <xdr:nvSpPr>
        <xdr:cNvPr id="479" name="【認定こども園・幼稚園・保育所】&#10;一人当たり面積最大値テキスト">
          <a:extLst>
            <a:ext uri="{FF2B5EF4-FFF2-40B4-BE49-F238E27FC236}">
              <a16:creationId xmlns:a16="http://schemas.microsoft.com/office/drawing/2014/main" id="{2619DF2C-29F8-4906-B464-4A4348CA0199}"/>
            </a:ext>
          </a:extLst>
        </xdr:cNvPr>
        <xdr:cNvSpPr txBox="1"/>
      </xdr:nvSpPr>
      <xdr:spPr>
        <a:xfrm>
          <a:off x="19985990" y="5644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38100</xdr:rowOff>
    </xdr:from>
    <xdr:to>
      <xdr:col>116</xdr:col>
      <xdr:colOff>152400</xdr:colOff>
      <xdr:row>34</xdr:row>
      <xdr:rowOff>38100</xdr:rowOff>
    </xdr:to>
    <xdr:cxnSp macro="">
      <xdr:nvCxnSpPr>
        <xdr:cNvPr id="480" name="直線コネクタ 479">
          <a:extLst>
            <a:ext uri="{FF2B5EF4-FFF2-40B4-BE49-F238E27FC236}">
              <a16:creationId xmlns:a16="http://schemas.microsoft.com/office/drawing/2014/main" id="{3E824D0B-7260-47F8-9BAB-F212CDAB2056}"/>
            </a:ext>
          </a:extLst>
        </xdr:cNvPr>
        <xdr:cNvCxnSpPr/>
      </xdr:nvCxnSpPr>
      <xdr:spPr>
        <a:xfrm>
          <a:off x="19885660" y="58674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25417</xdr:rowOff>
    </xdr:from>
    <xdr:ext cx="469744" cy="259045"/>
    <xdr:sp macro="" textlink="">
      <xdr:nvSpPr>
        <xdr:cNvPr id="481" name="【認定こども園・幼稚園・保育所】&#10;一人当たり面積平均値テキスト">
          <a:extLst>
            <a:ext uri="{FF2B5EF4-FFF2-40B4-BE49-F238E27FC236}">
              <a16:creationId xmlns:a16="http://schemas.microsoft.com/office/drawing/2014/main" id="{4F891872-2BD7-40B0-9094-E94CCF49D507}"/>
            </a:ext>
          </a:extLst>
        </xdr:cNvPr>
        <xdr:cNvSpPr txBox="1"/>
      </xdr:nvSpPr>
      <xdr:spPr>
        <a:xfrm>
          <a:off x="19985990" y="67081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2540</xdr:rowOff>
    </xdr:from>
    <xdr:to>
      <xdr:col>116</xdr:col>
      <xdr:colOff>114300</xdr:colOff>
      <xdr:row>40</xdr:row>
      <xdr:rowOff>104140</xdr:rowOff>
    </xdr:to>
    <xdr:sp macro="" textlink="">
      <xdr:nvSpPr>
        <xdr:cNvPr id="482" name="フローチャート: 判断 481">
          <a:extLst>
            <a:ext uri="{FF2B5EF4-FFF2-40B4-BE49-F238E27FC236}">
              <a16:creationId xmlns:a16="http://schemas.microsoft.com/office/drawing/2014/main" id="{8DEFB374-907B-44D1-84F4-0674741F9D07}"/>
            </a:ext>
          </a:extLst>
        </xdr:cNvPr>
        <xdr:cNvSpPr/>
      </xdr:nvSpPr>
      <xdr:spPr>
        <a:xfrm>
          <a:off x="19904710" y="6860540"/>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2540</xdr:rowOff>
    </xdr:from>
    <xdr:to>
      <xdr:col>112</xdr:col>
      <xdr:colOff>38100</xdr:colOff>
      <xdr:row>40</xdr:row>
      <xdr:rowOff>104140</xdr:rowOff>
    </xdr:to>
    <xdr:sp macro="" textlink="">
      <xdr:nvSpPr>
        <xdr:cNvPr id="483" name="フローチャート: 判断 482">
          <a:extLst>
            <a:ext uri="{FF2B5EF4-FFF2-40B4-BE49-F238E27FC236}">
              <a16:creationId xmlns:a16="http://schemas.microsoft.com/office/drawing/2014/main" id="{380D2F01-349A-470F-AE74-CF4E3937F6CD}"/>
            </a:ext>
          </a:extLst>
        </xdr:cNvPr>
        <xdr:cNvSpPr/>
      </xdr:nvSpPr>
      <xdr:spPr>
        <a:xfrm>
          <a:off x="19161760" y="6860540"/>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162560</xdr:rowOff>
    </xdr:from>
    <xdr:to>
      <xdr:col>107</xdr:col>
      <xdr:colOff>101600</xdr:colOff>
      <xdr:row>40</xdr:row>
      <xdr:rowOff>92710</xdr:rowOff>
    </xdr:to>
    <xdr:sp macro="" textlink="">
      <xdr:nvSpPr>
        <xdr:cNvPr id="484" name="フローチャート: 判断 483">
          <a:extLst>
            <a:ext uri="{FF2B5EF4-FFF2-40B4-BE49-F238E27FC236}">
              <a16:creationId xmlns:a16="http://schemas.microsoft.com/office/drawing/2014/main" id="{E7FB57A9-FAB0-4709-9026-66ECA01E1EDF}"/>
            </a:ext>
          </a:extLst>
        </xdr:cNvPr>
        <xdr:cNvSpPr/>
      </xdr:nvSpPr>
      <xdr:spPr>
        <a:xfrm>
          <a:off x="18345150" y="6851015"/>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170180</xdr:rowOff>
    </xdr:from>
    <xdr:to>
      <xdr:col>102</xdr:col>
      <xdr:colOff>165100</xdr:colOff>
      <xdr:row>40</xdr:row>
      <xdr:rowOff>100330</xdr:rowOff>
    </xdr:to>
    <xdr:sp macro="" textlink="">
      <xdr:nvSpPr>
        <xdr:cNvPr id="485" name="フローチャート: 判断 484">
          <a:extLst>
            <a:ext uri="{FF2B5EF4-FFF2-40B4-BE49-F238E27FC236}">
              <a16:creationId xmlns:a16="http://schemas.microsoft.com/office/drawing/2014/main" id="{AD33B2DA-840B-4DE4-8889-86DCCDF58013}"/>
            </a:ext>
          </a:extLst>
        </xdr:cNvPr>
        <xdr:cNvSpPr/>
      </xdr:nvSpPr>
      <xdr:spPr>
        <a:xfrm>
          <a:off x="17547590" y="6860540"/>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170180</xdr:rowOff>
    </xdr:from>
    <xdr:to>
      <xdr:col>98</xdr:col>
      <xdr:colOff>38100</xdr:colOff>
      <xdr:row>40</xdr:row>
      <xdr:rowOff>100330</xdr:rowOff>
    </xdr:to>
    <xdr:sp macro="" textlink="">
      <xdr:nvSpPr>
        <xdr:cNvPr id="486" name="フローチャート: 判断 485">
          <a:extLst>
            <a:ext uri="{FF2B5EF4-FFF2-40B4-BE49-F238E27FC236}">
              <a16:creationId xmlns:a16="http://schemas.microsoft.com/office/drawing/2014/main" id="{D6CA2C6C-B889-41F2-80E2-9A404DED7B72}"/>
            </a:ext>
          </a:extLst>
        </xdr:cNvPr>
        <xdr:cNvSpPr/>
      </xdr:nvSpPr>
      <xdr:spPr>
        <a:xfrm>
          <a:off x="16761460" y="6860540"/>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7" name="テキスト ボックス 486">
          <a:extLst>
            <a:ext uri="{FF2B5EF4-FFF2-40B4-BE49-F238E27FC236}">
              <a16:creationId xmlns:a16="http://schemas.microsoft.com/office/drawing/2014/main" id="{80688AEF-07FC-4492-A2E5-4BAC835D6557}"/>
            </a:ext>
          </a:extLst>
        </xdr:cNvPr>
        <xdr:cNvSpPr txBox="1"/>
      </xdr:nvSpPr>
      <xdr:spPr>
        <a:xfrm>
          <a:off x="1977644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8" name="テキスト ボックス 487">
          <a:extLst>
            <a:ext uri="{FF2B5EF4-FFF2-40B4-BE49-F238E27FC236}">
              <a16:creationId xmlns:a16="http://schemas.microsoft.com/office/drawing/2014/main" id="{02814DF9-15FD-41FE-AA79-D15219F3B1CF}"/>
            </a:ext>
          </a:extLst>
        </xdr:cNvPr>
        <xdr:cNvSpPr txBox="1"/>
      </xdr:nvSpPr>
      <xdr:spPr>
        <a:xfrm>
          <a:off x="190334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9" name="テキスト ボックス 488">
          <a:extLst>
            <a:ext uri="{FF2B5EF4-FFF2-40B4-BE49-F238E27FC236}">
              <a16:creationId xmlns:a16="http://schemas.microsoft.com/office/drawing/2014/main" id="{0EF4419C-109D-4DF6-A05E-7A7DBF91973E}"/>
            </a:ext>
          </a:extLst>
        </xdr:cNvPr>
        <xdr:cNvSpPr txBox="1"/>
      </xdr:nvSpPr>
      <xdr:spPr>
        <a:xfrm>
          <a:off x="182283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90" name="テキスト ボックス 489">
          <a:extLst>
            <a:ext uri="{FF2B5EF4-FFF2-40B4-BE49-F238E27FC236}">
              <a16:creationId xmlns:a16="http://schemas.microsoft.com/office/drawing/2014/main" id="{AECB3C7B-4E86-412F-913D-5BF8732CA21E}"/>
            </a:ext>
          </a:extLst>
        </xdr:cNvPr>
        <xdr:cNvSpPr txBox="1"/>
      </xdr:nvSpPr>
      <xdr:spPr>
        <a:xfrm>
          <a:off x="174307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1" name="テキスト ボックス 490">
          <a:extLst>
            <a:ext uri="{FF2B5EF4-FFF2-40B4-BE49-F238E27FC236}">
              <a16:creationId xmlns:a16="http://schemas.microsoft.com/office/drawing/2014/main" id="{91CE2848-6D70-4452-9C2C-D0193485D8C0}"/>
            </a:ext>
          </a:extLst>
        </xdr:cNvPr>
        <xdr:cNvSpPr txBox="1"/>
      </xdr:nvSpPr>
      <xdr:spPr>
        <a:xfrm>
          <a:off x="166331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158750</xdr:rowOff>
    </xdr:from>
    <xdr:to>
      <xdr:col>116</xdr:col>
      <xdr:colOff>114300</xdr:colOff>
      <xdr:row>41</xdr:row>
      <xdr:rowOff>88900</xdr:rowOff>
    </xdr:to>
    <xdr:sp macro="" textlink="">
      <xdr:nvSpPr>
        <xdr:cNvPr id="492" name="楕円 491">
          <a:extLst>
            <a:ext uri="{FF2B5EF4-FFF2-40B4-BE49-F238E27FC236}">
              <a16:creationId xmlns:a16="http://schemas.microsoft.com/office/drawing/2014/main" id="{905F069B-8AAC-4F71-9487-0FCA08F5E77F}"/>
            </a:ext>
          </a:extLst>
        </xdr:cNvPr>
        <xdr:cNvSpPr/>
      </xdr:nvSpPr>
      <xdr:spPr>
        <a:xfrm>
          <a:off x="19904710" y="701865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137177</xdr:rowOff>
    </xdr:from>
    <xdr:ext cx="469744" cy="259045"/>
    <xdr:sp macro="" textlink="">
      <xdr:nvSpPr>
        <xdr:cNvPr id="493" name="【認定こども園・幼稚園・保育所】&#10;一人当たり面積該当値テキスト">
          <a:extLst>
            <a:ext uri="{FF2B5EF4-FFF2-40B4-BE49-F238E27FC236}">
              <a16:creationId xmlns:a16="http://schemas.microsoft.com/office/drawing/2014/main" id="{D7431507-ACFA-41C7-BFDA-20EF6D91356F}"/>
            </a:ext>
          </a:extLst>
        </xdr:cNvPr>
        <xdr:cNvSpPr txBox="1"/>
      </xdr:nvSpPr>
      <xdr:spPr>
        <a:xfrm>
          <a:off x="19985990" y="6991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158750</xdr:rowOff>
    </xdr:from>
    <xdr:to>
      <xdr:col>112</xdr:col>
      <xdr:colOff>38100</xdr:colOff>
      <xdr:row>41</xdr:row>
      <xdr:rowOff>88900</xdr:rowOff>
    </xdr:to>
    <xdr:sp macro="" textlink="">
      <xdr:nvSpPr>
        <xdr:cNvPr id="494" name="楕円 493">
          <a:extLst>
            <a:ext uri="{FF2B5EF4-FFF2-40B4-BE49-F238E27FC236}">
              <a16:creationId xmlns:a16="http://schemas.microsoft.com/office/drawing/2014/main" id="{0D7D6FBE-B774-48D5-888B-39EB2921BC99}"/>
            </a:ext>
          </a:extLst>
        </xdr:cNvPr>
        <xdr:cNvSpPr/>
      </xdr:nvSpPr>
      <xdr:spPr>
        <a:xfrm>
          <a:off x="19161760" y="7018655"/>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38100</xdr:rowOff>
    </xdr:from>
    <xdr:to>
      <xdr:col>116</xdr:col>
      <xdr:colOff>63500</xdr:colOff>
      <xdr:row>41</xdr:row>
      <xdr:rowOff>38100</xdr:rowOff>
    </xdr:to>
    <xdr:cxnSp macro="">
      <xdr:nvCxnSpPr>
        <xdr:cNvPr id="495" name="直線コネクタ 494">
          <a:extLst>
            <a:ext uri="{FF2B5EF4-FFF2-40B4-BE49-F238E27FC236}">
              <a16:creationId xmlns:a16="http://schemas.microsoft.com/office/drawing/2014/main" id="{0A905769-A6E8-44C7-911B-8D3DA29FCA16}"/>
            </a:ext>
          </a:extLst>
        </xdr:cNvPr>
        <xdr:cNvCxnSpPr/>
      </xdr:nvCxnSpPr>
      <xdr:spPr>
        <a:xfrm>
          <a:off x="19204940" y="7067550"/>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93980</xdr:rowOff>
    </xdr:from>
    <xdr:to>
      <xdr:col>107</xdr:col>
      <xdr:colOff>101600</xdr:colOff>
      <xdr:row>41</xdr:row>
      <xdr:rowOff>24130</xdr:rowOff>
    </xdr:to>
    <xdr:sp macro="" textlink="">
      <xdr:nvSpPr>
        <xdr:cNvPr id="496" name="楕円 495">
          <a:extLst>
            <a:ext uri="{FF2B5EF4-FFF2-40B4-BE49-F238E27FC236}">
              <a16:creationId xmlns:a16="http://schemas.microsoft.com/office/drawing/2014/main" id="{56BA90DE-DFC9-422F-9F16-B3B6D3B6BE21}"/>
            </a:ext>
          </a:extLst>
        </xdr:cNvPr>
        <xdr:cNvSpPr/>
      </xdr:nvSpPr>
      <xdr:spPr>
        <a:xfrm>
          <a:off x="18345150" y="6955790"/>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144780</xdr:rowOff>
    </xdr:from>
    <xdr:to>
      <xdr:col>111</xdr:col>
      <xdr:colOff>177800</xdr:colOff>
      <xdr:row>41</xdr:row>
      <xdr:rowOff>38100</xdr:rowOff>
    </xdr:to>
    <xdr:cxnSp macro="">
      <xdr:nvCxnSpPr>
        <xdr:cNvPr id="497" name="直線コネクタ 496">
          <a:extLst>
            <a:ext uri="{FF2B5EF4-FFF2-40B4-BE49-F238E27FC236}">
              <a16:creationId xmlns:a16="http://schemas.microsoft.com/office/drawing/2014/main" id="{E46EDA8B-1D67-4557-832A-BAC49DF9D7C6}"/>
            </a:ext>
          </a:extLst>
        </xdr:cNvPr>
        <xdr:cNvCxnSpPr/>
      </xdr:nvCxnSpPr>
      <xdr:spPr>
        <a:xfrm>
          <a:off x="18399760" y="7000875"/>
          <a:ext cx="805180" cy="6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93980</xdr:rowOff>
    </xdr:from>
    <xdr:to>
      <xdr:col>102</xdr:col>
      <xdr:colOff>165100</xdr:colOff>
      <xdr:row>41</xdr:row>
      <xdr:rowOff>24130</xdr:rowOff>
    </xdr:to>
    <xdr:sp macro="" textlink="">
      <xdr:nvSpPr>
        <xdr:cNvPr id="498" name="楕円 497">
          <a:extLst>
            <a:ext uri="{FF2B5EF4-FFF2-40B4-BE49-F238E27FC236}">
              <a16:creationId xmlns:a16="http://schemas.microsoft.com/office/drawing/2014/main" id="{DFC8080F-9E44-4263-AC1A-BDADB638EAF4}"/>
            </a:ext>
          </a:extLst>
        </xdr:cNvPr>
        <xdr:cNvSpPr/>
      </xdr:nvSpPr>
      <xdr:spPr>
        <a:xfrm>
          <a:off x="17547590" y="6955790"/>
          <a:ext cx="10922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144780</xdr:rowOff>
    </xdr:from>
    <xdr:to>
      <xdr:col>107</xdr:col>
      <xdr:colOff>50800</xdr:colOff>
      <xdr:row>40</xdr:row>
      <xdr:rowOff>144780</xdr:rowOff>
    </xdr:to>
    <xdr:cxnSp macro="">
      <xdr:nvCxnSpPr>
        <xdr:cNvPr id="499" name="直線コネクタ 498">
          <a:extLst>
            <a:ext uri="{FF2B5EF4-FFF2-40B4-BE49-F238E27FC236}">
              <a16:creationId xmlns:a16="http://schemas.microsoft.com/office/drawing/2014/main" id="{00BFEF52-B1C8-4329-933E-16FB90BDF99C}"/>
            </a:ext>
          </a:extLst>
        </xdr:cNvPr>
        <xdr:cNvCxnSpPr/>
      </xdr:nvCxnSpPr>
      <xdr:spPr>
        <a:xfrm>
          <a:off x="17602200" y="7000875"/>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93980</xdr:rowOff>
    </xdr:from>
    <xdr:to>
      <xdr:col>98</xdr:col>
      <xdr:colOff>38100</xdr:colOff>
      <xdr:row>41</xdr:row>
      <xdr:rowOff>24130</xdr:rowOff>
    </xdr:to>
    <xdr:sp macro="" textlink="">
      <xdr:nvSpPr>
        <xdr:cNvPr id="500" name="楕円 499">
          <a:extLst>
            <a:ext uri="{FF2B5EF4-FFF2-40B4-BE49-F238E27FC236}">
              <a16:creationId xmlns:a16="http://schemas.microsoft.com/office/drawing/2014/main" id="{784FA662-3864-4AD7-858A-3F1E5B4DA04D}"/>
            </a:ext>
          </a:extLst>
        </xdr:cNvPr>
        <xdr:cNvSpPr/>
      </xdr:nvSpPr>
      <xdr:spPr>
        <a:xfrm>
          <a:off x="16761460" y="6955790"/>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144780</xdr:rowOff>
    </xdr:from>
    <xdr:to>
      <xdr:col>102</xdr:col>
      <xdr:colOff>114300</xdr:colOff>
      <xdr:row>40</xdr:row>
      <xdr:rowOff>144780</xdr:rowOff>
    </xdr:to>
    <xdr:cxnSp macro="">
      <xdr:nvCxnSpPr>
        <xdr:cNvPr id="501" name="直線コネクタ 500">
          <a:extLst>
            <a:ext uri="{FF2B5EF4-FFF2-40B4-BE49-F238E27FC236}">
              <a16:creationId xmlns:a16="http://schemas.microsoft.com/office/drawing/2014/main" id="{21D57C78-E779-4743-B308-939538E44305}"/>
            </a:ext>
          </a:extLst>
        </xdr:cNvPr>
        <xdr:cNvCxnSpPr/>
      </xdr:nvCxnSpPr>
      <xdr:spPr>
        <a:xfrm>
          <a:off x="16804640" y="7000875"/>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120667</xdr:rowOff>
    </xdr:from>
    <xdr:ext cx="469744" cy="259045"/>
    <xdr:sp macro="" textlink="">
      <xdr:nvSpPr>
        <xdr:cNvPr id="502" name="n_1aveValue【認定こども園・幼稚園・保育所】&#10;一人当たり面積">
          <a:extLst>
            <a:ext uri="{FF2B5EF4-FFF2-40B4-BE49-F238E27FC236}">
              <a16:creationId xmlns:a16="http://schemas.microsoft.com/office/drawing/2014/main" id="{F808EDDB-C25E-42DC-A271-9AFEF11049C3}"/>
            </a:ext>
          </a:extLst>
        </xdr:cNvPr>
        <xdr:cNvSpPr txBox="1"/>
      </xdr:nvSpPr>
      <xdr:spPr>
        <a:xfrm>
          <a:off x="18982132" y="66376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109237</xdr:rowOff>
    </xdr:from>
    <xdr:ext cx="469744" cy="259045"/>
    <xdr:sp macro="" textlink="">
      <xdr:nvSpPr>
        <xdr:cNvPr id="503" name="n_2aveValue【認定こども園・幼稚園・保育所】&#10;一人当たり面積">
          <a:extLst>
            <a:ext uri="{FF2B5EF4-FFF2-40B4-BE49-F238E27FC236}">
              <a16:creationId xmlns:a16="http://schemas.microsoft.com/office/drawing/2014/main" id="{DABE1BB5-5DB8-47B0-8A04-435BED200F56}"/>
            </a:ext>
          </a:extLst>
        </xdr:cNvPr>
        <xdr:cNvSpPr txBox="1"/>
      </xdr:nvSpPr>
      <xdr:spPr>
        <a:xfrm>
          <a:off x="18182032" y="6622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116857</xdr:rowOff>
    </xdr:from>
    <xdr:ext cx="469744" cy="259045"/>
    <xdr:sp macro="" textlink="">
      <xdr:nvSpPr>
        <xdr:cNvPr id="504" name="n_3aveValue【認定こども園・幼稚園・保育所】&#10;一人当たり面積">
          <a:extLst>
            <a:ext uri="{FF2B5EF4-FFF2-40B4-BE49-F238E27FC236}">
              <a16:creationId xmlns:a16="http://schemas.microsoft.com/office/drawing/2014/main" id="{8B4D1D4B-E78E-4A5E-9BB1-4CBB5D492B5C}"/>
            </a:ext>
          </a:extLst>
        </xdr:cNvPr>
        <xdr:cNvSpPr txBox="1"/>
      </xdr:nvSpPr>
      <xdr:spPr>
        <a:xfrm>
          <a:off x="17384472" y="6631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116857</xdr:rowOff>
    </xdr:from>
    <xdr:ext cx="469744" cy="259045"/>
    <xdr:sp macro="" textlink="">
      <xdr:nvSpPr>
        <xdr:cNvPr id="505" name="n_4aveValue【認定こども園・幼稚園・保育所】&#10;一人当たり面積">
          <a:extLst>
            <a:ext uri="{FF2B5EF4-FFF2-40B4-BE49-F238E27FC236}">
              <a16:creationId xmlns:a16="http://schemas.microsoft.com/office/drawing/2014/main" id="{BE04B8BE-E474-4399-9302-BDC7014A5ED8}"/>
            </a:ext>
          </a:extLst>
        </xdr:cNvPr>
        <xdr:cNvSpPr txBox="1"/>
      </xdr:nvSpPr>
      <xdr:spPr>
        <a:xfrm>
          <a:off x="16588817" y="6631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41</xdr:row>
      <xdr:rowOff>80027</xdr:rowOff>
    </xdr:from>
    <xdr:ext cx="469744" cy="259045"/>
    <xdr:sp macro="" textlink="">
      <xdr:nvSpPr>
        <xdr:cNvPr id="506" name="n_1mainValue【認定こども園・幼稚園・保育所】&#10;一人当たり面積">
          <a:extLst>
            <a:ext uri="{FF2B5EF4-FFF2-40B4-BE49-F238E27FC236}">
              <a16:creationId xmlns:a16="http://schemas.microsoft.com/office/drawing/2014/main" id="{6AF5C123-C8B6-414F-8ABA-958B3BAA9049}"/>
            </a:ext>
          </a:extLst>
        </xdr:cNvPr>
        <xdr:cNvSpPr txBox="1"/>
      </xdr:nvSpPr>
      <xdr:spPr>
        <a:xfrm>
          <a:off x="18982132" y="71113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41</xdr:row>
      <xdr:rowOff>15257</xdr:rowOff>
    </xdr:from>
    <xdr:ext cx="469744" cy="259045"/>
    <xdr:sp macro="" textlink="">
      <xdr:nvSpPr>
        <xdr:cNvPr id="507" name="n_2mainValue【認定こども園・幼稚園・保育所】&#10;一人当たり面積">
          <a:extLst>
            <a:ext uri="{FF2B5EF4-FFF2-40B4-BE49-F238E27FC236}">
              <a16:creationId xmlns:a16="http://schemas.microsoft.com/office/drawing/2014/main" id="{85D2BBBC-4FB3-43DE-872C-626DC46C1CD8}"/>
            </a:ext>
          </a:extLst>
        </xdr:cNvPr>
        <xdr:cNvSpPr txBox="1"/>
      </xdr:nvSpPr>
      <xdr:spPr>
        <a:xfrm>
          <a:off x="18182032" y="7048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41</xdr:row>
      <xdr:rowOff>15257</xdr:rowOff>
    </xdr:from>
    <xdr:ext cx="469744" cy="259045"/>
    <xdr:sp macro="" textlink="">
      <xdr:nvSpPr>
        <xdr:cNvPr id="508" name="n_3mainValue【認定こども園・幼稚園・保育所】&#10;一人当たり面積">
          <a:extLst>
            <a:ext uri="{FF2B5EF4-FFF2-40B4-BE49-F238E27FC236}">
              <a16:creationId xmlns:a16="http://schemas.microsoft.com/office/drawing/2014/main" id="{F983911B-E253-4E6D-AF53-EC0C5033AB6A}"/>
            </a:ext>
          </a:extLst>
        </xdr:cNvPr>
        <xdr:cNvSpPr txBox="1"/>
      </xdr:nvSpPr>
      <xdr:spPr>
        <a:xfrm>
          <a:off x="17384472" y="7048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41</xdr:row>
      <xdr:rowOff>15257</xdr:rowOff>
    </xdr:from>
    <xdr:ext cx="469744" cy="259045"/>
    <xdr:sp macro="" textlink="">
      <xdr:nvSpPr>
        <xdr:cNvPr id="509" name="n_4mainValue【認定こども園・幼稚園・保育所】&#10;一人当たり面積">
          <a:extLst>
            <a:ext uri="{FF2B5EF4-FFF2-40B4-BE49-F238E27FC236}">
              <a16:creationId xmlns:a16="http://schemas.microsoft.com/office/drawing/2014/main" id="{E4AE2C03-3CAF-4C3B-B099-4C3853ED20AA}"/>
            </a:ext>
          </a:extLst>
        </xdr:cNvPr>
        <xdr:cNvSpPr txBox="1"/>
      </xdr:nvSpPr>
      <xdr:spPr>
        <a:xfrm>
          <a:off x="16588817" y="7048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10" name="正方形/長方形 509">
          <a:extLst>
            <a:ext uri="{FF2B5EF4-FFF2-40B4-BE49-F238E27FC236}">
              <a16:creationId xmlns:a16="http://schemas.microsoft.com/office/drawing/2014/main" id="{B5C394E1-45B8-405B-945B-42700AAE3FB4}"/>
            </a:ext>
          </a:extLst>
        </xdr:cNvPr>
        <xdr:cNvSpPr/>
      </xdr:nvSpPr>
      <xdr:spPr>
        <a:xfrm>
          <a:off x="11203940" y="800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11" name="正方形/長方形 510">
          <a:extLst>
            <a:ext uri="{FF2B5EF4-FFF2-40B4-BE49-F238E27FC236}">
              <a16:creationId xmlns:a16="http://schemas.microsoft.com/office/drawing/2014/main" id="{816C6205-1B92-4EA0-88A9-80D1CD1D2623}"/>
            </a:ext>
          </a:extLst>
        </xdr:cNvPr>
        <xdr:cNvSpPr/>
      </xdr:nvSpPr>
      <xdr:spPr>
        <a:xfrm>
          <a:off x="113157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2" name="正方形/長方形 511">
          <a:extLst>
            <a:ext uri="{FF2B5EF4-FFF2-40B4-BE49-F238E27FC236}">
              <a16:creationId xmlns:a16="http://schemas.microsoft.com/office/drawing/2014/main" id="{571565A9-D52B-4B94-88C0-46E986E0AF78}"/>
            </a:ext>
          </a:extLst>
        </xdr:cNvPr>
        <xdr:cNvSpPr/>
      </xdr:nvSpPr>
      <xdr:spPr>
        <a:xfrm>
          <a:off x="113157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3" name="正方形/長方形 512">
          <a:extLst>
            <a:ext uri="{FF2B5EF4-FFF2-40B4-BE49-F238E27FC236}">
              <a16:creationId xmlns:a16="http://schemas.microsoft.com/office/drawing/2014/main" id="{42589E98-2B77-455C-8A77-07C9CD48FA69}"/>
            </a:ext>
          </a:extLst>
        </xdr:cNvPr>
        <xdr:cNvSpPr/>
      </xdr:nvSpPr>
      <xdr:spPr>
        <a:xfrm>
          <a:off x="122326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4" name="正方形/長方形 513">
          <a:extLst>
            <a:ext uri="{FF2B5EF4-FFF2-40B4-BE49-F238E27FC236}">
              <a16:creationId xmlns:a16="http://schemas.microsoft.com/office/drawing/2014/main" id="{2CCEBC72-4FF9-4EA5-926E-D84944AF0C33}"/>
            </a:ext>
          </a:extLst>
        </xdr:cNvPr>
        <xdr:cNvSpPr/>
      </xdr:nvSpPr>
      <xdr:spPr>
        <a:xfrm>
          <a:off x="122326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5" name="正方形/長方形 514">
          <a:extLst>
            <a:ext uri="{FF2B5EF4-FFF2-40B4-BE49-F238E27FC236}">
              <a16:creationId xmlns:a16="http://schemas.microsoft.com/office/drawing/2014/main" id="{1D1887C7-3237-4B05-966B-5425BBDF0D66}"/>
            </a:ext>
          </a:extLst>
        </xdr:cNvPr>
        <xdr:cNvSpPr/>
      </xdr:nvSpPr>
      <xdr:spPr>
        <a:xfrm>
          <a:off x="132613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6" name="正方形/長方形 515">
          <a:extLst>
            <a:ext uri="{FF2B5EF4-FFF2-40B4-BE49-F238E27FC236}">
              <a16:creationId xmlns:a16="http://schemas.microsoft.com/office/drawing/2014/main" id="{C6A87C6B-29F2-4823-9BD4-9B35E9DBFE28}"/>
            </a:ext>
          </a:extLst>
        </xdr:cNvPr>
        <xdr:cNvSpPr/>
      </xdr:nvSpPr>
      <xdr:spPr>
        <a:xfrm>
          <a:off x="132613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7" name="正方形/長方形 516">
          <a:extLst>
            <a:ext uri="{FF2B5EF4-FFF2-40B4-BE49-F238E27FC236}">
              <a16:creationId xmlns:a16="http://schemas.microsoft.com/office/drawing/2014/main" id="{DCECE093-806E-486F-B683-C6418C97B94D}"/>
            </a:ext>
          </a:extLst>
        </xdr:cNvPr>
        <xdr:cNvSpPr/>
      </xdr:nvSpPr>
      <xdr:spPr>
        <a:xfrm>
          <a:off x="11203940" y="914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8" name="テキスト ボックス 517">
          <a:extLst>
            <a:ext uri="{FF2B5EF4-FFF2-40B4-BE49-F238E27FC236}">
              <a16:creationId xmlns:a16="http://schemas.microsoft.com/office/drawing/2014/main" id="{FCFE8F86-9C75-4600-A5EB-19D04A70DD5F}"/>
            </a:ext>
          </a:extLst>
        </xdr:cNvPr>
        <xdr:cNvSpPr txBox="1"/>
      </xdr:nvSpPr>
      <xdr:spPr>
        <a:xfrm>
          <a:off x="1116584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9" name="直線コネクタ 518">
          <a:extLst>
            <a:ext uri="{FF2B5EF4-FFF2-40B4-BE49-F238E27FC236}">
              <a16:creationId xmlns:a16="http://schemas.microsoft.com/office/drawing/2014/main" id="{12AEEF29-0844-4214-9922-805892450B9D}"/>
            </a:ext>
          </a:extLst>
        </xdr:cNvPr>
        <xdr:cNvCxnSpPr/>
      </xdr:nvCxnSpPr>
      <xdr:spPr>
        <a:xfrm>
          <a:off x="1120394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20" name="テキスト ボックス 519">
          <a:extLst>
            <a:ext uri="{FF2B5EF4-FFF2-40B4-BE49-F238E27FC236}">
              <a16:creationId xmlns:a16="http://schemas.microsoft.com/office/drawing/2014/main" id="{6E4CA28C-8FC0-4C33-AD76-E619B0E84D7C}"/>
            </a:ext>
          </a:extLst>
        </xdr:cNvPr>
        <xdr:cNvSpPr txBox="1"/>
      </xdr:nvSpPr>
      <xdr:spPr>
        <a:xfrm>
          <a:off x="10801531"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21" name="直線コネクタ 520">
          <a:extLst>
            <a:ext uri="{FF2B5EF4-FFF2-40B4-BE49-F238E27FC236}">
              <a16:creationId xmlns:a16="http://schemas.microsoft.com/office/drawing/2014/main" id="{43316C8B-701D-4866-AC89-A0473BB8AB58}"/>
            </a:ext>
          </a:extLst>
        </xdr:cNvPr>
        <xdr:cNvCxnSpPr/>
      </xdr:nvCxnSpPr>
      <xdr:spPr>
        <a:xfrm>
          <a:off x="11203940" y="1104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22" name="テキスト ボックス 521">
          <a:extLst>
            <a:ext uri="{FF2B5EF4-FFF2-40B4-BE49-F238E27FC236}">
              <a16:creationId xmlns:a16="http://schemas.microsoft.com/office/drawing/2014/main" id="{C99068EE-D7A3-4CFA-8192-EFF58AC88AF6}"/>
            </a:ext>
          </a:extLst>
        </xdr:cNvPr>
        <xdr:cNvSpPr txBox="1"/>
      </xdr:nvSpPr>
      <xdr:spPr>
        <a:xfrm>
          <a:off x="10801531" y="1090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23" name="直線コネクタ 522">
          <a:extLst>
            <a:ext uri="{FF2B5EF4-FFF2-40B4-BE49-F238E27FC236}">
              <a16:creationId xmlns:a16="http://schemas.microsoft.com/office/drawing/2014/main" id="{6A770FE3-9E01-4133-B1AE-1108AC22DCDE}"/>
            </a:ext>
          </a:extLst>
        </xdr:cNvPr>
        <xdr:cNvCxnSpPr/>
      </xdr:nvCxnSpPr>
      <xdr:spPr>
        <a:xfrm>
          <a:off x="11203940" y="1066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24" name="テキスト ボックス 523">
          <a:extLst>
            <a:ext uri="{FF2B5EF4-FFF2-40B4-BE49-F238E27FC236}">
              <a16:creationId xmlns:a16="http://schemas.microsoft.com/office/drawing/2014/main" id="{960ADEBE-5B70-44F4-8478-6CC2F8D44CD2}"/>
            </a:ext>
          </a:extLst>
        </xdr:cNvPr>
        <xdr:cNvSpPr txBox="1"/>
      </xdr:nvSpPr>
      <xdr:spPr>
        <a:xfrm>
          <a:off x="10842791" y="1052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25" name="直線コネクタ 524">
          <a:extLst>
            <a:ext uri="{FF2B5EF4-FFF2-40B4-BE49-F238E27FC236}">
              <a16:creationId xmlns:a16="http://schemas.microsoft.com/office/drawing/2014/main" id="{0D4EBDBE-D577-4B36-B9E1-7F4736CC0761}"/>
            </a:ext>
          </a:extLst>
        </xdr:cNvPr>
        <xdr:cNvCxnSpPr/>
      </xdr:nvCxnSpPr>
      <xdr:spPr>
        <a:xfrm>
          <a:off x="11203940" y="1028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26" name="テキスト ボックス 525">
          <a:extLst>
            <a:ext uri="{FF2B5EF4-FFF2-40B4-BE49-F238E27FC236}">
              <a16:creationId xmlns:a16="http://schemas.microsoft.com/office/drawing/2014/main" id="{231A8727-F4FD-4246-8284-9832EC502185}"/>
            </a:ext>
          </a:extLst>
        </xdr:cNvPr>
        <xdr:cNvSpPr txBox="1"/>
      </xdr:nvSpPr>
      <xdr:spPr>
        <a:xfrm>
          <a:off x="10842791" y="1014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27" name="直線コネクタ 526">
          <a:extLst>
            <a:ext uri="{FF2B5EF4-FFF2-40B4-BE49-F238E27FC236}">
              <a16:creationId xmlns:a16="http://schemas.microsoft.com/office/drawing/2014/main" id="{A5D91EB9-115E-4C2C-86CC-F31B19FF0EA6}"/>
            </a:ext>
          </a:extLst>
        </xdr:cNvPr>
        <xdr:cNvCxnSpPr/>
      </xdr:nvCxnSpPr>
      <xdr:spPr>
        <a:xfrm>
          <a:off x="11203940" y="990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28" name="テキスト ボックス 527">
          <a:extLst>
            <a:ext uri="{FF2B5EF4-FFF2-40B4-BE49-F238E27FC236}">
              <a16:creationId xmlns:a16="http://schemas.microsoft.com/office/drawing/2014/main" id="{040143EA-2E21-4F64-B7DB-EDF1307FDF34}"/>
            </a:ext>
          </a:extLst>
        </xdr:cNvPr>
        <xdr:cNvSpPr txBox="1"/>
      </xdr:nvSpPr>
      <xdr:spPr>
        <a:xfrm>
          <a:off x="10842791" y="9765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29" name="直線コネクタ 528">
          <a:extLst>
            <a:ext uri="{FF2B5EF4-FFF2-40B4-BE49-F238E27FC236}">
              <a16:creationId xmlns:a16="http://schemas.microsoft.com/office/drawing/2014/main" id="{440FED33-2A40-4279-A62A-85C9AA8F2FC9}"/>
            </a:ext>
          </a:extLst>
        </xdr:cNvPr>
        <xdr:cNvCxnSpPr/>
      </xdr:nvCxnSpPr>
      <xdr:spPr>
        <a:xfrm>
          <a:off x="11203940" y="952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30" name="テキスト ボックス 529">
          <a:extLst>
            <a:ext uri="{FF2B5EF4-FFF2-40B4-BE49-F238E27FC236}">
              <a16:creationId xmlns:a16="http://schemas.microsoft.com/office/drawing/2014/main" id="{44DB9E8D-8F76-4650-8FD9-130A68559A9F}"/>
            </a:ext>
          </a:extLst>
        </xdr:cNvPr>
        <xdr:cNvSpPr txBox="1"/>
      </xdr:nvSpPr>
      <xdr:spPr>
        <a:xfrm>
          <a:off x="10842791" y="938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1" name="直線コネクタ 530">
          <a:extLst>
            <a:ext uri="{FF2B5EF4-FFF2-40B4-BE49-F238E27FC236}">
              <a16:creationId xmlns:a16="http://schemas.microsoft.com/office/drawing/2014/main" id="{6D41C5FF-DBE3-4700-93AA-DF04B689A97A}"/>
            </a:ext>
          </a:extLst>
        </xdr:cNvPr>
        <xdr:cNvCxnSpPr/>
      </xdr:nvCxnSpPr>
      <xdr:spPr>
        <a:xfrm>
          <a:off x="1120394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32" name="テキスト ボックス 531">
          <a:extLst>
            <a:ext uri="{FF2B5EF4-FFF2-40B4-BE49-F238E27FC236}">
              <a16:creationId xmlns:a16="http://schemas.microsoft.com/office/drawing/2014/main" id="{8A1F242A-50FE-46F6-A90F-F83FFD29C1F7}"/>
            </a:ext>
          </a:extLst>
        </xdr:cNvPr>
        <xdr:cNvSpPr txBox="1"/>
      </xdr:nvSpPr>
      <xdr:spPr>
        <a:xfrm>
          <a:off x="10905006" y="900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3" name="【学校施設】&#10;有形固定資産減価償却率グラフ枠">
          <a:extLst>
            <a:ext uri="{FF2B5EF4-FFF2-40B4-BE49-F238E27FC236}">
              <a16:creationId xmlns:a16="http://schemas.microsoft.com/office/drawing/2014/main" id="{F673832A-714F-4C97-81D1-F492A1962F8A}"/>
            </a:ext>
          </a:extLst>
        </xdr:cNvPr>
        <xdr:cNvSpPr/>
      </xdr:nvSpPr>
      <xdr:spPr>
        <a:xfrm>
          <a:off x="11203940" y="914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152400</xdr:rowOff>
    </xdr:from>
    <xdr:to>
      <xdr:col>85</xdr:col>
      <xdr:colOff>126364</xdr:colOff>
      <xdr:row>63</xdr:row>
      <xdr:rowOff>116205</xdr:rowOff>
    </xdr:to>
    <xdr:cxnSp macro="">
      <xdr:nvCxnSpPr>
        <xdr:cNvPr id="534" name="直線コネクタ 533">
          <a:extLst>
            <a:ext uri="{FF2B5EF4-FFF2-40B4-BE49-F238E27FC236}">
              <a16:creationId xmlns:a16="http://schemas.microsoft.com/office/drawing/2014/main" id="{988EA4D2-C395-447D-A5F3-81C5ACA32131}"/>
            </a:ext>
          </a:extLst>
        </xdr:cNvPr>
        <xdr:cNvCxnSpPr/>
      </xdr:nvCxnSpPr>
      <xdr:spPr>
        <a:xfrm flipV="1">
          <a:off x="14703424" y="9753600"/>
          <a:ext cx="0" cy="11639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120032</xdr:rowOff>
    </xdr:from>
    <xdr:ext cx="405111" cy="259045"/>
    <xdr:sp macro="" textlink="">
      <xdr:nvSpPr>
        <xdr:cNvPr id="535" name="【学校施設】&#10;有形固定資産減価償却率最小値テキスト">
          <a:extLst>
            <a:ext uri="{FF2B5EF4-FFF2-40B4-BE49-F238E27FC236}">
              <a16:creationId xmlns:a16="http://schemas.microsoft.com/office/drawing/2014/main" id="{0B55F175-5D2F-42B5-AB5D-051A4A810F21}"/>
            </a:ext>
          </a:extLst>
        </xdr:cNvPr>
        <xdr:cNvSpPr txBox="1"/>
      </xdr:nvSpPr>
      <xdr:spPr>
        <a:xfrm>
          <a:off x="14742160" y="10923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116205</xdr:rowOff>
    </xdr:from>
    <xdr:to>
      <xdr:col>86</xdr:col>
      <xdr:colOff>25400</xdr:colOff>
      <xdr:row>63</xdr:row>
      <xdr:rowOff>116205</xdr:rowOff>
    </xdr:to>
    <xdr:cxnSp macro="">
      <xdr:nvCxnSpPr>
        <xdr:cNvPr id="536" name="直線コネクタ 535">
          <a:extLst>
            <a:ext uri="{FF2B5EF4-FFF2-40B4-BE49-F238E27FC236}">
              <a16:creationId xmlns:a16="http://schemas.microsoft.com/office/drawing/2014/main" id="{D80FE9C1-40A7-41C0-AC4D-1CEAEB7BDE9D}"/>
            </a:ext>
          </a:extLst>
        </xdr:cNvPr>
        <xdr:cNvCxnSpPr/>
      </xdr:nvCxnSpPr>
      <xdr:spPr>
        <a:xfrm>
          <a:off x="14611350" y="1091755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99077</xdr:rowOff>
    </xdr:from>
    <xdr:ext cx="405111" cy="259045"/>
    <xdr:sp macro="" textlink="">
      <xdr:nvSpPr>
        <xdr:cNvPr id="537" name="【学校施設】&#10;有形固定資産減価償却率最大値テキスト">
          <a:extLst>
            <a:ext uri="{FF2B5EF4-FFF2-40B4-BE49-F238E27FC236}">
              <a16:creationId xmlns:a16="http://schemas.microsoft.com/office/drawing/2014/main" id="{37D19D69-04D5-48AB-B3BF-132862F04FD8}"/>
            </a:ext>
          </a:extLst>
        </xdr:cNvPr>
        <xdr:cNvSpPr txBox="1"/>
      </xdr:nvSpPr>
      <xdr:spPr>
        <a:xfrm>
          <a:off x="14742160" y="9525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152400</xdr:rowOff>
    </xdr:from>
    <xdr:to>
      <xdr:col>86</xdr:col>
      <xdr:colOff>25400</xdr:colOff>
      <xdr:row>56</xdr:row>
      <xdr:rowOff>152400</xdr:rowOff>
    </xdr:to>
    <xdr:cxnSp macro="">
      <xdr:nvCxnSpPr>
        <xdr:cNvPr id="538" name="直線コネクタ 537">
          <a:extLst>
            <a:ext uri="{FF2B5EF4-FFF2-40B4-BE49-F238E27FC236}">
              <a16:creationId xmlns:a16="http://schemas.microsoft.com/office/drawing/2014/main" id="{D83B82D3-C2E8-4DF5-A208-094EAD03D008}"/>
            </a:ext>
          </a:extLst>
        </xdr:cNvPr>
        <xdr:cNvCxnSpPr/>
      </xdr:nvCxnSpPr>
      <xdr:spPr>
        <a:xfrm>
          <a:off x="14611350" y="97536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103522</xdr:rowOff>
    </xdr:from>
    <xdr:ext cx="405111" cy="259045"/>
    <xdr:sp macro="" textlink="">
      <xdr:nvSpPr>
        <xdr:cNvPr id="539" name="【学校施設】&#10;有形固定資産減価償却率平均値テキスト">
          <a:extLst>
            <a:ext uri="{FF2B5EF4-FFF2-40B4-BE49-F238E27FC236}">
              <a16:creationId xmlns:a16="http://schemas.microsoft.com/office/drawing/2014/main" id="{1E49584B-61D0-4E20-B870-BCB7C2462401}"/>
            </a:ext>
          </a:extLst>
        </xdr:cNvPr>
        <xdr:cNvSpPr txBox="1"/>
      </xdr:nvSpPr>
      <xdr:spPr>
        <a:xfrm>
          <a:off x="14742160" y="102171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80645</xdr:rowOff>
    </xdr:from>
    <xdr:to>
      <xdr:col>85</xdr:col>
      <xdr:colOff>177800</xdr:colOff>
      <xdr:row>61</xdr:row>
      <xdr:rowOff>10795</xdr:rowOff>
    </xdr:to>
    <xdr:sp macro="" textlink="">
      <xdr:nvSpPr>
        <xdr:cNvPr id="540" name="フローチャート: 判断 539">
          <a:extLst>
            <a:ext uri="{FF2B5EF4-FFF2-40B4-BE49-F238E27FC236}">
              <a16:creationId xmlns:a16="http://schemas.microsoft.com/office/drawing/2014/main" id="{0241BECF-CE58-484C-805F-DB0B64B5F121}"/>
            </a:ext>
          </a:extLst>
        </xdr:cNvPr>
        <xdr:cNvSpPr/>
      </xdr:nvSpPr>
      <xdr:spPr>
        <a:xfrm>
          <a:off x="14649450" y="1036955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71120</xdr:rowOff>
    </xdr:from>
    <xdr:to>
      <xdr:col>81</xdr:col>
      <xdr:colOff>101600</xdr:colOff>
      <xdr:row>61</xdr:row>
      <xdr:rowOff>1270</xdr:rowOff>
    </xdr:to>
    <xdr:sp macro="" textlink="">
      <xdr:nvSpPr>
        <xdr:cNvPr id="541" name="フローチャート: 判断 540">
          <a:extLst>
            <a:ext uri="{FF2B5EF4-FFF2-40B4-BE49-F238E27FC236}">
              <a16:creationId xmlns:a16="http://schemas.microsoft.com/office/drawing/2014/main" id="{5C69695B-6211-48DF-9807-524169AA9FE8}"/>
            </a:ext>
          </a:extLst>
        </xdr:cNvPr>
        <xdr:cNvSpPr/>
      </xdr:nvSpPr>
      <xdr:spPr>
        <a:xfrm>
          <a:off x="13887450" y="10356215"/>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59690</xdr:rowOff>
    </xdr:from>
    <xdr:to>
      <xdr:col>76</xdr:col>
      <xdr:colOff>165100</xdr:colOff>
      <xdr:row>60</xdr:row>
      <xdr:rowOff>161290</xdr:rowOff>
    </xdr:to>
    <xdr:sp macro="" textlink="">
      <xdr:nvSpPr>
        <xdr:cNvPr id="542" name="フローチャート: 判断 541">
          <a:extLst>
            <a:ext uri="{FF2B5EF4-FFF2-40B4-BE49-F238E27FC236}">
              <a16:creationId xmlns:a16="http://schemas.microsoft.com/office/drawing/2014/main" id="{FA9087EE-8A74-4BD0-AA0C-6BB7EF5E2FE9}"/>
            </a:ext>
          </a:extLst>
        </xdr:cNvPr>
        <xdr:cNvSpPr/>
      </xdr:nvSpPr>
      <xdr:spPr>
        <a:xfrm>
          <a:off x="13089890" y="10342880"/>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48260</xdr:rowOff>
    </xdr:from>
    <xdr:to>
      <xdr:col>72</xdr:col>
      <xdr:colOff>38100</xdr:colOff>
      <xdr:row>60</xdr:row>
      <xdr:rowOff>149860</xdr:rowOff>
    </xdr:to>
    <xdr:sp macro="" textlink="">
      <xdr:nvSpPr>
        <xdr:cNvPr id="543" name="フローチャート: 判断 542">
          <a:extLst>
            <a:ext uri="{FF2B5EF4-FFF2-40B4-BE49-F238E27FC236}">
              <a16:creationId xmlns:a16="http://schemas.microsoft.com/office/drawing/2014/main" id="{6F13B228-390F-4F35-A70F-57CDAD1FBA79}"/>
            </a:ext>
          </a:extLst>
        </xdr:cNvPr>
        <xdr:cNvSpPr/>
      </xdr:nvSpPr>
      <xdr:spPr>
        <a:xfrm>
          <a:off x="12303760" y="10337165"/>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38735</xdr:rowOff>
    </xdr:from>
    <xdr:to>
      <xdr:col>67</xdr:col>
      <xdr:colOff>101600</xdr:colOff>
      <xdr:row>60</xdr:row>
      <xdr:rowOff>140335</xdr:rowOff>
    </xdr:to>
    <xdr:sp macro="" textlink="">
      <xdr:nvSpPr>
        <xdr:cNvPr id="544" name="フローチャート: 判断 543">
          <a:extLst>
            <a:ext uri="{FF2B5EF4-FFF2-40B4-BE49-F238E27FC236}">
              <a16:creationId xmlns:a16="http://schemas.microsoft.com/office/drawing/2014/main" id="{A742718A-FDDA-43B1-815F-73DC7594D759}"/>
            </a:ext>
          </a:extLst>
        </xdr:cNvPr>
        <xdr:cNvSpPr/>
      </xdr:nvSpPr>
      <xdr:spPr>
        <a:xfrm>
          <a:off x="11487150" y="10325735"/>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5" name="テキスト ボックス 544">
          <a:extLst>
            <a:ext uri="{FF2B5EF4-FFF2-40B4-BE49-F238E27FC236}">
              <a16:creationId xmlns:a16="http://schemas.microsoft.com/office/drawing/2014/main" id="{7E270270-4457-4CCF-AA96-FBF1BC3029E9}"/>
            </a:ext>
          </a:extLst>
        </xdr:cNvPr>
        <xdr:cNvSpPr txBox="1"/>
      </xdr:nvSpPr>
      <xdr:spPr>
        <a:xfrm>
          <a:off x="14532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6" name="テキスト ボックス 545">
          <a:extLst>
            <a:ext uri="{FF2B5EF4-FFF2-40B4-BE49-F238E27FC236}">
              <a16:creationId xmlns:a16="http://schemas.microsoft.com/office/drawing/2014/main" id="{BC56BE50-659B-4182-9B2C-A39BAF2C1C9A}"/>
            </a:ext>
          </a:extLst>
        </xdr:cNvPr>
        <xdr:cNvSpPr txBox="1"/>
      </xdr:nvSpPr>
      <xdr:spPr>
        <a:xfrm>
          <a:off x="13770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7" name="テキスト ボックス 546">
          <a:extLst>
            <a:ext uri="{FF2B5EF4-FFF2-40B4-BE49-F238E27FC236}">
              <a16:creationId xmlns:a16="http://schemas.microsoft.com/office/drawing/2014/main" id="{664B02B5-EDCA-448C-89A8-9E2C2E88BABA}"/>
            </a:ext>
          </a:extLst>
        </xdr:cNvPr>
        <xdr:cNvSpPr txBox="1"/>
      </xdr:nvSpPr>
      <xdr:spPr>
        <a:xfrm>
          <a:off x="129730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8" name="テキスト ボックス 547">
          <a:extLst>
            <a:ext uri="{FF2B5EF4-FFF2-40B4-BE49-F238E27FC236}">
              <a16:creationId xmlns:a16="http://schemas.microsoft.com/office/drawing/2014/main" id="{3E2531A3-FAED-4B75-A1CE-CAE5784471E8}"/>
            </a:ext>
          </a:extLst>
        </xdr:cNvPr>
        <xdr:cNvSpPr txBox="1"/>
      </xdr:nvSpPr>
      <xdr:spPr>
        <a:xfrm>
          <a:off x="121754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9" name="テキスト ボックス 548">
          <a:extLst>
            <a:ext uri="{FF2B5EF4-FFF2-40B4-BE49-F238E27FC236}">
              <a16:creationId xmlns:a16="http://schemas.microsoft.com/office/drawing/2014/main" id="{250496F3-B6BF-4D7B-A74D-7B4B3744386F}"/>
            </a:ext>
          </a:extLst>
        </xdr:cNvPr>
        <xdr:cNvSpPr txBox="1"/>
      </xdr:nvSpPr>
      <xdr:spPr>
        <a:xfrm>
          <a:off x="113703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63</xdr:row>
      <xdr:rowOff>44450</xdr:rowOff>
    </xdr:from>
    <xdr:to>
      <xdr:col>85</xdr:col>
      <xdr:colOff>177800</xdr:colOff>
      <xdr:row>63</xdr:row>
      <xdr:rowOff>146050</xdr:rowOff>
    </xdr:to>
    <xdr:sp macro="" textlink="">
      <xdr:nvSpPr>
        <xdr:cNvPr id="550" name="楕円 549">
          <a:extLst>
            <a:ext uri="{FF2B5EF4-FFF2-40B4-BE49-F238E27FC236}">
              <a16:creationId xmlns:a16="http://schemas.microsoft.com/office/drawing/2014/main" id="{9952D40E-4221-4920-9C8D-DA2BB1E1F9DA}"/>
            </a:ext>
          </a:extLst>
        </xdr:cNvPr>
        <xdr:cNvSpPr/>
      </xdr:nvSpPr>
      <xdr:spPr>
        <a:xfrm>
          <a:off x="14649450" y="10847705"/>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130827</xdr:rowOff>
    </xdr:from>
    <xdr:ext cx="405111" cy="259045"/>
    <xdr:sp macro="" textlink="">
      <xdr:nvSpPr>
        <xdr:cNvPr id="551" name="【学校施設】&#10;有形固定資産減価償却率該当値テキスト">
          <a:extLst>
            <a:ext uri="{FF2B5EF4-FFF2-40B4-BE49-F238E27FC236}">
              <a16:creationId xmlns:a16="http://schemas.microsoft.com/office/drawing/2014/main" id="{F999931F-6AB0-4660-983B-5D93D6B3CCDC}"/>
            </a:ext>
          </a:extLst>
        </xdr:cNvPr>
        <xdr:cNvSpPr txBox="1"/>
      </xdr:nvSpPr>
      <xdr:spPr>
        <a:xfrm>
          <a:off x="14742160" y="10764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63</xdr:row>
      <xdr:rowOff>29210</xdr:rowOff>
    </xdr:from>
    <xdr:to>
      <xdr:col>81</xdr:col>
      <xdr:colOff>101600</xdr:colOff>
      <xdr:row>63</xdr:row>
      <xdr:rowOff>130810</xdr:rowOff>
    </xdr:to>
    <xdr:sp macro="" textlink="">
      <xdr:nvSpPr>
        <xdr:cNvPr id="552" name="楕円 551">
          <a:extLst>
            <a:ext uri="{FF2B5EF4-FFF2-40B4-BE49-F238E27FC236}">
              <a16:creationId xmlns:a16="http://schemas.microsoft.com/office/drawing/2014/main" id="{2C4CD2DD-1C59-4A2E-8F29-2EF733C65BBB}"/>
            </a:ext>
          </a:extLst>
        </xdr:cNvPr>
        <xdr:cNvSpPr/>
      </xdr:nvSpPr>
      <xdr:spPr>
        <a:xfrm>
          <a:off x="13887450" y="10828655"/>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63</xdr:row>
      <xdr:rowOff>80010</xdr:rowOff>
    </xdr:from>
    <xdr:to>
      <xdr:col>85</xdr:col>
      <xdr:colOff>127000</xdr:colOff>
      <xdr:row>63</xdr:row>
      <xdr:rowOff>95250</xdr:rowOff>
    </xdr:to>
    <xdr:cxnSp macro="">
      <xdr:nvCxnSpPr>
        <xdr:cNvPr id="553" name="直線コネクタ 552">
          <a:extLst>
            <a:ext uri="{FF2B5EF4-FFF2-40B4-BE49-F238E27FC236}">
              <a16:creationId xmlns:a16="http://schemas.microsoft.com/office/drawing/2014/main" id="{5BE80BD9-9BBF-48E8-8B15-FBB49AB261C4}"/>
            </a:ext>
          </a:extLst>
        </xdr:cNvPr>
        <xdr:cNvCxnSpPr/>
      </xdr:nvCxnSpPr>
      <xdr:spPr>
        <a:xfrm>
          <a:off x="13942060" y="10883265"/>
          <a:ext cx="762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63</xdr:row>
      <xdr:rowOff>27305</xdr:rowOff>
    </xdr:from>
    <xdr:to>
      <xdr:col>76</xdr:col>
      <xdr:colOff>165100</xdr:colOff>
      <xdr:row>63</xdr:row>
      <xdr:rowOff>128905</xdr:rowOff>
    </xdr:to>
    <xdr:sp macro="" textlink="">
      <xdr:nvSpPr>
        <xdr:cNvPr id="554" name="楕円 553">
          <a:extLst>
            <a:ext uri="{FF2B5EF4-FFF2-40B4-BE49-F238E27FC236}">
              <a16:creationId xmlns:a16="http://schemas.microsoft.com/office/drawing/2014/main" id="{6FD37F66-6863-4751-BB84-CD14EF280E6D}"/>
            </a:ext>
          </a:extLst>
        </xdr:cNvPr>
        <xdr:cNvSpPr/>
      </xdr:nvSpPr>
      <xdr:spPr>
        <a:xfrm>
          <a:off x="13089890" y="10826750"/>
          <a:ext cx="10922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63</xdr:row>
      <xdr:rowOff>78105</xdr:rowOff>
    </xdr:from>
    <xdr:to>
      <xdr:col>81</xdr:col>
      <xdr:colOff>50800</xdr:colOff>
      <xdr:row>63</xdr:row>
      <xdr:rowOff>80010</xdr:rowOff>
    </xdr:to>
    <xdr:cxnSp macro="">
      <xdr:nvCxnSpPr>
        <xdr:cNvPr id="555" name="直線コネクタ 554">
          <a:extLst>
            <a:ext uri="{FF2B5EF4-FFF2-40B4-BE49-F238E27FC236}">
              <a16:creationId xmlns:a16="http://schemas.microsoft.com/office/drawing/2014/main" id="{D40D93F0-9C34-49E6-A6F0-708EE0E5CE24}"/>
            </a:ext>
          </a:extLst>
        </xdr:cNvPr>
        <xdr:cNvCxnSpPr/>
      </xdr:nvCxnSpPr>
      <xdr:spPr>
        <a:xfrm>
          <a:off x="13144500" y="10879455"/>
          <a:ext cx="79756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63</xdr:row>
      <xdr:rowOff>31115</xdr:rowOff>
    </xdr:from>
    <xdr:to>
      <xdr:col>72</xdr:col>
      <xdr:colOff>38100</xdr:colOff>
      <xdr:row>63</xdr:row>
      <xdr:rowOff>132715</xdr:rowOff>
    </xdr:to>
    <xdr:sp macro="" textlink="">
      <xdr:nvSpPr>
        <xdr:cNvPr id="556" name="楕円 555">
          <a:extLst>
            <a:ext uri="{FF2B5EF4-FFF2-40B4-BE49-F238E27FC236}">
              <a16:creationId xmlns:a16="http://schemas.microsoft.com/office/drawing/2014/main" id="{6D0638FE-8B7B-4B36-B4EF-34A8254745DD}"/>
            </a:ext>
          </a:extLst>
        </xdr:cNvPr>
        <xdr:cNvSpPr/>
      </xdr:nvSpPr>
      <xdr:spPr>
        <a:xfrm>
          <a:off x="12303760" y="10830560"/>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63</xdr:row>
      <xdr:rowOff>78105</xdr:rowOff>
    </xdr:from>
    <xdr:to>
      <xdr:col>76</xdr:col>
      <xdr:colOff>114300</xdr:colOff>
      <xdr:row>63</xdr:row>
      <xdr:rowOff>81915</xdr:rowOff>
    </xdr:to>
    <xdr:cxnSp macro="">
      <xdr:nvCxnSpPr>
        <xdr:cNvPr id="557" name="直線コネクタ 556">
          <a:extLst>
            <a:ext uri="{FF2B5EF4-FFF2-40B4-BE49-F238E27FC236}">
              <a16:creationId xmlns:a16="http://schemas.microsoft.com/office/drawing/2014/main" id="{5C8D525A-EECE-4569-B908-BFBF69702602}"/>
            </a:ext>
          </a:extLst>
        </xdr:cNvPr>
        <xdr:cNvCxnSpPr/>
      </xdr:nvCxnSpPr>
      <xdr:spPr>
        <a:xfrm flipV="1">
          <a:off x="12346940" y="10879455"/>
          <a:ext cx="79756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63</xdr:row>
      <xdr:rowOff>33020</xdr:rowOff>
    </xdr:from>
    <xdr:to>
      <xdr:col>67</xdr:col>
      <xdr:colOff>101600</xdr:colOff>
      <xdr:row>63</xdr:row>
      <xdr:rowOff>134620</xdr:rowOff>
    </xdr:to>
    <xdr:sp macro="" textlink="">
      <xdr:nvSpPr>
        <xdr:cNvPr id="558" name="楕円 557">
          <a:extLst>
            <a:ext uri="{FF2B5EF4-FFF2-40B4-BE49-F238E27FC236}">
              <a16:creationId xmlns:a16="http://schemas.microsoft.com/office/drawing/2014/main" id="{B96AE707-EFFC-4982-AAD1-B57A876DBD41}"/>
            </a:ext>
          </a:extLst>
        </xdr:cNvPr>
        <xdr:cNvSpPr/>
      </xdr:nvSpPr>
      <xdr:spPr>
        <a:xfrm>
          <a:off x="11487150" y="10832465"/>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63</xdr:row>
      <xdr:rowOff>81915</xdr:rowOff>
    </xdr:from>
    <xdr:to>
      <xdr:col>71</xdr:col>
      <xdr:colOff>177800</xdr:colOff>
      <xdr:row>63</xdr:row>
      <xdr:rowOff>83820</xdr:rowOff>
    </xdr:to>
    <xdr:cxnSp macro="">
      <xdr:nvCxnSpPr>
        <xdr:cNvPr id="559" name="直線コネクタ 558">
          <a:extLst>
            <a:ext uri="{FF2B5EF4-FFF2-40B4-BE49-F238E27FC236}">
              <a16:creationId xmlns:a16="http://schemas.microsoft.com/office/drawing/2014/main" id="{0872D528-8D95-4B1E-A393-59EEA7CEE9D9}"/>
            </a:ext>
          </a:extLst>
        </xdr:cNvPr>
        <xdr:cNvCxnSpPr/>
      </xdr:nvCxnSpPr>
      <xdr:spPr>
        <a:xfrm flipV="1">
          <a:off x="11541760" y="10885170"/>
          <a:ext cx="80518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17797</xdr:rowOff>
    </xdr:from>
    <xdr:ext cx="405111" cy="259045"/>
    <xdr:sp macro="" textlink="">
      <xdr:nvSpPr>
        <xdr:cNvPr id="560" name="n_1aveValue【学校施設】&#10;有形固定資産減価償却率">
          <a:extLst>
            <a:ext uri="{FF2B5EF4-FFF2-40B4-BE49-F238E27FC236}">
              <a16:creationId xmlns:a16="http://schemas.microsoft.com/office/drawing/2014/main" id="{CAC50629-A134-455F-A105-8C84C5030297}"/>
            </a:ext>
          </a:extLst>
        </xdr:cNvPr>
        <xdr:cNvSpPr txBox="1"/>
      </xdr:nvSpPr>
      <xdr:spPr>
        <a:xfrm>
          <a:off x="13738234" y="10137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6367</xdr:rowOff>
    </xdr:from>
    <xdr:ext cx="405111" cy="259045"/>
    <xdr:sp macro="" textlink="">
      <xdr:nvSpPr>
        <xdr:cNvPr id="561" name="n_2aveValue【学校施設】&#10;有形固定資産減価償却率">
          <a:extLst>
            <a:ext uri="{FF2B5EF4-FFF2-40B4-BE49-F238E27FC236}">
              <a16:creationId xmlns:a16="http://schemas.microsoft.com/office/drawing/2014/main" id="{E7A747F9-3C33-4E00-A387-1D9E97E51DA0}"/>
            </a:ext>
          </a:extLst>
        </xdr:cNvPr>
        <xdr:cNvSpPr txBox="1"/>
      </xdr:nvSpPr>
      <xdr:spPr>
        <a:xfrm>
          <a:off x="12957184" y="10123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166387</xdr:rowOff>
    </xdr:from>
    <xdr:ext cx="405111" cy="259045"/>
    <xdr:sp macro="" textlink="">
      <xdr:nvSpPr>
        <xdr:cNvPr id="562" name="n_3aveValue【学校施設】&#10;有形固定資産減価償却率">
          <a:extLst>
            <a:ext uri="{FF2B5EF4-FFF2-40B4-BE49-F238E27FC236}">
              <a16:creationId xmlns:a16="http://schemas.microsoft.com/office/drawing/2014/main" id="{8C3FD6A0-0B69-4349-B651-9CC777CCECF6}"/>
            </a:ext>
          </a:extLst>
        </xdr:cNvPr>
        <xdr:cNvSpPr txBox="1"/>
      </xdr:nvSpPr>
      <xdr:spPr>
        <a:xfrm>
          <a:off x="12171054" y="10114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156862</xdr:rowOff>
    </xdr:from>
    <xdr:ext cx="405111" cy="259045"/>
    <xdr:sp macro="" textlink="">
      <xdr:nvSpPr>
        <xdr:cNvPr id="563" name="n_4aveValue【学校施設】&#10;有形固定資産減価償却率">
          <a:extLst>
            <a:ext uri="{FF2B5EF4-FFF2-40B4-BE49-F238E27FC236}">
              <a16:creationId xmlns:a16="http://schemas.microsoft.com/office/drawing/2014/main" id="{007B0458-66F0-4B30-8E59-0D22278C77B1}"/>
            </a:ext>
          </a:extLst>
        </xdr:cNvPr>
        <xdr:cNvSpPr txBox="1"/>
      </xdr:nvSpPr>
      <xdr:spPr>
        <a:xfrm>
          <a:off x="11354444" y="10102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63</xdr:row>
      <xdr:rowOff>121937</xdr:rowOff>
    </xdr:from>
    <xdr:ext cx="405111" cy="259045"/>
    <xdr:sp macro="" textlink="">
      <xdr:nvSpPr>
        <xdr:cNvPr id="564" name="n_1mainValue【学校施設】&#10;有形固定資産減価償却率">
          <a:extLst>
            <a:ext uri="{FF2B5EF4-FFF2-40B4-BE49-F238E27FC236}">
              <a16:creationId xmlns:a16="http://schemas.microsoft.com/office/drawing/2014/main" id="{7CEE279B-1B58-4812-B9CE-EC8A72B7DEE7}"/>
            </a:ext>
          </a:extLst>
        </xdr:cNvPr>
        <xdr:cNvSpPr txBox="1"/>
      </xdr:nvSpPr>
      <xdr:spPr>
        <a:xfrm>
          <a:off x="13738234" y="109251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63</xdr:row>
      <xdr:rowOff>120032</xdr:rowOff>
    </xdr:from>
    <xdr:ext cx="405111" cy="259045"/>
    <xdr:sp macro="" textlink="">
      <xdr:nvSpPr>
        <xdr:cNvPr id="565" name="n_2mainValue【学校施設】&#10;有形固定資産減価償却率">
          <a:extLst>
            <a:ext uri="{FF2B5EF4-FFF2-40B4-BE49-F238E27FC236}">
              <a16:creationId xmlns:a16="http://schemas.microsoft.com/office/drawing/2014/main" id="{F7E32213-877E-468A-888A-28FD9325ACCF}"/>
            </a:ext>
          </a:extLst>
        </xdr:cNvPr>
        <xdr:cNvSpPr txBox="1"/>
      </xdr:nvSpPr>
      <xdr:spPr>
        <a:xfrm>
          <a:off x="12957184" y="10923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63</xdr:row>
      <xdr:rowOff>123842</xdr:rowOff>
    </xdr:from>
    <xdr:ext cx="405111" cy="259045"/>
    <xdr:sp macro="" textlink="">
      <xdr:nvSpPr>
        <xdr:cNvPr id="566" name="n_3mainValue【学校施設】&#10;有形固定資産減価償却率">
          <a:extLst>
            <a:ext uri="{FF2B5EF4-FFF2-40B4-BE49-F238E27FC236}">
              <a16:creationId xmlns:a16="http://schemas.microsoft.com/office/drawing/2014/main" id="{A4D232CF-1D88-4DD9-AE14-65F91C1D7B51}"/>
            </a:ext>
          </a:extLst>
        </xdr:cNvPr>
        <xdr:cNvSpPr txBox="1"/>
      </xdr:nvSpPr>
      <xdr:spPr>
        <a:xfrm>
          <a:off x="12171054" y="10927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63</xdr:row>
      <xdr:rowOff>125747</xdr:rowOff>
    </xdr:from>
    <xdr:ext cx="405111" cy="259045"/>
    <xdr:sp macro="" textlink="">
      <xdr:nvSpPr>
        <xdr:cNvPr id="567" name="n_4mainValue【学校施設】&#10;有形固定資産減価償却率">
          <a:extLst>
            <a:ext uri="{FF2B5EF4-FFF2-40B4-BE49-F238E27FC236}">
              <a16:creationId xmlns:a16="http://schemas.microsoft.com/office/drawing/2014/main" id="{B0BBA4A4-1E2F-4A62-B2C7-F472C2948B9C}"/>
            </a:ext>
          </a:extLst>
        </xdr:cNvPr>
        <xdr:cNvSpPr txBox="1"/>
      </xdr:nvSpPr>
      <xdr:spPr>
        <a:xfrm>
          <a:off x="11354444" y="10930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8" name="正方形/長方形 567">
          <a:extLst>
            <a:ext uri="{FF2B5EF4-FFF2-40B4-BE49-F238E27FC236}">
              <a16:creationId xmlns:a16="http://schemas.microsoft.com/office/drawing/2014/main" id="{EAB9B8D9-245A-4630-92B5-25DAEE9D7FF7}"/>
            </a:ext>
          </a:extLst>
        </xdr:cNvPr>
        <xdr:cNvSpPr/>
      </xdr:nvSpPr>
      <xdr:spPr>
        <a:xfrm>
          <a:off x="16459200" y="800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9" name="正方形/長方形 568">
          <a:extLst>
            <a:ext uri="{FF2B5EF4-FFF2-40B4-BE49-F238E27FC236}">
              <a16:creationId xmlns:a16="http://schemas.microsoft.com/office/drawing/2014/main" id="{352C1B45-9853-453A-9431-552A6A9E2AB7}"/>
            </a:ext>
          </a:extLst>
        </xdr:cNvPr>
        <xdr:cNvSpPr/>
      </xdr:nvSpPr>
      <xdr:spPr>
        <a:xfrm>
          <a:off x="165900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70" name="正方形/長方形 569">
          <a:extLst>
            <a:ext uri="{FF2B5EF4-FFF2-40B4-BE49-F238E27FC236}">
              <a16:creationId xmlns:a16="http://schemas.microsoft.com/office/drawing/2014/main" id="{A148633B-C70A-4F3F-BB7E-8E7116AEB9BD}"/>
            </a:ext>
          </a:extLst>
        </xdr:cNvPr>
        <xdr:cNvSpPr/>
      </xdr:nvSpPr>
      <xdr:spPr>
        <a:xfrm>
          <a:off x="165900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1" name="正方形/長方形 570">
          <a:extLst>
            <a:ext uri="{FF2B5EF4-FFF2-40B4-BE49-F238E27FC236}">
              <a16:creationId xmlns:a16="http://schemas.microsoft.com/office/drawing/2014/main" id="{04756185-2B4B-4F5F-8D63-6E190D9DEE95}"/>
            </a:ext>
          </a:extLst>
        </xdr:cNvPr>
        <xdr:cNvSpPr/>
      </xdr:nvSpPr>
      <xdr:spPr>
        <a:xfrm>
          <a:off x="174879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2" name="正方形/長方形 571">
          <a:extLst>
            <a:ext uri="{FF2B5EF4-FFF2-40B4-BE49-F238E27FC236}">
              <a16:creationId xmlns:a16="http://schemas.microsoft.com/office/drawing/2014/main" id="{0B11C382-DEDD-4386-9AD9-163610807E10}"/>
            </a:ext>
          </a:extLst>
        </xdr:cNvPr>
        <xdr:cNvSpPr/>
      </xdr:nvSpPr>
      <xdr:spPr>
        <a:xfrm>
          <a:off x="174879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3" name="正方形/長方形 572">
          <a:extLst>
            <a:ext uri="{FF2B5EF4-FFF2-40B4-BE49-F238E27FC236}">
              <a16:creationId xmlns:a16="http://schemas.microsoft.com/office/drawing/2014/main" id="{02A62E85-01B7-462B-9404-151250926B1E}"/>
            </a:ext>
          </a:extLst>
        </xdr:cNvPr>
        <xdr:cNvSpPr/>
      </xdr:nvSpPr>
      <xdr:spPr>
        <a:xfrm>
          <a:off x="185166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4" name="正方形/長方形 573">
          <a:extLst>
            <a:ext uri="{FF2B5EF4-FFF2-40B4-BE49-F238E27FC236}">
              <a16:creationId xmlns:a16="http://schemas.microsoft.com/office/drawing/2014/main" id="{8B09375E-B437-4E49-AB56-7AD4CB0DC425}"/>
            </a:ext>
          </a:extLst>
        </xdr:cNvPr>
        <xdr:cNvSpPr/>
      </xdr:nvSpPr>
      <xdr:spPr>
        <a:xfrm>
          <a:off x="185166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5" name="正方形/長方形 574">
          <a:extLst>
            <a:ext uri="{FF2B5EF4-FFF2-40B4-BE49-F238E27FC236}">
              <a16:creationId xmlns:a16="http://schemas.microsoft.com/office/drawing/2014/main" id="{01B132B9-0489-4FF7-A8ED-209DF94A2896}"/>
            </a:ext>
          </a:extLst>
        </xdr:cNvPr>
        <xdr:cNvSpPr/>
      </xdr:nvSpPr>
      <xdr:spPr>
        <a:xfrm>
          <a:off x="16459200" y="914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6" name="テキスト ボックス 575">
          <a:extLst>
            <a:ext uri="{FF2B5EF4-FFF2-40B4-BE49-F238E27FC236}">
              <a16:creationId xmlns:a16="http://schemas.microsoft.com/office/drawing/2014/main" id="{26F907FF-2C3D-4492-A0D2-EAB3EC3ACAED}"/>
            </a:ext>
          </a:extLst>
        </xdr:cNvPr>
        <xdr:cNvSpPr txBox="1"/>
      </xdr:nvSpPr>
      <xdr:spPr>
        <a:xfrm>
          <a:off x="1644015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7" name="直線コネクタ 576">
          <a:extLst>
            <a:ext uri="{FF2B5EF4-FFF2-40B4-BE49-F238E27FC236}">
              <a16:creationId xmlns:a16="http://schemas.microsoft.com/office/drawing/2014/main" id="{2219EDED-E195-458F-996D-9419B8C02951}"/>
            </a:ext>
          </a:extLst>
        </xdr:cNvPr>
        <xdr:cNvCxnSpPr/>
      </xdr:nvCxnSpPr>
      <xdr:spPr>
        <a:xfrm>
          <a:off x="1645920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8" name="テキスト ボックス 577">
          <a:extLst>
            <a:ext uri="{FF2B5EF4-FFF2-40B4-BE49-F238E27FC236}">
              <a16:creationId xmlns:a16="http://schemas.microsoft.com/office/drawing/2014/main" id="{B28E868F-A28F-41C8-B079-A98A983C8D08}"/>
            </a:ext>
          </a:extLst>
        </xdr:cNvPr>
        <xdr:cNvSpPr txBox="1"/>
      </xdr:nvSpPr>
      <xdr:spPr>
        <a:xfrm>
          <a:off x="16047266"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0</xdr:rowOff>
    </xdr:from>
    <xdr:to>
      <xdr:col>120</xdr:col>
      <xdr:colOff>114300</xdr:colOff>
      <xdr:row>64</xdr:row>
      <xdr:rowOff>0</xdr:rowOff>
    </xdr:to>
    <xdr:cxnSp macro="">
      <xdr:nvCxnSpPr>
        <xdr:cNvPr id="579" name="直線コネクタ 578">
          <a:extLst>
            <a:ext uri="{FF2B5EF4-FFF2-40B4-BE49-F238E27FC236}">
              <a16:creationId xmlns:a16="http://schemas.microsoft.com/office/drawing/2014/main" id="{9C0FF4AC-290D-44C3-A738-DF6C4CE9ECAA}"/>
            </a:ext>
          </a:extLst>
        </xdr:cNvPr>
        <xdr:cNvCxnSpPr/>
      </xdr:nvCxnSpPr>
      <xdr:spPr>
        <a:xfrm>
          <a:off x="16459200" y="10972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580" name="テキスト ボックス 579">
          <a:extLst>
            <a:ext uri="{FF2B5EF4-FFF2-40B4-BE49-F238E27FC236}">
              <a16:creationId xmlns:a16="http://schemas.microsoft.com/office/drawing/2014/main" id="{50280D1A-1C0B-4B78-A72B-B9139817770A}"/>
            </a:ext>
          </a:extLst>
        </xdr:cNvPr>
        <xdr:cNvSpPr txBox="1"/>
      </xdr:nvSpPr>
      <xdr:spPr>
        <a:xfrm>
          <a:off x="16047266" y="108286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581" name="直線コネクタ 580">
          <a:extLst>
            <a:ext uri="{FF2B5EF4-FFF2-40B4-BE49-F238E27FC236}">
              <a16:creationId xmlns:a16="http://schemas.microsoft.com/office/drawing/2014/main" id="{2F1BC5DC-295F-45C1-B060-BFBCAABD2B40}"/>
            </a:ext>
          </a:extLst>
        </xdr:cNvPr>
        <xdr:cNvCxnSpPr/>
      </xdr:nvCxnSpPr>
      <xdr:spPr>
        <a:xfrm>
          <a:off x="16459200" y="105117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582" name="テキスト ボックス 581">
          <a:extLst>
            <a:ext uri="{FF2B5EF4-FFF2-40B4-BE49-F238E27FC236}">
              <a16:creationId xmlns:a16="http://schemas.microsoft.com/office/drawing/2014/main" id="{51D86504-6E4A-48F6-B778-4979068EA6C1}"/>
            </a:ext>
          </a:extLst>
        </xdr:cNvPr>
        <xdr:cNvSpPr txBox="1"/>
      </xdr:nvSpPr>
      <xdr:spPr>
        <a:xfrm>
          <a:off x="16047266" y="103752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583" name="直線コネクタ 582">
          <a:extLst>
            <a:ext uri="{FF2B5EF4-FFF2-40B4-BE49-F238E27FC236}">
              <a16:creationId xmlns:a16="http://schemas.microsoft.com/office/drawing/2014/main" id="{E882583F-B61B-480E-AEA1-AE22C1E233DA}"/>
            </a:ext>
          </a:extLst>
        </xdr:cNvPr>
        <xdr:cNvCxnSpPr/>
      </xdr:nvCxnSpPr>
      <xdr:spPr>
        <a:xfrm>
          <a:off x="16459200" y="1005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584" name="テキスト ボックス 583">
          <a:extLst>
            <a:ext uri="{FF2B5EF4-FFF2-40B4-BE49-F238E27FC236}">
              <a16:creationId xmlns:a16="http://schemas.microsoft.com/office/drawing/2014/main" id="{0B2E7F46-A97C-4BBC-BFE1-4286B7BFBE10}"/>
            </a:ext>
          </a:extLst>
        </xdr:cNvPr>
        <xdr:cNvSpPr txBox="1"/>
      </xdr:nvSpPr>
      <xdr:spPr>
        <a:xfrm>
          <a:off x="16047266" y="99142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585" name="直線コネクタ 584">
          <a:extLst>
            <a:ext uri="{FF2B5EF4-FFF2-40B4-BE49-F238E27FC236}">
              <a16:creationId xmlns:a16="http://schemas.microsoft.com/office/drawing/2014/main" id="{B4D0EA1E-41F8-4683-9184-D6D6695EB2B9}"/>
            </a:ext>
          </a:extLst>
        </xdr:cNvPr>
        <xdr:cNvCxnSpPr/>
      </xdr:nvCxnSpPr>
      <xdr:spPr>
        <a:xfrm>
          <a:off x="16459200" y="9601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586" name="テキスト ボックス 585">
          <a:extLst>
            <a:ext uri="{FF2B5EF4-FFF2-40B4-BE49-F238E27FC236}">
              <a16:creationId xmlns:a16="http://schemas.microsoft.com/office/drawing/2014/main" id="{C876A891-8F76-4D8B-B0D6-ECAB9FE34AB8}"/>
            </a:ext>
          </a:extLst>
        </xdr:cNvPr>
        <xdr:cNvSpPr txBox="1"/>
      </xdr:nvSpPr>
      <xdr:spPr>
        <a:xfrm>
          <a:off x="16047266" y="94570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7" name="直線コネクタ 586">
          <a:extLst>
            <a:ext uri="{FF2B5EF4-FFF2-40B4-BE49-F238E27FC236}">
              <a16:creationId xmlns:a16="http://schemas.microsoft.com/office/drawing/2014/main" id="{FECCB7EB-BC54-440A-BC46-07E587AF0A98}"/>
            </a:ext>
          </a:extLst>
        </xdr:cNvPr>
        <xdr:cNvCxnSpPr/>
      </xdr:nvCxnSpPr>
      <xdr:spPr>
        <a:xfrm>
          <a:off x="1645920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8" name="テキスト ボックス 587">
          <a:extLst>
            <a:ext uri="{FF2B5EF4-FFF2-40B4-BE49-F238E27FC236}">
              <a16:creationId xmlns:a16="http://schemas.microsoft.com/office/drawing/2014/main" id="{8D117A2C-ADC6-468A-A3E5-22D343ED5EAA}"/>
            </a:ext>
          </a:extLst>
        </xdr:cNvPr>
        <xdr:cNvSpPr txBox="1"/>
      </xdr:nvSpPr>
      <xdr:spPr>
        <a:xfrm>
          <a:off x="16047266" y="900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9" name="【学校施設】&#10;一人当たり面積グラフ枠">
          <a:extLst>
            <a:ext uri="{FF2B5EF4-FFF2-40B4-BE49-F238E27FC236}">
              <a16:creationId xmlns:a16="http://schemas.microsoft.com/office/drawing/2014/main" id="{073A26F9-80F3-4CA7-A99F-E742C0C8BDCE}"/>
            </a:ext>
          </a:extLst>
        </xdr:cNvPr>
        <xdr:cNvSpPr/>
      </xdr:nvSpPr>
      <xdr:spPr>
        <a:xfrm>
          <a:off x="16459200" y="914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80010</xdr:rowOff>
    </xdr:from>
    <xdr:to>
      <xdr:col>116</xdr:col>
      <xdr:colOff>62864</xdr:colOff>
      <xdr:row>64</xdr:row>
      <xdr:rowOff>98298</xdr:rowOff>
    </xdr:to>
    <xdr:cxnSp macro="">
      <xdr:nvCxnSpPr>
        <xdr:cNvPr id="590" name="直線コネクタ 589">
          <a:extLst>
            <a:ext uri="{FF2B5EF4-FFF2-40B4-BE49-F238E27FC236}">
              <a16:creationId xmlns:a16="http://schemas.microsoft.com/office/drawing/2014/main" id="{AB7400A9-39CC-4EF5-973A-1B27CBDE7440}"/>
            </a:ext>
          </a:extLst>
        </xdr:cNvPr>
        <xdr:cNvCxnSpPr/>
      </xdr:nvCxnSpPr>
      <xdr:spPr>
        <a:xfrm flipV="1">
          <a:off x="19947254" y="9511665"/>
          <a:ext cx="0" cy="15556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102125</xdr:rowOff>
    </xdr:from>
    <xdr:ext cx="469744" cy="259045"/>
    <xdr:sp macro="" textlink="">
      <xdr:nvSpPr>
        <xdr:cNvPr id="591" name="【学校施設】&#10;一人当たり面積最小値テキスト">
          <a:extLst>
            <a:ext uri="{FF2B5EF4-FFF2-40B4-BE49-F238E27FC236}">
              <a16:creationId xmlns:a16="http://schemas.microsoft.com/office/drawing/2014/main" id="{F215F9BF-445C-4E05-A973-09099B4AA32E}"/>
            </a:ext>
          </a:extLst>
        </xdr:cNvPr>
        <xdr:cNvSpPr txBox="1"/>
      </xdr:nvSpPr>
      <xdr:spPr>
        <a:xfrm>
          <a:off x="19985990" y="110711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98298</xdr:rowOff>
    </xdr:from>
    <xdr:to>
      <xdr:col>116</xdr:col>
      <xdr:colOff>152400</xdr:colOff>
      <xdr:row>64</xdr:row>
      <xdr:rowOff>98298</xdr:rowOff>
    </xdr:to>
    <xdr:cxnSp macro="">
      <xdr:nvCxnSpPr>
        <xdr:cNvPr id="592" name="直線コネクタ 591">
          <a:extLst>
            <a:ext uri="{FF2B5EF4-FFF2-40B4-BE49-F238E27FC236}">
              <a16:creationId xmlns:a16="http://schemas.microsoft.com/office/drawing/2014/main" id="{4F456EDF-A723-4D97-925F-318CC2BFE2B6}"/>
            </a:ext>
          </a:extLst>
        </xdr:cNvPr>
        <xdr:cNvCxnSpPr/>
      </xdr:nvCxnSpPr>
      <xdr:spPr>
        <a:xfrm>
          <a:off x="19885660" y="1106728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26687</xdr:rowOff>
    </xdr:from>
    <xdr:ext cx="469744" cy="259045"/>
    <xdr:sp macro="" textlink="">
      <xdr:nvSpPr>
        <xdr:cNvPr id="593" name="【学校施設】&#10;一人当たり面積最大値テキスト">
          <a:extLst>
            <a:ext uri="{FF2B5EF4-FFF2-40B4-BE49-F238E27FC236}">
              <a16:creationId xmlns:a16="http://schemas.microsoft.com/office/drawing/2014/main" id="{D5BF0B8D-51B8-4993-B6CC-1D54D7B0759A}"/>
            </a:ext>
          </a:extLst>
        </xdr:cNvPr>
        <xdr:cNvSpPr txBox="1"/>
      </xdr:nvSpPr>
      <xdr:spPr>
        <a:xfrm>
          <a:off x="19985990" y="92830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80010</xdr:rowOff>
    </xdr:from>
    <xdr:to>
      <xdr:col>116</xdr:col>
      <xdr:colOff>152400</xdr:colOff>
      <xdr:row>55</xdr:row>
      <xdr:rowOff>80010</xdr:rowOff>
    </xdr:to>
    <xdr:cxnSp macro="">
      <xdr:nvCxnSpPr>
        <xdr:cNvPr id="594" name="直線コネクタ 593">
          <a:extLst>
            <a:ext uri="{FF2B5EF4-FFF2-40B4-BE49-F238E27FC236}">
              <a16:creationId xmlns:a16="http://schemas.microsoft.com/office/drawing/2014/main" id="{C92526BE-8648-49A7-A66A-019FB2DF3718}"/>
            </a:ext>
          </a:extLst>
        </xdr:cNvPr>
        <xdr:cNvCxnSpPr/>
      </xdr:nvCxnSpPr>
      <xdr:spPr>
        <a:xfrm>
          <a:off x="19885660" y="951166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109237</xdr:rowOff>
    </xdr:from>
    <xdr:ext cx="469744" cy="259045"/>
    <xdr:sp macro="" textlink="">
      <xdr:nvSpPr>
        <xdr:cNvPr id="595" name="【学校施設】&#10;一人当たり面積平均値テキスト">
          <a:extLst>
            <a:ext uri="{FF2B5EF4-FFF2-40B4-BE49-F238E27FC236}">
              <a16:creationId xmlns:a16="http://schemas.microsoft.com/office/drawing/2014/main" id="{67AD093F-AAF0-4A67-B59E-E3263A5A68A2}"/>
            </a:ext>
          </a:extLst>
        </xdr:cNvPr>
        <xdr:cNvSpPr txBox="1"/>
      </xdr:nvSpPr>
      <xdr:spPr>
        <a:xfrm>
          <a:off x="19985990" y="105657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86360</xdr:rowOff>
    </xdr:from>
    <xdr:to>
      <xdr:col>116</xdr:col>
      <xdr:colOff>114300</xdr:colOff>
      <xdr:row>63</xdr:row>
      <xdr:rowOff>16510</xdr:rowOff>
    </xdr:to>
    <xdr:sp macro="" textlink="">
      <xdr:nvSpPr>
        <xdr:cNvPr id="596" name="フローチャート: 判断 595">
          <a:extLst>
            <a:ext uri="{FF2B5EF4-FFF2-40B4-BE49-F238E27FC236}">
              <a16:creationId xmlns:a16="http://schemas.microsoft.com/office/drawing/2014/main" id="{518F6D4B-2304-4445-8957-F2F21CE55379}"/>
            </a:ext>
          </a:extLst>
        </xdr:cNvPr>
        <xdr:cNvSpPr/>
      </xdr:nvSpPr>
      <xdr:spPr>
        <a:xfrm>
          <a:off x="19904710" y="10718165"/>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95047</xdr:rowOff>
    </xdr:from>
    <xdr:to>
      <xdr:col>112</xdr:col>
      <xdr:colOff>38100</xdr:colOff>
      <xdr:row>63</xdr:row>
      <xdr:rowOff>25197</xdr:rowOff>
    </xdr:to>
    <xdr:sp macro="" textlink="">
      <xdr:nvSpPr>
        <xdr:cNvPr id="597" name="フローチャート: 判断 596">
          <a:extLst>
            <a:ext uri="{FF2B5EF4-FFF2-40B4-BE49-F238E27FC236}">
              <a16:creationId xmlns:a16="http://schemas.microsoft.com/office/drawing/2014/main" id="{18A3519B-FBD4-49DF-A467-ECF1A06C8006}"/>
            </a:ext>
          </a:extLst>
        </xdr:cNvPr>
        <xdr:cNvSpPr/>
      </xdr:nvSpPr>
      <xdr:spPr>
        <a:xfrm>
          <a:off x="19161760" y="10728757"/>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95504</xdr:rowOff>
    </xdr:from>
    <xdr:to>
      <xdr:col>107</xdr:col>
      <xdr:colOff>101600</xdr:colOff>
      <xdr:row>63</xdr:row>
      <xdr:rowOff>25654</xdr:rowOff>
    </xdr:to>
    <xdr:sp macro="" textlink="">
      <xdr:nvSpPr>
        <xdr:cNvPr id="598" name="フローチャート: 判断 597">
          <a:extLst>
            <a:ext uri="{FF2B5EF4-FFF2-40B4-BE49-F238E27FC236}">
              <a16:creationId xmlns:a16="http://schemas.microsoft.com/office/drawing/2014/main" id="{808A4A92-2278-4199-B2D6-D72119530839}"/>
            </a:ext>
          </a:extLst>
        </xdr:cNvPr>
        <xdr:cNvSpPr/>
      </xdr:nvSpPr>
      <xdr:spPr>
        <a:xfrm>
          <a:off x="18345150" y="10721594"/>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86817</xdr:rowOff>
    </xdr:from>
    <xdr:to>
      <xdr:col>102</xdr:col>
      <xdr:colOff>165100</xdr:colOff>
      <xdr:row>63</xdr:row>
      <xdr:rowOff>16967</xdr:rowOff>
    </xdr:to>
    <xdr:sp macro="" textlink="">
      <xdr:nvSpPr>
        <xdr:cNvPr id="599" name="フローチャート: 判断 598">
          <a:extLst>
            <a:ext uri="{FF2B5EF4-FFF2-40B4-BE49-F238E27FC236}">
              <a16:creationId xmlns:a16="http://schemas.microsoft.com/office/drawing/2014/main" id="{2D1D4371-45F2-4CDB-A94A-453ED05C9A0B}"/>
            </a:ext>
          </a:extLst>
        </xdr:cNvPr>
        <xdr:cNvSpPr/>
      </xdr:nvSpPr>
      <xdr:spPr>
        <a:xfrm>
          <a:off x="17547590" y="10718622"/>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92304</xdr:rowOff>
    </xdr:from>
    <xdr:to>
      <xdr:col>98</xdr:col>
      <xdr:colOff>38100</xdr:colOff>
      <xdr:row>63</xdr:row>
      <xdr:rowOff>22454</xdr:rowOff>
    </xdr:to>
    <xdr:sp macro="" textlink="">
      <xdr:nvSpPr>
        <xdr:cNvPr id="600" name="フローチャート: 判断 599">
          <a:extLst>
            <a:ext uri="{FF2B5EF4-FFF2-40B4-BE49-F238E27FC236}">
              <a16:creationId xmlns:a16="http://schemas.microsoft.com/office/drawing/2014/main" id="{2F3E4010-D138-44FE-98B6-4890065D1A3F}"/>
            </a:ext>
          </a:extLst>
        </xdr:cNvPr>
        <xdr:cNvSpPr/>
      </xdr:nvSpPr>
      <xdr:spPr>
        <a:xfrm>
          <a:off x="16761460" y="10726014"/>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1" name="テキスト ボックス 600">
          <a:extLst>
            <a:ext uri="{FF2B5EF4-FFF2-40B4-BE49-F238E27FC236}">
              <a16:creationId xmlns:a16="http://schemas.microsoft.com/office/drawing/2014/main" id="{EEB2147F-B83A-49D9-AE52-65DD617F3DDC}"/>
            </a:ext>
          </a:extLst>
        </xdr:cNvPr>
        <xdr:cNvSpPr txBox="1"/>
      </xdr:nvSpPr>
      <xdr:spPr>
        <a:xfrm>
          <a:off x="1977644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2" name="テキスト ボックス 601">
          <a:extLst>
            <a:ext uri="{FF2B5EF4-FFF2-40B4-BE49-F238E27FC236}">
              <a16:creationId xmlns:a16="http://schemas.microsoft.com/office/drawing/2014/main" id="{EDCFB9E6-1CA5-4BB6-86B6-0685049E90F8}"/>
            </a:ext>
          </a:extLst>
        </xdr:cNvPr>
        <xdr:cNvSpPr txBox="1"/>
      </xdr:nvSpPr>
      <xdr:spPr>
        <a:xfrm>
          <a:off x="190334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3" name="テキスト ボックス 602">
          <a:extLst>
            <a:ext uri="{FF2B5EF4-FFF2-40B4-BE49-F238E27FC236}">
              <a16:creationId xmlns:a16="http://schemas.microsoft.com/office/drawing/2014/main" id="{80B38E33-4011-4899-B477-878A8F774453}"/>
            </a:ext>
          </a:extLst>
        </xdr:cNvPr>
        <xdr:cNvSpPr txBox="1"/>
      </xdr:nvSpPr>
      <xdr:spPr>
        <a:xfrm>
          <a:off x="182283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4" name="テキスト ボックス 603">
          <a:extLst>
            <a:ext uri="{FF2B5EF4-FFF2-40B4-BE49-F238E27FC236}">
              <a16:creationId xmlns:a16="http://schemas.microsoft.com/office/drawing/2014/main" id="{6981C456-2385-4FB5-926F-0BB2894188EE}"/>
            </a:ext>
          </a:extLst>
        </xdr:cNvPr>
        <xdr:cNvSpPr txBox="1"/>
      </xdr:nvSpPr>
      <xdr:spPr>
        <a:xfrm>
          <a:off x="174307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5" name="テキスト ボックス 604">
          <a:extLst>
            <a:ext uri="{FF2B5EF4-FFF2-40B4-BE49-F238E27FC236}">
              <a16:creationId xmlns:a16="http://schemas.microsoft.com/office/drawing/2014/main" id="{D02742A7-EF32-4950-9A25-3C67E5E77598}"/>
            </a:ext>
          </a:extLst>
        </xdr:cNvPr>
        <xdr:cNvSpPr txBox="1"/>
      </xdr:nvSpPr>
      <xdr:spPr>
        <a:xfrm>
          <a:off x="166331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74473</xdr:rowOff>
    </xdr:from>
    <xdr:to>
      <xdr:col>116</xdr:col>
      <xdr:colOff>114300</xdr:colOff>
      <xdr:row>64</xdr:row>
      <xdr:rowOff>4623</xdr:rowOff>
    </xdr:to>
    <xdr:sp macro="" textlink="">
      <xdr:nvSpPr>
        <xdr:cNvPr id="606" name="楕円 605">
          <a:extLst>
            <a:ext uri="{FF2B5EF4-FFF2-40B4-BE49-F238E27FC236}">
              <a16:creationId xmlns:a16="http://schemas.microsoft.com/office/drawing/2014/main" id="{52DF8C82-E008-4095-9C10-74815E967E74}"/>
            </a:ext>
          </a:extLst>
        </xdr:cNvPr>
        <xdr:cNvSpPr/>
      </xdr:nvSpPr>
      <xdr:spPr>
        <a:xfrm>
          <a:off x="19904710" y="10875823"/>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52900</xdr:rowOff>
    </xdr:from>
    <xdr:ext cx="469744" cy="259045"/>
    <xdr:sp macro="" textlink="">
      <xdr:nvSpPr>
        <xdr:cNvPr id="607" name="【学校施設】&#10;一人当たり面積該当値テキスト">
          <a:extLst>
            <a:ext uri="{FF2B5EF4-FFF2-40B4-BE49-F238E27FC236}">
              <a16:creationId xmlns:a16="http://schemas.microsoft.com/office/drawing/2014/main" id="{B364B8E7-EEA5-4638-BDB9-22E7452093A6}"/>
            </a:ext>
          </a:extLst>
        </xdr:cNvPr>
        <xdr:cNvSpPr txBox="1"/>
      </xdr:nvSpPr>
      <xdr:spPr>
        <a:xfrm>
          <a:off x="19985990" y="108580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74930</xdr:rowOff>
    </xdr:from>
    <xdr:to>
      <xdr:col>112</xdr:col>
      <xdr:colOff>38100</xdr:colOff>
      <xdr:row>64</xdr:row>
      <xdr:rowOff>5080</xdr:rowOff>
    </xdr:to>
    <xdr:sp macro="" textlink="">
      <xdr:nvSpPr>
        <xdr:cNvPr id="608" name="楕円 607">
          <a:extLst>
            <a:ext uri="{FF2B5EF4-FFF2-40B4-BE49-F238E27FC236}">
              <a16:creationId xmlns:a16="http://schemas.microsoft.com/office/drawing/2014/main" id="{D6337AF3-5281-48A3-8B88-E0BCD3C75E40}"/>
            </a:ext>
          </a:extLst>
        </xdr:cNvPr>
        <xdr:cNvSpPr/>
      </xdr:nvSpPr>
      <xdr:spPr>
        <a:xfrm>
          <a:off x="19161760" y="10876280"/>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125273</xdr:rowOff>
    </xdr:from>
    <xdr:to>
      <xdr:col>116</xdr:col>
      <xdr:colOff>63500</xdr:colOff>
      <xdr:row>63</xdr:row>
      <xdr:rowOff>125730</xdr:rowOff>
    </xdr:to>
    <xdr:cxnSp macro="">
      <xdr:nvCxnSpPr>
        <xdr:cNvPr id="609" name="直線コネクタ 608">
          <a:extLst>
            <a:ext uri="{FF2B5EF4-FFF2-40B4-BE49-F238E27FC236}">
              <a16:creationId xmlns:a16="http://schemas.microsoft.com/office/drawing/2014/main" id="{D3D4F404-E8A8-40C3-9C17-02FCD26981F8}"/>
            </a:ext>
          </a:extLst>
        </xdr:cNvPr>
        <xdr:cNvCxnSpPr/>
      </xdr:nvCxnSpPr>
      <xdr:spPr>
        <a:xfrm flipV="1">
          <a:off x="19204940" y="10928528"/>
          <a:ext cx="742950" cy="2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26467</xdr:rowOff>
    </xdr:from>
    <xdr:to>
      <xdr:col>107</xdr:col>
      <xdr:colOff>101600</xdr:colOff>
      <xdr:row>63</xdr:row>
      <xdr:rowOff>128067</xdr:rowOff>
    </xdr:to>
    <xdr:sp macro="" textlink="">
      <xdr:nvSpPr>
        <xdr:cNvPr id="610" name="楕円 609">
          <a:extLst>
            <a:ext uri="{FF2B5EF4-FFF2-40B4-BE49-F238E27FC236}">
              <a16:creationId xmlns:a16="http://schemas.microsoft.com/office/drawing/2014/main" id="{5D4FE895-CC98-47EF-93E6-F31F722AE327}"/>
            </a:ext>
          </a:extLst>
        </xdr:cNvPr>
        <xdr:cNvSpPr/>
      </xdr:nvSpPr>
      <xdr:spPr>
        <a:xfrm>
          <a:off x="18345150" y="10824007"/>
          <a:ext cx="9779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77267</xdr:rowOff>
    </xdr:from>
    <xdr:to>
      <xdr:col>111</xdr:col>
      <xdr:colOff>177800</xdr:colOff>
      <xdr:row>63</xdr:row>
      <xdr:rowOff>125730</xdr:rowOff>
    </xdr:to>
    <xdr:cxnSp macro="">
      <xdr:nvCxnSpPr>
        <xdr:cNvPr id="611" name="直線コネクタ 610">
          <a:extLst>
            <a:ext uri="{FF2B5EF4-FFF2-40B4-BE49-F238E27FC236}">
              <a16:creationId xmlns:a16="http://schemas.microsoft.com/office/drawing/2014/main" id="{7B37BB54-A226-497F-B45D-30B1F3378093}"/>
            </a:ext>
          </a:extLst>
        </xdr:cNvPr>
        <xdr:cNvCxnSpPr/>
      </xdr:nvCxnSpPr>
      <xdr:spPr>
        <a:xfrm>
          <a:off x="18399760" y="10878617"/>
          <a:ext cx="805180" cy="52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27839</xdr:rowOff>
    </xdr:from>
    <xdr:to>
      <xdr:col>102</xdr:col>
      <xdr:colOff>165100</xdr:colOff>
      <xdr:row>63</xdr:row>
      <xdr:rowOff>129439</xdr:rowOff>
    </xdr:to>
    <xdr:sp macro="" textlink="">
      <xdr:nvSpPr>
        <xdr:cNvPr id="612" name="楕円 611">
          <a:extLst>
            <a:ext uri="{FF2B5EF4-FFF2-40B4-BE49-F238E27FC236}">
              <a16:creationId xmlns:a16="http://schemas.microsoft.com/office/drawing/2014/main" id="{F4BE5894-2637-498F-86D3-6CDD7B22DF1D}"/>
            </a:ext>
          </a:extLst>
        </xdr:cNvPr>
        <xdr:cNvSpPr/>
      </xdr:nvSpPr>
      <xdr:spPr>
        <a:xfrm>
          <a:off x="17547590" y="10827284"/>
          <a:ext cx="10922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77267</xdr:rowOff>
    </xdr:from>
    <xdr:to>
      <xdr:col>107</xdr:col>
      <xdr:colOff>50800</xdr:colOff>
      <xdr:row>63</xdr:row>
      <xdr:rowOff>78639</xdr:rowOff>
    </xdr:to>
    <xdr:cxnSp macro="">
      <xdr:nvCxnSpPr>
        <xdr:cNvPr id="613" name="直線コネクタ 612">
          <a:extLst>
            <a:ext uri="{FF2B5EF4-FFF2-40B4-BE49-F238E27FC236}">
              <a16:creationId xmlns:a16="http://schemas.microsoft.com/office/drawing/2014/main" id="{D7B57C53-9C73-41A0-B3F4-032E4C61CD96}"/>
            </a:ext>
          </a:extLst>
        </xdr:cNvPr>
        <xdr:cNvCxnSpPr/>
      </xdr:nvCxnSpPr>
      <xdr:spPr>
        <a:xfrm flipV="1">
          <a:off x="17602200" y="10878617"/>
          <a:ext cx="797560" cy="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126136</xdr:rowOff>
    </xdr:from>
    <xdr:to>
      <xdr:col>98</xdr:col>
      <xdr:colOff>38100</xdr:colOff>
      <xdr:row>63</xdr:row>
      <xdr:rowOff>56286</xdr:rowOff>
    </xdr:to>
    <xdr:sp macro="" textlink="">
      <xdr:nvSpPr>
        <xdr:cNvPr id="614" name="楕円 613">
          <a:extLst>
            <a:ext uri="{FF2B5EF4-FFF2-40B4-BE49-F238E27FC236}">
              <a16:creationId xmlns:a16="http://schemas.microsoft.com/office/drawing/2014/main" id="{A1E35321-2E84-42F5-A0C3-BF1EF7A9B685}"/>
            </a:ext>
          </a:extLst>
        </xdr:cNvPr>
        <xdr:cNvSpPr/>
      </xdr:nvSpPr>
      <xdr:spPr>
        <a:xfrm>
          <a:off x="16761460" y="1075984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5486</xdr:rowOff>
    </xdr:from>
    <xdr:to>
      <xdr:col>102</xdr:col>
      <xdr:colOff>114300</xdr:colOff>
      <xdr:row>63</xdr:row>
      <xdr:rowOff>78639</xdr:rowOff>
    </xdr:to>
    <xdr:cxnSp macro="">
      <xdr:nvCxnSpPr>
        <xdr:cNvPr id="615" name="直線コネクタ 614">
          <a:extLst>
            <a:ext uri="{FF2B5EF4-FFF2-40B4-BE49-F238E27FC236}">
              <a16:creationId xmlns:a16="http://schemas.microsoft.com/office/drawing/2014/main" id="{CD9246FA-56D0-4D45-BCEA-005C612D1723}"/>
            </a:ext>
          </a:extLst>
        </xdr:cNvPr>
        <xdr:cNvCxnSpPr/>
      </xdr:nvCxnSpPr>
      <xdr:spPr>
        <a:xfrm>
          <a:off x="16804640" y="10808741"/>
          <a:ext cx="797560" cy="71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41724</xdr:rowOff>
    </xdr:from>
    <xdr:ext cx="469744" cy="259045"/>
    <xdr:sp macro="" textlink="">
      <xdr:nvSpPr>
        <xdr:cNvPr id="616" name="n_1aveValue【学校施設】&#10;一人当たり面積">
          <a:extLst>
            <a:ext uri="{FF2B5EF4-FFF2-40B4-BE49-F238E27FC236}">
              <a16:creationId xmlns:a16="http://schemas.microsoft.com/office/drawing/2014/main" id="{738E2011-3CA9-4E07-9D23-C493BA42C525}"/>
            </a:ext>
          </a:extLst>
        </xdr:cNvPr>
        <xdr:cNvSpPr txBox="1"/>
      </xdr:nvSpPr>
      <xdr:spPr>
        <a:xfrm>
          <a:off x="18982132" y="105001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42181</xdr:rowOff>
    </xdr:from>
    <xdr:ext cx="469744" cy="259045"/>
    <xdr:sp macro="" textlink="">
      <xdr:nvSpPr>
        <xdr:cNvPr id="617" name="n_2aveValue【学校施設】&#10;一人当たり面積">
          <a:extLst>
            <a:ext uri="{FF2B5EF4-FFF2-40B4-BE49-F238E27FC236}">
              <a16:creationId xmlns:a16="http://schemas.microsoft.com/office/drawing/2014/main" id="{1298402C-F720-49A4-99C0-09885A74B243}"/>
            </a:ext>
          </a:extLst>
        </xdr:cNvPr>
        <xdr:cNvSpPr txBox="1"/>
      </xdr:nvSpPr>
      <xdr:spPr>
        <a:xfrm>
          <a:off x="18182032" y="105025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33494</xdr:rowOff>
    </xdr:from>
    <xdr:ext cx="469744" cy="259045"/>
    <xdr:sp macro="" textlink="">
      <xdr:nvSpPr>
        <xdr:cNvPr id="618" name="n_3aveValue【学校施設】&#10;一人当たり面積">
          <a:extLst>
            <a:ext uri="{FF2B5EF4-FFF2-40B4-BE49-F238E27FC236}">
              <a16:creationId xmlns:a16="http://schemas.microsoft.com/office/drawing/2014/main" id="{730E1DC8-C61B-42DB-A353-17216FDE3DE9}"/>
            </a:ext>
          </a:extLst>
        </xdr:cNvPr>
        <xdr:cNvSpPr txBox="1"/>
      </xdr:nvSpPr>
      <xdr:spPr>
        <a:xfrm>
          <a:off x="17384472" y="104900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38981</xdr:rowOff>
    </xdr:from>
    <xdr:ext cx="469744" cy="259045"/>
    <xdr:sp macro="" textlink="">
      <xdr:nvSpPr>
        <xdr:cNvPr id="619" name="n_4aveValue【学校施設】&#10;一人当たり面積">
          <a:extLst>
            <a:ext uri="{FF2B5EF4-FFF2-40B4-BE49-F238E27FC236}">
              <a16:creationId xmlns:a16="http://schemas.microsoft.com/office/drawing/2014/main" id="{8E52A1C5-9631-4158-BDEE-0703BD4A4F24}"/>
            </a:ext>
          </a:extLst>
        </xdr:cNvPr>
        <xdr:cNvSpPr txBox="1"/>
      </xdr:nvSpPr>
      <xdr:spPr>
        <a:xfrm>
          <a:off x="16588817" y="10497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167657</xdr:rowOff>
    </xdr:from>
    <xdr:ext cx="469744" cy="259045"/>
    <xdr:sp macro="" textlink="">
      <xdr:nvSpPr>
        <xdr:cNvPr id="620" name="n_1mainValue【学校施設】&#10;一人当たり面積">
          <a:extLst>
            <a:ext uri="{FF2B5EF4-FFF2-40B4-BE49-F238E27FC236}">
              <a16:creationId xmlns:a16="http://schemas.microsoft.com/office/drawing/2014/main" id="{B445B79B-E88A-4DE0-8525-46D2A294BDC6}"/>
            </a:ext>
          </a:extLst>
        </xdr:cNvPr>
        <xdr:cNvSpPr txBox="1"/>
      </xdr:nvSpPr>
      <xdr:spPr>
        <a:xfrm>
          <a:off x="18982132" y="10972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119194</xdr:rowOff>
    </xdr:from>
    <xdr:ext cx="469744" cy="259045"/>
    <xdr:sp macro="" textlink="">
      <xdr:nvSpPr>
        <xdr:cNvPr id="621" name="n_2mainValue【学校施設】&#10;一人当たり面積">
          <a:extLst>
            <a:ext uri="{FF2B5EF4-FFF2-40B4-BE49-F238E27FC236}">
              <a16:creationId xmlns:a16="http://schemas.microsoft.com/office/drawing/2014/main" id="{DDD3811D-B39B-49AF-A89F-5AB9E283776E}"/>
            </a:ext>
          </a:extLst>
        </xdr:cNvPr>
        <xdr:cNvSpPr txBox="1"/>
      </xdr:nvSpPr>
      <xdr:spPr>
        <a:xfrm>
          <a:off x="18182032" y="109224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120566</xdr:rowOff>
    </xdr:from>
    <xdr:ext cx="469744" cy="259045"/>
    <xdr:sp macro="" textlink="">
      <xdr:nvSpPr>
        <xdr:cNvPr id="622" name="n_3mainValue【学校施設】&#10;一人当たり面積">
          <a:extLst>
            <a:ext uri="{FF2B5EF4-FFF2-40B4-BE49-F238E27FC236}">
              <a16:creationId xmlns:a16="http://schemas.microsoft.com/office/drawing/2014/main" id="{EB4704E0-1598-4CF5-AA7F-5D4515F98FC2}"/>
            </a:ext>
          </a:extLst>
        </xdr:cNvPr>
        <xdr:cNvSpPr txBox="1"/>
      </xdr:nvSpPr>
      <xdr:spPr>
        <a:xfrm>
          <a:off x="17384472" y="109238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47413</xdr:rowOff>
    </xdr:from>
    <xdr:ext cx="469744" cy="259045"/>
    <xdr:sp macro="" textlink="">
      <xdr:nvSpPr>
        <xdr:cNvPr id="623" name="n_4mainValue【学校施設】&#10;一人当たり面積">
          <a:extLst>
            <a:ext uri="{FF2B5EF4-FFF2-40B4-BE49-F238E27FC236}">
              <a16:creationId xmlns:a16="http://schemas.microsoft.com/office/drawing/2014/main" id="{297121BF-1CA2-4E2F-A351-E5C3B270FF57}"/>
            </a:ext>
          </a:extLst>
        </xdr:cNvPr>
        <xdr:cNvSpPr txBox="1"/>
      </xdr:nvSpPr>
      <xdr:spPr>
        <a:xfrm>
          <a:off x="16588817" y="108506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4" name="正方形/長方形 623">
          <a:extLst>
            <a:ext uri="{FF2B5EF4-FFF2-40B4-BE49-F238E27FC236}">
              <a16:creationId xmlns:a16="http://schemas.microsoft.com/office/drawing/2014/main" id="{6C0781CF-53E9-4B7A-9B0A-209752384CFC}"/>
            </a:ext>
          </a:extLst>
        </xdr:cNvPr>
        <xdr:cNvSpPr/>
      </xdr:nvSpPr>
      <xdr:spPr>
        <a:xfrm>
          <a:off x="11203940" y="1181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5" name="正方形/長方形 624">
          <a:extLst>
            <a:ext uri="{FF2B5EF4-FFF2-40B4-BE49-F238E27FC236}">
              <a16:creationId xmlns:a16="http://schemas.microsoft.com/office/drawing/2014/main" id="{87F68DD5-AAD2-44D1-9A9D-940AA524FEED}"/>
            </a:ext>
          </a:extLst>
        </xdr:cNvPr>
        <xdr:cNvSpPr/>
      </xdr:nvSpPr>
      <xdr:spPr>
        <a:xfrm>
          <a:off x="113157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6" name="正方形/長方形 625">
          <a:extLst>
            <a:ext uri="{FF2B5EF4-FFF2-40B4-BE49-F238E27FC236}">
              <a16:creationId xmlns:a16="http://schemas.microsoft.com/office/drawing/2014/main" id="{97AB088C-C192-45B3-B392-6FAC78056303}"/>
            </a:ext>
          </a:extLst>
        </xdr:cNvPr>
        <xdr:cNvSpPr/>
      </xdr:nvSpPr>
      <xdr:spPr>
        <a:xfrm>
          <a:off x="113157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7" name="正方形/長方形 626">
          <a:extLst>
            <a:ext uri="{FF2B5EF4-FFF2-40B4-BE49-F238E27FC236}">
              <a16:creationId xmlns:a16="http://schemas.microsoft.com/office/drawing/2014/main" id="{C31FDD42-5954-48F9-9211-D52B7DEC828D}"/>
            </a:ext>
          </a:extLst>
        </xdr:cNvPr>
        <xdr:cNvSpPr/>
      </xdr:nvSpPr>
      <xdr:spPr>
        <a:xfrm>
          <a:off x="122326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8" name="正方形/長方形 627">
          <a:extLst>
            <a:ext uri="{FF2B5EF4-FFF2-40B4-BE49-F238E27FC236}">
              <a16:creationId xmlns:a16="http://schemas.microsoft.com/office/drawing/2014/main" id="{8725C5A9-45DC-47B8-B938-77BC68D2C5A6}"/>
            </a:ext>
          </a:extLst>
        </xdr:cNvPr>
        <xdr:cNvSpPr/>
      </xdr:nvSpPr>
      <xdr:spPr>
        <a:xfrm>
          <a:off x="122326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9" name="正方形/長方形 628">
          <a:extLst>
            <a:ext uri="{FF2B5EF4-FFF2-40B4-BE49-F238E27FC236}">
              <a16:creationId xmlns:a16="http://schemas.microsoft.com/office/drawing/2014/main" id="{DF4FBE50-BCA7-4899-B29B-137E41818319}"/>
            </a:ext>
          </a:extLst>
        </xdr:cNvPr>
        <xdr:cNvSpPr/>
      </xdr:nvSpPr>
      <xdr:spPr>
        <a:xfrm>
          <a:off x="132613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0" name="正方形/長方形 629">
          <a:extLst>
            <a:ext uri="{FF2B5EF4-FFF2-40B4-BE49-F238E27FC236}">
              <a16:creationId xmlns:a16="http://schemas.microsoft.com/office/drawing/2014/main" id="{1B97ED0F-FD40-4C19-8223-535BBC48A996}"/>
            </a:ext>
          </a:extLst>
        </xdr:cNvPr>
        <xdr:cNvSpPr/>
      </xdr:nvSpPr>
      <xdr:spPr>
        <a:xfrm>
          <a:off x="132613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1" name="正方形/長方形 630">
          <a:extLst>
            <a:ext uri="{FF2B5EF4-FFF2-40B4-BE49-F238E27FC236}">
              <a16:creationId xmlns:a16="http://schemas.microsoft.com/office/drawing/2014/main" id="{A62DE4BD-A84B-4653-B2E6-C83D31CF3EBE}"/>
            </a:ext>
          </a:extLst>
        </xdr:cNvPr>
        <xdr:cNvSpPr/>
      </xdr:nvSpPr>
      <xdr:spPr>
        <a:xfrm>
          <a:off x="11203940" y="1295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2" name="テキスト ボックス 631">
          <a:extLst>
            <a:ext uri="{FF2B5EF4-FFF2-40B4-BE49-F238E27FC236}">
              <a16:creationId xmlns:a16="http://schemas.microsoft.com/office/drawing/2014/main" id="{375DB904-F5E1-4628-BCE1-6C929D714EFE}"/>
            </a:ext>
          </a:extLst>
        </xdr:cNvPr>
        <xdr:cNvSpPr txBox="1"/>
      </xdr:nvSpPr>
      <xdr:spPr>
        <a:xfrm>
          <a:off x="1116584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3" name="直線コネクタ 632">
          <a:extLst>
            <a:ext uri="{FF2B5EF4-FFF2-40B4-BE49-F238E27FC236}">
              <a16:creationId xmlns:a16="http://schemas.microsoft.com/office/drawing/2014/main" id="{0FCAAA47-7A42-424F-B4EB-7AB2F3FAD7F6}"/>
            </a:ext>
          </a:extLst>
        </xdr:cNvPr>
        <xdr:cNvCxnSpPr/>
      </xdr:nvCxnSpPr>
      <xdr:spPr>
        <a:xfrm>
          <a:off x="1120394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4" name="テキスト ボックス 633">
          <a:extLst>
            <a:ext uri="{FF2B5EF4-FFF2-40B4-BE49-F238E27FC236}">
              <a16:creationId xmlns:a16="http://schemas.microsoft.com/office/drawing/2014/main" id="{6C161AFE-F07D-42D4-BF31-88E4082A1A2D}"/>
            </a:ext>
          </a:extLst>
        </xdr:cNvPr>
        <xdr:cNvSpPr txBox="1"/>
      </xdr:nvSpPr>
      <xdr:spPr>
        <a:xfrm>
          <a:off x="10801531" y="1509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635" name="直線コネクタ 634">
          <a:extLst>
            <a:ext uri="{FF2B5EF4-FFF2-40B4-BE49-F238E27FC236}">
              <a16:creationId xmlns:a16="http://schemas.microsoft.com/office/drawing/2014/main" id="{9FDDEF96-8868-4988-8FEE-5F93FE69A8E3}"/>
            </a:ext>
          </a:extLst>
        </xdr:cNvPr>
        <xdr:cNvCxnSpPr/>
      </xdr:nvCxnSpPr>
      <xdr:spPr>
        <a:xfrm>
          <a:off x="11203940" y="1491723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636" name="テキスト ボックス 635">
          <a:extLst>
            <a:ext uri="{FF2B5EF4-FFF2-40B4-BE49-F238E27FC236}">
              <a16:creationId xmlns:a16="http://schemas.microsoft.com/office/drawing/2014/main" id="{E8CD866B-2772-48A1-9B03-3FAC23D25D25}"/>
            </a:ext>
          </a:extLst>
        </xdr:cNvPr>
        <xdr:cNvSpPr txBox="1"/>
      </xdr:nvSpPr>
      <xdr:spPr>
        <a:xfrm>
          <a:off x="10801531" y="1476739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637" name="直線コネクタ 636">
          <a:extLst>
            <a:ext uri="{FF2B5EF4-FFF2-40B4-BE49-F238E27FC236}">
              <a16:creationId xmlns:a16="http://schemas.microsoft.com/office/drawing/2014/main" id="{0979EE02-141E-4911-94BB-8A84D2C87B1F}"/>
            </a:ext>
          </a:extLst>
        </xdr:cNvPr>
        <xdr:cNvCxnSpPr/>
      </xdr:nvCxnSpPr>
      <xdr:spPr>
        <a:xfrm>
          <a:off x="11203940" y="1459066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638" name="テキスト ボックス 637">
          <a:extLst>
            <a:ext uri="{FF2B5EF4-FFF2-40B4-BE49-F238E27FC236}">
              <a16:creationId xmlns:a16="http://schemas.microsoft.com/office/drawing/2014/main" id="{A2D857D9-6D10-4C48-9596-11F501F537DB}"/>
            </a:ext>
          </a:extLst>
        </xdr:cNvPr>
        <xdr:cNvSpPr txBox="1"/>
      </xdr:nvSpPr>
      <xdr:spPr>
        <a:xfrm>
          <a:off x="10842791" y="1444653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639" name="直線コネクタ 638">
          <a:extLst>
            <a:ext uri="{FF2B5EF4-FFF2-40B4-BE49-F238E27FC236}">
              <a16:creationId xmlns:a16="http://schemas.microsoft.com/office/drawing/2014/main" id="{87BF60B4-0965-44E4-9018-76BFBE4D6C9F}"/>
            </a:ext>
          </a:extLst>
        </xdr:cNvPr>
        <xdr:cNvCxnSpPr/>
      </xdr:nvCxnSpPr>
      <xdr:spPr>
        <a:xfrm>
          <a:off x="11203940" y="1425838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640" name="テキスト ボックス 639">
          <a:extLst>
            <a:ext uri="{FF2B5EF4-FFF2-40B4-BE49-F238E27FC236}">
              <a16:creationId xmlns:a16="http://schemas.microsoft.com/office/drawing/2014/main" id="{91212159-576A-49CE-8A64-434F10A8A3EA}"/>
            </a:ext>
          </a:extLst>
        </xdr:cNvPr>
        <xdr:cNvSpPr txBox="1"/>
      </xdr:nvSpPr>
      <xdr:spPr>
        <a:xfrm>
          <a:off x="10842791" y="1411425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641" name="直線コネクタ 640">
          <a:extLst>
            <a:ext uri="{FF2B5EF4-FFF2-40B4-BE49-F238E27FC236}">
              <a16:creationId xmlns:a16="http://schemas.microsoft.com/office/drawing/2014/main" id="{A04ACD75-62AB-48CA-A80D-8BB499FE5417}"/>
            </a:ext>
          </a:extLst>
        </xdr:cNvPr>
        <xdr:cNvCxnSpPr/>
      </xdr:nvCxnSpPr>
      <xdr:spPr>
        <a:xfrm>
          <a:off x="11203940" y="1393561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642" name="テキスト ボックス 641">
          <a:extLst>
            <a:ext uri="{FF2B5EF4-FFF2-40B4-BE49-F238E27FC236}">
              <a16:creationId xmlns:a16="http://schemas.microsoft.com/office/drawing/2014/main" id="{73889AB0-DCB1-4B34-B38D-9C814D5203F9}"/>
            </a:ext>
          </a:extLst>
        </xdr:cNvPr>
        <xdr:cNvSpPr txBox="1"/>
      </xdr:nvSpPr>
      <xdr:spPr>
        <a:xfrm>
          <a:off x="1084279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643" name="直線コネクタ 642">
          <a:extLst>
            <a:ext uri="{FF2B5EF4-FFF2-40B4-BE49-F238E27FC236}">
              <a16:creationId xmlns:a16="http://schemas.microsoft.com/office/drawing/2014/main" id="{757B84C7-8007-4FA4-BC8D-357FA0C6375B}"/>
            </a:ext>
          </a:extLst>
        </xdr:cNvPr>
        <xdr:cNvCxnSpPr/>
      </xdr:nvCxnSpPr>
      <xdr:spPr>
        <a:xfrm>
          <a:off x="11203940" y="1360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644" name="テキスト ボックス 643">
          <a:extLst>
            <a:ext uri="{FF2B5EF4-FFF2-40B4-BE49-F238E27FC236}">
              <a16:creationId xmlns:a16="http://schemas.microsoft.com/office/drawing/2014/main" id="{6888ED7A-790C-47E6-AEA7-110A19E4CC7D}"/>
            </a:ext>
          </a:extLst>
        </xdr:cNvPr>
        <xdr:cNvSpPr txBox="1"/>
      </xdr:nvSpPr>
      <xdr:spPr>
        <a:xfrm>
          <a:off x="10842791" y="1346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645" name="直線コネクタ 644">
          <a:extLst>
            <a:ext uri="{FF2B5EF4-FFF2-40B4-BE49-F238E27FC236}">
              <a16:creationId xmlns:a16="http://schemas.microsoft.com/office/drawing/2014/main" id="{C0F71432-967A-4EF6-8ACA-918DE471C307}"/>
            </a:ext>
          </a:extLst>
        </xdr:cNvPr>
        <xdr:cNvCxnSpPr/>
      </xdr:nvCxnSpPr>
      <xdr:spPr>
        <a:xfrm>
          <a:off x="11203940" y="132805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646" name="テキスト ボックス 645">
          <a:extLst>
            <a:ext uri="{FF2B5EF4-FFF2-40B4-BE49-F238E27FC236}">
              <a16:creationId xmlns:a16="http://schemas.microsoft.com/office/drawing/2014/main" id="{9E8614DD-D009-4CF0-A141-AB6008F61010}"/>
            </a:ext>
          </a:extLst>
        </xdr:cNvPr>
        <xdr:cNvSpPr txBox="1"/>
      </xdr:nvSpPr>
      <xdr:spPr>
        <a:xfrm>
          <a:off x="10905006" y="13136443"/>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7" name="直線コネクタ 646">
          <a:extLst>
            <a:ext uri="{FF2B5EF4-FFF2-40B4-BE49-F238E27FC236}">
              <a16:creationId xmlns:a16="http://schemas.microsoft.com/office/drawing/2014/main" id="{6AB2850E-9CAF-4F26-96BE-F0D49643F5A6}"/>
            </a:ext>
          </a:extLst>
        </xdr:cNvPr>
        <xdr:cNvCxnSpPr/>
      </xdr:nvCxnSpPr>
      <xdr:spPr>
        <a:xfrm>
          <a:off x="1120394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648" name="【児童館】&#10;有形固定資産減価償却率グラフ枠">
          <a:extLst>
            <a:ext uri="{FF2B5EF4-FFF2-40B4-BE49-F238E27FC236}">
              <a16:creationId xmlns:a16="http://schemas.microsoft.com/office/drawing/2014/main" id="{07681850-3805-4E73-8EF6-4C7106F90A78}"/>
            </a:ext>
          </a:extLst>
        </xdr:cNvPr>
        <xdr:cNvSpPr/>
      </xdr:nvSpPr>
      <xdr:spPr>
        <a:xfrm>
          <a:off x="11203940" y="1295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134438</xdr:rowOff>
    </xdr:from>
    <xdr:to>
      <xdr:col>85</xdr:col>
      <xdr:colOff>126364</xdr:colOff>
      <xdr:row>86</xdr:row>
      <xdr:rowOff>168729</xdr:rowOff>
    </xdr:to>
    <xdr:cxnSp macro="">
      <xdr:nvCxnSpPr>
        <xdr:cNvPr id="649" name="直線コネクタ 648">
          <a:extLst>
            <a:ext uri="{FF2B5EF4-FFF2-40B4-BE49-F238E27FC236}">
              <a16:creationId xmlns:a16="http://schemas.microsoft.com/office/drawing/2014/main" id="{A8D05001-4DBA-4D33-A2F3-267770915B22}"/>
            </a:ext>
          </a:extLst>
        </xdr:cNvPr>
        <xdr:cNvCxnSpPr/>
      </xdr:nvCxnSpPr>
      <xdr:spPr>
        <a:xfrm flipV="1">
          <a:off x="14703424" y="13332278"/>
          <a:ext cx="0" cy="15849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650" name="【児童館】&#10;有形固定資産減価償却率最小値テキスト">
          <a:extLst>
            <a:ext uri="{FF2B5EF4-FFF2-40B4-BE49-F238E27FC236}">
              <a16:creationId xmlns:a16="http://schemas.microsoft.com/office/drawing/2014/main" id="{A581FEDF-BC90-4A39-94CA-5D7A0B768E36}"/>
            </a:ext>
          </a:extLst>
        </xdr:cNvPr>
        <xdr:cNvSpPr txBox="1"/>
      </xdr:nvSpPr>
      <xdr:spPr>
        <a:xfrm>
          <a:off x="1474216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651" name="直線コネクタ 650">
          <a:extLst>
            <a:ext uri="{FF2B5EF4-FFF2-40B4-BE49-F238E27FC236}">
              <a16:creationId xmlns:a16="http://schemas.microsoft.com/office/drawing/2014/main" id="{BB596115-58CA-4BD9-8F2E-55047E910833}"/>
            </a:ext>
          </a:extLst>
        </xdr:cNvPr>
        <xdr:cNvCxnSpPr/>
      </xdr:nvCxnSpPr>
      <xdr:spPr>
        <a:xfrm>
          <a:off x="14611350" y="1491723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81115</xdr:rowOff>
    </xdr:from>
    <xdr:ext cx="340478" cy="259045"/>
    <xdr:sp macro="" textlink="">
      <xdr:nvSpPr>
        <xdr:cNvPr id="652" name="【児童館】&#10;有形固定資産減価償却率最大値テキスト">
          <a:extLst>
            <a:ext uri="{FF2B5EF4-FFF2-40B4-BE49-F238E27FC236}">
              <a16:creationId xmlns:a16="http://schemas.microsoft.com/office/drawing/2014/main" id="{70591BBF-A8B8-41D9-9DE0-A026A58526E6}"/>
            </a:ext>
          </a:extLst>
        </xdr:cNvPr>
        <xdr:cNvSpPr txBox="1"/>
      </xdr:nvSpPr>
      <xdr:spPr>
        <a:xfrm>
          <a:off x="14742160" y="1311322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134438</xdr:rowOff>
    </xdr:from>
    <xdr:to>
      <xdr:col>86</xdr:col>
      <xdr:colOff>25400</xdr:colOff>
      <xdr:row>77</xdr:row>
      <xdr:rowOff>134438</xdr:rowOff>
    </xdr:to>
    <xdr:cxnSp macro="">
      <xdr:nvCxnSpPr>
        <xdr:cNvPr id="653" name="直線コネクタ 652">
          <a:extLst>
            <a:ext uri="{FF2B5EF4-FFF2-40B4-BE49-F238E27FC236}">
              <a16:creationId xmlns:a16="http://schemas.microsoft.com/office/drawing/2014/main" id="{B27BE0EE-E889-4D80-BF80-F8BF8AD81A17}"/>
            </a:ext>
          </a:extLst>
        </xdr:cNvPr>
        <xdr:cNvCxnSpPr/>
      </xdr:nvCxnSpPr>
      <xdr:spPr>
        <a:xfrm>
          <a:off x="14611350" y="1333227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57529</xdr:rowOff>
    </xdr:from>
    <xdr:ext cx="405111" cy="259045"/>
    <xdr:sp macro="" textlink="">
      <xdr:nvSpPr>
        <xdr:cNvPr id="654" name="【児童館】&#10;有形固定資産減価償却率平均値テキスト">
          <a:extLst>
            <a:ext uri="{FF2B5EF4-FFF2-40B4-BE49-F238E27FC236}">
              <a16:creationId xmlns:a16="http://schemas.microsoft.com/office/drawing/2014/main" id="{72A09BEE-0E7F-4AAC-A3BD-E607815717DC}"/>
            </a:ext>
          </a:extLst>
        </xdr:cNvPr>
        <xdr:cNvSpPr txBox="1"/>
      </xdr:nvSpPr>
      <xdr:spPr>
        <a:xfrm>
          <a:off x="14742160" y="1394116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34652</xdr:rowOff>
    </xdr:from>
    <xdr:to>
      <xdr:col>85</xdr:col>
      <xdr:colOff>177800</xdr:colOff>
      <xdr:row>82</xdr:row>
      <xdr:rowOff>136252</xdr:rowOff>
    </xdr:to>
    <xdr:sp macro="" textlink="">
      <xdr:nvSpPr>
        <xdr:cNvPr id="655" name="フローチャート: 判断 654">
          <a:extLst>
            <a:ext uri="{FF2B5EF4-FFF2-40B4-BE49-F238E27FC236}">
              <a16:creationId xmlns:a16="http://schemas.microsoft.com/office/drawing/2014/main" id="{FF42CDF1-C326-4E33-A9B7-3651712032BC}"/>
            </a:ext>
          </a:extLst>
        </xdr:cNvPr>
        <xdr:cNvSpPr/>
      </xdr:nvSpPr>
      <xdr:spPr>
        <a:xfrm>
          <a:off x="14649450" y="14093552"/>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21589</xdr:rowOff>
    </xdr:from>
    <xdr:to>
      <xdr:col>81</xdr:col>
      <xdr:colOff>101600</xdr:colOff>
      <xdr:row>82</xdr:row>
      <xdr:rowOff>123189</xdr:rowOff>
    </xdr:to>
    <xdr:sp macro="" textlink="">
      <xdr:nvSpPr>
        <xdr:cNvPr id="656" name="フローチャート: 判断 655">
          <a:extLst>
            <a:ext uri="{FF2B5EF4-FFF2-40B4-BE49-F238E27FC236}">
              <a16:creationId xmlns:a16="http://schemas.microsoft.com/office/drawing/2014/main" id="{60BDB6F9-292F-489B-98E7-85A8CE5F1255}"/>
            </a:ext>
          </a:extLst>
        </xdr:cNvPr>
        <xdr:cNvSpPr/>
      </xdr:nvSpPr>
      <xdr:spPr>
        <a:xfrm>
          <a:off x="13887450" y="14076679"/>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44450</xdr:rowOff>
    </xdr:from>
    <xdr:to>
      <xdr:col>76</xdr:col>
      <xdr:colOff>165100</xdr:colOff>
      <xdr:row>82</xdr:row>
      <xdr:rowOff>146050</xdr:rowOff>
    </xdr:to>
    <xdr:sp macro="" textlink="">
      <xdr:nvSpPr>
        <xdr:cNvPr id="657" name="フローチャート: 判断 656">
          <a:extLst>
            <a:ext uri="{FF2B5EF4-FFF2-40B4-BE49-F238E27FC236}">
              <a16:creationId xmlns:a16="http://schemas.microsoft.com/office/drawing/2014/main" id="{DC81ED1C-3BB2-42CA-B902-381B05C5B1A7}"/>
            </a:ext>
          </a:extLst>
        </xdr:cNvPr>
        <xdr:cNvSpPr/>
      </xdr:nvSpPr>
      <xdr:spPr>
        <a:xfrm>
          <a:off x="13089890" y="14105255"/>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86905</xdr:rowOff>
    </xdr:from>
    <xdr:to>
      <xdr:col>72</xdr:col>
      <xdr:colOff>38100</xdr:colOff>
      <xdr:row>83</xdr:row>
      <xdr:rowOff>17055</xdr:rowOff>
    </xdr:to>
    <xdr:sp macro="" textlink="">
      <xdr:nvSpPr>
        <xdr:cNvPr id="658" name="フローチャート: 判断 657">
          <a:extLst>
            <a:ext uri="{FF2B5EF4-FFF2-40B4-BE49-F238E27FC236}">
              <a16:creationId xmlns:a16="http://schemas.microsoft.com/office/drawing/2014/main" id="{3AA7A470-C4DF-459E-9128-72E586439C05}"/>
            </a:ext>
          </a:extLst>
        </xdr:cNvPr>
        <xdr:cNvSpPr/>
      </xdr:nvSpPr>
      <xdr:spPr>
        <a:xfrm>
          <a:off x="12303760" y="14147710"/>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75474</xdr:rowOff>
    </xdr:from>
    <xdr:to>
      <xdr:col>67</xdr:col>
      <xdr:colOff>101600</xdr:colOff>
      <xdr:row>83</xdr:row>
      <xdr:rowOff>5624</xdr:rowOff>
    </xdr:to>
    <xdr:sp macro="" textlink="">
      <xdr:nvSpPr>
        <xdr:cNvPr id="659" name="フローチャート: 判断 658">
          <a:extLst>
            <a:ext uri="{FF2B5EF4-FFF2-40B4-BE49-F238E27FC236}">
              <a16:creationId xmlns:a16="http://schemas.microsoft.com/office/drawing/2014/main" id="{378E9696-0D53-4DF5-91A2-9B0454E45DAD}"/>
            </a:ext>
          </a:extLst>
        </xdr:cNvPr>
        <xdr:cNvSpPr/>
      </xdr:nvSpPr>
      <xdr:spPr>
        <a:xfrm>
          <a:off x="11487150" y="14134374"/>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60" name="テキスト ボックス 659">
          <a:extLst>
            <a:ext uri="{FF2B5EF4-FFF2-40B4-BE49-F238E27FC236}">
              <a16:creationId xmlns:a16="http://schemas.microsoft.com/office/drawing/2014/main" id="{802095DA-E98D-4D55-A49F-C33718723BCB}"/>
            </a:ext>
          </a:extLst>
        </xdr:cNvPr>
        <xdr:cNvSpPr txBox="1"/>
      </xdr:nvSpPr>
      <xdr:spPr>
        <a:xfrm>
          <a:off x="14532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61" name="テキスト ボックス 660">
          <a:extLst>
            <a:ext uri="{FF2B5EF4-FFF2-40B4-BE49-F238E27FC236}">
              <a16:creationId xmlns:a16="http://schemas.microsoft.com/office/drawing/2014/main" id="{7FE03A84-1250-44E2-88E3-B7284E61BCE1}"/>
            </a:ext>
          </a:extLst>
        </xdr:cNvPr>
        <xdr:cNvSpPr txBox="1"/>
      </xdr:nvSpPr>
      <xdr:spPr>
        <a:xfrm>
          <a:off x="13770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62" name="テキスト ボックス 661">
          <a:extLst>
            <a:ext uri="{FF2B5EF4-FFF2-40B4-BE49-F238E27FC236}">
              <a16:creationId xmlns:a16="http://schemas.microsoft.com/office/drawing/2014/main" id="{523EE5D2-5092-47E9-92C8-7AB0FF29FEBF}"/>
            </a:ext>
          </a:extLst>
        </xdr:cNvPr>
        <xdr:cNvSpPr txBox="1"/>
      </xdr:nvSpPr>
      <xdr:spPr>
        <a:xfrm>
          <a:off x="129730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3" name="テキスト ボックス 662">
          <a:extLst>
            <a:ext uri="{FF2B5EF4-FFF2-40B4-BE49-F238E27FC236}">
              <a16:creationId xmlns:a16="http://schemas.microsoft.com/office/drawing/2014/main" id="{1B0C9911-8860-4B93-82E6-396A8012D524}"/>
            </a:ext>
          </a:extLst>
        </xdr:cNvPr>
        <xdr:cNvSpPr txBox="1"/>
      </xdr:nvSpPr>
      <xdr:spPr>
        <a:xfrm>
          <a:off x="121754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4" name="テキスト ボックス 663">
          <a:extLst>
            <a:ext uri="{FF2B5EF4-FFF2-40B4-BE49-F238E27FC236}">
              <a16:creationId xmlns:a16="http://schemas.microsoft.com/office/drawing/2014/main" id="{9502DFC5-B4F8-4E2B-B05D-F170B44ECA61}"/>
            </a:ext>
          </a:extLst>
        </xdr:cNvPr>
        <xdr:cNvSpPr txBox="1"/>
      </xdr:nvSpPr>
      <xdr:spPr>
        <a:xfrm>
          <a:off x="113703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363</xdr:rowOff>
    </xdr:from>
    <xdr:to>
      <xdr:col>85</xdr:col>
      <xdr:colOff>177800</xdr:colOff>
      <xdr:row>83</xdr:row>
      <xdr:rowOff>101963</xdr:rowOff>
    </xdr:to>
    <xdr:sp macro="" textlink="">
      <xdr:nvSpPr>
        <xdr:cNvPr id="665" name="楕円 664">
          <a:extLst>
            <a:ext uri="{FF2B5EF4-FFF2-40B4-BE49-F238E27FC236}">
              <a16:creationId xmlns:a16="http://schemas.microsoft.com/office/drawing/2014/main" id="{0EA22D08-F045-4D95-B179-6F80B7C3FD95}"/>
            </a:ext>
          </a:extLst>
        </xdr:cNvPr>
        <xdr:cNvSpPr/>
      </xdr:nvSpPr>
      <xdr:spPr>
        <a:xfrm>
          <a:off x="14649450" y="14230713"/>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150240</xdr:rowOff>
    </xdr:from>
    <xdr:ext cx="405111" cy="259045"/>
    <xdr:sp macro="" textlink="">
      <xdr:nvSpPr>
        <xdr:cNvPr id="666" name="【児童館】&#10;有形固定資産減価償却率該当値テキスト">
          <a:extLst>
            <a:ext uri="{FF2B5EF4-FFF2-40B4-BE49-F238E27FC236}">
              <a16:creationId xmlns:a16="http://schemas.microsoft.com/office/drawing/2014/main" id="{DEF43E3F-0BD2-4163-B4BB-7712CB660ECA}"/>
            </a:ext>
          </a:extLst>
        </xdr:cNvPr>
        <xdr:cNvSpPr txBox="1"/>
      </xdr:nvSpPr>
      <xdr:spPr>
        <a:xfrm>
          <a:off x="14742160" y="142091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135889</xdr:rowOff>
    </xdr:from>
    <xdr:to>
      <xdr:col>81</xdr:col>
      <xdr:colOff>101600</xdr:colOff>
      <xdr:row>83</xdr:row>
      <xdr:rowOff>66039</xdr:rowOff>
    </xdr:to>
    <xdr:sp macro="" textlink="">
      <xdr:nvSpPr>
        <xdr:cNvPr id="667" name="楕円 666">
          <a:extLst>
            <a:ext uri="{FF2B5EF4-FFF2-40B4-BE49-F238E27FC236}">
              <a16:creationId xmlns:a16="http://schemas.microsoft.com/office/drawing/2014/main" id="{627F8026-5ACA-4B3A-93FF-373A7CA46980}"/>
            </a:ext>
          </a:extLst>
        </xdr:cNvPr>
        <xdr:cNvSpPr/>
      </xdr:nvSpPr>
      <xdr:spPr>
        <a:xfrm>
          <a:off x="13887450" y="14190979"/>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15239</xdr:rowOff>
    </xdr:from>
    <xdr:to>
      <xdr:col>85</xdr:col>
      <xdr:colOff>127000</xdr:colOff>
      <xdr:row>83</xdr:row>
      <xdr:rowOff>51163</xdr:rowOff>
    </xdr:to>
    <xdr:cxnSp macro="">
      <xdr:nvCxnSpPr>
        <xdr:cNvPr id="668" name="直線コネクタ 667">
          <a:extLst>
            <a:ext uri="{FF2B5EF4-FFF2-40B4-BE49-F238E27FC236}">
              <a16:creationId xmlns:a16="http://schemas.microsoft.com/office/drawing/2014/main" id="{554813B0-FABB-4237-88A6-C95631226DAE}"/>
            </a:ext>
          </a:extLst>
        </xdr:cNvPr>
        <xdr:cNvCxnSpPr/>
      </xdr:nvCxnSpPr>
      <xdr:spPr>
        <a:xfrm>
          <a:off x="13942060" y="14249399"/>
          <a:ext cx="76200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99968</xdr:rowOff>
    </xdr:from>
    <xdr:to>
      <xdr:col>76</xdr:col>
      <xdr:colOff>165100</xdr:colOff>
      <xdr:row>83</xdr:row>
      <xdr:rowOff>30118</xdr:rowOff>
    </xdr:to>
    <xdr:sp macro="" textlink="">
      <xdr:nvSpPr>
        <xdr:cNvPr id="669" name="楕円 668">
          <a:extLst>
            <a:ext uri="{FF2B5EF4-FFF2-40B4-BE49-F238E27FC236}">
              <a16:creationId xmlns:a16="http://schemas.microsoft.com/office/drawing/2014/main" id="{8F0FA386-ED1B-4E59-A91D-629939ED1EDB}"/>
            </a:ext>
          </a:extLst>
        </xdr:cNvPr>
        <xdr:cNvSpPr/>
      </xdr:nvSpPr>
      <xdr:spPr>
        <a:xfrm>
          <a:off x="13089890" y="14155058"/>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150768</xdr:rowOff>
    </xdr:from>
    <xdr:to>
      <xdr:col>81</xdr:col>
      <xdr:colOff>50800</xdr:colOff>
      <xdr:row>83</xdr:row>
      <xdr:rowOff>15239</xdr:rowOff>
    </xdr:to>
    <xdr:cxnSp macro="">
      <xdr:nvCxnSpPr>
        <xdr:cNvPr id="670" name="直線コネクタ 669">
          <a:extLst>
            <a:ext uri="{FF2B5EF4-FFF2-40B4-BE49-F238E27FC236}">
              <a16:creationId xmlns:a16="http://schemas.microsoft.com/office/drawing/2014/main" id="{99DE0EF6-6842-43D1-931B-45B8C1F8FE37}"/>
            </a:ext>
          </a:extLst>
        </xdr:cNvPr>
        <xdr:cNvCxnSpPr/>
      </xdr:nvCxnSpPr>
      <xdr:spPr>
        <a:xfrm>
          <a:off x="13144500" y="14209668"/>
          <a:ext cx="797560" cy="39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64044</xdr:rowOff>
    </xdr:from>
    <xdr:to>
      <xdr:col>72</xdr:col>
      <xdr:colOff>38100</xdr:colOff>
      <xdr:row>82</xdr:row>
      <xdr:rowOff>165644</xdr:rowOff>
    </xdr:to>
    <xdr:sp macro="" textlink="">
      <xdr:nvSpPr>
        <xdr:cNvPr id="671" name="楕円 670">
          <a:extLst>
            <a:ext uri="{FF2B5EF4-FFF2-40B4-BE49-F238E27FC236}">
              <a16:creationId xmlns:a16="http://schemas.microsoft.com/office/drawing/2014/main" id="{9473856F-765A-4250-9F95-A474BEF38CD8}"/>
            </a:ext>
          </a:extLst>
        </xdr:cNvPr>
        <xdr:cNvSpPr/>
      </xdr:nvSpPr>
      <xdr:spPr>
        <a:xfrm>
          <a:off x="12303760" y="14119134"/>
          <a:ext cx="7874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114844</xdr:rowOff>
    </xdr:from>
    <xdr:to>
      <xdr:col>76</xdr:col>
      <xdr:colOff>114300</xdr:colOff>
      <xdr:row>82</xdr:row>
      <xdr:rowOff>150768</xdr:rowOff>
    </xdr:to>
    <xdr:cxnSp macro="">
      <xdr:nvCxnSpPr>
        <xdr:cNvPr id="672" name="直線コネクタ 671">
          <a:extLst>
            <a:ext uri="{FF2B5EF4-FFF2-40B4-BE49-F238E27FC236}">
              <a16:creationId xmlns:a16="http://schemas.microsoft.com/office/drawing/2014/main" id="{86DE07E1-EE62-4C65-9B7F-64D5E6EDE3CA}"/>
            </a:ext>
          </a:extLst>
        </xdr:cNvPr>
        <xdr:cNvCxnSpPr/>
      </xdr:nvCxnSpPr>
      <xdr:spPr>
        <a:xfrm>
          <a:off x="12346940" y="14173744"/>
          <a:ext cx="79756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28121</xdr:rowOff>
    </xdr:from>
    <xdr:to>
      <xdr:col>67</xdr:col>
      <xdr:colOff>101600</xdr:colOff>
      <xdr:row>82</xdr:row>
      <xdr:rowOff>129721</xdr:rowOff>
    </xdr:to>
    <xdr:sp macro="" textlink="">
      <xdr:nvSpPr>
        <xdr:cNvPr id="673" name="楕円 672">
          <a:extLst>
            <a:ext uri="{FF2B5EF4-FFF2-40B4-BE49-F238E27FC236}">
              <a16:creationId xmlns:a16="http://schemas.microsoft.com/office/drawing/2014/main" id="{A37A2331-B356-4B86-9D1D-20A6D90E3C6E}"/>
            </a:ext>
          </a:extLst>
        </xdr:cNvPr>
        <xdr:cNvSpPr/>
      </xdr:nvSpPr>
      <xdr:spPr>
        <a:xfrm>
          <a:off x="11487150" y="14085116"/>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82</xdr:row>
      <xdr:rowOff>78921</xdr:rowOff>
    </xdr:from>
    <xdr:to>
      <xdr:col>71</xdr:col>
      <xdr:colOff>177800</xdr:colOff>
      <xdr:row>82</xdr:row>
      <xdr:rowOff>114844</xdr:rowOff>
    </xdr:to>
    <xdr:cxnSp macro="">
      <xdr:nvCxnSpPr>
        <xdr:cNvPr id="674" name="直線コネクタ 673">
          <a:extLst>
            <a:ext uri="{FF2B5EF4-FFF2-40B4-BE49-F238E27FC236}">
              <a16:creationId xmlns:a16="http://schemas.microsoft.com/office/drawing/2014/main" id="{B9F9F5E0-05A2-434F-A9D3-DD39123D12A8}"/>
            </a:ext>
          </a:extLst>
        </xdr:cNvPr>
        <xdr:cNvCxnSpPr/>
      </xdr:nvCxnSpPr>
      <xdr:spPr>
        <a:xfrm>
          <a:off x="11541760" y="14137821"/>
          <a:ext cx="80518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139716</xdr:rowOff>
    </xdr:from>
    <xdr:ext cx="405111" cy="259045"/>
    <xdr:sp macro="" textlink="">
      <xdr:nvSpPr>
        <xdr:cNvPr id="675" name="n_1aveValue【児童館】&#10;有形固定資産減価償却率">
          <a:extLst>
            <a:ext uri="{FF2B5EF4-FFF2-40B4-BE49-F238E27FC236}">
              <a16:creationId xmlns:a16="http://schemas.microsoft.com/office/drawing/2014/main" id="{DF6EFCD2-9792-41B1-931E-53F22E313112}"/>
            </a:ext>
          </a:extLst>
        </xdr:cNvPr>
        <xdr:cNvSpPr txBox="1"/>
      </xdr:nvSpPr>
      <xdr:spPr>
        <a:xfrm>
          <a:off x="13738234" y="138519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162577</xdr:rowOff>
    </xdr:from>
    <xdr:ext cx="405111" cy="259045"/>
    <xdr:sp macro="" textlink="">
      <xdr:nvSpPr>
        <xdr:cNvPr id="676" name="n_2aveValue【児童館】&#10;有形固定資産減価償却率">
          <a:extLst>
            <a:ext uri="{FF2B5EF4-FFF2-40B4-BE49-F238E27FC236}">
              <a16:creationId xmlns:a16="http://schemas.microsoft.com/office/drawing/2014/main" id="{09205275-9FFB-4A34-83BE-FC5658C07F31}"/>
            </a:ext>
          </a:extLst>
        </xdr:cNvPr>
        <xdr:cNvSpPr txBox="1"/>
      </xdr:nvSpPr>
      <xdr:spPr>
        <a:xfrm>
          <a:off x="12957184" y="13880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8182</xdr:rowOff>
    </xdr:from>
    <xdr:ext cx="405111" cy="259045"/>
    <xdr:sp macro="" textlink="">
      <xdr:nvSpPr>
        <xdr:cNvPr id="677" name="n_3aveValue【児童館】&#10;有形固定資産減価償却率">
          <a:extLst>
            <a:ext uri="{FF2B5EF4-FFF2-40B4-BE49-F238E27FC236}">
              <a16:creationId xmlns:a16="http://schemas.microsoft.com/office/drawing/2014/main" id="{39B3F61B-3E9A-4B21-9EC0-63413E9D4BEF}"/>
            </a:ext>
          </a:extLst>
        </xdr:cNvPr>
        <xdr:cNvSpPr txBox="1"/>
      </xdr:nvSpPr>
      <xdr:spPr>
        <a:xfrm>
          <a:off x="12171054" y="14240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168201</xdr:rowOff>
    </xdr:from>
    <xdr:ext cx="405111" cy="259045"/>
    <xdr:sp macro="" textlink="">
      <xdr:nvSpPr>
        <xdr:cNvPr id="678" name="n_4aveValue【児童館】&#10;有形固定資産減価償却率">
          <a:extLst>
            <a:ext uri="{FF2B5EF4-FFF2-40B4-BE49-F238E27FC236}">
              <a16:creationId xmlns:a16="http://schemas.microsoft.com/office/drawing/2014/main" id="{86781D0B-7255-4777-AB6E-D26F64D2FB6D}"/>
            </a:ext>
          </a:extLst>
        </xdr:cNvPr>
        <xdr:cNvSpPr txBox="1"/>
      </xdr:nvSpPr>
      <xdr:spPr>
        <a:xfrm>
          <a:off x="11354444" y="142309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83</xdr:row>
      <xdr:rowOff>57166</xdr:rowOff>
    </xdr:from>
    <xdr:ext cx="405111" cy="259045"/>
    <xdr:sp macro="" textlink="">
      <xdr:nvSpPr>
        <xdr:cNvPr id="679" name="n_1mainValue【児童館】&#10;有形固定資産減価償却率">
          <a:extLst>
            <a:ext uri="{FF2B5EF4-FFF2-40B4-BE49-F238E27FC236}">
              <a16:creationId xmlns:a16="http://schemas.microsoft.com/office/drawing/2014/main" id="{CC946B2D-3E7A-49FE-AAAD-4E060CEABED6}"/>
            </a:ext>
          </a:extLst>
        </xdr:cNvPr>
        <xdr:cNvSpPr txBox="1"/>
      </xdr:nvSpPr>
      <xdr:spPr>
        <a:xfrm>
          <a:off x="13738234" y="142837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21245</xdr:rowOff>
    </xdr:from>
    <xdr:ext cx="405111" cy="259045"/>
    <xdr:sp macro="" textlink="">
      <xdr:nvSpPr>
        <xdr:cNvPr id="680" name="n_2mainValue【児童館】&#10;有形固定資産減価償却率">
          <a:extLst>
            <a:ext uri="{FF2B5EF4-FFF2-40B4-BE49-F238E27FC236}">
              <a16:creationId xmlns:a16="http://schemas.microsoft.com/office/drawing/2014/main" id="{D503F9D4-BEEE-48A8-980A-11EAC297E3EB}"/>
            </a:ext>
          </a:extLst>
        </xdr:cNvPr>
        <xdr:cNvSpPr txBox="1"/>
      </xdr:nvSpPr>
      <xdr:spPr>
        <a:xfrm>
          <a:off x="12957184" y="142477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10721</xdr:rowOff>
    </xdr:from>
    <xdr:ext cx="405111" cy="259045"/>
    <xdr:sp macro="" textlink="">
      <xdr:nvSpPr>
        <xdr:cNvPr id="681" name="n_3mainValue【児童館】&#10;有形固定資産減価償却率">
          <a:extLst>
            <a:ext uri="{FF2B5EF4-FFF2-40B4-BE49-F238E27FC236}">
              <a16:creationId xmlns:a16="http://schemas.microsoft.com/office/drawing/2014/main" id="{D7C4EFBA-6504-4B28-9290-C4DFEF94B5FD}"/>
            </a:ext>
          </a:extLst>
        </xdr:cNvPr>
        <xdr:cNvSpPr txBox="1"/>
      </xdr:nvSpPr>
      <xdr:spPr>
        <a:xfrm>
          <a:off x="12171054" y="139000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146248</xdr:rowOff>
    </xdr:from>
    <xdr:ext cx="405111" cy="259045"/>
    <xdr:sp macro="" textlink="">
      <xdr:nvSpPr>
        <xdr:cNvPr id="682" name="n_4mainValue【児童館】&#10;有形固定資産減価償却率">
          <a:extLst>
            <a:ext uri="{FF2B5EF4-FFF2-40B4-BE49-F238E27FC236}">
              <a16:creationId xmlns:a16="http://schemas.microsoft.com/office/drawing/2014/main" id="{BF6303B7-C729-4FE9-B4FF-CA6C18FE8B88}"/>
            </a:ext>
          </a:extLst>
        </xdr:cNvPr>
        <xdr:cNvSpPr txBox="1"/>
      </xdr:nvSpPr>
      <xdr:spPr>
        <a:xfrm>
          <a:off x="11354444" y="138603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3" name="正方形/長方形 682">
          <a:extLst>
            <a:ext uri="{FF2B5EF4-FFF2-40B4-BE49-F238E27FC236}">
              <a16:creationId xmlns:a16="http://schemas.microsoft.com/office/drawing/2014/main" id="{440C358F-65C7-4E83-8604-8B5D80A18261}"/>
            </a:ext>
          </a:extLst>
        </xdr:cNvPr>
        <xdr:cNvSpPr/>
      </xdr:nvSpPr>
      <xdr:spPr>
        <a:xfrm>
          <a:off x="16459200" y="1181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4" name="正方形/長方形 683">
          <a:extLst>
            <a:ext uri="{FF2B5EF4-FFF2-40B4-BE49-F238E27FC236}">
              <a16:creationId xmlns:a16="http://schemas.microsoft.com/office/drawing/2014/main" id="{9BBB795D-3C35-4C1C-91BB-13808E70A589}"/>
            </a:ext>
          </a:extLst>
        </xdr:cNvPr>
        <xdr:cNvSpPr/>
      </xdr:nvSpPr>
      <xdr:spPr>
        <a:xfrm>
          <a:off x="165900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5" name="正方形/長方形 684">
          <a:extLst>
            <a:ext uri="{FF2B5EF4-FFF2-40B4-BE49-F238E27FC236}">
              <a16:creationId xmlns:a16="http://schemas.microsoft.com/office/drawing/2014/main" id="{AED02ED0-35A4-4912-BD33-60C960233D22}"/>
            </a:ext>
          </a:extLst>
        </xdr:cNvPr>
        <xdr:cNvSpPr/>
      </xdr:nvSpPr>
      <xdr:spPr>
        <a:xfrm>
          <a:off x="165900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6" name="正方形/長方形 685">
          <a:extLst>
            <a:ext uri="{FF2B5EF4-FFF2-40B4-BE49-F238E27FC236}">
              <a16:creationId xmlns:a16="http://schemas.microsoft.com/office/drawing/2014/main" id="{63FEC896-D05D-4350-963E-C1FD7B1234C4}"/>
            </a:ext>
          </a:extLst>
        </xdr:cNvPr>
        <xdr:cNvSpPr/>
      </xdr:nvSpPr>
      <xdr:spPr>
        <a:xfrm>
          <a:off x="174879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7" name="正方形/長方形 686">
          <a:extLst>
            <a:ext uri="{FF2B5EF4-FFF2-40B4-BE49-F238E27FC236}">
              <a16:creationId xmlns:a16="http://schemas.microsoft.com/office/drawing/2014/main" id="{B80FF46C-8298-4AFB-8712-2795F1A52B25}"/>
            </a:ext>
          </a:extLst>
        </xdr:cNvPr>
        <xdr:cNvSpPr/>
      </xdr:nvSpPr>
      <xdr:spPr>
        <a:xfrm>
          <a:off x="174879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8" name="正方形/長方形 687">
          <a:extLst>
            <a:ext uri="{FF2B5EF4-FFF2-40B4-BE49-F238E27FC236}">
              <a16:creationId xmlns:a16="http://schemas.microsoft.com/office/drawing/2014/main" id="{B573B44D-254A-4260-BA16-D3DDE5CBC364}"/>
            </a:ext>
          </a:extLst>
        </xdr:cNvPr>
        <xdr:cNvSpPr/>
      </xdr:nvSpPr>
      <xdr:spPr>
        <a:xfrm>
          <a:off x="185166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9" name="正方形/長方形 688">
          <a:extLst>
            <a:ext uri="{FF2B5EF4-FFF2-40B4-BE49-F238E27FC236}">
              <a16:creationId xmlns:a16="http://schemas.microsoft.com/office/drawing/2014/main" id="{D3730B06-10F4-4073-B0F9-6CF6CA5F4672}"/>
            </a:ext>
          </a:extLst>
        </xdr:cNvPr>
        <xdr:cNvSpPr/>
      </xdr:nvSpPr>
      <xdr:spPr>
        <a:xfrm>
          <a:off x="185166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90" name="正方形/長方形 689">
          <a:extLst>
            <a:ext uri="{FF2B5EF4-FFF2-40B4-BE49-F238E27FC236}">
              <a16:creationId xmlns:a16="http://schemas.microsoft.com/office/drawing/2014/main" id="{B3EB9411-5D50-449E-963F-E03ADFF3E429}"/>
            </a:ext>
          </a:extLst>
        </xdr:cNvPr>
        <xdr:cNvSpPr/>
      </xdr:nvSpPr>
      <xdr:spPr>
        <a:xfrm>
          <a:off x="16459200" y="1295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91" name="テキスト ボックス 690">
          <a:extLst>
            <a:ext uri="{FF2B5EF4-FFF2-40B4-BE49-F238E27FC236}">
              <a16:creationId xmlns:a16="http://schemas.microsoft.com/office/drawing/2014/main" id="{06BE5FB3-9965-4EE9-9A29-C421EEB636DB}"/>
            </a:ext>
          </a:extLst>
        </xdr:cNvPr>
        <xdr:cNvSpPr txBox="1"/>
      </xdr:nvSpPr>
      <xdr:spPr>
        <a:xfrm>
          <a:off x="1644015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92" name="直線コネクタ 691">
          <a:extLst>
            <a:ext uri="{FF2B5EF4-FFF2-40B4-BE49-F238E27FC236}">
              <a16:creationId xmlns:a16="http://schemas.microsoft.com/office/drawing/2014/main" id="{003151D8-E85F-4479-AFAF-4A809D5E2C77}"/>
            </a:ext>
          </a:extLst>
        </xdr:cNvPr>
        <xdr:cNvCxnSpPr/>
      </xdr:nvCxnSpPr>
      <xdr:spPr>
        <a:xfrm>
          <a:off x="1645920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93" name="直線コネクタ 692">
          <a:extLst>
            <a:ext uri="{FF2B5EF4-FFF2-40B4-BE49-F238E27FC236}">
              <a16:creationId xmlns:a16="http://schemas.microsoft.com/office/drawing/2014/main" id="{3FBF9A8F-3F77-448D-9E46-050D2D045D45}"/>
            </a:ext>
          </a:extLst>
        </xdr:cNvPr>
        <xdr:cNvCxnSpPr/>
      </xdr:nvCxnSpPr>
      <xdr:spPr>
        <a:xfrm>
          <a:off x="16459200" y="1485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94" name="テキスト ボックス 693">
          <a:extLst>
            <a:ext uri="{FF2B5EF4-FFF2-40B4-BE49-F238E27FC236}">
              <a16:creationId xmlns:a16="http://schemas.microsoft.com/office/drawing/2014/main" id="{38DF8D91-A2C8-415B-B8C0-FF344F351BA5}"/>
            </a:ext>
          </a:extLst>
        </xdr:cNvPr>
        <xdr:cNvSpPr txBox="1"/>
      </xdr:nvSpPr>
      <xdr:spPr>
        <a:xfrm>
          <a:off x="16047266" y="1471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95" name="直線コネクタ 694">
          <a:extLst>
            <a:ext uri="{FF2B5EF4-FFF2-40B4-BE49-F238E27FC236}">
              <a16:creationId xmlns:a16="http://schemas.microsoft.com/office/drawing/2014/main" id="{F1A9B88A-BCD4-4F4F-A6F1-E8FDD877CF7E}"/>
            </a:ext>
          </a:extLst>
        </xdr:cNvPr>
        <xdr:cNvCxnSpPr/>
      </xdr:nvCxnSpPr>
      <xdr:spPr>
        <a:xfrm>
          <a:off x="16459200" y="1447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96" name="テキスト ボックス 695">
          <a:extLst>
            <a:ext uri="{FF2B5EF4-FFF2-40B4-BE49-F238E27FC236}">
              <a16:creationId xmlns:a16="http://schemas.microsoft.com/office/drawing/2014/main" id="{F3B745DD-A2B8-4563-8C3C-D3FBE398A1DC}"/>
            </a:ext>
          </a:extLst>
        </xdr:cNvPr>
        <xdr:cNvSpPr txBox="1"/>
      </xdr:nvSpPr>
      <xdr:spPr>
        <a:xfrm>
          <a:off x="16047266" y="1433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97" name="直線コネクタ 696">
          <a:extLst>
            <a:ext uri="{FF2B5EF4-FFF2-40B4-BE49-F238E27FC236}">
              <a16:creationId xmlns:a16="http://schemas.microsoft.com/office/drawing/2014/main" id="{31B7299F-231A-4260-9282-6F6707572949}"/>
            </a:ext>
          </a:extLst>
        </xdr:cNvPr>
        <xdr:cNvCxnSpPr/>
      </xdr:nvCxnSpPr>
      <xdr:spPr>
        <a:xfrm>
          <a:off x="16459200" y="1409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98" name="テキスト ボックス 697">
          <a:extLst>
            <a:ext uri="{FF2B5EF4-FFF2-40B4-BE49-F238E27FC236}">
              <a16:creationId xmlns:a16="http://schemas.microsoft.com/office/drawing/2014/main" id="{77B2F86C-8CEB-42E6-A863-B2B80CDEC0E9}"/>
            </a:ext>
          </a:extLst>
        </xdr:cNvPr>
        <xdr:cNvSpPr txBox="1"/>
      </xdr:nvSpPr>
      <xdr:spPr>
        <a:xfrm>
          <a:off x="16047266" y="13952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99" name="直線コネクタ 698">
          <a:extLst>
            <a:ext uri="{FF2B5EF4-FFF2-40B4-BE49-F238E27FC236}">
              <a16:creationId xmlns:a16="http://schemas.microsoft.com/office/drawing/2014/main" id="{22F27736-4CC0-49D2-AD6A-4BE330F2FFDD}"/>
            </a:ext>
          </a:extLst>
        </xdr:cNvPr>
        <xdr:cNvCxnSpPr/>
      </xdr:nvCxnSpPr>
      <xdr:spPr>
        <a:xfrm>
          <a:off x="16459200" y="1371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700" name="テキスト ボックス 699">
          <a:extLst>
            <a:ext uri="{FF2B5EF4-FFF2-40B4-BE49-F238E27FC236}">
              <a16:creationId xmlns:a16="http://schemas.microsoft.com/office/drawing/2014/main" id="{08D4FE6B-DBE4-4714-9FC9-63FAAA04C8EC}"/>
            </a:ext>
          </a:extLst>
        </xdr:cNvPr>
        <xdr:cNvSpPr txBox="1"/>
      </xdr:nvSpPr>
      <xdr:spPr>
        <a:xfrm>
          <a:off x="16047266" y="13571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01" name="直線コネクタ 700">
          <a:extLst>
            <a:ext uri="{FF2B5EF4-FFF2-40B4-BE49-F238E27FC236}">
              <a16:creationId xmlns:a16="http://schemas.microsoft.com/office/drawing/2014/main" id="{7FF2A0D4-544A-4973-B3D7-A30BFA5F0BE3}"/>
            </a:ext>
          </a:extLst>
        </xdr:cNvPr>
        <xdr:cNvCxnSpPr/>
      </xdr:nvCxnSpPr>
      <xdr:spPr>
        <a:xfrm>
          <a:off x="16459200" y="1333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02" name="テキスト ボックス 701">
          <a:extLst>
            <a:ext uri="{FF2B5EF4-FFF2-40B4-BE49-F238E27FC236}">
              <a16:creationId xmlns:a16="http://schemas.microsoft.com/office/drawing/2014/main" id="{C121F0EB-24F5-4CB6-B96B-C63014A0AEEA}"/>
            </a:ext>
          </a:extLst>
        </xdr:cNvPr>
        <xdr:cNvSpPr txBox="1"/>
      </xdr:nvSpPr>
      <xdr:spPr>
        <a:xfrm>
          <a:off x="16047266" y="13194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3" name="直線コネクタ 702">
          <a:extLst>
            <a:ext uri="{FF2B5EF4-FFF2-40B4-BE49-F238E27FC236}">
              <a16:creationId xmlns:a16="http://schemas.microsoft.com/office/drawing/2014/main" id="{5D0BDD6A-BF49-4B2F-9C3C-BECFD1837E9C}"/>
            </a:ext>
          </a:extLst>
        </xdr:cNvPr>
        <xdr:cNvCxnSpPr/>
      </xdr:nvCxnSpPr>
      <xdr:spPr>
        <a:xfrm>
          <a:off x="1645920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4" name="テキスト ボックス 703">
          <a:extLst>
            <a:ext uri="{FF2B5EF4-FFF2-40B4-BE49-F238E27FC236}">
              <a16:creationId xmlns:a16="http://schemas.microsoft.com/office/drawing/2014/main" id="{2A363394-182C-4865-B5BF-7A5FF2C60F70}"/>
            </a:ext>
          </a:extLst>
        </xdr:cNvPr>
        <xdr:cNvSpPr txBox="1"/>
      </xdr:nvSpPr>
      <xdr:spPr>
        <a:xfrm>
          <a:off x="16047266" y="1281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5" name="【児童館】&#10;一人当たり面積グラフ枠">
          <a:extLst>
            <a:ext uri="{FF2B5EF4-FFF2-40B4-BE49-F238E27FC236}">
              <a16:creationId xmlns:a16="http://schemas.microsoft.com/office/drawing/2014/main" id="{E881B1FC-496A-4441-8748-B54E4EC29754}"/>
            </a:ext>
          </a:extLst>
        </xdr:cNvPr>
        <xdr:cNvSpPr/>
      </xdr:nvSpPr>
      <xdr:spPr>
        <a:xfrm>
          <a:off x="16459200" y="1295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38100</xdr:rowOff>
    </xdr:from>
    <xdr:to>
      <xdr:col>116</xdr:col>
      <xdr:colOff>62864</xdr:colOff>
      <xdr:row>86</xdr:row>
      <xdr:rowOff>76200</xdr:rowOff>
    </xdr:to>
    <xdr:cxnSp macro="">
      <xdr:nvCxnSpPr>
        <xdr:cNvPr id="706" name="直線コネクタ 705">
          <a:extLst>
            <a:ext uri="{FF2B5EF4-FFF2-40B4-BE49-F238E27FC236}">
              <a16:creationId xmlns:a16="http://schemas.microsoft.com/office/drawing/2014/main" id="{590EED93-A3FA-4877-8D6B-3DB7F6917BA9}"/>
            </a:ext>
          </a:extLst>
        </xdr:cNvPr>
        <xdr:cNvCxnSpPr/>
      </xdr:nvCxnSpPr>
      <xdr:spPr>
        <a:xfrm flipV="1">
          <a:off x="19947254" y="1341120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80027</xdr:rowOff>
    </xdr:from>
    <xdr:ext cx="469744" cy="259045"/>
    <xdr:sp macro="" textlink="">
      <xdr:nvSpPr>
        <xdr:cNvPr id="707" name="【児童館】&#10;一人当たり面積最小値テキスト">
          <a:extLst>
            <a:ext uri="{FF2B5EF4-FFF2-40B4-BE49-F238E27FC236}">
              <a16:creationId xmlns:a16="http://schemas.microsoft.com/office/drawing/2014/main" id="{0A2041AD-C4A5-49AD-8FDC-B0170556181A}"/>
            </a:ext>
          </a:extLst>
        </xdr:cNvPr>
        <xdr:cNvSpPr txBox="1"/>
      </xdr:nvSpPr>
      <xdr:spPr>
        <a:xfrm>
          <a:off x="19985990" y="148266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76200</xdr:rowOff>
    </xdr:from>
    <xdr:to>
      <xdr:col>116</xdr:col>
      <xdr:colOff>152400</xdr:colOff>
      <xdr:row>86</xdr:row>
      <xdr:rowOff>76200</xdr:rowOff>
    </xdr:to>
    <xdr:cxnSp macro="">
      <xdr:nvCxnSpPr>
        <xdr:cNvPr id="708" name="直線コネクタ 707">
          <a:extLst>
            <a:ext uri="{FF2B5EF4-FFF2-40B4-BE49-F238E27FC236}">
              <a16:creationId xmlns:a16="http://schemas.microsoft.com/office/drawing/2014/main" id="{ABCAC0A3-12B1-498F-BF52-938B5AE12E9B}"/>
            </a:ext>
          </a:extLst>
        </xdr:cNvPr>
        <xdr:cNvCxnSpPr/>
      </xdr:nvCxnSpPr>
      <xdr:spPr>
        <a:xfrm>
          <a:off x="19885660" y="148209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156227</xdr:rowOff>
    </xdr:from>
    <xdr:ext cx="469744" cy="259045"/>
    <xdr:sp macro="" textlink="">
      <xdr:nvSpPr>
        <xdr:cNvPr id="709" name="【児童館】&#10;一人当たり面積最大値テキスト">
          <a:extLst>
            <a:ext uri="{FF2B5EF4-FFF2-40B4-BE49-F238E27FC236}">
              <a16:creationId xmlns:a16="http://schemas.microsoft.com/office/drawing/2014/main" id="{59D4DDFB-4E96-4156-9F63-2298D73AEA4A}"/>
            </a:ext>
          </a:extLst>
        </xdr:cNvPr>
        <xdr:cNvSpPr txBox="1"/>
      </xdr:nvSpPr>
      <xdr:spPr>
        <a:xfrm>
          <a:off x="19985990" y="131883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38100</xdr:rowOff>
    </xdr:from>
    <xdr:to>
      <xdr:col>116</xdr:col>
      <xdr:colOff>152400</xdr:colOff>
      <xdr:row>78</xdr:row>
      <xdr:rowOff>38100</xdr:rowOff>
    </xdr:to>
    <xdr:cxnSp macro="">
      <xdr:nvCxnSpPr>
        <xdr:cNvPr id="710" name="直線コネクタ 709">
          <a:extLst>
            <a:ext uri="{FF2B5EF4-FFF2-40B4-BE49-F238E27FC236}">
              <a16:creationId xmlns:a16="http://schemas.microsoft.com/office/drawing/2014/main" id="{4BC6977C-2585-4E29-BA93-EB3A346AEAF7}"/>
            </a:ext>
          </a:extLst>
        </xdr:cNvPr>
        <xdr:cNvCxnSpPr/>
      </xdr:nvCxnSpPr>
      <xdr:spPr>
        <a:xfrm>
          <a:off x="19885660" y="134112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124477</xdr:rowOff>
    </xdr:from>
    <xdr:ext cx="469744" cy="259045"/>
    <xdr:sp macro="" textlink="">
      <xdr:nvSpPr>
        <xdr:cNvPr id="711" name="【児童館】&#10;一人当たり面積平均値テキスト">
          <a:extLst>
            <a:ext uri="{FF2B5EF4-FFF2-40B4-BE49-F238E27FC236}">
              <a16:creationId xmlns:a16="http://schemas.microsoft.com/office/drawing/2014/main" id="{232B784F-7294-4CA8-BED3-13CE69D3D8AA}"/>
            </a:ext>
          </a:extLst>
        </xdr:cNvPr>
        <xdr:cNvSpPr txBox="1"/>
      </xdr:nvSpPr>
      <xdr:spPr>
        <a:xfrm>
          <a:off x="19985990" y="141852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101600</xdr:rowOff>
    </xdr:from>
    <xdr:to>
      <xdr:col>116</xdr:col>
      <xdr:colOff>114300</xdr:colOff>
      <xdr:row>84</xdr:row>
      <xdr:rowOff>31750</xdr:rowOff>
    </xdr:to>
    <xdr:sp macro="" textlink="">
      <xdr:nvSpPr>
        <xdr:cNvPr id="712" name="フローチャート: 判断 711">
          <a:extLst>
            <a:ext uri="{FF2B5EF4-FFF2-40B4-BE49-F238E27FC236}">
              <a16:creationId xmlns:a16="http://schemas.microsoft.com/office/drawing/2014/main" id="{435B413C-C1A8-4E97-8BB8-A665F30A7826}"/>
            </a:ext>
          </a:extLst>
        </xdr:cNvPr>
        <xdr:cNvSpPr/>
      </xdr:nvSpPr>
      <xdr:spPr>
        <a:xfrm>
          <a:off x="19904710" y="14328140"/>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101600</xdr:rowOff>
    </xdr:from>
    <xdr:to>
      <xdr:col>112</xdr:col>
      <xdr:colOff>38100</xdr:colOff>
      <xdr:row>84</xdr:row>
      <xdr:rowOff>31750</xdr:rowOff>
    </xdr:to>
    <xdr:sp macro="" textlink="">
      <xdr:nvSpPr>
        <xdr:cNvPr id="713" name="フローチャート: 判断 712">
          <a:extLst>
            <a:ext uri="{FF2B5EF4-FFF2-40B4-BE49-F238E27FC236}">
              <a16:creationId xmlns:a16="http://schemas.microsoft.com/office/drawing/2014/main" id="{2B93273E-2748-4B37-BA76-B5A669099844}"/>
            </a:ext>
          </a:extLst>
        </xdr:cNvPr>
        <xdr:cNvSpPr/>
      </xdr:nvSpPr>
      <xdr:spPr>
        <a:xfrm>
          <a:off x="19161760" y="14328140"/>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120650</xdr:rowOff>
    </xdr:from>
    <xdr:to>
      <xdr:col>107</xdr:col>
      <xdr:colOff>101600</xdr:colOff>
      <xdr:row>84</xdr:row>
      <xdr:rowOff>50800</xdr:rowOff>
    </xdr:to>
    <xdr:sp macro="" textlink="">
      <xdr:nvSpPr>
        <xdr:cNvPr id="714" name="フローチャート: 判断 713">
          <a:extLst>
            <a:ext uri="{FF2B5EF4-FFF2-40B4-BE49-F238E27FC236}">
              <a16:creationId xmlns:a16="http://schemas.microsoft.com/office/drawing/2014/main" id="{59DFAAD9-3DED-471B-A55D-557FE4373A65}"/>
            </a:ext>
          </a:extLst>
        </xdr:cNvPr>
        <xdr:cNvSpPr/>
      </xdr:nvSpPr>
      <xdr:spPr>
        <a:xfrm>
          <a:off x="18345150" y="14352905"/>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120650</xdr:rowOff>
    </xdr:from>
    <xdr:to>
      <xdr:col>102</xdr:col>
      <xdr:colOff>165100</xdr:colOff>
      <xdr:row>84</xdr:row>
      <xdr:rowOff>50800</xdr:rowOff>
    </xdr:to>
    <xdr:sp macro="" textlink="">
      <xdr:nvSpPr>
        <xdr:cNvPr id="715" name="フローチャート: 判断 714">
          <a:extLst>
            <a:ext uri="{FF2B5EF4-FFF2-40B4-BE49-F238E27FC236}">
              <a16:creationId xmlns:a16="http://schemas.microsoft.com/office/drawing/2014/main" id="{03402825-D103-458A-B391-F1A26A07B395}"/>
            </a:ext>
          </a:extLst>
        </xdr:cNvPr>
        <xdr:cNvSpPr/>
      </xdr:nvSpPr>
      <xdr:spPr>
        <a:xfrm>
          <a:off x="17547590" y="14352905"/>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120650</xdr:rowOff>
    </xdr:from>
    <xdr:to>
      <xdr:col>98</xdr:col>
      <xdr:colOff>38100</xdr:colOff>
      <xdr:row>84</xdr:row>
      <xdr:rowOff>50800</xdr:rowOff>
    </xdr:to>
    <xdr:sp macro="" textlink="">
      <xdr:nvSpPr>
        <xdr:cNvPr id="716" name="フローチャート: 判断 715">
          <a:extLst>
            <a:ext uri="{FF2B5EF4-FFF2-40B4-BE49-F238E27FC236}">
              <a16:creationId xmlns:a16="http://schemas.microsoft.com/office/drawing/2014/main" id="{F1233253-1685-4A7A-819C-580598F37B3D}"/>
            </a:ext>
          </a:extLst>
        </xdr:cNvPr>
        <xdr:cNvSpPr/>
      </xdr:nvSpPr>
      <xdr:spPr>
        <a:xfrm>
          <a:off x="16761460" y="14352905"/>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7" name="テキスト ボックス 716">
          <a:extLst>
            <a:ext uri="{FF2B5EF4-FFF2-40B4-BE49-F238E27FC236}">
              <a16:creationId xmlns:a16="http://schemas.microsoft.com/office/drawing/2014/main" id="{BD232E88-C8A5-46DD-869D-173203AF6B7B}"/>
            </a:ext>
          </a:extLst>
        </xdr:cNvPr>
        <xdr:cNvSpPr txBox="1"/>
      </xdr:nvSpPr>
      <xdr:spPr>
        <a:xfrm>
          <a:off x="1977644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8" name="テキスト ボックス 717">
          <a:extLst>
            <a:ext uri="{FF2B5EF4-FFF2-40B4-BE49-F238E27FC236}">
              <a16:creationId xmlns:a16="http://schemas.microsoft.com/office/drawing/2014/main" id="{57E7C78A-2B94-472D-8E6C-49D275E97574}"/>
            </a:ext>
          </a:extLst>
        </xdr:cNvPr>
        <xdr:cNvSpPr txBox="1"/>
      </xdr:nvSpPr>
      <xdr:spPr>
        <a:xfrm>
          <a:off x="190334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9" name="テキスト ボックス 718">
          <a:extLst>
            <a:ext uri="{FF2B5EF4-FFF2-40B4-BE49-F238E27FC236}">
              <a16:creationId xmlns:a16="http://schemas.microsoft.com/office/drawing/2014/main" id="{742F762C-85BB-49B7-9997-CAA3BA198941}"/>
            </a:ext>
          </a:extLst>
        </xdr:cNvPr>
        <xdr:cNvSpPr txBox="1"/>
      </xdr:nvSpPr>
      <xdr:spPr>
        <a:xfrm>
          <a:off x="182283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20" name="テキスト ボックス 719">
          <a:extLst>
            <a:ext uri="{FF2B5EF4-FFF2-40B4-BE49-F238E27FC236}">
              <a16:creationId xmlns:a16="http://schemas.microsoft.com/office/drawing/2014/main" id="{C0320F7F-D9E6-47C0-A73A-E43E2E8DAB34}"/>
            </a:ext>
          </a:extLst>
        </xdr:cNvPr>
        <xdr:cNvSpPr txBox="1"/>
      </xdr:nvSpPr>
      <xdr:spPr>
        <a:xfrm>
          <a:off x="174307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21" name="テキスト ボックス 720">
          <a:extLst>
            <a:ext uri="{FF2B5EF4-FFF2-40B4-BE49-F238E27FC236}">
              <a16:creationId xmlns:a16="http://schemas.microsoft.com/office/drawing/2014/main" id="{A94D094B-8A95-4522-92FA-A741119CE638}"/>
            </a:ext>
          </a:extLst>
        </xdr:cNvPr>
        <xdr:cNvSpPr txBox="1"/>
      </xdr:nvSpPr>
      <xdr:spPr>
        <a:xfrm>
          <a:off x="166331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101600</xdr:rowOff>
    </xdr:from>
    <xdr:to>
      <xdr:col>116</xdr:col>
      <xdr:colOff>114300</xdr:colOff>
      <xdr:row>86</xdr:row>
      <xdr:rowOff>31750</xdr:rowOff>
    </xdr:to>
    <xdr:sp macro="" textlink="">
      <xdr:nvSpPr>
        <xdr:cNvPr id="722" name="楕円 721">
          <a:extLst>
            <a:ext uri="{FF2B5EF4-FFF2-40B4-BE49-F238E27FC236}">
              <a16:creationId xmlns:a16="http://schemas.microsoft.com/office/drawing/2014/main" id="{250200EB-7309-45B4-902B-03776E09BBA3}"/>
            </a:ext>
          </a:extLst>
        </xdr:cNvPr>
        <xdr:cNvSpPr/>
      </xdr:nvSpPr>
      <xdr:spPr>
        <a:xfrm>
          <a:off x="19904710" y="14671040"/>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16527</xdr:rowOff>
    </xdr:from>
    <xdr:ext cx="469744" cy="259045"/>
    <xdr:sp macro="" textlink="">
      <xdr:nvSpPr>
        <xdr:cNvPr id="723" name="【児童館】&#10;一人当たり面積該当値テキスト">
          <a:extLst>
            <a:ext uri="{FF2B5EF4-FFF2-40B4-BE49-F238E27FC236}">
              <a16:creationId xmlns:a16="http://schemas.microsoft.com/office/drawing/2014/main" id="{805F71BA-C6B8-4ED0-9C12-05DC6DC3A0A1}"/>
            </a:ext>
          </a:extLst>
        </xdr:cNvPr>
        <xdr:cNvSpPr txBox="1"/>
      </xdr:nvSpPr>
      <xdr:spPr>
        <a:xfrm>
          <a:off x="19985990" y="14593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101600</xdr:rowOff>
    </xdr:from>
    <xdr:to>
      <xdr:col>112</xdr:col>
      <xdr:colOff>38100</xdr:colOff>
      <xdr:row>86</xdr:row>
      <xdr:rowOff>31750</xdr:rowOff>
    </xdr:to>
    <xdr:sp macro="" textlink="">
      <xdr:nvSpPr>
        <xdr:cNvPr id="724" name="楕円 723">
          <a:extLst>
            <a:ext uri="{FF2B5EF4-FFF2-40B4-BE49-F238E27FC236}">
              <a16:creationId xmlns:a16="http://schemas.microsoft.com/office/drawing/2014/main" id="{791D705B-3ECF-4989-94EB-4CE6BD137628}"/>
            </a:ext>
          </a:extLst>
        </xdr:cNvPr>
        <xdr:cNvSpPr/>
      </xdr:nvSpPr>
      <xdr:spPr>
        <a:xfrm>
          <a:off x="19161760" y="14671040"/>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152400</xdr:rowOff>
    </xdr:from>
    <xdr:to>
      <xdr:col>116</xdr:col>
      <xdr:colOff>63500</xdr:colOff>
      <xdr:row>85</xdr:row>
      <xdr:rowOff>152400</xdr:rowOff>
    </xdr:to>
    <xdr:cxnSp macro="">
      <xdr:nvCxnSpPr>
        <xdr:cNvPr id="725" name="直線コネクタ 724">
          <a:extLst>
            <a:ext uri="{FF2B5EF4-FFF2-40B4-BE49-F238E27FC236}">
              <a16:creationId xmlns:a16="http://schemas.microsoft.com/office/drawing/2014/main" id="{3B6B0AB0-1A9C-4EA5-A12E-B3B6A5AFD91C}"/>
            </a:ext>
          </a:extLst>
        </xdr:cNvPr>
        <xdr:cNvCxnSpPr/>
      </xdr:nvCxnSpPr>
      <xdr:spPr>
        <a:xfrm>
          <a:off x="19204940" y="14725650"/>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101600</xdr:rowOff>
    </xdr:from>
    <xdr:to>
      <xdr:col>107</xdr:col>
      <xdr:colOff>101600</xdr:colOff>
      <xdr:row>86</xdr:row>
      <xdr:rowOff>31750</xdr:rowOff>
    </xdr:to>
    <xdr:sp macro="" textlink="">
      <xdr:nvSpPr>
        <xdr:cNvPr id="726" name="楕円 725">
          <a:extLst>
            <a:ext uri="{FF2B5EF4-FFF2-40B4-BE49-F238E27FC236}">
              <a16:creationId xmlns:a16="http://schemas.microsoft.com/office/drawing/2014/main" id="{09ACD366-32F4-4DFE-8B1D-71597E9C559C}"/>
            </a:ext>
          </a:extLst>
        </xdr:cNvPr>
        <xdr:cNvSpPr/>
      </xdr:nvSpPr>
      <xdr:spPr>
        <a:xfrm>
          <a:off x="18345150" y="14671040"/>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152400</xdr:rowOff>
    </xdr:from>
    <xdr:to>
      <xdr:col>111</xdr:col>
      <xdr:colOff>177800</xdr:colOff>
      <xdr:row>85</xdr:row>
      <xdr:rowOff>152400</xdr:rowOff>
    </xdr:to>
    <xdr:cxnSp macro="">
      <xdr:nvCxnSpPr>
        <xdr:cNvPr id="727" name="直線コネクタ 726">
          <a:extLst>
            <a:ext uri="{FF2B5EF4-FFF2-40B4-BE49-F238E27FC236}">
              <a16:creationId xmlns:a16="http://schemas.microsoft.com/office/drawing/2014/main" id="{700E234F-992F-49EA-AB97-0D9895352404}"/>
            </a:ext>
          </a:extLst>
        </xdr:cNvPr>
        <xdr:cNvCxnSpPr/>
      </xdr:nvCxnSpPr>
      <xdr:spPr>
        <a:xfrm>
          <a:off x="18399760" y="14725650"/>
          <a:ext cx="80518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101600</xdr:rowOff>
    </xdr:from>
    <xdr:to>
      <xdr:col>102</xdr:col>
      <xdr:colOff>165100</xdr:colOff>
      <xdr:row>86</xdr:row>
      <xdr:rowOff>31750</xdr:rowOff>
    </xdr:to>
    <xdr:sp macro="" textlink="">
      <xdr:nvSpPr>
        <xdr:cNvPr id="728" name="楕円 727">
          <a:extLst>
            <a:ext uri="{FF2B5EF4-FFF2-40B4-BE49-F238E27FC236}">
              <a16:creationId xmlns:a16="http://schemas.microsoft.com/office/drawing/2014/main" id="{8EC6A065-9FD8-4C5E-8FE9-D9ED5C510DD0}"/>
            </a:ext>
          </a:extLst>
        </xdr:cNvPr>
        <xdr:cNvSpPr/>
      </xdr:nvSpPr>
      <xdr:spPr>
        <a:xfrm>
          <a:off x="17547590" y="14671040"/>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152400</xdr:rowOff>
    </xdr:from>
    <xdr:to>
      <xdr:col>107</xdr:col>
      <xdr:colOff>50800</xdr:colOff>
      <xdr:row>85</xdr:row>
      <xdr:rowOff>152400</xdr:rowOff>
    </xdr:to>
    <xdr:cxnSp macro="">
      <xdr:nvCxnSpPr>
        <xdr:cNvPr id="729" name="直線コネクタ 728">
          <a:extLst>
            <a:ext uri="{FF2B5EF4-FFF2-40B4-BE49-F238E27FC236}">
              <a16:creationId xmlns:a16="http://schemas.microsoft.com/office/drawing/2014/main" id="{35B49D90-76CF-4CA5-9812-B7DACF60AC44}"/>
            </a:ext>
          </a:extLst>
        </xdr:cNvPr>
        <xdr:cNvCxnSpPr/>
      </xdr:nvCxnSpPr>
      <xdr:spPr>
        <a:xfrm>
          <a:off x="17602200" y="14725650"/>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139700</xdr:rowOff>
    </xdr:from>
    <xdr:to>
      <xdr:col>98</xdr:col>
      <xdr:colOff>38100</xdr:colOff>
      <xdr:row>86</xdr:row>
      <xdr:rowOff>69850</xdr:rowOff>
    </xdr:to>
    <xdr:sp macro="" textlink="">
      <xdr:nvSpPr>
        <xdr:cNvPr id="730" name="楕円 729">
          <a:extLst>
            <a:ext uri="{FF2B5EF4-FFF2-40B4-BE49-F238E27FC236}">
              <a16:creationId xmlns:a16="http://schemas.microsoft.com/office/drawing/2014/main" id="{9B378225-1216-4AA9-968C-E8C6C52F7775}"/>
            </a:ext>
          </a:extLst>
        </xdr:cNvPr>
        <xdr:cNvSpPr/>
      </xdr:nvSpPr>
      <xdr:spPr>
        <a:xfrm>
          <a:off x="16761460" y="14709140"/>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152400</xdr:rowOff>
    </xdr:from>
    <xdr:to>
      <xdr:col>102</xdr:col>
      <xdr:colOff>114300</xdr:colOff>
      <xdr:row>86</xdr:row>
      <xdr:rowOff>19050</xdr:rowOff>
    </xdr:to>
    <xdr:cxnSp macro="">
      <xdr:nvCxnSpPr>
        <xdr:cNvPr id="731" name="直線コネクタ 730">
          <a:extLst>
            <a:ext uri="{FF2B5EF4-FFF2-40B4-BE49-F238E27FC236}">
              <a16:creationId xmlns:a16="http://schemas.microsoft.com/office/drawing/2014/main" id="{D5153468-1211-4761-8F91-E7334DF6165D}"/>
            </a:ext>
          </a:extLst>
        </xdr:cNvPr>
        <xdr:cNvCxnSpPr/>
      </xdr:nvCxnSpPr>
      <xdr:spPr>
        <a:xfrm flipV="1">
          <a:off x="16804640" y="14725650"/>
          <a:ext cx="79756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48277</xdr:rowOff>
    </xdr:from>
    <xdr:ext cx="469744" cy="259045"/>
    <xdr:sp macro="" textlink="">
      <xdr:nvSpPr>
        <xdr:cNvPr id="732" name="n_1aveValue【児童館】&#10;一人当たり面積">
          <a:extLst>
            <a:ext uri="{FF2B5EF4-FFF2-40B4-BE49-F238E27FC236}">
              <a16:creationId xmlns:a16="http://schemas.microsoft.com/office/drawing/2014/main" id="{F5660F73-200C-4FE2-9B92-2F0673DA349D}"/>
            </a:ext>
          </a:extLst>
        </xdr:cNvPr>
        <xdr:cNvSpPr txBox="1"/>
      </xdr:nvSpPr>
      <xdr:spPr>
        <a:xfrm>
          <a:off x="18982132" y="141090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67327</xdr:rowOff>
    </xdr:from>
    <xdr:ext cx="469744" cy="259045"/>
    <xdr:sp macro="" textlink="">
      <xdr:nvSpPr>
        <xdr:cNvPr id="733" name="n_2aveValue【児童館】&#10;一人当たり面積">
          <a:extLst>
            <a:ext uri="{FF2B5EF4-FFF2-40B4-BE49-F238E27FC236}">
              <a16:creationId xmlns:a16="http://schemas.microsoft.com/office/drawing/2014/main" id="{CC911481-F23B-4434-8D2A-6C31424DD3BE}"/>
            </a:ext>
          </a:extLst>
        </xdr:cNvPr>
        <xdr:cNvSpPr txBox="1"/>
      </xdr:nvSpPr>
      <xdr:spPr>
        <a:xfrm>
          <a:off x="18182032" y="141243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67327</xdr:rowOff>
    </xdr:from>
    <xdr:ext cx="469744" cy="259045"/>
    <xdr:sp macro="" textlink="">
      <xdr:nvSpPr>
        <xdr:cNvPr id="734" name="n_3aveValue【児童館】&#10;一人当たり面積">
          <a:extLst>
            <a:ext uri="{FF2B5EF4-FFF2-40B4-BE49-F238E27FC236}">
              <a16:creationId xmlns:a16="http://schemas.microsoft.com/office/drawing/2014/main" id="{1840FBED-CB67-4186-8679-8BCAB4DC4646}"/>
            </a:ext>
          </a:extLst>
        </xdr:cNvPr>
        <xdr:cNvSpPr txBox="1"/>
      </xdr:nvSpPr>
      <xdr:spPr>
        <a:xfrm>
          <a:off x="17384472" y="141243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67327</xdr:rowOff>
    </xdr:from>
    <xdr:ext cx="469744" cy="259045"/>
    <xdr:sp macro="" textlink="">
      <xdr:nvSpPr>
        <xdr:cNvPr id="735" name="n_4aveValue【児童館】&#10;一人当たり面積">
          <a:extLst>
            <a:ext uri="{FF2B5EF4-FFF2-40B4-BE49-F238E27FC236}">
              <a16:creationId xmlns:a16="http://schemas.microsoft.com/office/drawing/2014/main" id="{17898AD5-FE42-4671-A379-7FFB6A36977C}"/>
            </a:ext>
          </a:extLst>
        </xdr:cNvPr>
        <xdr:cNvSpPr txBox="1"/>
      </xdr:nvSpPr>
      <xdr:spPr>
        <a:xfrm>
          <a:off x="16588817" y="141243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22877</xdr:rowOff>
    </xdr:from>
    <xdr:ext cx="469744" cy="259045"/>
    <xdr:sp macro="" textlink="">
      <xdr:nvSpPr>
        <xdr:cNvPr id="736" name="n_1mainValue【児童館】&#10;一人当たり面積">
          <a:extLst>
            <a:ext uri="{FF2B5EF4-FFF2-40B4-BE49-F238E27FC236}">
              <a16:creationId xmlns:a16="http://schemas.microsoft.com/office/drawing/2014/main" id="{3D9E6A63-738E-423A-BD74-6E1C8B78BCC7}"/>
            </a:ext>
          </a:extLst>
        </xdr:cNvPr>
        <xdr:cNvSpPr txBox="1"/>
      </xdr:nvSpPr>
      <xdr:spPr>
        <a:xfrm>
          <a:off x="18982132" y="14763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22877</xdr:rowOff>
    </xdr:from>
    <xdr:ext cx="469744" cy="259045"/>
    <xdr:sp macro="" textlink="">
      <xdr:nvSpPr>
        <xdr:cNvPr id="737" name="n_2mainValue【児童館】&#10;一人当たり面積">
          <a:extLst>
            <a:ext uri="{FF2B5EF4-FFF2-40B4-BE49-F238E27FC236}">
              <a16:creationId xmlns:a16="http://schemas.microsoft.com/office/drawing/2014/main" id="{231E3F8B-D073-4225-9C78-CFA75C6DD335}"/>
            </a:ext>
          </a:extLst>
        </xdr:cNvPr>
        <xdr:cNvSpPr txBox="1"/>
      </xdr:nvSpPr>
      <xdr:spPr>
        <a:xfrm>
          <a:off x="18182032" y="14763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22877</xdr:rowOff>
    </xdr:from>
    <xdr:ext cx="469744" cy="259045"/>
    <xdr:sp macro="" textlink="">
      <xdr:nvSpPr>
        <xdr:cNvPr id="738" name="n_3mainValue【児童館】&#10;一人当たり面積">
          <a:extLst>
            <a:ext uri="{FF2B5EF4-FFF2-40B4-BE49-F238E27FC236}">
              <a16:creationId xmlns:a16="http://schemas.microsoft.com/office/drawing/2014/main" id="{F5CF65B9-A6B4-4E36-B90A-0E6C6FFF3C52}"/>
            </a:ext>
          </a:extLst>
        </xdr:cNvPr>
        <xdr:cNvSpPr txBox="1"/>
      </xdr:nvSpPr>
      <xdr:spPr>
        <a:xfrm>
          <a:off x="17384472" y="14763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60977</xdr:rowOff>
    </xdr:from>
    <xdr:ext cx="469744" cy="259045"/>
    <xdr:sp macro="" textlink="">
      <xdr:nvSpPr>
        <xdr:cNvPr id="739" name="n_4mainValue【児童館】&#10;一人当たり面積">
          <a:extLst>
            <a:ext uri="{FF2B5EF4-FFF2-40B4-BE49-F238E27FC236}">
              <a16:creationId xmlns:a16="http://schemas.microsoft.com/office/drawing/2014/main" id="{CA018330-3321-4F7C-97C2-4F57958B97C6}"/>
            </a:ext>
          </a:extLst>
        </xdr:cNvPr>
        <xdr:cNvSpPr txBox="1"/>
      </xdr:nvSpPr>
      <xdr:spPr>
        <a:xfrm>
          <a:off x="16588817" y="14801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40" name="正方形/長方形 739">
          <a:extLst>
            <a:ext uri="{FF2B5EF4-FFF2-40B4-BE49-F238E27FC236}">
              <a16:creationId xmlns:a16="http://schemas.microsoft.com/office/drawing/2014/main" id="{15DFB5E9-EFAE-4C96-B68F-79626F574808}"/>
            </a:ext>
          </a:extLst>
        </xdr:cNvPr>
        <xdr:cNvSpPr/>
      </xdr:nvSpPr>
      <xdr:spPr>
        <a:xfrm>
          <a:off x="11203940" y="1561719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41" name="正方形/長方形 740">
          <a:extLst>
            <a:ext uri="{FF2B5EF4-FFF2-40B4-BE49-F238E27FC236}">
              <a16:creationId xmlns:a16="http://schemas.microsoft.com/office/drawing/2014/main" id="{0997EDE8-F2F5-4ECA-B163-479308FDE35D}"/>
            </a:ext>
          </a:extLst>
        </xdr:cNvPr>
        <xdr:cNvSpPr/>
      </xdr:nvSpPr>
      <xdr:spPr>
        <a:xfrm>
          <a:off x="113157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2" name="正方形/長方形 741">
          <a:extLst>
            <a:ext uri="{FF2B5EF4-FFF2-40B4-BE49-F238E27FC236}">
              <a16:creationId xmlns:a16="http://schemas.microsoft.com/office/drawing/2014/main" id="{03D788CD-86CE-4B3B-97B2-DB6504D32B4A}"/>
            </a:ext>
          </a:extLst>
        </xdr:cNvPr>
        <xdr:cNvSpPr/>
      </xdr:nvSpPr>
      <xdr:spPr>
        <a:xfrm>
          <a:off x="113157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3" name="正方形/長方形 742">
          <a:extLst>
            <a:ext uri="{FF2B5EF4-FFF2-40B4-BE49-F238E27FC236}">
              <a16:creationId xmlns:a16="http://schemas.microsoft.com/office/drawing/2014/main" id="{224D57C3-A0E8-4EC1-A337-9CB36EBD8431}"/>
            </a:ext>
          </a:extLst>
        </xdr:cNvPr>
        <xdr:cNvSpPr/>
      </xdr:nvSpPr>
      <xdr:spPr>
        <a:xfrm>
          <a:off x="122326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4" name="正方形/長方形 743">
          <a:extLst>
            <a:ext uri="{FF2B5EF4-FFF2-40B4-BE49-F238E27FC236}">
              <a16:creationId xmlns:a16="http://schemas.microsoft.com/office/drawing/2014/main" id="{A58F1A3E-88EF-41A3-A54A-955A8FFC65FE}"/>
            </a:ext>
          </a:extLst>
        </xdr:cNvPr>
        <xdr:cNvSpPr/>
      </xdr:nvSpPr>
      <xdr:spPr>
        <a:xfrm>
          <a:off x="122326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5" name="正方形/長方形 744">
          <a:extLst>
            <a:ext uri="{FF2B5EF4-FFF2-40B4-BE49-F238E27FC236}">
              <a16:creationId xmlns:a16="http://schemas.microsoft.com/office/drawing/2014/main" id="{82951009-21AB-4D6B-859D-33D5D3CE32CE}"/>
            </a:ext>
          </a:extLst>
        </xdr:cNvPr>
        <xdr:cNvSpPr/>
      </xdr:nvSpPr>
      <xdr:spPr>
        <a:xfrm>
          <a:off x="132613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6" name="正方形/長方形 745">
          <a:extLst>
            <a:ext uri="{FF2B5EF4-FFF2-40B4-BE49-F238E27FC236}">
              <a16:creationId xmlns:a16="http://schemas.microsoft.com/office/drawing/2014/main" id="{134C2A34-5C04-4854-BB06-72EA24D66465}"/>
            </a:ext>
          </a:extLst>
        </xdr:cNvPr>
        <xdr:cNvSpPr/>
      </xdr:nvSpPr>
      <xdr:spPr>
        <a:xfrm>
          <a:off x="132613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7" name="正方形/長方形 746">
          <a:extLst>
            <a:ext uri="{FF2B5EF4-FFF2-40B4-BE49-F238E27FC236}">
              <a16:creationId xmlns:a16="http://schemas.microsoft.com/office/drawing/2014/main" id="{85495500-BEC9-4045-AF46-240BC43815A0}"/>
            </a:ext>
          </a:extLst>
        </xdr:cNvPr>
        <xdr:cNvSpPr/>
      </xdr:nvSpPr>
      <xdr:spPr>
        <a:xfrm>
          <a:off x="11203940" y="16760190"/>
          <a:ext cx="424815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748" name="正方形/長方形 747">
          <a:extLst>
            <a:ext uri="{FF2B5EF4-FFF2-40B4-BE49-F238E27FC236}">
              <a16:creationId xmlns:a16="http://schemas.microsoft.com/office/drawing/2014/main" id="{76392BAB-DA28-4785-92EC-B0DD123E320B}"/>
            </a:ext>
          </a:extLst>
        </xdr:cNvPr>
        <xdr:cNvSpPr/>
      </xdr:nvSpPr>
      <xdr:spPr>
        <a:xfrm>
          <a:off x="16459200" y="1561719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49" name="正方形/長方形 748">
          <a:extLst>
            <a:ext uri="{FF2B5EF4-FFF2-40B4-BE49-F238E27FC236}">
              <a16:creationId xmlns:a16="http://schemas.microsoft.com/office/drawing/2014/main" id="{D9C170EE-DE06-4632-A0D3-AA4E1EF18B9F}"/>
            </a:ext>
          </a:extLst>
        </xdr:cNvPr>
        <xdr:cNvSpPr/>
      </xdr:nvSpPr>
      <xdr:spPr>
        <a:xfrm>
          <a:off x="165900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50" name="正方形/長方形 749">
          <a:extLst>
            <a:ext uri="{FF2B5EF4-FFF2-40B4-BE49-F238E27FC236}">
              <a16:creationId xmlns:a16="http://schemas.microsoft.com/office/drawing/2014/main" id="{EBDE6FF2-1784-4B93-BDB4-F51568306B0A}"/>
            </a:ext>
          </a:extLst>
        </xdr:cNvPr>
        <xdr:cNvSpPr/>
      </xdr:nvSpPr>
      <xdr:spPr>
        <a:xfrm>
          <a:off x="165900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51" name="正方形/長方形 750">
          <a:extLst>
            <a:ext uri="{FF2B5EF4-FFF2-40B4-BE49-F238E27FC236}">
              <a16:creationId xmlns:a16="http://schemas.microsoft.com/office/drawing/2014/main" id="{6DF42074-D837-4A4E-BD96-20749BAD8F71}"/>
            </a:ext>
          </a:extLst>
        </xdr:cNvPr>
        <xdr:cNvSpPr/>
      </xdr:nvSpPr>
      <xdr:spPr>
        <a:xfrm>
          <a:off x="174879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52" name="正方形/長方形 751">
          <a:extLst>
            <a:ext uri="{FF2B5EF4-FFF2-40B4-BE49-F238E27FC236}">
              <a16:creationId xmlns:a16="http://schemas.microsoft.com/office/drawing/2014/main" id="{BC44E25B-03E0-4FAB-BD9A-C4526B1CDC0F}"/>
            </a:ext>
          </a:extLst>
        </xdr:cNvPr>
        <xdr:cNvSpPr/>
      </xdr:nvSpPr>
      <xdr:spPr>
        <a:xfrm>
          <a:off x="174879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53" name="正方形/長方形 752">
          <a:extLst>
            <a:ext uri="{FF2B5EF4-FFF2-40B4-BE49-F238E27FC236}">
              <a16:creationId xmlns:a16="http://schemas.microsoft.com/office/drawing/2014/main" id="{F9A6EADB-6A7D-4207-8A76-02983FD1D9F4}"/>
            </a:ext>
          </a:extLst>
        </xdr:cNvPr>
        <xdr:cNvSpPr/>
      </xdr:nvSpPr>
      <xdr:spPr>
        <a:xfrm>
          <a:off x="185166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54" name="正方形/長方形 753">
          <a:extLst>
            <a:ext uri="{FF2B5EF4-FFF2-40B4-BE49-F238E27FC236}">
              <a16:creationId xmlns:a16="http://schemas.microsoft.com/office/drawing/2014/main" id="{81A77636-0D41-4F67-A239-39722D84FC3B}"/>
            </a:ext>
          </a:extLst>
        </xdr:cNvPr>
        <xdr:cNvSpPr/>
      </xdr:nvSpPr>
      <xdr:spPr>
        <a:xfrm>
          <a:off x="185166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55" name="正方形/長方形 754">
          <a:extLst>
            <a:ext uri="{FF2B5EF4-FFF2-40B4-BE49-F238E27FC236}">
              <a16:creationId xmlns:a16="http://schemas.microsoft.com/office/drawing/2014/main" id="{986A083E-B860-48E7-ABF2-623EC6AA37E7}"/>
            </a:ext>
          </a:extLst>
        </xdr:cNvPr>
        <xdr:cNvSpPr/>
      </xdr:nvSpPr>
      <xdr:spPr>
        <a:xfrm>
          <a:off x="16459200" y="16760190"/>
          <a:ext cx="42672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756" name="正方形/長方形 755">
          <a:extLst>
            <a:ext uri="{FF2B5EF4-FFF2-40B4-BE49-F238E27FC236}">
              <a16:creationId xmlns:a16="http://schemas.microsoft.com/office/drawing/2014/main" id="{A05AB546-764C-4E85-9791-AD42E23C4047}"/>
            </a:ext>
          </a:extLst>
        </xdr:cNvPr>
        <xdr:cNvSpPr/>
      </xdr:nvSpPr>
      <xdr:spPr>
        <a:xfrm>
          <a:off x="685800" y="19427190"/>
          <a:ext cx="20040600" cy="19088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7" name="正方形/長方形 756">
          <a:extLst>
            <a:ext uri="{FF2B5EF4-FFF2-40B4-BE49-F238E27FC236}">
              <a16:creationId xmlns:a16="http://schemas.microsoft.com/office/drawing/2014/main" id="{6E11940C-31A9-488B-93A6-68F207F5B1AF}"/>
            </a:ext>
          </a:extLst>
        </xdr:cNvPr>
        <xdr:cNvSpPr/>
      </xdr:nvSpPr>
      <xdr:spPr>
        <a:xfrm>
          <a:off x="685800" y="19496405"/>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8" name="テキスト ボックス 757">
          <a:extLst>
            <a:ext uri="{FF2B5EF4-FFF2-40B4-BE49-F238E27FC236}">
              <a16:creationId xmlns:a16="http://schemas.microsoft.com/office/drawing/2014/main" id="{4B2E30FB-FD76-4DCE-91D7-6259ED7D6A14}"/>
            </a:ext>
          </a:extLst>
        </xdr:cNvPr>
        <xdr:cNvSpPr txBox="1"/>
      </xdr:nvSpPr>
      <xdr:spPr>
        <a:xfrm>
          <a:off x="762000" y="19746595"/>
          <a:ext cx="1987169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400" b="0">
              <a:solidFill>
                <a:schemeClr val="dk1"/>
              </a:solidFill>
              <a:effectLst/>
              <a:latin typeface="ＭＳ Ｐゴシック" panose="020B0600070205080204" pitchFamily="50" charset="-128"/>
              <a:ea typeface="ＭＳ Ｐゴシック" panose="020B0600070205080204" pitchFamily="50" charset="-128"/>
              <a:cs typeface="+mn-cs"/>
            </a:rPr>
            <a:t>　有形固定資産減価償却率は、全国平均、類似団体内平均値と比較して依然としてに高い傾向にある。特に、有形固定資産減価償却率が高い施設は、「学校施設」であり、減価償却率が</a:t>
          </a:r>
          <a:r>
            <a:rPr kumimoji="1" lang="en-US" altLang="ja-JP" sz="1400" b="0">
              <a:solidFill>
                <a:schemeClr val="dk1"/>
              </a:solidFill>
              <a:effectLst/>
              <a:latin typeface="ＭＳ Ｐゴシック" panose="020B0600070205080204" pitchFamily="50" charset="-128"/>
              <a:ea typeface="ＭＳ Ｐゴシック" panose="020B0600070205080204" pitchFamily="50" charset="-128"/>
              <a:cs typeface="+mn-cs"/>
            </a:rPr>
            <a:t>90</a:t>
          </a:r>
          <a:r>
            <a:rPr kumimoji="1" lang="ja-JP" altLang="ja-JP" sz="1400" b="0">
              <a:solidFill>
                <a:schemeClr val="dk1"/>
              </a:solidFill>
              <a:effectLst/>
              <a:latin typeface="ＭＳ Ｐゴシック" panose="020B0600070205080204" pitchFamily="50" charset="-128"/>
              <a:ea typeface="ＭＳ Ｐゴシック" panose="020B0600070205080204" pitchFamily="50" charset="-128"/>
              <a:cs typeface="+mn-cs"/>
            </a:rPr>
            <a:t>％を超えている状態となっている。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b="0">
              <a:solidFill>
                <a:schemeClr val="dk1"/>
              </a:solidFill>
              <a:effectLst/>
              <a:latin typeface="ＭＳ Ｐゴシック" panose="020B0600070205080204" pitchFamily="50" charset="-128"/>
              <a:ea typeface="ＭＳ Ｐゴシック" panose="020B0600070205080204" pitchFamily="50" charset="-128"/>
              <a:cs typeface="+mn-cs"/>
            </a:rPr>
            <a:t>学校施設ほとんどが昭和</a:t>
          </a:r>
          <a:r>
            <a:rPr kumimoji="1" lang="en-US" altLang="ja-JP" sz="1400" b="0">
              <a:solidFill>
                <a:schemeClr val="dk1"/>
              </a:solidFill>
              <a:effectLst/>
              <a:latin typeface="ＭＳ Ｐゴシック" panose="020B0600070205080204" pitchFamily="50" charset="-128"/>
              <a:ea typeface="ＭＳ Ｐゴシック" panose="020B0600070205080204" pitchFamily="50" charset="-128"/>
              <a:cs typeface="+mn-cs"/>
            </a:rPr>
            <a:t>40</a:t>
          </a:r>
          <a:r>
            <a:rPr kumimoji="1" lang="ja-JP" altLang="ja-JP" sz="1400" b="0">
              <a:solidFill>
                <a:schemeClr val="dk1"/>
              </a:solidFill>
              <a:effectLst/>
              <a:latin typeface="ＭＳ Ｐゴシック" panose="020B0600070205080204" pitchFamily="50" charset="-128"/>
              <a:ea typeface="ＭＳ Ｐゴシック" panose="020B0600070205080204" pitchFamily="50" charset="-128"/>
              <a:cs typeface="+mn-cs"/>
            </a:rPr>
            <a:t>年代半ばから</a:t>
          </a:r>
          <a:r>
            <a:rPr kumimoji="1" lang="en-US" altLang="ja-JP" sz="1400" b="0">
              <a:solidFill>
                <a:schemeClr val="dk1"/>
              </a:solidFill>
              <a:effectLst/>
              <a:latin typeface="ＭＳ Ｐゴシック" panose="020B0600070205080204" pitchFamily="50" charset="-128"/>
              <a:ea typeface="ＭＳ Ｐゴシック" panose="020B0600070205080204" pitchFamily="50" charset="-128"/>
              <a:cs typeface="+mn-cs"/>
            </a:rPr>
            <a:t>50</a:t>
          </a:r>
          <a:r>
            <a:rPr kumimoji="1" lang="ja-JP" altLang="ja-JP" sz="1400" b="0">
              <a:solidFill>
                <a:schemeClr val="dk1"/>
              </a:solidFill>
              <a:effectLst/>
              <a:latin typeface="ＭＳ Ｐゴシック" panose="020B0600070205080204" pitchFamily="50" charset="-128"/>
              <a:ea typeface="ＭＳ Ｐゴシック" panose="020B0600070205080204" pitchFamily="50" charset="-128"/>
              <a:cs typeface="+mn-cs"/>
            </a:rPr>
            <a:t>年代にかけて建設されており、施設の老朽化が進んでいることが要因として挙げられる。本市はこの状況を課題と捉え、学校整備事業を進めている。</a:t>
          </a:r>
          <a:br>
            <a:rPr kumimoji="1" lang="en-US" altLang="ja-JP" sz="1400" b="0">
              <a:solidFill>
                <a:schemeClr val="dk1"/>
              </a:solidFill>
              <a:effectLst/>
              <a:latin typeface="ＭＳ Ｐゴシック" panose="020B0600070205080204" pitchFamily="50" charset="-128"/>
              <a:ea typeface="ＭＳ Ｐゴシック" panose="020B0600070205080204" pitchFamily="50" charset="-128"/>
              <a:cs typeface="+mn-cs"/>
            </a:rPr>
          </a:br>
          <a:r>
            <a:rPr kumimoji="1" lang="ja-JP" altLang="ja-JP" sz="1400" b="0">
              <a:solidFill>
                <a:schemeClr val="dk1"/>
              </a:solidFill>
              <a:effectLst/>
              <a:latin typeface="ＭＳ Ｐゴシック" panose="020B0600070205080204" pitchFamily="50" charset="-128"/>
              <a:ea typeface="ＭＳ Ｐゴシック" panose="020B0600070205080204" pitchFamily="50" charset="-128"/>
              <a:cs typeface="+mn-cs"/>
            </a:rPr>
            <a:t>一方、有形固定資産減価償却率が類似団体内平均値と比較して低い施設は、「道路」である。道路については、市域の面積が小さく、道路の延長が短いことから改修費用負担が比較的少なく、順次改修を進められていることが要因として挙げられる。</a:t>
          </a:r>
          <a:br>
            <a:rPr kumimoji="1" lang="en-US" altLang="ja-JP" sz="1400" b="0">
              <a:solidFill>
                <a:schemeClr val="dk1"/>
              </a:solidFill>
              <a:effectLst/>
              <a:latin typeface="ＭＳ Ｐゴシック" panose="020B0600070205080204" pitchFamily="50" charset="-128"/>
              <a:ea typeface="ＭＳ Ｐゴシック" panose="020B0600070205080204" pitchFamily="50" charset="-128"/>
              <a:cs typeface="+mn-cs"/>
            </a:rPr>
          </a:br>
          <a:r>
            <a:rPr kumimoji="1" lang="ja-JP" altLang="ja-JP" sz="1400" b="0">
              <a:solidFill>
                <a:schemeClr val="dk1"/>
              </a:solidFill>
              <a:effectLst/>
              <a:latin typeface="ＭＳ Ｐゴシック" panose="020B0600070205080204" pitchFamily="50" charset="-128"/>
              <a:ea typeface="ＭＳ Ｐゴシック" panose="020B0600070205080204" pitchFamily="50" charset="-128"/>
              <a:cs typeface="+mn-cs"/>
            </a:rPr>
            <a:t>インフラ資産である「道路」や「橋梁」は人口一人当たりの延長距離、資産額が少なく毎年度改良工事や長寿命化対策を行っているため比較的安定した有形固定資産減価償却率となっている。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b="0">
              <a:solidFill>
                <a:schemeClr val="dk1"/>
              </a:solidFill>
              <a:effectLst/>
              <a:latin typeface="ＭＳ Ｐゴシック" panose="020B0600070205080204" pitchFamily="50" charset="-128"/>
              <a:ea typeface="ＭＳ Ｐゴシック" panose="020B0600070205080204" pitchFamily="50" charset="-128"/>
              <a:cs typeface="+mn-cs"/>
            </a:rPr>
            <a:t>　今後は、上記の大半の施設が築</a:t>
          </a:r>
          <a:r>
            <a:rPr kumimoji="1" lang="en-US" altLang="ja-JP" sz="1400" b="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400" b="0">
              <a:solidFill>
                <a:schemeClr val="dk1"/>
              </a:solidFill>
              <a:effectLst/>
              <a:latin typeface="ＭＳ Ｐゴシック" panose="020B0600070205080204" pitchFamily="50" charset="-128"/>
              <a:ea typeface="ＭＳ Ｐゴシック" panose="020B0600070205080204" pitchFamily="50" charset="-128"/>
              <a:cs typeface="+mn-cs"/>
            </a:rPr>
            <a:t>年以上を経過していることから、「交野市公共施設等総合管理計画」に基づき、施設の更新、統廃合、長寿命化等を計画的に行い、良質で持続可能な公共施設サービスが提供できるよう取り組んでいく。</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4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206092EE-8D27-4A96-BB26-10EC25A8A519}"/>
            </a:ext>
          </a:extLst>
        </xdr:cNvPr>
        <xdr:cNvSpPr/>
      </xdr:nvSpPr>
      <xdr:spPr>
        <a:xfrm>
          <a:off x="574040" y="130810"/>
          <a:ext cx="11427460" cy="631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9F5A60AD-0A6A-4470-B76D-4AC4D7B76915}"/>
            </a:ext>
          </a:extLst>
        </xdr:cNvPr>
        <xdr:cNvSpPr/>
      </xdr:nvSpPr>
      <xdr:spPr>
        <a:xfrm>
          <a:off x="17145000" y="186690"/>
          <a:ext cx="3581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F965DFA5-A549-4297-A8CB-A8CA2292BD1E}"/>
            </a:ext>
          </a:extLst>
        </xdr:cNvPr>
        <xdr:cNvSpPr/>
      </xdr:nvSpPr>
      <xdr:spPr>
        <a:xfrm>
          <a:off x="17160240" y="217805"/>
          <a:ext cx="354457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80ABCB7-66EB-4EF8-9FD1-644231219181}"/>
            </a:ext>
          </a:extLst>
        </xdr:cNvPr>
        <xdr:cNvSpPr/>
      </xdr:nvSpPr>
      <xdr:spPr>
        <a:xfrm>
          <a:off x="17191355" y="239395"/>
          <a:ext cx="3474085" cy="4464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大阪府交野市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F49981F-F35E-4343-AD11-D4A4EFF79740}"/>
            </a:ext>
          </a:extLst>
        </xdr:cNvPr>
        <xdr:cNvSpPr/>
      </xdr:nvSpPr>
      <xdr:spPr>
        <a:xfrm>
          <a:off x="14632940" y="186690"/>
          <a:ext cx="23939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373D60EF-5F9A-4380-926C-EC7BF45B5EB7}"/>
            </a:ext>
          </a:extLst>
        </xdr:cNvPr>
        <xdr:cNvSpPr/>
      </xdr:nvSpPr>
      <xdr:spPr>
        <a:xfrm>
          <a:off x="14665960" y="217805"/>
          <a:ext cx="234569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25E6B6C2-0B83-4988-8B3F-DB6AABEAC839}"/>
            </a:ext>
          </a:extLst>
        </xdr:cNvPr>
        <xdr:cNvSpPr/>
      </xdr:nvSpPr>
      <xdr:spPr>
        <a:xfrm>
          <a:off x="14687550" y="239395"/>
          <a:ext cx="2294255" cy="46291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7F5FA94C-851A-430B-B0B7-B05EBB321181}"/>
            </a:ext>
          </a:extLst>
        </xdr:cNvPr>
        <xdr:cNvSpPr/>
      </xdr:nvSpPr>
      <xdr:spPr>
        <a:xfrm>
          <a:off x="685800" y="887095"/>
          <a:ext cx="9086850" cy="177609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5E0F9566-C988-40C3-B074-73C937DC3A3B}"/>
            </a:ext>
          </a:extLst>
        </xdr:cNvPr>
        <xdr:cNvSpPr/>
      </xdr:nvSpPr>
      <xdr:spPr>
        <a:xfrm>
          <a:off x="816610" y="916940"/>
          <a:ext cx="124079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D7D884A9-AFBC-43D1-AB37-5DA9192B4A7C}"/>
            </a:ext>
          </a:extLst>
        </xdr:cNvPr>
        <xdr:cNvSpPr/>
      </xdr:nvSpPr>
      <xdr:spPr>
        <a:xfrm>
          <a:off x="2016760" y="916940"/>
          <a:ext cx="120015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77,272
76,605
25.55
31,557,307
30,970,532
361,829
16,247,313
26,195,038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58607C04-FBAC-416C-83B9-9C339D864043}"/>
            </a:ext>
          </a:extLst>
        </xdr:cNvPr>
        <xdr:cNvSpPr/>
      </xdr:nvSpPr>
      <xdr:spPr>
        <a:xfrm>
          <a:off x="3216910" y="916940"/>
          <a:ext cx="13716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BCD4AB66-579F-4B36-999D-B6AEEE8D19C4}"/>
            </a:ext>
          </a:extLst>
        </xdr:cNvPr>
        <xdr:cNvSpPr/>
      </xdr:nvSpPr>
      <xdr:spPr>
        <a:xfrm>
          <a:off x="4588510" y="941705"/>
          <a:ext cx="1814830"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9B98F82A-058E-46E2-B178-6FD06AFA37B9}"/>
            </a:ext>
          </a:extLst>
        </xdr:cNvPr>
        <xdr:cNvSpPr/>
      </xdr:nvSpPr>
      <xdr:spPr>
        <a:xfrm>
          <a:off x="6403340" y="941705"/>
          <a:ext cx="1140460"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6.1
31.0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C49A1C08-64DA-4A42-BC2C-688ABA4B6240}"/>
            </a:ext>
          </a:extLst>
        </xdr:cNvPr>
        <xdr:cNvSpPr/>
      </xdr:nvSpPr>
      <xdr:spPr>
        <a:xfrm>
          <a:off x="7603490" y="948690"/>
          <a:ext cx="585470" cy="9455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F6322464-B769-4846-89E4-B92E38B1C083}"/>
            </a:ext>
          </a:extLst>
        </xdr:cNvPr>
        <xdr:cNvSpPr/>
      </xdr:nvSpPr>
      <xdr:spPr>
        <a:xfrm>
          <a:off x="4588510" y="1714500"/>
          <a:ext cx="1814830"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9336809D-97EF-4C95-B7A2-4D18B3248305}"/>
            </a:ext>
          </a:extLst>
        </xdr:cNvPr>
        <xdr:cNvSpPr/>
      </xdr:nvSpPr>
      <xdr:spPr>
        <a:xfrm>
          <a:off x="6474460" y="1714500"/>
          <a:ext cx="3086100"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18959EAD-FBAD-4473-A1D8-3A09D8B839EA}"/>
            </a:ext>
          </a:extLst>
        </xdr:cNvPr>
        <xdr:cNvSpPr/>
      </xdr:nvSpPr>
      <xdr:spPr>
        <a:xfrm>
          <a:off x="9965690" y="887095"/>
          <a:ext cx="1371600" cy="1268095"/>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3F634473-6545-48F1-A01F-4775AAA0262F}"/>
            </a:ext>
          </a:extLst>
        </xdr:cNvPr>
        <xdr:cNvSpPr/>
      </xdr:nvSpPr>
      <xdr:spPr>
        <a:xfrm>
          <a:off x="10206990" y="948690"/>
          <a:ext cx="1200150" cy="2597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36961023-0D60-4C38-AADD-C9CD9799EA27}"/>
            </a:ext>
          </a:extLst>
        </xdr:cNvPr>
        <xdr:cNvSpPr/>
      </xdr:nvSpPr>
      <xdr:spPr>
        <a:xfrm>
          <a:off x="10206990" y="1215390"/>
          <a:ext cx="120015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75C06789-C4EC-43DF-9564-F2AAFFD923EB}"/>
            </a:ext>
          </a:extLst>
        </xdr:cNvPr>
        <xdr:cNvSpPr/>
      </xdr:nvSpPr>
      <xdr:spPr>
        <a:xfrm>
          <a:off x="10206990" y="1551305"/>
          <a:ext cx="1310005"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6230F869-5956-47CF-8C35-482FF63EC1CD}"/>
            </a:ext>
          </a:extLst>
        </xdr:cNvPr>
        <xdr:cNvCxnSpPr/>
      </xdr:nvCxnSpPr>
      <xdr:spPr>
        <a:xfrm flipH="1">
          <a:off x="10050145" y="1045210"/>
          <a:ext cx="19621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601C243C-D531-41AF-8CB4-7D12DB92B6E1}"/>
            </a:ext>
          </a:extLst>
        </xdr:cNvPr>
        <xdr:cNvSpPr/>
      </xdr:nvSpPr>
      <xdr:spPr>
        <a:xfrm>
          <a:off x="10107930" y="986790"/>
          <a:ext cx="8064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33DDDE4E-32E9-46D7-B5FF-2DF61A51B376}"/>
            </a:ext>
          </a:extLst>
        </xdr:cNvPr>
        <xdr:cNvSpPr/>
      </xdr:nvSpPr>
      <xdr:spPr>
        <a:xfrm>
          <a:off x="10107930" y="1253490"/>
          <a:ext cx="80645"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A32D906B-8C77-4A46-961A-42B2823F4D95}"/>
            </a:ext>
          </a:extLst>
        </xdr:cNvPr>
        <xdr:cNvCxnSpPr/>
      </xdr:nvCxnSpPr>
      <xdr:spPr>
        <a:xfrm>
          <a:off x="10135235" y="1524000"/>
          <a:ext cx="0" cy="14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E69C3BB1-C098-4617-AB16-FD7EB332E565}"/>
            </a:ext>
          </a:extLst>
        </xdr:cNvPr>
        <xdr:cNvCxnSpPr/>
      </xdr:nvCxnSpPr>
      <xdr:spPr>
        <a:xfrm>
          <a:off x="10074910" y="1524000"/>
          <a:ext cx="14668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5EBDE973-C4D9-44B8-8F7B-6EB4FC876A10}"/>
            </a:ext>
          </a:extLst>
        </xdr:cNvPr>
        <xdr:cNvCxnSpPr/>
      </xdr:nvCxnSpPr>
      <xdr:spPr>
        <a:xfrm flipV="1">
          <a:off x="10135235" y="1764030"/>
          <a:ext cx="0" cy="14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D9A1AF41-205A-4B5D-B84C-4A97F9112409}"/>
            </a:ext>
          </a:extLst>
        </xdr:cNvPr>
        <xdr:cNvCxnSpPr/>
      </xdr:nvCxnSpPr>
      <xdr:spPr>
        <a:xfrm>
          <a:off x="10074910" y="1901190"/>
          <a:ext cx="14668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773483BB-BAD1-4C3A-A8F4-DBFED5F0080C}"/>
            </a:ext>
          </a:extLst>
        </xdr:cNvPr>
        <xdr:cNvSpPr txBox="1"/>
      </xdr:nvSpPr>
      <xdr:spPr>
        <a:xfrm>
          <a:off x="645160" y="279781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50551124-5F3B-4EDD-B28F-E4F37A553564}"/>
            </a:ext>
          </a:extLst>
        </xdr:cNvPr>
        <xdr:cNvSpPr txBox="1"/>
      </xdr:nvSpPr>
      <xdr:spPr>
        <a:xfrm>
          <a:off x="645160" y="310769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26839944-2EEF-4395-82D7-55CF4AD64A89}"/>
            </a:ext>
          </a:extLst>
        </xdr:cNvPr>
        <xdr:cNvSpPr txBox="1"/>
      </xdr:nvSpPr>
      <xdr:spPr>
        <a:xfrm>
          <a:off x="64516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1E5E6A20-E7DA-4980-B77F-0879B008126C}"/>
            </a:ext>
          </a:extLst>
        </xdr:cNvPr>
        <xdr:cNvSpPr txBox="1"/>
      </xdr:nvSpPr>
      <xdr:spPr>
        <a:xfrm>
          <a:off x="645160" y="374459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55ACF34E-34C8-4C36-9FB2-14F78B2691D1}"/>
            </a:ext>
          </a:extLst>
        </xdr:cNvPr>
        <xdr:cNvSpPr/>
      </xdr:nvSpPr>
      <xdr:spPr>
        <a:xfrm>
          <a:off x="685800" y="419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F5BBA4F2-C070-4976-A8F1-66BC3D2C2C37}"/>
            </a:ext>
          </a:extLst>
        </xdr:cNvPr>
        <xdr:cNvSpPr/>
      </xdr:nvSpPr>
      <xdr:spPr>
        <a:xfrm>
          <a:off x="8166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A8F62E19-949F-499B-964A-8D42499A54D1}"/>
            </a:ext>
          </a:extLst>
        </xdr:cNvPr>
        <xdr:cNvSpPr/>
      </xdr:nvSpPr>
      <xdr:spPr>
        <a:xfrm>
          <a:off x="8166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6895ABA1-D027-4ABF-9594-7A53260A362C}"/>
            </a:ext>
          </a:extLst>
        </xdr:cNvPr>
        <xdr:cNvSpPr/>
      </xdr:nvSpPr>
      <xdr:spPr>
        <a:xfrm>
          <a:off x="17145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951F81E3-2BCB-46B9-AA57-FDCE33484F2C}"/>
            </a:ext>
          </a:extLst>
        </xdr:cNvPr>
        <xdr:cNvSpPr/>
      </xdr:nvSpPr>
      <xdr:spPr>
        <a:xfrm>
          <a:off x="17145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B0D04356-7937-47A2-A19E-78A56233EE11}"/>
            </a:ext>
          </a:extLst>
        </xdr:cNvPr>
        <xdr:cNvSpPr/>
      </xdr:nvSpPr>
      <xdr:spPr>
        <a:xfrm>
          <a:off x="27432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A3FBBF65-CA3D-44FC-9B50-977DB6365332}"/>
            </a:ext>
          </a:extLst>
        </xdr:cNvPr>
        <xdr:cNvSpPr/>
      </xdr:nvSpPr>
      <xdr:spPr>
        <a:xfrm>
          <a:off x="27432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89640284-B3BD-4129-853D-DCCDA7DFD239}"/>
            </a:ext>
          </a:extLst>
        </xdr:cNvPr>
        <xdr:cNvSpPr/>
      </xdr:nvSpPr>
      <xdr:spPr>
        <a:xfrm>
          <a:off x="685800" y="533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3370A76F-F4CA-48F1-8866-DA41EAA24C8B}"/>
            </a:ext>
          </a:extLst>
        </xdr:cNvPr>
        <xdr:cNvSpPr txBox="1"/>
      </xdr:nvSpPr>
      <xdr:spPr>
        <a:xfrm>
          <a:off x="66675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A3F1A8E7-8FF5-44D7-8D88-69973887CDEF}"/>
            </a:ext>
          </a:extLst>
        </xdr:cNvPr>
        <xdr:cNvCxnSpPr/>
      </xdr:nvCxnSpPr>
      <xdr:spPr>
        <a:xfrm>
          <a:off x="68580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E82C2DFB-DFA2-4C81-BDCC-0C7C04E49665}"/>
            </a:ext>
          </a:extLst>
        </xdr:cNvPr>
        <xdr:cNvSpPr txBox="1"/>
      </xdr:nvSpPr>
      <xdr:spPr>
        <a:xfrm>
          <a:off x="273866" y="747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0C55339D-E2DC-46D3-BE65-0E2CEDE2AF60}"/>
            </a:ext>
          </a:extLst>
        </xdr:cNvPr>
        <xdr:cNvCxnSpPr/>
      </xdr:nvCxnSpPr>
      <xdr:spPr>
        <a:xfrm>
          <a:off x="685800" y="729723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F856FDF7-739B-4669-93D3-AF280A62F4E5}"/>
            </a:ext>
          </a:extLst>
        </xdr:cNvPr>
        <xdr:cNvSpPr txBox="1"/>
      </xdr:nvSpPr>
      <xdr:spPr>
        <a:xfrm>
          <a:off x="273866" y="715311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84B81468-1080-4222-A3B8-AFE05451357B}"/>
            </a:ext>
          </a:extLst>
        </xdr:cNvPr>
        <xdr:cNvCxnSpPr/>
      </xdr:nvCxnSpPr>
      <xdr:spPr>
        <a:xfrm>
          <a:off x="685800" y="696495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7C96FACF-F651-4E17-AD16-BC169098312C}"/>
            </a:ext>
          </a:extLst>
        </xdr:cNvPr>
        <xdr:cNvSpPr txBox="1"/>
      </xdr:nvSpPr>
      <xdr:spPr>
        <a:xfrm>
          <a:off x="343701" y="682082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2EAEFD1F-5EC1-46F7-B89C-8C3F0268E206}"/>
            </a:ext>
          </a:extLst>
        </xdr:cNvPr>
        <xdr:cNvCxnSpPr/>
      </xdr:nvCxnSpPr>
      <xdr:spPr>
        <a:xfrm>
          <a:off x="685800" y="664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6EE4ECF9-A61C-4D9B-85E6-9DAF27B4D21F}"/>
            </a:ext>
          </a:extLst>
        </xdr:cNvPr>
        <xdr:cNvSpPr txBox="1"/>
      </xdr:nvSpPr>
      <xdr:spPr>
        <a:xfrm>
          <a:off x="34370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DA6CA990-BDC5-430E-AD7D-30BAD4898052}"/>
            </a:ext>
          </a:extLst>
        </xdr:cNvPr>
        <xdr:cNvCxnSpPr/>
      </xdr:nvCxnSpPr>
      <xdr:spPr>
        <a:xfrm>
          <a:off x="685800" y="631180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2E64531D-2C63-4DD0-8ABE-886C6AF65B8E}"/>
            </a:ext>
          </a:extLst>
        </xdr:cNvPr>
        <xdr:cNvSpPr txBox="1"/>
      </xdr:nvSpPr>
      <xdr:spPr>
        <a:xfrm>
          <a:off x="343701" y="617530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F39F6DFD-4DEB-4FC5-8F91-1B67D2CF0B38}"/>
            </a:ext>
          </a:extLst>
        </xdr:cNvPr>
        <xdr:cNvCxnSpPr/>
      </xdr:nvCxnSpPr>
      <xdr:spPr>
        <a:xfrm>
          <a:off x="685800" y="598904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28C95FA9-A1ED-4C5C-A1E3-89A62DB1CA4C}"/>
            </a:ext>
          </a:extLst>
        </xdr:cNvPr>
        <xdr:cNvSpPr txBox="1"/>
      </xdr:nvSpPr>
      <xdr:spPr>
        <a:xfrm>
          <a:off x="343701" y="584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DF34D355-ACA6-4C3C-A434-030160E19AFD}"/>
            </a:ext>
          </a:extLst>
        </xdr:cNvPr>
        <xdr:cNvCxnSpPr/>
      </xdr:nvCxnSpPr>
      <xdr:spPr>
        <a:xfrm>
          <a:off x="685800" y="56605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CC9355B4-2B47-4C86-ADEB-398F452BA2E8}"/>
            </a:ext>
          </a:extLst>
        </xdr:cNvPr>
        <xdr:cNvSpPr txBox="1"/>
      </xdr:nvSpPr>
      <xdr:spPr>
        <a:xfrm>
          <a:off x="386866" y="5516444"/>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2A06E460-CEF5-4678-8CA0-164B306C39C1}"/>
            </a:ext>
          </a:extLst>
        </xdr:cNvPr>
        <xdr:cNvCxnSpPr/>
      </xdr:nvCxnSpPr>
      <xdr:spPr>
        <a:xfrm>
          <a:off x="68580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C2E3F38F-A8CB-4B33-BB2B-C394B71CB90C}"/>
            </a:ext>
          </a:extLst>
        </xdr:cNvPr>
        <xdr:cNvSpPr/>
      </xdr:nvSpPr>
      <xdr:spPr>
        <a:xfrm>
          <a:off x="685800" y="533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92528</xdr:rowOff>
    </xdr:from>
    <xdr:to>
      <xdr:col>24</xdr:col>
      <xdr:colOff>62865</xdr:colOff>
      <xdr:row>42</xdr:row>
      <xdr:rowOff>79466</xdr:rowOff>
    </xdr:to>
    <xdr:cxnSp macro="">
      <xdr:nvCxnSpPr>
        <xdr:cNvPr id="58" name="直線コネクタ 57">
          <a:extLst>
            <a:ext uri="{FF2B5EF4-FFF2-40B4-BE49-F238E27FC236}">
              <a16:creationId xmlns:a16="http://schemas.microsoft.com/office/drawing/2014/main" id="{6F82A529-1A5D-4492-987E-4299C4BCF34A}"/>
            </a:ext>
          </a:extLst>
        </xdr:cNvPr>
        <xdr:cNvCxnSpPr/>
      </xdr:nvCxnSpPr>
      <xdr:spPr>
        <a:xfrm flipV="1">
          <a:off x="4173855" y="5754188"/>
          <a:ext cx="0" cy="15261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83293</xdr:rowOff>
    </xdr:from>
    <xdr:ext cx="405111" cy="259045"/>
    <xdr:sp macro="" textlink="">
      <xdr:nvSpPr>
        <xdr:cNvPr id="59" name="【図書館】&#10;有形固定資産減価償却率最小値テキスト">
          <a:extLst>
            <a:ext uri="{FF2B5EF4-FFF2-40B4-BE49-F238E27FC236}">
              <a16:creationId xmlns:a16="http://schemas.microsoft.com/office/drawing/2014/main" id="{899FF678-89AC-4BE8-BCD8-020AE9052889}"/>
            </a:ext>
          </a:extLst>
        </xdr:cNvPr>
        <xdr:cNvSpPr txBox="1"/>
      </xdr:nvSpPr>
      <xdr:spPr>
        <a:xfrm>
          <a:off x="4212590" y="72860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79466</xdr:rowOff>
    </xdr:from>
    <xdr:to>
      <xdr:col>24</xdr:col>
      <xdr:colOff>152400</xdr:colOff>
      <xdr:row>42</xdr:row>
      <xdr:rowOff>79466</xdr:rowOff>
    </xdr:to>
    <xdr:cxnSp macro="">
      <xdr:nvCxnSpPr>
        <xdr:cNvPr id="60" name="直線コネクタ 59">
          <a:extLst>
            <a:ext uri="{FF2B5EF4-FFF2-40B4-BE49-F238E27FC236}">
              <a16:creationId xmlns:a16="http://schemas.microsoft.com/office/drawing/2014/main" id="{443B0F15-47C9-4802-94AF-767EDA1062B2}"/>
            </a:ext>
          </a:extLst>
        </xdr:cNvPr>
        <xdr:cNvCxnSpPr/>
      </xdr:nvCxnSpPr>
      <xdr:spPr>
        <a:xfrm>
          <a:off x="4112260" y="728036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39205</xdr:rowOff>
    </xdr:from>
    <xdr:ext cx="340478" cy="259045"/>
    <xdr:sp macro="" textlink="">
      <xdr:nvSpPr>
        <xdr:cNvPr id="61" name="【図書館】&#10;有形固定資産減価償却率最大値テキスト">
          <a:extLst>
            <a:ext uri="{FF2B5EF4-FFF2-40B4-BE49-F238E27FC236}">
              <a16:creationId xmlns:a16="http://schemas.microsoft.com/office/drawing/2014/main" id="{34355BEA-479B-43D7-985A-6911950C702A}"/>
            </a:ext>
          </a:extLst>
        </xdr:cNvPr>
        <xdr:cNvSpPr txBox="1"/>
      </xdr:nvSpPr>
      <xdr:spPr>
        <a:xfrm>
          <a:off x="4212590" y="552560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92528</xdr:rowOff>
    </xdr:from>
    <xdr:to>
      <xdr:col>24</xdr:col>
      <xdr:colOff>152400</xdr:colOff>
      <xdr:row>33</xdr:row>
      <xdr:rowOff>92528</xdr:rowOff>
    </xdr:to>
    <xdr:cxnSp macro="">
      <xdr:nvCxnSpPr>
        <xdr:cNvPr id="62" name="直線コネクタ 61">
          <a:extLst>
            <a:ext uri="{FF2B5EF4-FFF2-40B4-BE49-F238E27FC236}">
              <a16:creationId xmlns:a16="http://schemas.microsoft.com/office/drawing/2014/main" id="{499A20F0-94B5-43F4-9107-18201870A168}"/>
            </a:ext>
          </a:extLst>
        </xdr:cNvPr>
        <xdr:cNvCxnSpPr/>
      </xdr:nvCxnSpPr>
      <xdr:spPr>
        <a:xfrm>
          <a:off x="4112260" y="575418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152780</xdr:rowOff>
    </xdr:from>
    <xdr:ext cx="405111" cy="259045"/>
    <xdr:sp macro="" textlink="">
      <xdr:nvSpPr>
        <xdr:cNvPr id="63" name="【図書館】&#10;有形固定資産減価償却率平均値テキスト">
          <a:extLst>
            <a:ext uri="{FF2B5EF4-FFF2-40B4-BE49-F238E27FC236}">
              <a16:creationId xmlns:a16="http://schemas.microsoft.com/office/drawing/2014/main" id="{6E09BDA6-4700-4E55-A6CC-8DB23C923953}"/>
            </a:ext>
          </a:extLst>
        </xdr:cNvPr>
        <xdr:cNvSpPr txBox="1"/>
      </xdr:nvSpPr>
      <xdr:spPr>
        <a:xfrm>
          <a:off x="4212590" y="632498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129903</xdr:rowOff>
    </xdr:from>
    <xdr:to>
      <xdr:col>24</xdr:col>
      <xdr:colOff>114300</xdr:colOff>
      <xdr:row>38</xdr:row>
      <xdr:rowOff>60053</xdr:rowOff>
    </xdr:to>
    <xdr:sp macro="" textlink="">
      <xdr:nvSpPr>
        <xdr:cNvPr id="64" name="フローチャート: 判断 63">
          <a:extLst>
            <a:ext uri="{FF2B5EF4-FFF2-40B4-BE49-F238E27FC236}">
              <a16:creationId xmlns:a16="http://schemas.microsoft.com/office/drawing/2014/main" id="{B96206D3-F413-4C21-851D-7D3D6CEB32A2}"/>
            </a:ext>
          </a:extLst>
        </xdr:cNvPr>
        <xdr:cNvSpPr/>
      </xdr:nvSpPr>
      <xdr:spPr>
        <a:xfrm>
          <a:off x="4131310" y="6477363"/>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90714</xdr:rowOff>
    </xdr:from>
    <xdr:to>
      <xdr:col>20</xdr:col>
      <xdr:colOff>38100</xdr:colOff>
      <xdr:row>38</xdr:row>
      <xdr:rowOff>20864</xdr:rowOff>
    </xdr:to>
    <xdr:sp macro="" textlink="">
      <xdr:nvSpPr>
        <xdr:cNvPr id="65" name="フローチャート: 判断 64">
          <a:extLst>
            <a:ext uri="{FF2B5EF4-FFF2-40B4-BE49-F238E27FC236}">
              <a16:creationId xmlns:a16="http://schemas.microsoft.com/office/drawing/2014/main" id="{421BC010-6AB5-49EA-AF46-B4F57F182E3B}"/>
            </a:ext>
          </a:extLst>
        </xdr:cNvPr>
        <xdr:cNvSpPr/>
      </xdr:nvSpPr>
      <xdr:spPr>
        <a:xfrm>
          <a:off x="3388360" y="6438174"/>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72753</xdr:rowOff>
    </xdr:from>
    <xdr:to>
      <xdr:col>15</xdr:col>
      <xdr:colOff>101600</xdr:colOff>
      <xdr:row>38</xdr:row>
      <xdr:rowOff>2903</xdr:rowOff>
    </xdr:to>
    <xdr:sp macro="" textlink="">
      <xdr:nvSpPr>
        <xdr:cNvPr id="66" name="フローチャート: 判断 65">
          <a:extLst>
            <a:ext uri="{FF2B5EF4-FFF2-40B4-BE49-F238E27FC236}">
              <a16:creationId xmlns:a16="http://schemas.microsoft.com/office/drawing/2014/main" id="{37ED45BB-6616-4DA9-B44D-67E58B63B484}"/>
            </a:ext>
          </a:extLst>
        </xdr:cNvPr>
        <xdr:cNvSpPr/>
      </xdr:nvSpPr>
      <xdr:spPr>
        <a:xfrm>
          <a:off x="2571750" y="6416403"/>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54792</xdr:rowOff>
    </xdr:from>
    <xdr:to>
      <xdr:col>10</xdr:col>
      <xdr:colOff>165100</xdr:colOff>
      <xdr:row>37</xdr:row>
      <xdr:rowOff>156392</xdr:rowOff>
    </xdr:to>
    <xdr:sp macro="" textlink="">
      <xdr:nvSpPr>
        <xdr:cNvPr id="67" name="フローチャート: 判断 66">
          <a:extLst>
            <a:ext uri="{FF2B5EF4-FFF2-40B4-BE49-F238E27FC236}">
              <a16:creationId xmlns:a16="http://schemas.microsoft.com/office/drawing/2014/main" id="{F6A3EEB7-9764-4214-85B3-1659EB618C89}"/>
            </a:ext>
          </a:extLst>
        </xdr:cNvPr>
        <xdr:cNvSpPr/>
      </xdr:nvSpPr>
      <xdr:spPr>
        <a:xfrm>
          <a:off x="1774190" y="6402252"/>
          <a:ext cx="10922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27033</xdr:rowOff>
    </xdr:from>
    <xdr:to>
      <xdr:col>6</xdr:col>
      <xdr:colOff>38100</xdr:colOff>
      <xdr:row>37</xdr:row>
      <xdr:rowOff>128633</xdr:rowOff>
    </xdr:to>
    <xdr:sp macro="" textlink="">
      <xdr:nvSpPr>
        <xdr:cNvPr id="68" name="フローチャート: 判断 67">
          <a:extLst>
            <a:ext uri="{FF2B5EF4-FFF2-40B4-BE49-F238E27FC236}">
              <a16:creationId xmlns:a16="http://schemas.microsoft.com/office/drawing/2014/main" id="{63393803-DD46-4ED3-A43A-AC1946BD76B2}"/>
            </a:ext>
          </a:extLst>
        </xdr:cNvPr>
        <xdr:cNvSpPr/>
      </xdr:nvSpPr>
      <xdr:spPr>
        <a:xfrm>
          <a:off x="988060" y="6368778"/>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73E54B52-E063-4274-A1EA-210221941F36}"/>
            </a:ext>
          </a:extLst>
        </xdr:cNvPr>
        <xdr:cNvSpPr txBox="1"/>
      </xdr:nvSpPr>
      <xdr:spPr>
        <a:xfrm>
          <a:off x="400304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48BCC5C5-A13B-431D-99B7-78E02B98C0B2}"/>
            </a:ext>
          </a:extLst>
        </xdr:cNvPr>
        <xdr:cNvSpPr txBox="1"/>
      </xdr:nvSpPr>
      <xdr:spPr>
        <a:xfrm>
          <a:off x="32600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25E93D70-4F9A-4328-A052-607AE86FD65C}"/>
            </a:ext>
          </a:extLst>
        </xdr:cNvPr>
        <xdr:cNvSpPr txBox="1"/>
      </xdr:nvSpPr>
      <xdr:spPr>
        <a:xfrm>
          <a:off x="24549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D78D2E41-72FF-4793-8F6C-18102AE62509}"/>
            </a:ext>
          </a:extLst>
        </xdr:cNvPr>
        <xdr:cNvSpPr txBox="1"/>
      </xdr:nvSpPr>
      <xdr:spPr>
        <a:xfrm>
          <a:off x="16573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4A6C69A1-ABA4-44BC-A279-C790F97DD5EB}"/>
            </a:ext>
          </a:extLst>
        </xdr:cNvPr>
        <xdr:cNvSpPr txBox="1"/>
      </xdr:nvSpPr>
      <xdr:spPr>
        <a:xfrm>
          <a:off x="8597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92347</xdr:rowOff>
    </xdr:from>
    <xdr:to>
      <xdr:col>24</xdr:col>
      <xdr:colOff>114300</xdr:colOff>
      <xdr:row>40</xdr:row>
      <xdr:rowOff>22497</xdr:rowOff>
    </xdr:to>
    <xdr:sp macro="" textlink="">
      <xdr:nvSpPr>
        <xdr:cNvPr id="74" name="楕円 73">
          <a:extLst>
            <a:ext uri="{FF2B5EF4-FFF2-40B4-BE49-F238E27FC236}">
              <a16:creationId xmlns:a16="http://schemas.microsoft.com/office/drawing/2014/main" id="{A6D70C1C-B07C-41DD-9FA0-13A69D2DF700}"/>
            </a:ext>
          </a:extLst>
        </xdr:cNvPr>
        <xdr:cNvSpPr/>
      </xdr:nvSpPr>
      <xdr:spPr>
        <a:xfrm>
          <a:off x="4131310" y="6782707"/>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70774</xdr:rowOff>
    </xdr:from>
    <xdr:ext cx="405111" cy="259045"/>
    <xdr:sp macro="" textlink="">
      <xdr:nvSpPr>
        <xdr:cNvPr id="75" name="【図書館】&#10;有形固定資産減価償却率該当値テキスト">
          <a:extLst>
            <a:ext uri="{FF2B5EF4-FFF2-40B4-BE49-F238E27FC236}">
              <a16:creationId xmlns:a16="http://schemas.microsoft.com/office/drawing/2014/main" id="{BCFAC0E4-1FA7-4A8D-970A-4198809691AE}"/>
            </a:ext>
          </a:extLst>
        </xdr:cNvPr>
        <xdr:cNvSpPr txBox="1"/>
      </xdr:nvSpPr>
      <xdr:spPr>
        <a:xfrm>
          <a:off x="4212590" y="67554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48260</xdr:rowOff>
    </xdr:from>
    <xdr:to>
      <xdr:col>20</xdr:col>
      <xdr:colOff>38100</xdr:colOff>
      <xdr:row>39</xdr:row>
      <xdr:rowOff>149860</xdr:rowOff>
    </xdr:to>
    <xdr:sp macro="" textlink="">
      <xdr:nvSpPr>
        <xdr:cNvPr id="76" name="楕円 75">
          <a:extLst>
            <a:ext uri="{FF2B5EF4-FFF2-40B4-BE49-F238E27FC236}">
              <a16:creationId xmlns:a16="http://schemas.microsoft.com/office/drawing/2014/main" id="{C3D7211F-87DB-4E34-9D81-4AD0E8C54CBE}"/>
            </a:ext>
          </a:extLst>
        </xdr:cNvPr>
        <xdr:cNvSpPr/>
      </xdr:nvSpPr>
      <xdr:spPr>
        <a:xfrm>
          <a:off x="3388360" y="6736715"/>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99060</xdr:rowOff>
    </xdr:from>
    <xdr:to>
      <xdr:col>24</xdr:col>
      <xdr:colOff>63500</xdr:colOff>
      <xdr:row>39</xdr:row>
      <xdr:rowOff>143147</xdr:rowOff>
    </xdr:to>
    <xdr:cxnSp macro="">
      <xdr:nvCxnSpPr>
        <xdr:cNvPr id="77" name="直線コネクタ 76">
          <a:extLst>
            <a:ext uri="{FF2B5EF4-FFF2-40B4-BE49-F238E27FC236}">
              <a16:creationId xmlns:a16="http://schemas.microsoft.com/office/drawing/2014/main" id="{ECC68B9E-2F15-404D-A06C-ECEB10B4C0F0}"/>
            </a:ext>
          </a:extLst>
        </xdr:cNvPr>
        <xdr:cNvCxnSpPr/>
      </xdr:nvCxnSpPr>
      <xdr:spPr>
        <a:xfrm>
          <a:off x="3431540" y="6781800"/>
          <a:ext cx="742950" cy="45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39</xdr:row>
      <xdr:rowOff>4173</xdr:rowOff>
    </xdr:from>
    <xdr:to>
      <xdr:col>15</xdr:col>
      <xdr:colOff>101600</xdr:colOff>
      <xdr:row>39</xdr:row>
      <xdr:rowOff>105773</xdr:rowOff>
    </xdr:to>
    <xdr:sp macro="" textlink="">
      <xdr:nvSpPr>
        <xdr:cNvPr id="78" name="楕円 77">
          <a:extLst>
            <a:ext uri="{FF2B5EF4-FFF2-40B4-BE49-F238E27FC236}">
              <a16:creationId xmlns:a16="http://schemas.microsoft.com/office/drawing/2014/main" id="{B5CC46F2-4DAE-4983-B699-8EBD7F2CFF01}"/>
            </a:ext>
          </a:extLst>
        </xdr:cNvPr>
        <xdr:cNvSpPr/>
      </xdr:nvSpPr>
      <xdr:spPr>
        <a:xfrm>
          <a:off x="2571750" y="6692628"/>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54973</xdr:rowOff>
    </xdr:from>
    <xdr:to>
      <xdr:col>19</xdr:col>
      <xdr:colOff>177800</xdr:colOff>
      <xdr:row>39</xdr:row>
      <xdr:rowOff>99060</xdr:rowOff>
    </xdr:to>
    <xdr:cxnSp macro="">
      <xdr:nvCxnSpPr>
        <xdr:cNvPr id="79" name="直線コネクタ 78">
          <a:extLst>
            <a:ext uri="{FF2B5EF4-FFF2-40B4-BE49-F238E27FC236}">
              <a16:creationId xmlns:a16="http://schemas.microsoft.com/office/drawing/2014/main" id="{0C10B752-3C48-463D-9ADE-86434688AAEC}"/>
            </a:ext>
          </a:extLst>
        </xdr:cNvPr>
        <xdr:cNvCxnSpPr/>
      </xdr:nvCxnSpPr>
      <xdr:spPr>
        <a:xfrm>
          <a:off x="2626360" y="6745333"/>
          <a:ext cx="805180" cy="364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39</xdr:row>
      <xdr:rowOff>25400</xdr:rowOff>
    </xdr:from>
    <xdr:to>
      <xdr:col>10</xdr:col>
      <xdr:colOff>165100</xdr:colOff>
      <xdr:row>39</xdr:row>
      <xdr:rowOff>127000</xdr:rowOff>
    </xdr:to>
    <xdr:sp macro="" textlink="">
      <xdr:nvSpPr>
        <xdr:cNvPr id="80" name="楕円 79">
          <a:extLst>
            <a:ext uri="{FF2B5EF4-FFF2-40B4-BE49-F238E27FC236}">
              <a16:creationId xmlns:a16="http://schemas.microsoft.com/office/drawing/2014/main" id="{DF9E9C19-09CF-420A-98C4-3838C67A89CF}"/>
            </a:ext>
          </a:extLst>
        </xdr:cNvPr>
        <xdr:cNvSpPr/>
      </xdr:nvSpPr>
      <xdr:spPr>
        <a:xfrm>
          <a:off x="1774190" y="6708140"/>
          <a:ext cx="10922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39</xdr:row>
      <xdr:rowOff>54973</xdr:rowOff>
    </xdr:from>
    <xdr:to>
      <xdr:col>15</xdr:col>
      <xdr:colOff>50800</xdr:colOff>
      <xdr:row>39</xdr:row>
      <xdr:rowOff>76200</xdr:rowOff>
    </xdr:to>
    <xdr:cxnSp macro="">
      <xdr:nvCxnSpPr>
        <xdr:cNvPr id="81" name="直線コネクタ 80">
          <a:extLst>
            <a:ext uri="{FF2B5EF4-FFF2-40B4-BE49-F238E27FC236}">
              <a16:creationId xmlns:a16="http://schemas.microsoft.com/office/drawing/2014/main" id="{B0F1E692-A9C4-464B-811C-2F0926D0DA6F}"/>
            </a:ext>
          </a:extLst>
        </xdr:cNvPr>
        <xdr:cNvCxnSpPr/>
      </xdr:nvCxnSpPr>
      <xdr:spPr>
        <a:xfrm flipV="1">
          <a:off x="1828800" y="6745333"/>
          <a:ext cx="797560" cy="17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156028</xdr:rowOff>
    </xdr:from>
    <xdr:to>
      <xdr:col>6</xdr:col>
      <xdr:colOff>38100</xdr:colOff>
      <xdr:row>39</xdr:row>
      <xdr:rowOff>86178</xdr:rowOff>
    </xdr:to>
    <xdr:sp macro="" textlink="">
      <xdr:nvSpPr>
        <xdr:cNvPr id="82" name="楕円 81">
          <a:extLst>
            <a:ext uri="{FF2B5EF4-FFF2-40B4-BE49-F238E27FC236}">
              <a16:creationId xmlns:a16="http://schemas.microsoft.com/office/drawing/2014/main" id="{E4346065-3C94-4EF8-9A02-BC79BF9AD5EF}"/>
            </a:ext>
          </a:extLst>
        </xdr:cNvPr>
        <xdr:cNvSpPr/>
      </xdr:nvSpPr>
      <xdr:spPr>
        <a:xfrm>
          <a:off x="988060" y="6671128"/>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39</xdr:row>
      <xdr:rowOff>35378</xdr:rowOff>
    </xdr:from>
    <xdr:to>
      <xdr:col>10</xdr:col>
      <xdr:colOff>114300</xdr:colOff>
      <xdr:row>39</xdr:row>
      <xdr:rowOff>76200</xdr:rowOff>
    </xdr:to>
    <xdr:cxnSp macro="">
      <xdr:nvCxnSpPr>
        <xdr:cNvPr id="83" name="直線コネクタ 82">
          <a:extLst>
            <a:ext uri="{FF2B5EF4-FFF2-40B4-BE49-F238E27FC236}">
              <a16:creationId xmlns:a16="http://schemas.microsoft.com/office/drawing/2014/main" id="{3385317F-0471-4B5B-8302-156972D24D63}"/>
            </a:ext>
          </a:extLst>
        </xdr:cNvPr>
        <xdr:cNvCxnSpPr/>
      </xdr:nvCxnSpPr>
      <xdr:spPr>
        <a:xfrm>
          <a:off x="1031240" y="6721928"/>
          <a:ext cx="797560" cy="40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37391</xdr:rowOff>
    </xdr:from>
    <xdr:ext cx="405111" cy="259045"/>
    <xdr:sp macro="" textlink="">
      <xdr:nvSpPr>
        <xdr:cNvPr id="84" name="n_1aveValue【図書館】&#10;有形固定資産減価償却率">
          <a:extLst>
            <a:ext uri="{FF2B5EF4-FFF2-40B4-BE49-F238E27FC236}">
              <a16:creationId xmlns:a16="http://schemas.microsoft.com/office/drawing/2014/main" id="{25A53B79-487B-430E-957C-5E132BE73B8C}"/>
            </a:ext>
          </a:extLst>
        </xdr:cNvPr>
        <xdr:cNvSpPr txBox="1"/>
      </xdr:nvSpPr>
      <xdr:spPr>
        <a:xfrm>
          <a:off x="3239144" y="62095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19430</xdr:rowOff>
    </xdr:from>
    <xdr:ext cx="405111" cy="259045"/>
    <xdr:sp macro="" textlink="">
      <xdr:nvSpPr>
        <xdr:cNvPr id="85" name="n_2aveValue【図書館】&#10;有形固定資産減価償却率">
          <a:extLst>
            <a:ext uri="{FF2B5EF4-FFF2-40B4-BE49-F238E27FC236}">
              <a16:creationId xmlns:a16="http://schemas.microsoft.com/office/drawing/2014/main" id="{C6D75283-C00B-42AB-BE74-FA5A40E38B2B}"/>
            </a:ext>
          </a:extLst>
        </xdr:cNvPr>
        <xdr:cNvSpPr txBox="1"/>
      </xdr:nvSpPr>
      <xdr:spPr>
        <a:xfrm>
          <a:off x="2439044" y="61878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1469</xdr:rowOff>
    </xdr:from>
    <xdr:ext cx="405111" cy="259045"/>
    <xdr:sp macro="" textlink="">
      <xdr:nvSpPr>
        <xdr:cNvPr id="86" name="n_3aveValue【図書館】&#10;有形固定資産減価償却率">
          <a:extLst>
            <a:ext uri="{FF2B5EF4-FFF2-40B4-BE49-F238E27FC236}">
              <a16:creationId xmlns:a16="http://schemas.microsoft.com/office/drawing/2014/main" id="{D6C5F7DE-2EBD-4FA0-8F90-B81E6D0C517F}"/>
            </a:ext>
          </a:extLst>
        </xdr:cNvPr>
        <xdr:cNvSpPr txBox="1"/>
      </xdr:nvSpPr>
      <xdr:spPr>
        <a:xfrm>
          <a:off x="1641484" y="61736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145160</xdr:rowOff>
    </xdr:from>
    <xdr:ext cx="405111" cy="259045"/>
    <xdr:sp macro="" textlink="">
      <xdr:nvSpPr>
        <xdr:cNvPr id="87" name="n_4aveValue【図書館】&#10;有形固定資産減価償却率">
          <a:extLst>
            <a:ext uri="{FF2B5EF4-FFF2-40B4-BE49-F238E27FC236}">
              <a16:creationId xmlns:a16="http://schemas.microsoft.com/office/drawing/2014/main" id="{B4E645FC-9CBB-4FFA-B96D-0B7BC3FF62BA}"/>
            </a:ext>
          </a:extLst>
        </xdr:cNvPr>
        <xdr:cNvSpPr txBox="1"/>
      </xdr:nvSpPr>
      <xdr:spPr>
        <a:xfrm>
          <a:off x="855354" y="61440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140987</xdr:rowOff>
    </xdr:from>
    <xdr:ext cx="405111" cy="259045"/>
    <xdr:sp macro="" textlink="">
      <xdr:nvSpPr>
        <xdr:cNvPr id="88" name="n_1mainValue【図書館】&#10;有形固定資産減価償却率">
          <a:extLst>
            <a:ext uri="{FF2B5EF4-FFF2-40B4-BE49-F238E27FC236}">
              <a16:creationId xmlns:a16="http://schemas.microsoft.com/office/drawing/2014/main" id="{740CC5D0-FF3C-4BF9-A043-062270B185E0}"/>
            </a:ext>
          </a:extLst>
        </xdr:cNvPr>
        <xdr:cNvSpPr txBox="1"/>
      </xdr:nvSpPr>
      <xdr:spPr>
        <a:xfrm>
          <a:off x="3239144" y="6825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96900</xdr:rowOff>
    </xdr:from>
    <xdr:ext cx="405111" cy="259045"/>
    <xdr:sp macro="" textlink="">
      <xdr:nvSpPr>
        <xdr:cNvPr id="89" name="n_2mainValue【図書館】&#10;有形固定資産減価償却率">
          <a:extLst>
            <a:ext uri="{FF2B5EF4-FFF2-40B4-BE49-F238E27FC236}">
              <a16:creationId xmlns:a16="http://schemas.microsoft.com/office/drawing/2014/main" id="{0A66056A-B6B1-4649-B981-A529216C9DFA}"/>
            </a:ext>
          </a:extLst>
        </xdr:cNvPr>
        <xdr:cNvSpPr txBox="1"/>
      </xdr:nvSpPr>
      <xdr:spPr>
        <a:xfrm>
          <a:off x="2439044" y="67796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118127</xdr:rowOff>
    </xdr:from>
    <xdr:ext cx="405111" cy="259045"/>
    <xdr:sp macro="" textlink="">
      <xdr:nvSpPr>
        <xdr:cNvPr id="90" name="n_3mainValue【図書館】&#10;有形固定資産減価償却率">
          <a:extLst>
            <a:ext uri="{FF2B5EF4-FFF2-40B4-BE49-F238E27FC236}">
              <a16:creationId xmlns:a16="http://schemas.microsoft.com/office/drawing/2014/main" id="{93BEA9D9-0080-46BB-8D17-CBC11ACE6AF5}"/>
            </a:ext>
          </a:extLst>
        </xdr:cNvPr>
        <xdr:cNvSpPr txBox="1"/>
      </xdr:nvSpPr>
      <xdr:spPr>
        <a:xfrm>
          <a:off x="1641484" y="6806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39</xdr:row>
      <xdr:rowOff>77305</xdr:rowOff>
    </xdr:from>
    <xdr:ext cx="405111" cy="259045"/>
    <xdr:sp macro="" textlink="">
      <xdr:nvSpPr>
        <xdr:cNvPr id="91" name="n_4mainValue【図書館】&#10;有形固定資産減価償却率">
          <a:extLst>
            <a:ext uri="{FF2B5EF4-FFF2-40B4-BE49-F238E27FC236}">
              <a16:creationId xmlns:a16="http://schemas.microsoft.com/office/drawing/2014/main" id="{FF51B6D5-115D-4F90-848D-73C8D1122074}"/>
            </a:ext>
          </a:extLst>
        </xdr:cNvPr>
        <xdr:cNvSpPr txBox="1"/>
      </xdr:nvSpPr>
      <xdr:spPr>
        <a:xfrm>
          <a:off x="855354" y="67638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186DEDEF-E4FD-46BD-B9B4-42F0529B97FA}"/>
            </a:ext>
          </a:extLst>
        </xdr:cNvPr>
        <xdr:cNvSpPr/>
      </xdr:nvSpPr>
      <xdr:spPr>
        <a:xfrm>
          <a:off x="5960110" y="419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4D7345F0-5C38-4E55-B8F2-64DAB2493F9D}"/>
            </a:ext>
          </a:extLst>
        </xdr:cNvPr>
        <xdr:cNvSpPr/>
      </xdr:nvSpPr>
      <xdr:spPr>
        <a:xfrm>
          <a:off x="60604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B35442F6-7210-4422-BAB7-4846D687C13A}"/>
            </a:ext>
          </a:extLst>
        </xdr:cNvPr>
        <xdr:cNvSpPr/>
      </xdr:nvSpPr>
      <xdr:spPr>
        <a:xfrm>
          <a:off x="60604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F7A81EC4-9815-4F0D-93A8-8C0FF03E1861}"/>
            </a:ext>
          </a:extLst>
        </xdr:cNvPr>
        <xdr:cNvSpPr/>
      </xdr:nvSpPr>
      <xdr:spPr>
        <a:xfrm>
          <a:off x="69888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4DDCA87F-3251-48DA-9A3B-5FC496EFD418}"/>
            </a:ext>
          </a:extLst>
        </xdr:cNvPr>
        <xdr:cNvSpPr/>
      </xdr:nvSpPr>
      <xdr:spPr>
        <a:xfrm>
          <a:off x="69888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5F10E1D0-6553-4DA7-BDE2-311188E19A76}"/>
            </a:ext>
          </a:extLst>
        </xdr:cNvPr>
        <xdr:cNvSpPr/>
      </xdr:nvSpPr>
      <xdr:spPr>
        <a:xfrm>
          <a:off x="80175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3B4E93CA-F564-4F5C-A2BB-E1EA08B99925}"/>
            </a:ext>
          </a:extLst>
        </xdr:cNvPr>
        <xdr:cNvSpPr/>
      </xdr:nvSpPr>
      <xdr:spPr>
        <a:xfrm>
          <a:off x="80175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4C1BCF80-BAD3-4440-81D1-166BBD160C25}"/>
            </a:ext>
          </a:extLst>
        </xdr:cNvPr>
        <xdr:cNvSpPr/>
      </xdr:nvSpPr>
      <xdr:spPr>
        <a:xfrm>
          <a:off x="5960110" y="533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8FA683CE-0E50-4B49-AB25-456CF474578E}"/>
            </a:ext>
          </a:extLst>
        </xdr:cNvPr>
        <xdr:cNvSpPr txBox="1"/>
      </xdr:nvSpPr>
      <xdr:spPr>
        <a:xfrm>
          <a:off x="592201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5C445C22-E5A4-41F9-ABE5-223958DF8CF6}"/>
            </a:ext>
          </a:extLst>
        </xdr:cNvPr>
        <xdr:cNvCxnSpPr/>
      </xdr:nvCxnSpPr>
      <xdr:spPr>
        <a:xfrm>
          <a:off x="5960110" y="762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a:extLst>
            <a:ext uri="{FF2B5EF4-FFF2-40B4-BE49-F238E27FC236}">
              <a16:creationId xmlns:a16="http://schemas.microsoft.com/office/drawing/2014/main" id="{C1744717-565E-452A-8E1C-DD0ADA735519}"/>
            </a:ext>
          </a:extLst>
        </xdr:cNvPr>
        <xdr:cNvCxnSpPr/>
      </xdr:nvCxnSpPr>
      <xdr:spPr>
        <a:xfrm>
          <a:off x="5960110" y="7239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a:extLst>
            <a:ext uri="{FF2B5EF4-FFF2-40B4-BE49-F238E27FC236}">
              <a16:creationId xmlns:a16="http://schemas.microsoft.com/office/drawing/2014/main" id="{3BC1094A-2DB6-4DCC-8934-3457AD84C281}"/>
            </a:ext>
          </a:extLst>
        </xdr:cNvPr>
        <xdr:cNvSpPr txBox="1"/>
      </xdr:nvSpPr>
      <xdr:spPr>
        <a:xfrm>
          <a:off x="5527221" y="709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a:extLst>
            <a:ext uri="{FF2B5EF4-FFF2-40B4-BE49-F238E27FC236}">
              <a16:creationId xmlns:a16="http://schemas.microsoft.com/office/drawing/2014/main" id="{351F4D49-AE47-497B-BC3D-2F6AD5D94629}"/>
            </a:ext>
          </a:extLst>
        </xdr:cNvPr>
        <xdr:cNvCxnSpPr/>
      </xdr:nvCxnSpPr>
      <xdr:spPr>
        <a:xfrm>
          <a:off x="5960110" y="685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a:extLst>
            <a:ext uri="{FF2B5EF4-FFF2-40B4-BE49-F238E27FC236}">
              <a16:creationId xmlns:a16="http://schemas.microsoft.com/office/drawing/2014/main" id="{51B2A66A-640C-4C7A-8CD3-AB218F50B012}"/>
            </a:ext>
          </a:extLst>
        </xdr:cNvPr>
        <xdr:cNvSpPr txBox="1"/>
      </xdr:nvSpPr>
      <xdr:spPr>
        <a:xfrm>
          <a:off x="5527221" y="671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a:extLst>
            <a:ext uri="{FF2B5EF4-FFF2-40B4-BE49-F238E27FC236}">
              <a16:creationId xmlns:a16="http://schemas.microsoft.com/office/drawing/2014/main" id="{B7575CDB-5B07-4693-8B68-F7958FA72B97}"/>
            </a:ext>
          </a:extLst>
        </xdr:cNvPr>
        <xdr:cNvCxnSpPr/>
      </xdr:nvCxnSpPr>
      <xdr:spPr>
        <a:xfrm>
          <a:off x="5960110" y="6473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a:extLst>
            <a:ext uri="{FF2B5EF4-FFF2-40B4-BE49-F238E27FC236}">
              <a16:creationId xmlns:a16="http://schemas.microsoft.com/office/drawing/2014/main" id="{2052FB87-3355-4CAA-979C-ECAA6D379ECC}"/>
            </a:ext>
          </a:extLst>
        </xdr:cNvPr>
        <xdr:cNvSpPr txBox="1"/>
      </xdr:nvSpPr>
      <xdr:spPr>
        <a:xfrm>
          <a:off x="5527221" y="6336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a:extLst>
            <a:ext uri="{FF2B5EF4-FFF2-40B4-BE49-F238E27FC236}">
              <a16:creationId xmlns:a16="http://schemas.microsoft.com/office/drawing/2014/main" id="{964806C8-9A02-4C8D-B6F3-8EB48633DD94}"/>
            </a:ext>
          </a:extLst>
        </xdr:cNvPr>
        <xdr:cNvCxnSpPr/>
      </xdr:nvCxnSpPr>
      <xdr:spPr>
        <a:xfrm>
          <a:off x="5960110" y="6092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a:extLst>
            <a:ext uri="{FF2B5EF4-FFF2-40B4-BE49-F238E27FC236}">
              <a16:creationId xmlns:a16="http://schemas.microsoft.com/office/drawing/2014/main" id="{D6C1F146-0127-4526-86EE-710D77D077AF}"/>
            </a:ext>
          </a:extLst>
        </xdr:cNvPr>
        <xdr:cNvSpPr txBox="1"/>
      </xdr:nvSpPr>
      <xdr:spPr>
        <a:xfrm>
          <a:off x="5527221" y="5955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a:extLst>
            <a:ext uri="{FF2B5EF4-FFF2-40B4-BE49-F238E27FC236}">
              <a16:creationId xmlns:a16="http://schemas.microsoft.com/office/drawing/2014/main" id="{61783116-BAB1-499F-9C64-D8CCD454ECF5}"/>
            </a:ext>
          </a:extLst>
        </xdr:cNvPr>
        <xdr:cNvCxnSpPr/>
      </xdr:nvCxnSpPr>
      <xdr:spPr>
        <a:xfrm>
          <a:off x="5960110" y="5711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a:extLst>
            <a:ext uri="{FF2B5EF4-FFF2-40B4-BE49-F238E27FC236}">
              <a16:creationId xmlns:a16="http://schemas.microsoft.com/office/drawing/2014/main" id="{8577CE39-FB08-4E98-848B-E437E821FBDE}"/>
            </a:ext>
          </a:extLst>
        </xdr:cNvPr>
        <xdr:cNvSpPr txBox="1"/>
      </xdr:nvSpPr>
      <xdr:spPr>
        <a:xfrm>
          <a:off x="5527221" y="5574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a:extLst>
            <a:ext uri="{FF2B5EF4-FFF2-40B4-BE49-F238E27FC236}">
              <a16:creationId xmlns:a16="http://schemas.microsoft.com/office/drawing/2014/main" id="{15BA0985-B768-4B8E-81F9-DAF70ADA030F}"/>
            </a:ext>
          </a:extLst>
        </xdr:cNvPr>
        <xdr:cNvCxnSpPr/>
      </xdr:nvCxnSpPr>
      <xdr:spPr>
        <a:xfrm>
          <a:off x="5960110" y="533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3" name="テキスト ボックス 112">
          <a:extLst>
            <a:ext uri="{FF2B5EF4-FFF2-40B4-BE49-F238E27FC236}">
              <a16:creationId xmlns:a16="http://schemas.microsoft.com/office/drawing/2014/main" id="{A3599DBB-CB9D-4F88-98E4-AE95D628AB7C}"/>
            </a:ext>
          </a:extLst>
        </xdr:cNvPr>
        <xdr:cNvSpPr txBox="1"/>
      </xdr:nvSpPr>
      <xdr:spPr>
        <a:xfrm>
          <a:off x="5527221" y="519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図書館】&#10;一人当たり面積グラフ枠">
          <a:extLst>
            <a:ext uri="{FF2B5EF4-FFF2-40B4-BE49-F238E27FC236}">
              <a16:creationId xmlns:a16="http://schemas.microsoft.com/office/drawing/2014/main" id="{E6611C21-AD5E-4C6F-AD73-703EB13ED2B0}"/>
            </a:ext>
          </a:extLst>
        </xdr:cNvPr>
        <xdr:cNvSpPr/>
      </xdr:nvSpPr>
      <xdr:spPr>
        <a:xfrm>
          <a:off x="5960110" y="533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31750</xdr:rowOff>
    </xdr:from>
    <xdr:to>
      <xdr:col>54</xdr:col>
      <xdr:colOff>189865</xdr:colOff>
      <xdr:row>42</xdr:row>
      <xdr:rowOff>12700</xdr:rowOff>
    </xdr:to>
    <xdr:cxnSp macro="">
      <xdr:nvCxnSpPr>
        <xdr:cNvPr id="115" name="直線コネクタ 114">
          <a:extLst>
            <a:ext uri="{FF2B5EF4-FFF2-40B4-BE49-F238E27FC236}">
              <a16:creationId xmlns:a16="http://schemas.microsoft.com/office/drawing/2014/main" id="{871783B7-EC9C-4468-97C4-2BBABBF924B0}"/>
            </a:ext>
          </a:extLst>
        </xdr:cNvPr>
        <xdr:cNvCxnSpPr/>
      </xdr:nvCxnSpPr>
      <xdr:spPr>
        <a:xfrm flipV="1">
          <a:off x="9429115" y="5687695"/>
          <a:ext cx="0" cy="15297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16527</xdr:rowOff>
    </xdr:from>
    <xdr:ext cx="469744" cy="259045"/>
    <xdr:sp macro="" textlink="">
      <xdr:nvSpPr>
        <xdr:cNvPr id="116" name="【図書館】&#10;一人当たり面積最小値テキスト">
          <a:extLst>
            <a:ext uri="{FF2B5EF4-FFF2-40B4-BE49-F238E27FC236}">
              <a16:creationId xmlns:a16="http://schemas.microsoft.com/office/drawing/2014/main" id="{41A5C4C7-1463-47D9-A798-1E2EAFD49F79}"/>
            </a:ext>
          </a:extLst>
        </xdr:cNvPr>
        <xdr:cNvSpPr txBox="1"/>
      </xdr:nvSpPr>
      <xdr:spPr>
        <a:xfrm>
          <a:off x="9467850" y="72212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12700</xdr:rowOff>
    </xdr:from>
    <xdr:to>
      <xdr:col>55</xdr:col>
      <xdr:colOff>88900</xdr:colOff>
      <xdr:row>42</xdr:row>
      <xdr:rowOff>12700</xdr:rowOff>
    </xdr:to>
    <xdr:cxnSp macro="">
      <xdr:nvCxnSpPr>
        <xdr:cNvPr id="117" name="直線コネクタ 116">
          <a:extLst>
            <a:ext uri="{FF2B5EF4-FFF2-40B4-BE49-F238E27FC236}">
              <a16:creationId xmlns:a16="http://schemas.microsoft.com/office/drawing/2014/main" id="{38287CF3-9050-439A-99EE-C1BCF45022B3}"/>
            </a:ext>
          </a:extLst>
        </xdr:cNvPr>
        <xdr:cNvCxnSpPr/>
      </xdr:nvCxnSpPr>
      <xdr:spPr>
        <a:xfrm>
          <a:off x="9356090" y="7217410"/>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149877</xdr:rowOff>
    </xdr:from>
    <xdr:ext cx="469744" cy="259045"/>
    <xdr:sp macro="" textlink="">
      <xdr:nvSpPr>
        <xdr:cNvPr id="118" name="【図書館】&#10;一人当たり面積最大値テキスト">
          <a:extLst>
            <a:ext uri="{FF2B5EF4-FFF2-40B4-BE49-F238E27FC236}">
              <a16:creationId xmlns:a16="http://schemas.microsoft.com/office/drawing/2014/main" id="{D2869763-718D-432E-BD41-4AAC3662D36B}"/>
            </a:ext>
          </a:extLst>
        </xdr:cNvPr>
        <xdr:cNvSpPr txBox="1"/>
      </xdr:nvSpPr>
      <xdr:spPr>
        <a:xfrm>
          <a:off x="9467850" y="5464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31750</xdr:rowOff>
    </xdr:from>
    <xdr:to>
      <xdr:col>55</xdr:col>
      <xdr:colOff>88900</xdr:colOff>
      <xdr:row>33</xdr:row>
      <xdr:rowOff>31750</xdr:rowOff>
    </xdr:to>
    <xdr:cxnSp macro="">
      <xdr:nvCxnSpPr>
        <xdr:cNvPr id="119" name="直線コネクタ 118">
          <a:extLst>
            <a:ext uri="{FF2B5EF4-FFF2-40B4-BE49-F238E27FC236}">
              <a16:creationId xmlns:a16="http://schemas.microsoft.com/office/drawing/2014/main" id="{56041E83-6C04-40B0-96FF-DBDE708599EC}"/>
            </a:ext>
          </a:extLst>
        </xdr:cNvPr>
        <xdr:cNvCxnSpPr/>
      </xdr:nvCxnSpPr>
      <xdr:spPr>
        <a:xfrm>
          <a:off x="9356090" y="5687695"/>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149877</xdr:rowOff>
    </xdr:from>
    <xdr:ext cx="469744" cy="259045"/>
    <xdr:sp macro="" textlink="">
      <xdr:nvSpPr>
        <xdr:cNvPr id="120" name="【図書館】&#10;一人当たり面積平均値テキスト">
          <a:extLst>
            <a:ext uri="{FF2B5EF4-FFF2-40B4-BE49-F238E27FC236}">
              <a16:creationId xmlns:a16="http://schemas.microsoft.com/office/drawing/2014/main" id="{0C552C36-3C87-4860-9338-9BD8848C06F4}"/>
            </a:ext>
          </a:extLst>
        </xdr:cNvPr>
        <xdr:cNvSpPr txBox="1"/>
      </xdr:nvSpPr>
      <xdr:spPr>
        <a:xfrm>
          <a:off x="9467850" y="64935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127000</xdr:rowOff>
    </xdr:from>
    <xdr:to>
      <xdr:col>55</xdr:col>
      <xdr:colOff>50800</xdr:colOff>
      <xdr:row>39</xdr:row>
      <xdr:rowOff>57150</xdr:rowOff>
    </xdr:to>
    <xdr:sp macro="" textlink="">
      <xdr:nvSpPr>
        <xdr:cNvPr id="121" name="フローチャート: 判断 120">
          <a:extLst>
            <a:ext uri="{FF2B5EF4-FFF2-40B4-BE49-F238E27FC236}">
              <a16:creationId xmlns:a16="http://schemas.microsoft.com/office/drawing/2014/main" id="{A94E3E14-5357-45FB-95A5-19933B082352}"/>
            </a:ext>
          </a:extLst>
        </xdr:cNvPr>
        <xdr:cNvSpPr/>
      </xdr:nvSpPr>
      <xdr:spPr>
        <a:xfrm>
          <a:off x="9394190" y="6645910"/>
          <a:ext cx="9017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139700</xdr:rowOff>
    </xdr:from>
    <xdr:to>
      <xdr:col>50</xdr:col>
      <xdr:colOff>165100</xdr:colOff>
      <xdr:row>39</xdr:row>
      <xdr:rowOff>69850</xdr:rowOff>
    </xdr:to>
    <xdr:sp macro="" textlink="">
      <xdr:nvSpPr>
        <xdr:cNvPr id="122" name="フローチャート: 判断 121">
          <a:extLst>
            <a:ext uri="{FF2B5EF4-FFF2-40B4-BE49-F238E27FC236}">
              <a16:creationId xmlns:a16="http://schemas.microsoft.com/office/drawing/2014/main" id="{7344B1B9-CADB-461F-8CCE-0B9FF198E3BE}"/>
            </a:ext>
          </a:extLst>
        </xdr:cNvPr>
        <xdr:cNvSpPr/>
      </xdr:nvSpPr>
      <xdr:spPr>
        <a:xfrm>
          <a:off x="8632190" y="6650990"/>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139700</xdr:rowOff>
    </xdr:from>
    <xdr:to>
      <xdr:col>46</xdr:col>
      <xdr:colOff>38100</xdr:colOff>
      <xdr:row>39</xdr:row>
      <xdr:rowOff>69850</xdr:rowOff>
    </xdr:to>
    <xdr:sp macro="" textlink="">
      <xdr:nvSpPr>
        <xdr:cNvPr id="123" name="フローチャート: 判断 122">
          <a:extLst>
            <a:ext uri="{FF2B5EF4-FFF2-40B4-BE49-F238E27FC236}">
              <a16:creationId xmlns:a16="http://schemas.microsoft.com/office/drawing/2014/main" id="{3041F745-AF92-462B-B9AC-C0B79F8D428D}"/>
            </a:ext>
          </a:extLst>
        </xdr:cNvPr>
        <xdr:cNvSpPr/>
      </xdr:nvSpPr>
      <xdr:spPr>
        <a:xfrm>
          <a:off x="7846060" y="6650990"/>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152400</xdr:rowOff>
    </xdr:from>
    <xdr:to>
      <xdr:col>41</xdr:col>
      <xdr:colOff>101600</xdr:colOff>
      <xdr:row>39</xdr:row>
      <xdr:rowOff>82550</xdr:rowOff>
    </xdr:to>
    <xdr:sp macro="" textlink="">
      <xdr:nvSpPr>
        <xdr:cNvPr id="124" name="フローチャート: 判断 123">
          <a:extLst>
            <a:ext uri="{FF2B5EF4-FFF2-40B4-BE49-F238E27FC236}">
              <a16:creationId xmlns:a16="http://schemas.microsoft.com/office/drawing/2014/main" id="{B76291EF-5C0A-4393-834E-61826B4D2833}"/>
            </a:ext>
          </a:extLst>
        </xdr:cNvPr>
        <xdr:cNvSpPr/>
      </xdr:nvSpPr>
      <xdr:spPr>
        <a:xfrm>
          <a:off x="7029450" y="6667500"/>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165100</xdr:rowOff>
    </xdr:from>
    <xdr:to>
      <xdr:col>36</xdr:col>
      <xdr:colOff>165100</xdr:colOff>
      <xdr:row>39</xdr:row>
      <xdr:rowOff>95250</xdr:rowOff>
    </xdr:to>
    <xdr:sp macro="" textlink="">
      <xdr:nvSpPr>
        <xdr:cNvPr id="125" name="フローチャート: 判断 124">
          <a:extLst>
            <a:ext uri="{FF2B5EF4-FFF2-40B4-BE49-F238E27FC236}">
              <a16:creationId xmlns:a16="http://schemas.microsoft.com/office/drawing/2014/main" id="{E062BEDB-5181-4AD9-B529-D9818BD46147}"/>
            </a:ext>
          </a:extLst>
        </xdr:cNvPr>
        <xdr:cNvSpPr/>
      </xdr:nvSpPr>
      <xdr:spPr>
        <a:xfrm>
          <a:off x="6231890" y="6684010"/>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88BD9FD6-6B7C-47A0-AF67-E83E60F6E497}"/>
            </a:ext>
          </a:extLst>
        </xdr:cNvPr>
        <xdr:cNvSpPr txBox="1"/>
      </xdr:nvSpPr>
      <xdr:spPr>
        <a:xfrm>
          <a:off x="92583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14FF0350-34A6-48A5-A08B-191E0D5530CF}"/>
            </a:ext>
          </a:extLst>
        </xdr:cNvPr>
        <xdr:cNvSpPr txBox="1"/>
      </xdr:nvSpPr>
      <xdr:spPr>
        <a:xfrm>
          <a:off x="85153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83C26628-7F42-4BBA-8523-CC0783786379}"/>
            </a:ext>
          </a:extLst>
        </xdr:cNvPr>
        <xdr:cNvSpPr txBox="1"/>
      </xdr:nvSpPr>
      <xdr:spPr>
        <a:xfrm>
          <a:off x="77177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39319598-EC35-403C-BC61-B2D17E7508F3}"/>
            </a:ext>
          </a:extLst>
        </xdr:cNvPr>
        <xdr:cNvSpPr txBox="1"/>
      </xdr:nvSpPr>
      <xdr:spPr>
        <a:xfrm>
          <a:off x="6912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2E9A4E68-17A5-4B44-905D-894241142BF8}"/>
            </a:ext>
          </a:extLst>
        </xdr:cNvPr>
        <xdr:cNvSpPr txBox="1"/>
      </xdr:nvSpPr>
      <xdr:spPr>
        <a:xfrm>
          <a:off x="61150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165100</xdr:rowOff>
    </xdr:from>
    <xdr:to>
      <xdr:col>55</xdr:col>
      <xdr:colOff>50800</xdr:colOff>
      <xdr:row>41</xdr:row>
      <xdr:rowOff>95250</xdr:rowOff>
    </xdr:to>
    <xdr:sp macro="" textlink="">
      <xdr:nvSpPr>
        <xdr:cNvPr id="131" name="楕円 130">
          <a:extLst>
            <a:ext uri="{FF2B5EF4-FFF2-40B4-BE49-F238E27FC236}">
              <a16:creationId xmlns:a16="http://schemas.microsoft.com/office/drawing/2014/main" id="{A0E4012C-53C1-4503-8B81-08F51DCF9376}"/>
            </a:ext>
          </a:extLst>
        </xdr:cNvPr>
        <xdr:cNvSpPr/>
      </xdr:nvSpPr>
      <xdr:spPr>
        <a:xfrm>
          <a:off x="9394190" y="7026910"/>
          <a:ext cx="9017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143527</xdr:rowOff>
    </xdr:from>
    <xdr:ext cx="469744" cy="259045"/>
    <xdr:sp macro="" textlink="">
      <xdr:nvSpPr>
        <xdr:cNvPr id="132" name="【図書館】&#10;一人当たり面積該当値テキスト">
          <a:extLst>
            <a:ext uri="{FF2B5EF4-FFF2-40B4-BE49-F238E27FC236}">
              <a16:creationId xmlns:a16="http://schemas.microsoft.com/office/drawing/2014/main" id="{DD6DA61C-E262-433C-AD67-72F0D663EA46}"/>
            </a:ext>
          </a:extLst>
        </xdr:cNvPr>
        <xdr:cNvSpPr txBox="1"/>
      </xdr:nvSpPr>
      <xdr:spPr>
        <a:xfrm>
          <a:off x="9467850" y="6999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165100</xdr:rowOff>
    </xdr:from>
    <xdr:to>
      <xdr:col>50</xdr:col>
      <xdr:colOff>165100</xdr:colOff>
      <xdr:row>41</xdr:row>
      <xdr:rowOff>95250</xdr:rowOff>
    </xdr:to>
    <xdr:sp macro="" textlink="">
      <xdr:nvSpPr>
        <xdr:cNvPr id="133" name="楕円 132">
          <a:extLst>
            <a:ext uri="{FF2B5EF4-FFF2-40B4-BE49-F238E27FC236}">
              <a16:creationId xmlns:a16="http://schemas.microsoft.com/office/drawing/2014/main" id="{6CB98D51-1F2C-4DF1-B8DF-5F0021248CCF}"/>
            </a:ext>
          </a:extLst>
        </xdr:cNvPr>
        <xdr:cNvSpPr/>
      </xdr:nvSpPr>
      <xdr:spPr>
        <a:xfrm>
          <a:off x="8632190" y="7026910"/>
          <a:ext cx="10922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44450</xdr:rowOff>
    </xdr:from>
    <xdr:to>
      <xdr:col>55</xdr:col>
      <xdr:colOff>0</xdr:colOff>
      <xdr:row>41</xdr:row>
      <xdr:rowOff>44450</xdr:rowOff>
    </xdr:to>
    <xdr:cxnSp macro="">
      <xdr:nvCxnSpPr>
        <xdr:cNvPr id="134" name="直線コネクタ 133">
          <a:extLst>
            <a:ext uri="{FF2B5EF4-FFF2-40B4-BE49-F238E27FC236}">
              <a16:creationId xmlns:a16="http://schemas.microsoft.com/office/drawing/2014/main" id="{FF0A6361-16D6-44F6-BFD9-F1E21E43B269}"/>
            </a:ext>
          </a:extLst>
        </xdr:cNvPr>
        <xdr:cNvCxnSpPr/>
      </xdr:nvCxnSpPr>
      <xdr:spPr>
        <a:xfrm>
          <a:off x="8686800" y="7075805"/>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165100</xdr:rowOff>
    </xdr:from>
    <xdr:to>
      <xdr:col>46</xdr:col>
      <xdr:colOff>38100</xdr:colOff>
      <xdr:row>41</xdr:row>
      <xdr:rowOff>95250</xdr:rowOff>
    </xdr:to>
    <xdr:sp macro="" textlink="">
      <xdr:nvSpPr>
        <xdr:cNvPr id="135" name="楕円 134">
          <a:extLst>
            <a:ext uri="{FF2B5EF4-FFF2-40B4-BE49-F238E27FC236}">
              <a16:creationId xmlns:a16="http://schemas.microsoft.com/office/drawing/2014/main" id="{54A43520-CBAE-411F-9906-6D12157D53EC}"/>
            </a:ext>
          </a:extLst>
        </xdr:cNvPr>
        <xdr:cNvSpPr/>
      </xdr:nvSpPr>
      <xdr:spPr>
        <a:xfrm>
          <a:off x="7846060" y="7026910"/>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44450</xdr:rowOff>
    </xdr:from>
    <xdr:to>
      <xdr:col>50</xdr:col>
      <xdr:colOff>114300</xdr:colOff>
      <xdr:row>41</xdr:row>
      <xdr:rowOff>44450</xdr:rowOff>
    </xdr:to>
    <xdr:cxnSp macro="">
      <xdr:nvCxnSpPr>
        <xdr:cNvPr id="136" name="直線コネクタ 135">
          <a:extLst>
            <a:ext uri="{FF2B5EF4-FFF2-40B4-BE49-F238E27FC236}">
              <a16:creationId xmlns:a16="http://schemas.microsoft.com/office/drawing/2014/main" id="{9E796693-830A-49FB-9A78-092A842D48CA}"/>
            </a:ext>
          </a:extLst>
        </xdr:cNvPr>
        <xdr:cNvCxnSpPr/>
      </xdr:nvCxnSpPr>
      <xdr:spPr>
        <a:xfrm>
          <a:off x="7889240" y="7075805"/>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165100</xdr:rowOff>
    </xdr:from>
    <xdr:to>
      <xdr:col>41</xdr:col>
      <xdr:colOff>101600</xdr:colOff>
      <xdr:row>41</xdr:row>
      <xdr:rowOff>95250</xdr:rowOff>
    </xdr:to>
    <xdr:sp macro="" textlink="">
      <xdr:nvSpPr>
        <xdr:cNvPr id="137" name="楕円 136">
          <a:extLst>
            <a:ext uri="{FF2B5EF4-FFF2-40B4-BE49-F238E27FC236}">
              <a16:creationId xmlns:a16="http://schemas.microsoft.com/office/drawing/2014/main" id="{18E39005-0328-43B7-9348-AE34F98CC614}"/>
            </a:ext>
          </a:extLst>
        </xdr:cNvPr>
        <xdr:cNvSpPr/>
      </xdr:nvSpPr>
      <xdr:spPr>
        <a:xfrm>
          <a:off x="7029450" y="7026910"/>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44450</xdr:rowOff>
    </xdr:from>
    <xdr:to>
      <xdr:col>45</xdr:col>
      <xdr:colOff>177800</xdr:colOff>
      <xdr:row>41</xdr:row>
      <xdr:rowOff>44450</xdr:rowOff>
    </xdr:to>
    <xdr:cxnSp macro="">
      <xdr:nvCxnSpPr>
        <xdr:cNvPr id="138" name="直線コネクタ 137">
          <a:extLst>
            <a:ext uri="{FF2B5EF4-FFF2-40B4-BE49-F238E27FC236}">
              <a16:creationId xmlns:a16="http://schemas.microsoft.com/office/drawing/2014/main" id="{F636D683-309D-46C8-91F3-3706350AB144}"/>
            </a:ext>
          </a:extLst>
        </xdr:cNvPr>
        <xdr:cNvCxnSpPr/>
      </xdr:nvCxnSpPr>
      <xdr:spPr>
        <a:xfrm>
          <a:off x="7084060" y="7075805"/>
          <a:ext cx="80518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63500</xdr:rowOff>
    </xdr:from>
    <xdr:to>
      <xdr:col>36</xdr:col>
      <xdr:colOff>165100</xdr:colOff>
      <xdr:row>40</xdr:row>
      <xdr:rowOff>165100</xdr:rowOff>
    </xdr:to>
    <xdr:sp macro="" textlink="">
      <xdr:nvSpPr>
        <xdr:cNvPr id="139" name="楕円 138">
          <a:extLst>
            <a:ext uri="{FF2B5EF4-FFF2-40B4-BE49-F238E27FC236}">
              <a16:creationId xmlns:a16="http://schemas.microsoft.com/office/drawing/2014/main" id="{12EC88E8-E8A5-4542-AAF1-464B0EA60220}"/>
            </a:ext>
          </a:extLst>
        </xdr:cNvPr>
        <xdr:cNvSpPr/>
      </xdr:nvSpPr>
      <xdr:spPr>
        <a:xfrm>
          <a:off x="6231890" y="6917690"/>
          <a:ext cx="10922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114300</xdr:rowOff>
    </xdr:from>
    <xdr:to>
      <xdr:col>41</xdr:col>
      <xdr:colOff>50800</xdr:colOff>
      <xdr:row>41</xdr:row>
      <xdr:rowOff>44450</xdr:rowOff>
    </xdr:to>
    <xdr:cxnSp macro="">
      <xdr:nvCxnSpPr>
        <xdr:cNvPr id="140" name="直線コネクタ 139">
          <a:extLst>
            <a:ext uri="{FF2B5EF4-FFF2-40B4-BE49-F238E27FC236}">
              <a16:creationId xmlns:a16="http://schemas.microsoft.com/office/drawing/2014/main" id="{D8D51A19-F3A8-4965-B861-9A04A7ED8057}"/>
            </a:ext>
          </a:extLst>
        </xdr:cNvPr>
        <xdr:cNvCxnSpPr/>
      </xdr:nvCxnSpPr>
      <xdr:spPr>
        <a:xfrm>
          <a:off x="6286500" y="6972300"/>
          <a:ext cx="797560" cy="1035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37</xdr:row>
      <xdr:rowOff>86377</xdr:rowOff>
    </xdr:from>
    <xdr:ext cx="469744" cy="259045"/>
    <xdr:sp macro="" textlink="">
      <xdr:nvSpPr>
        <xdr:cNvPr id="141" name="n_1aveValue【図書館】&#10;一人当たり面積">
          <a:extLst>
            <a:ext uri="{FF2B5EF4-FFF2-40B4-BE49-F238E27FC236}">
              <a16:creationId xmlns:a16="http://schemas.microsoft.com/office/drawing/2014/main" id="{958817B6-43CC-4672-89E2-FADECC16260A}"/>
            </a:ext>
          </a:extLst>
        </xdr:cNvPr>
        <xdr:cNvSpPr txBox="1"/>
      </xdr:nvSpPr>
      <xdr:spPr>
        <a:xfrm>
          <a:off x="8454467" y="64319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86377</xdr:rowOff>
    </xdr:from>
    <xdr:ext cx="469744" cy="259045"/>
    <xdr:sp macro="" textlink="">
      <xdr:nvSpPr>
        <xdr:cNvPr id="142" name="n_2aveValue【図書館】&#10;一人当たり面積">
          <a:extLst>
            <a:ext uri="{FF2B5EF4-FFF2-40B4-BE49-F238E27FC236}">
              <a16:creationId xmlns:a16="http://schemas.microsoft.com/office/drawing/2014/main" id="{35FF6FE2-8AFF-4F49-A425-56B025EC2A24}"/>
            </a:ext>
          </a:extLst>
        </xdr:cNvPr>
        <xdr:cNvSpPr txBox="1"/>
      </xdr:nvSpPr>
      <xdr:spPr>
        <a:xfrm>
          <a:off x="7673417" y="64319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99077</xdr:rowOff>
    </xdr:from>
    <xdr:ext cx="469744" cy="259045"/>
    <xdr:sp macro="" textlink="">
      <xdr:nvSpPr>
        <xdr:cNvPr id="143" name="n_3aveValue【図書館】&#10;一人当たり面積">
          <a:extLst>
            <a:ext uri="{FF2B5EF4-FFF2-40B4-BE49-F238E27FC236}">
              <a16:creationId xmlns:a16="http://schemas.microsoft.com/office/drawing/2014/main" id="{1341B479-BACF-40E4-850F-1A4DF2324F84}"/>
            </a:ext>
          </a:extLst>
        </xdr:cNvPr>
        <xdr:cNvSpPr txBox="1"/>
      </xdr:nvSpPr>
      <xdr:spPr>
        <a:xfrm>
          <a:off x="6866332" y="6438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37</xdr:row>
      <xdr:rowOff>111777</xdr:rowOff>
    </xdr:from>
    <xdr:ext cx="469744" cy="259045"/>
    <xdr:sp macro="" textlink="">
      <xdr:nvSpPr>
        <xdr:cNvPr id="144" name="n_4aveValue【図書館】&#10;一人当たり面積">
          <a:extLst>
            <a:ext uri="{FF2B5EF4-FFF2-40B4-BE49-F238E27FC236}">
              <a16:creationId xmlns:a16="http://schemas.microsoft.com/office/drawing/2014/main" id="{525FC363-B968-47C6-80EB-BFA59657FB5D}"/>
            </a:ext>
          </a:extLst>
        </xdr:cNvPr>
        <xdr:cNvSpPr txBox="1"/>
      </xdr:nvSpPr>
      <xdr:spPr>
        <a:xfrm>
          <a:off x="6068772" y="6455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86377</xdr:rowOff>
    </xdr:from>
    <xdr:ext cx="469744" cy="259045"/>
    <xdr:sp macro="" textlink="">
      <xdr:nvSpPr>
        <xdr:cNvPr id="145" name="n_1mainValue【図書館】&#10;一人当たり面積">
          <a:extLst>
            <a:ext uri="{FF2B5EF4-FFF2-40B4-BE49-F238E27FC236}">
              <a16:creationId xmlns:a16="http://schemas.microsoft.com/office/drawing/2014/main" id="{371D6381-80EA-4FAA-B8F3-61DE32AF49AA}"/>
            </a:ext>
          </a:extLst>
        </xdr:cNvPr>
        <xdr:cNvSpPr txBox="1"/>
      </xdr:nvSpPr>
      <xdr:spPr>
        <a:xfrm>
          <a:off x="8454467" y="7117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86377</xdr:rowOff>
    </xdr:from>
    <xdr:ext cx="469744" cy="259045"/>
    <xdr:sp macro="" textlink="">
      <xdr:nvSpPr>
        <xdr:cNvPr id="146" name="n_2mainValue【図書館】&#10;一人当たり面積">
          <a:extLst>
            <a:ext uri="{FF2B5EF4-FFF2-40B4-BE49-F238E27FC236}">
              <a16:creationId xmlns:a16="http://schemas.microsoft.com/office/drawing/2014/main" id="{BB015F56-812D-4923-A35E-B76833E07377}"/>
            </a:ext>
          </a:extLst>
        </xdr:cNvPr>
        <xdr:cNvSpPr txBox="1"/>
      </xdr:nvSpPr>
      <xdr:spPr>
        <a:xfrm>
          <a:off x="7673417" y="7117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86377</xdr:rowOff>
    </xdr:from>
    <xdr:ext cx="469744" cy="259045"/>
    <xdr:sp macro="" textlink="">
      <xdr:nvSpPr>
        <xdr:cNvPr id="147" name="n_3mainValue【図書館】&#10;一人当たり面積">
          <a:extLst>
            <a:ext uri="{FF2B5EF4-FFF2-40B4-BE49-F238E27FC236}">
              <a16:creationId xmlns:a16="http://schemas.microsoft.com/office/drawing/2014/main" id="{4FA60AE0-5782-47B3-AB6C-1120FE29E747}"/>
            </a:ext>
          </a:extLst>
        </xdr:cNvPr>
        <xdr:cNvSpPr txBox="1"/>
      </xdr:nvSpPr>
      <xdr:spPr>
        <a:xfrm>
          <a:off x="6866332" y="7117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156227</xdr:rowOff>
    </xdr:from>
    <xdr:ext cx="469744" cy="259045"/>
    <xdr:sp macro="" textlink="">
      <xdr:nvSpPr>
        <xdr:cNvPr id="148" name="n_4mainValue【図書館】&#10;一人当たり面積">
          <a:extLst>
            <a:ext uri="{FF2B5EF4-FFF2-40B4-BE49-F238E27FC236}">
              <a16:creationId xmlns:a16="http://schemas.microsoft.com/office/drawing/2014/main" id="{5AE87142-FDA7-494E-96EF-F57472848B9F}"/>
            </a:ext>
          </a:extLst>
        </xdr:cNvPr>
        <xdr:cNvSpPr txBox="1"/>
      </xdr:nvSpPr>
      <xdr:spPr>
        <a:xfrm>
          <a:off x="6068772" y="7016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a:extLst>
            <a:ext uri="{FF2B5EF4-FFF2-40B4-BE49-F238E27FC236}">
              <a16:creationId xmlns:a16="http://schemas.microsoft.com/office/drawing/2014/main" id="{EE4CF023-134F-44D9-94FC-17433B9AA9A7}"/>
            </a:ext>
          </a:extLst>
        </xdr:cNvPr>
        <xdr:cNvSpPr/>
      </xdr:nvSpPr>
      <xdr:spPr>
        <a:xfrm>
          <a:off x="685800" y="800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a:extLst>
            <a:ext uri="{FF2B5EF4-FFF2-40B4-BE49-F238E27FC236}">
              <a16:creationId xmlns:a16="http://schemas.microsoft.com/office/drawing/2014/main" id="{7D334787-FEDA-40CF-9FF6-88FFC31DFAD0}"/>
            </a:ext>
          </a:extLst>
        </xdr:cNvPr>
        <xdr:cNvSpPr/>
      </xdr:nvSpPr>
      <xdr:spPr>
        <a:xfrm>
          <a:off x="8166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a:extLst>
            <a:ext uri="{FF2B5EF4-FFF2-40B4-BE49-F238E27FC236}">
              <a16:creationId xmlns:a16="http://schemas.microsoft.com/office/drawing/2014/main" id="{160C1147-8447-4602-9410-F8284A792C61}"/>
            </a:ext>
          </a:extLst>
        </xdr:cNvPr>
        <xdr:cNvSpPr/>
      </xdr:nvSpPr>
      <xdr:spPr>
        <a:xfrm>
          <a:off x="8166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a:extLst>
            <a:ext uri="{FF2B5EF4-FFF2-40B4-BE49-F238E27FC236}">
              <a16:creationId xmlns:a16="http://schemas.microsoft.com/office/drawing/2014/main" id="{F4A4BD2C-001E-41DE-9DD5-7AE779E0E157}"/>
            </a:ext>
          </a:extLst>
        </xdr:cNvPr>
        <xdr:cNvSpPr/>
      </xdr:nvSpPr>
      <xdr:spPr>
        <a:xfrm>
          <a:off x="17145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a:extLst>
            <a:ext uri="{FF2B5EF4-FFF2-40B4-BE49-F238E27FC236}">
              <a16:creationId xmlns:a16="http://schemas.microsoft.com/office/drawing/2014/main" id="{7106BA51-CFFC-4099-B89F-2599F6EA9B72}"/>
            </a:ext>
          </a:extLst>
        </xdr:cNvPr>
        <xdr:cNvSpPr/>
      </xdr:nvSpPr>
      <xdr:spPr>
        <a:xfrm>
          <a:off x="17145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a:extLst>
            <a:ext uri="{FF2B5EF4-FFF2-40B4-BE49-F238E27FC236}">
              <a16:creationId xmlns:a16="http://schemas.microsoft.com/office/drawing/2014/main" id="{8C6C9BA4-1BDF-4756-B1E4-A72CA4110715}"/>
            </a:ext>
          </a:extLst>
        </xdr:cNvPr>
        <xdr:cNvSpPr/>
      </xdr:nvSpPr>
      <xdr:spPr>
        <a:xfrm>
          <a:off x="27432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a:extLst>
            <a:ext uri="{FF2B5EF4-FFF2-40B4-BE49-F238E27FC236}">
              <a16:creationId xmlns:a16="http://schemas.microsoft.com/office/drawing/2014/main" id="{2F54DBB6-0D38-4FE9-ACCF-56E5D1F97952}"/>
            </a:ext>
          </a:extLst>
        </xdr:cNvPr>
        <xdr:cNvSpPr/>
      </xdr:nvSpPr>
      <xdr:spPr>
        <a:xfrm>
          <a:off x="27432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a:extLst>
            <a:ext uri="{FF2B5EF4-FFF2-40B4-BE49-F238E27FC236}">
              <a16:creationId xmlns:a16="http://schemas.microsoft.com/office/drawing/2014/main" id="{95856317-7883-4FC9-848C-9411E3BE75B5}"/>
            </a:ext>
          </a:extLst>
        </xdr:cNvPr>
        <xdr:cNvSpPr/>
      </xdr:nvSpPr>
      <xdr:spPr>
        <a:xfrm>
          <a:off x="685800" y="914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a:extLst>
            <a:ext uri="{FF2B5EF4-FFF2-40B4-BE49-F238E27FC236}">
              <a16:creationId xmlns:a16="http://schemas.microsoft.com/office/drawing/2014/main" id="{6EE41317-C40A-406E-A1E4-4B452B769469}"/>
            </a:ext>
          </a:extLst>
        </xdr:cNvPr>
        <xdr:cNvSpPr txBox="1"/>
      </xdr:nvSpPr>
      <xdr:spPr>
        <a:xfrm>
          <a:off x="66675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a:extLst>
            <a:ext uri="{FF2B5EF4-FFF2-40B4-BE49-F238E27FC236}">
              <a16:creationId xmlns:a16="http://schemas.microsoft.com/office/drawing/2014/main" id="{8481E2FB-FF96-4CC9-9F20-A6E7A2189AA9}"/>
            </a:ext>
          </a:extLst>
        </xdr:cNvPr>
        <xdr:cNvCxnSpPr/>
      </xdr:nvCxnSpPr>
      <xdr:spPr>
        <a:xfrm>
          <a:off x="68580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9" name="テキスト ボックス 158">
          <a:extLst>
            <a:ext uri="{FF2B5EF4-FFF2-40B4-BE49-F238E27FC236}">
              <a16:creationId xmlns:a16="http://schemas.microsoft.com/office/drawing/2014/main" id="{53F48662-E29D-45A9-8F1B-08357507A48F}"/>
            </a:ext>
          </a:extLst>
        </xdr:cNvPr>
        <xdr:cNvSpPr txBox="1"/>
      </xdr:nvSpPr>
      <xdr:spPr>
        <a:xfrm>
          <a:off x="273866"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60" name="直線コネクタ 159">
          <a:extLst>
            <a:ext uri="{FF2B5EF4-FFF2-40B4-BE49-F238E27FC236}">
              <a16:creationId xmlns:a16="http://schemas.microsoft.com/office/drawing/2014/main" id="{6E854062-BD77-4964-A745-3070810DC807}"/>
            </a:ext>
          </a:extLst>
        </xdr:cNvPr>
        <xdr:cNvCxnSpPr/>
      </xdr:nvCxnSpPr>
      <xdr:spPr>
        <a:xfrm>
          <a:off x="685800" y="1104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1" name="テキスト ボックス 160">
          <a:extLst>
            <a:ext uri="{FF2B5EF4-FFF2-40B4-BE49-F238E27FC236}">
              <a16:creationId xmlns:a16="http://schemas.microsoft.com/office/drawing/2014/main" id="{FC940C17-D082-4F03-B0BF-18309285B415}"/>
            </a:ext>
          </a:extLst>
        </xdr:cNvPr>
        <xdr:cNvSpPr txBox="1"/>
      </xdr:nvSpPr>
      <xdr:spPr>
        <a:xfrm>
          <a:off x="273866" y="1090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2" name="直線コネクタ 161">
          <a:extLst>
            <a:ext uri="{FF2B5EF4-FFF2-40B4-BE49-F238E27FC236}">
              <a16:creationId xmlns:a16="http://schemas.microsoft.com/office/drawing/2014/main" id="{0844C959-52A4-495F-B339-27A765CF2CC8}"/>
            </a:ext>
          </a:extLst>
        </xdr:cNvPr>
        <xdr:cNvCxnSpPr/>
      </xdr:nvCxnSpPr>
      <xdr:spPr>
        <a:xfrm>
          <a:off x="685800" y="1066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3" name="テキスト ボックス 162">
          <a:extLst>
            <a:ext uri="{FF2B5EF4-FFF2-40B4-BE49-F238E27FC236}">
              <a16:creationId xmlns:a16="http://schemas.microsoft.com/office/drawing/2014/main" id="{F0EE5814-DD6D-4F2D-B61D-808ACB32754F}"/>
            </a:ext>
          </a:extLst>
        </xdr:cNvPr>
        <xdr:cNvSpPr txBox="1"/>
      </xdr:nvSpPr>
      <xdr:spPr>
        <a:xfrm>
          <a:off x="343701" y="1052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4" name="直線コネクタ 163">
          <a:extLst>
            <a:ext uri="{FF2B5EF4-FFF2-40B4-BE49-F238E27FC236}">
              <a16:creationId xmlns:a16="http://schemas.microsoft.com/office/drawing/2014/main" id="{015A8A81-4972-47DF-8209-B2CB7CEF1393}"/>
            </a:ext>
          </a:extLst>
        </xdr:cNvPr>
        <xdr:cNvCxnSpPr/>
      </xdr:nvCxnSpPr>
      <xdr:spPr>
        <a:xfrm>
          <a:off x="685800" y="1028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5" name="テキスト ボックス 164">
          <a:extLst>
            <a:ext uri="{FF2B5EF4-FFF2-40B4-BE49-F238E27FC236}">
              <a16:creationId xmlns:a16="http://schemas.microsoft.com/office/drawing/2014/main" id="{6BAD47E5-1BDB-407F-BF07-11DCEA83A877}"/>
            </a:ext>
          </a:extLst>
        </xdr:cNvPr>
        <xdr:cNvSpPr txBox="1"/>
      </xdr:nvSpPr>
      <xdr:spPr>
        <a:xfrm>
          <a:off x="343701" y="1014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6" name="直線コネクタ 165">
          <a:extLst>
            <a:ext uri="{FF2B5EF4-FFF2-40B4-BE49-F238E27FC236}">
              <a16:creationId xmlns:a16="http://schemas.microsoft.com/office/drawing/2014/main" id="{0A4FDEFC-725E-454E-B234-B1E6BF519DDB}"/>
            </a:ext>
          </a:extLst>
        </xdr:cNvPr>
        <xdr:cNvCxnSpPr/>
      </xdr:nvCxnSpPr>
      <xdr:spPr>
        <a:xfrm>
          <a:off x="685800" y="990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7" name="テキスト ボックス 166">
          <a:extLst>
            <a:ext uri="{FF2B5EF4-FFF2-40B4-BE49-F238E27FC236}">
              <a16:creationId xmlns:a16="http://schemas.microsoft.com/office/drawing/2014/main" id="{EE2978B2-51DD-4865-90D5-788C5C528383}"/>
            </a:ext>
          </a:extLst>
        </xdr:cNvPr>
        <xdr:cNvSpPr txBox="1"/>
      </xdr:nvSpPr>
      <xdr:spPr>
        <a:xfrm>
          <a:off x="343701" y="9765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8" name="直線コネクタ 167">
          <a:extLst>
            <a:ext uri="{FF2B5EF4-FFF2-40B4-BE49-F238E27FC236}">
              <a16:creationId xmlns:a16="http://schemas.microsoft.com/office/drawing/2014/main" id="{61A594DA-A9F0-4FAC-BAFC-0F546CD01DEA}"/>
            </a:ext>
          </a:extLst>
        </xdr:cNvPr>
        <xdr:cNvCxnSpPr/>
      </xdr:nvCxnSpPr>
      <xdr:spPr>
        <a:xfrm>
          <a:off x="685800" y="952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9" name="テキスト ボックス 168">
          <a:extLst>
            <a:ext uri="{FF2B5EF4-FFF2-40B4-BE49-F238E27FC236}">
              <a16:creationId xmlns:a16="http://schemas.microsoft.com/office/drawing/2014/main" id="{7D8F4642-3659-463C-A1F4-BCFE07BF8A22}"/>
            </a:ext>
          </a:extLst>
        </xdr:cNvPr>
        <xdr:cNvSpPr txBox="1"/>
      </xdr:nvSpPr>
      <xdr:spPr>
        <a:xfrm>
          <a:off x="343701" y="938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0" name="直線コネクタ 169">
          <a:extLst>
            <a:ext uri="{FF2B5EF4-FFF2-40B4-BE49-F238E27FC236}">
              <a16:creationId xmlns:a16="http://schemas.microsoft.com/office/drawing/2014/main" id="{2610A86A-34BE-4CDE-B8FA-A7011F0C8CF6}"/>
            </a:ext>
          </a:extLst>
        </xdr:cNvPr>
        <xdr:cNvCxnSpPr/>
      </xdr:nvCxnSpPr>
      <xdr:spPr>
        <a:xfrm>
          <a:off x="68580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1" name="テキスト ボックス 170">
          <a:extLst>
            <a:ext uri="{FF2B5EF4-FFF2-40B4-BE49-F238E27FC236}">
              <a16:creationId xmlns:a16="http://schemas.microsoft.com/office/drawing/2014/main" id="{C6349896-68CC-4E2A-9621-58B7C9686DBE}"/>
            </a:ext>
          </a:extLst>
        </xdr:cNvPr>
        <xdr:cNvSpPr txBox="1"/>
      </xdr:nvSpPr>
      <xdr:spPr>
        <a:xfrm>
          <a:off x="386866" y="900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2" name="【体育館・プール】&#10;有形固定資産減価償却率グラフ枠">
          <a:extLst>
            <a:ext uri="{FF2B5EF4-FFF2-40B4-BE49-F238E27FC236}">
              <a16:creationId xmlns:a16="http://schemas.microsoft.com/office/drawing/2014/main" id="{58806436-663B-4E42-91CD-932909DCADDF}"/>
            </a:ext>
          </a:extLst>
        </xdr:cNvPr>
        <xdr:cNvSpPr/>
      </xdr:nvSpPr>
      <xdr:spPr>
        <a:xfrm>
          <a:off x="685800" y="914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68580</xdr:rowOff>
    </xdr:from>
    <xdr:to>
      <xdr:col>24</xdr:col>
      <xdr:colOff>62865</xdr:colOff>
      <xdr:row>64</xdr:row>
      <xdr:rowOff>76200</xdr:rowOff>
    </xdr:to>
    <xdr:cxnSp macro="">
      <xdr:nvCxnSpPr>
        <xdr:cNvPr id="173" name="直線コネクタ 172">
          <a:extLst>
            <a:ext uri="{FF2B5EF4-FFF2-40B4-BE49-F238E27FC236}">
              <a16:creationId xmlns:a16="http://schemas.microsoft.com/office/drawing/2014/main" id="{D620212D-09E6-4656-8D74-DB58B4B25213}"/>
            </a:ext>
          </a:extLst>
        </xdr:cNvPr>
        <xdr:cNvCxnSpPr/>
      </xdr:nvCxnSpPr>
      <xdr:spPr>
        <a:xfrm flipV="1">
          <a:off x="4173855" y="9667875"/>
          <a:ext cx="0" cy="13811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4" name="【体育館・プール】&#10;有形固定資産減価償却率最小値テキスト">
          <a:extLst>
            <a:ext uri="{FF2B5EF4-FFF2-40B4-BE49-F238E27FC236}">
              <a16:creationId xmlns:a16="http://schemas.microsoft.com/office/drawing/2014/main" id="{D53115B0-F8CB-4B85-9941-E819D207954B}"/>
            </a:ext>
          </a:extLst>
        </xdr:cNvPr>
        <xdr:cNvSpPr txBox="1"/>
      </xdr:nvSpPr>
      <xdr:spPr>
        <a:xfrm>
          <a:off x="4212590" y="11054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5" name="直線コネクタ 174">
          <a:extLst>
            <a:ext uri="{FF2B5EF4-FFF2-40B4-BE49-F238E27FC236}">
              <a16:creationId xmlns:a16="http://schemas.microsoft.com/office/drawing/2014/main" id="{3DBCD8CC-A03E-4D8F-8EB6-3598965B04A1}"/>
            </a:ext>
          </a:extLst>
        </xdr:cNvPr>
        <xdr:cNvCxnSpPr/>
      </xdr:nvCxnSpPr>
      <xdr:spPr>
        <a:xfrm>
          <a:off x="4112260" y="110490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15257</xdr:rowOff>
    </xdr:from>
    <xdr:ext cx="405111" cy="259045"/>
    <xdr:sp macro="" textlink="">
      <xdr:nvSpPr>
        <xdr:cNvPr id="176" name="【体育館・プール】&#10;有形固定資産減価償却率最大値テキスト">
          <a:extLst>
            <a:ext uri="{FF2B5EF4-FFF2-40B4-BE49-F238E27FC236}">
              <a16:creationId xmlns:a16="http://schemas.microsoft.com/office/drawing/2014/main" id="{BF986677-6033-478E-9794-5C459006E05B}"/>
            </a:ext>
          </a:extLst>
        </xdr:cNvPr>
        <xdr:cNvSpPr txBox="1"/>
      </xdr:nvSpPr>
      <xdr:spPr>
        <a:xfrm>
          <a:off x="4212590" y="9448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68580</xdr:rowOff>
    </xdr:from>
    <xdr:to>
      <xdr:col>24</xdr:col>
      <xdr:colOff>152400</xdr:colOff>
      <xdr:row>56</xdr:row>
      <xdr:rowOff>68580</xdr:rowOff>
    </xdr:to>
    <xdr:cxnSp macro="">
      <xdr:nvCxnSpPr>
        <xdr:cNvPr id="177" name="直線コネクタ 176">
          <a:extLst>
            <a:ext uri="{FF2B5EF4-FFF2-40B4-BE49-F238E27FC236}">
              <a16:creationId xmlns:a16="http://schemas.microsoft.com/office/drawing/2014/main" id="{C9676317-144C-4BDE-8F0B-3D808926775C}"/>
            </a:ext>
          </a:extLst>
        </xdr:cNvPr>
        <xdr:cNvCxnSpPr/>
      </xdr:nvCxnSpPr>
      <xdr:spPr>
        <a:xfrm>
          <a:off x="4112260" y="966787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24782</xdr:rowOff>
    </xdr:from>
    <xdr:ext cx="405111" cy="259045"/>
    <xdr:sp macro="" textlink="">
      <xdr:nvSpPr>
        <xdr:cNvPr id="178" name="【体育館・プール】&#10;有形固定資産減価償却率平均値テキスト">
          <a:extLst>
            <a:ext uri="{FF2B5EF4-FFF2-40B4-BE49-F238E27FC236}">
              <a16:creationId xmlns:a16="http://schemas.microsoft.com/office/drawing/2014/main" id="{BE9CFBDA-C984-4B3D-9E4D-DF269452205C}"/>
            </a:ext>
          </a:extLst>
        </xdr:cNvPr>
        <xdr:cNvSpPr txBox="1"/>
      </xdr:nvSpPr>
      <xdr:spPr>
        <a:xfrm>
          <a:off x="4212590" y="103079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46355</xdr:rowOff>
    </xdr:from>
    <xdr:to>
      <xdr:col>24</xdr:col>
      <xdr:colOff>114300</xdr:colOff>
      <xdr:row>60</xdr:row>
      <xdr:rowOff>147955</xdr:rowOff>
    </xdr:to>
    <xdr:sp macro="" textlink="">
      <xdr:nvSpPr>
        <xdr:cNvPr id="179" name="フローチャート: 判断 178">
          <a:extLst>
            <a:ext uri="{FF2B5EF4-FFF2-40B4-BE49-F238E27FC236}">
              <a16:creationId xmlns:a16="http://schemas.microsoft.com/office/drawing/2014/main" id="{4B48C13C-7028-470A-BB43-6936E18DFDCD}"/>
            </a:ext>
          </a:extLst>
        </xdr:cNvPr>
        <xdr:cNvSpPr/>
      </xdr:nvSpPr>
      <xdr:spPr>
        <a:xfrm>
          <a:off x="4131310" y="1033526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21590</xdr:rowOff>
    </xdr:from>
    <xdr:to>
      <xdr:col>20</xdr:col>
      <xdr:colOff>38100</xdr:colOff>
      <xdr:row>60</xdr:row>
      <xdr:rowOff>123190</xdr:rowOff>
    </xdr:to>
    <xdr:sp macro="" textlink="">
      <xdr:nvSpPr>
        <xdr:cNvPr id="180" name="フローチャート: 判断 179">
          <a:extLst>
            <a:ext uri="{FF2B5EF4-FFF2-40B4-BE49-F238E27FC236}">
              <a16:creationId xmlns:a16="http://schemas.microsoft.com/office/drawing/2014/main" id="{5E23B613-7448-4F12-AC8F-65B7797EB19B}"/>
            </a:ext>
          </a:extLst>
        </xdr:cNvPr>
        <xdr:cNvSpPr/>
      </xdr:nvSpPr>
      <xdr:spPr>
        <a:xfrm>
          <a:off x="3388360" y="10304780"/>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170180</xdr:rowOff>
    </xdr:from>
    <xdr:to>
      <xdr:col>15</xdr:col>
      <xdr:colOff>101600</xdr:colOff>
      <xdr:row>60</xdr:row>
      <xdr:rowOff>100330</xdr:rowOff>
    </xdr:to>
    <xdr:sp macro="" textlink="">
      <xdr:nvSpPr>
        <xdr:cNvPr id="181" name="フローチャート: 判断 180">
          <a:extLst>
            <a:ext uri="{FF2B5EF4-FFF2-40B4-BE49-F238E27FC236}">
              <a16:creationId xmlns:a16="http://schemas.microsoft.com/office/drawing/2014/main" id="{D739F849-DEF4-4BBA-9FE2-79A702215317}"/>
            </a:ext>
          </a:extLst>
        </xdr:cNvPr>
        <xdr:cNvSpPr/>
      </xdr:nvSpPr>
      <xdr:spPr>
        <a:xfrm>
          <a:off x="2571750" y="10289540"/>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4445</xdr:rowOff>
    </xdr:from>
    <xdr:to>
      <xdr:col>10</xdr:col>
      <xdr:colOff>165100</xdr:colOff>
      <xdr:row>60</xdr:row>
      <xdr:rowOff>106045</xdr:rowOff>
    </xdr:to>
    <xdr:sp macro="" textlink="">
      <xdr:nvSpPr>
        <xdr:cNvPr id="182" name="フローチャート: 判断 181">
          <a:extLst>
            <a:ext uri="{FF2B5EF4-FFF2-40B4-BE49-F238E27FC236}">
              <a16:creationId xmlns:a16="http://schemas.microsoft.com/office/drawing/2014/main" id="{A706BA11-4510-4906-8701-DAA2A306CD52}"/>
            </a:ext>
          </a:extLst>
        </xdr:cNvPr>
        <xdr:cNvSpPr/>
      </xdr:nvSpPr>
      <xdr:spPr>
        <a:xfrm>
          <a:off x="1774190" y="10293350"/>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164465</xdr:rowOff>
    </xdr:from>
    <xdr:to>
      <xdr:col>6</xdr:col>
      <xdr:colOff>38100</xdr:colOff>
      <xdr:row>60</xdr:row>
      <xdr:rowOff>94615</xdr:rowOff>
    </xdr:to>
    <xdr:sp macro="" textlink="">
      <xdr:nvSpPr>
        <xdr:cNvPr id="183" name="フローチャート: 判断 182">
          <a:extLst>
            <a:ext uri="{FF2B5EF4-FFF2-40B4-BE49-F238E27FC236}">
              <a16:creationId xmlns:a16="http://schemas.microsoft.com/office/drawing/2014/main" id="{386FD2C7-4F49-4A5F-BB67-2795AB2B4FDD}"/>
            </a:ext>
          </a:extLst>
        </xdr:cNvPr>
        <xdr:cNvSpPr/>
      </xdr:nvSpPr>
      <xdr:spPr>
        <a:xfrm>
          <a:off x="988060" y="1028382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E168D8BD-C014-473A-9EA8-B79DBEF05823}"/>
            </a:ext>
          </a:extLst>
        </xdr:cNvPr>
        <xdr:cNvSpPr txBox="1"/>
      </xdr:nvSpPr>
      <xdr:spPr>
        <a:xfrm>
          <a:off x="400304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2AB70791-1DD8-4DAE-AAAA-C5C4B414612E}"/>
            </a:ext>
          </a:extLst>
        </xdr:cNvPr>
        <xdr:cNvSpPr txBox="1"/>
      </xdr:nvSpPr>
      <xdr:spPr>
        <a:xfrm>
          <a:off x="32600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9250CDFF-802A-40AE-8408-09546E489F4E}"/>
            </a:ext>
          </a:extLst>
        </xdr:cNvPr>
        <xdr:cNvSpPr txBox="1"/>
      </xdr:nvSpPr>
      <xdr:spPr>
        <a:xfrm>
          <a:off x="24549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3ABE62AE-E741-4F3A-9B50-BDB9E8BC9154}"/>
            </a:ext>
          </a:extLst>
        </xdr:cNvPr>
        <xdr:cNvSpPr txBox="1"/>
      </xdr:nvSpPr>
      <xdr:spPr>
        <a:xfrm>
          <a:off x="16573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65542D3B-8CE5-4E2F-ADB8-B06858FDF62F}"/>
            </a:ext>
          </a:extLst>
        </xdr:cNvPr>
        <xdr:cNvSpPr txBox="1"/>
      </xdr:nvSpPr>
      <xdr:spPr>
        <a:xfrm>
          <a:off x="8597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132080</xdr:rowOff>
    </xdr:from>
    <xdr:to>
      <xdr:col>24</xdr:col>
      <xdr:colOff>114300</xdr:colOff>
      <xdr:row>60</xdr:row>
      <xdr:rowOff>62230</xdr:rowOff>
    </xdr:to>
    <xdr:sp macro="" textlink="">
      <xdr:nvSpPr>
        <xdr:cNvPr id="189" name="楕円 188">
          <a:extLst>
            <a:ext uri="{FF2B5EF4-FFF2-40B4-BE49-F238E27FC236}">
              <a16:creationId xmlns:a16="http://schemas.microsoft.com/office/drawing/2014/main" id="{B2350240-EA45-4401-A90E-B608CD5DF702}"/>
            </a:ext>
          </a:extLst>
        </xdr:cNvPr>
        <xdr:cNvSpPr/>
      </xdr:nvSpPr>
      <xdr:spPr>
        <a:xfrm>
          <a:off x="4131310" y="10251440"/>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154957</xdr:rowOff>
    </xdr:from>
    <xdr:ext cx="405111" cy="259045"/>
    <xdr:sp macro="" textlink="">
      <xdr:nvSpPr>
        <xdr:cNvPr id="190" name="【体育館・プール】&#10;有形固定資産減価償却率該当値テキスト">
          <a:extLst>
            <a:ext uri="{FF2B5EF4-FFF2-40B4-BE49-F238E27FC236}">
              <a16:creationId xmlns:a16="http://schemas.microsoft.com/office/drawing/2014/main" id="{571B6ECB-A319-4934-A0FE-0ECDBBF83453}"/>
            </a:ext>
          </a:extLst>
        </xdr:cNvPr>
        <xdr:cNvSpPr txBox="1"/>
      </xdr:nvSpPr>
      <xdr:spPr>
        <a:xfrm>
          <a:off x="4212590" y="10099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88265</xdr:rowOff>
    </xdr:from>
    <xdr:to>
      <xdr:col>20</xdr:col>
      <xdr:colOff>38100</xdr:colOff>
      <xdr:row>60</xdr:row>
      <xdr:rowOff>18415</xdr:rowOff>
    </xdr:to>
    <xdr:sp macro="" textlink="">
      <xdr:nvSpPr>
        <xdr:cNvPr id="191" name="楕円 190">
          <a:extLst>
            <a:ext uri="{FF2B5EF4-FFF2-40B4-BE49-F238E27FC236}">
              <a16:creationId xmlns:a16="http://schemas.microsoft.com/office/drawing/2014/main" id="{9F58DB8A-67B2-4562-8401-7F53C39191F5}"/>
            </a:ext>
          </a:extLst>
        </xdr:cNvPr>
        <xdr:cNvSpPr/>
      </xdr:nvSpPr>
      <xdr:spPr>
        <a:xfrm>
          <a:off x="3388360" y="1020762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139065</xdr:rowOff>
    </xdr:from>
    <xdr:to>
      <xdr:col>24</xdr:col>
      <xdr:colOff>63500</xdr:colOff>
      <xdr:row>60</xdr:row>
      <xdr:rowOff>11430</xdr:rowOff>
    </xdr:to>
    <xdr:cxnSp macro="">
      <xdr:nvCxnSpPr>
        <xdr:cNvPr id="192" name="直線コネクタ 191">
          <a:extLst>
            <a:ext uri="{FF2B5EF4-FFF2-40B4-BE49-F238E27FC236}">
              <a16:creationId xmlns:a16="http://schemas.microsoft.com/office/drawing/2014/main" id="{2B721AD4-1476-447F-8F27-57017F46B0F2}"/>
            </a:ext>
          </a:extLst>
        </xdr:cNvPr>
        <xdr:cNvCxnSpPr/>
      </xdr:nvCxnSpPr>
      <xdr:spPr>
        <a:xfrm>
          <a:off x="3431540" y="10250805"/>
          <a:ext cx="74295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59690</xdr:rowOff>
    </xdr:from>
    <xdr:to>
      <xdr:col>15</xdr:col>
      <xdr:colOff>101600</xdr:colOff>
      <xdr:row>59</xdr:row>
      <xdr:rowOff>161290</xdr:rowOff>
    </xdr:to>
    <xdr:sp macro="" textlink="">
      <xdr:nvSpPr>
        <xdr:cNvPr id="193" name="楕円 192">
          <a:extLst>
            <a:ext uri="{FF2B5EF4-FFF2-40B4-BE49-F238E27FC236}">
              <a16:creationId xmlns:a16="http://schemas.microsoft.com/office/drawing/2014/main" id="{DD144C4D-7DEB-4C6D-8477-F5D2C8D65ACB}"/>
            </a:ext>
          </a:extLst>
        </xdr:cNvPr>
        <xdr:cNvSpPr/>
      </xdr:nvSpPr>
      <xdr:spPr>
        <a:xfrm>
          <a:off x="2571750" y="10171430"/>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110490</xdr:rowOff>
    </xdr:from>
    <xdr:to>
      <xdr:col>19</xdr:col>
      <xdr:colOff>177800</xdr:colOff>
      <xdr:row>59</xdr:row>
      <xdr:rowOff>139065</xdr:rowOff>
    </xdr:to>
    <xdr:cxnSp macro="">
      <xdr:nvCxnSpPr>
        <xdr:cNvPr id="194" name="直線コネクタ 193">
          <a:extLst>
            <a:ext uri="{FF2B5EF4-FFF2-40B4-BE49-F238E27FC236}">
              <a16:creationId xmlns:a16="http://schemas.microsoft.com/office/drawing/2014/main" id="{FD695B52-2E6D-40F0-A910-D1AF88674CC7}"/>
            </a:ext>
          </a:extLst>
        </xdr:cNvPr>
        <xdr:cNvCxnSpPr/>
      </xdr:nvCxnSpPr>
      <xdr:spPr>
        <a:xfrm>
          <a:off x="2626360" y="10226040"/>
          <a:ext cx="80518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25400</xdr:rowOff>
    </xdr:from>
    <xdr:to>
      <xdr:col>10</xdr:col>
      <xdr:colOff>165100</xdr:colOff>
      <xdr:row>59</xdr:row>
      <xdr:rowOff>127000</xdr:rowOff>
    </xdr:to>
    <xdr:sp macro="" textlink="">
      <xdr:nvSpPr>
        <xdr:cNvPr id="195" name="楕円 194">
          <a:extLst>
            <a:ext uri="{FF2B5EF4-FFF2-40B4-BE49-F238E27FC236}">
              <a16:creationId xmlns:a16="http://schemas.microsoft.com/office/drawing/2014/main" id="{52B1EE55-3337-49DE-8089-981619F086E5}"/>
            </a:ext>
          </a:extLst>
        </xdr:cNvPr>
        <xdr:cNvSpPr/>
      </xdr:nvSpPr>
      <xdr:spPr>
        <a:xfrm>
          <a:off x="1774190" y="10137140"/>
          <a:ext cx="10922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76200</xdr:rowOff>
    </xdr:from>
    <xdr:to>
      <xdr:col>15</xdr:col>
      <xdr:colOff>50800</xdr:colOff>
      <xdr:row>59</xdr:row>
      <xdr:rowOff>110490</xdr:rowOff>
    </xdr:to>
    <xdr:cxnSp macro="">
      <xdr:nvCxnSpPr>
        <xdr:cNvPr id="196" name="直線コネクタ 195">
          <a:extLst>
            <a:ext uri="{FF2B5EF4-FFF2-40B4-BE49-F238E27FC236}">
              <a16:creationId xmlns:a16="http://schemas.microsoft.com/office/drawing/2014/main" id="{52B5BF54-D9F6-4AAD-83C2-1FD132EB2864}"/>
            </a:ext>
          </a:extLst>
        </xdr:cNvPr>
        <xdr:cNvCxnSpPr/>
      </xdr:nvCxnSpPr>
      <xdr:spPr>
        <a:xfrm>
          <a:off x="1828800" y="10191750"/>
          <a:ext cx="79756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31115</xdr:rowOff>
    </xdr:from>
    <xdr:to>
      <xdr:col>6</xdr:col>
      <xdr:colOff>38100</xdr:colOff>
      <xdr:row>59</xdr:row>
      <xdr:rowOff>132715</xdr:rowOff>
    </xdr:to>
    <xdr:sp macro="" textlink="">
      <xdr:nvSpPr>
        <xdr:cNvPr id="197" name="楕円 196">
          <a:extLst>
            <a:ext uri="{FF2B5EF4-FFF2-40B4-BE49-F238E27FC236}">
              <a16:creationId xmlns:a16="http://schemas.microsoft.com/office/drawing/2014/main" id="{111CC885-3F3C-4EF4-B0D4-79717BE0F307}"/>
            </a:ext>
          </a:extLst>
        </xdr:cNvPr>
        <xdr:cNvSpPr/>
      </xdr:nvSpPr>
      <xdr:spPr>
        <a:xfrm>
          <a:off x="988060" y="10144760"/>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76200</xdr:rowOff>
    </xdr:from>
    <xdr:to>
      <xdr:col>10</xdr:col>
      <xdr:colOff>114300</xdr:colOff>
      <xdr:row>59</xdr:row>
      <xdr:rowOff>81915</xdr:rowOff>
    </xdr:to>
    <xdr:cxnSp macro="">
      <xdr:nvCxnSpPr>
        <xdr:cNvPr id="198" name="直線コネクタ 197">
          <a:extLst>
            <a:ext uri="{FF2B5EF4-FFF2-40B4-BE49-F238E27FC236}">
              <a16:creationId xmlns:a16="http://schemas.microsoft.com/office/drawing/2014/main" id="{71281402-664A-401C-A43A-6D8DA624CF26}"/>
            </a:ext>
          </a:extLst>
        </xdr:cNvPr>
        <xdr:cNvCxnSpPr/>
      </xdr:nvCxnSpPr>
      <xdr:spPr>
        <a:xfrm flipV="1">
          <a:off x="1031240" y="10191750"/>
          <a:ext cx="79756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114317</xdr:rowOff>
    </xdr:from>
    <xdr:ext cx="405111" cy="259045"/>
    <xdr:sp macro="" textlink="">
      <xdr:nvSpPr>
        <xdr:cNvPr id="199" name="n_1aveValue【体育館・プール】&#10;有形固定資産減価償却率">
          <a:extLst>
            <a:ext uri="{FF2B5EF4-FFF2-40B4-BE49-F238E27FC236}">
              <a16:creationId xmlns:a16="http://schemas.microsoft.com/office/drawing/2014/main" id="{21D80D09-7D45-4E29-8F25-BCBCA44D37C7}"/>
            </a:ext>
          </a:extLst>
        </xdr:cNvPr>
        <xdr:cNvSpPr txBox="1"/>
      </xdr:nvSpPr>
      <xdr:spPr>
        <a:xfrm>
          <a:off x="3239144" y="10401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91457</xdr:rowOff>
    </xdr:from>
    <xdr:ext cx="405111" cy="259045"/>
    <xdr:sp macro="" textlink="">
      <xdr:nvSpPr>
        <xdr:cNvPr id="200" name="n_2aveValue【体育館・プール】&#10;有形固定資産減価償却率">
          <a:extLst>
            <a:ext uri="{FF2B5EF4-FFF2-40B4-BE49-F238E27FC236}">
              <a16:creationId xmlns:a16="http://schemas.microsoft.com/office/drawing/2014/main" id="{74EF0199-ABE9-46D1-A68A-DCD1EA7F5C26}"/>
            </a:ext>
          </a:extLst>
        </xdr:cNvPr>
        <xdr:cNvSpPr txBox="1"/>
      </xdr:nvSpPr>
      <xdr:spPr>
        <a:xfrm>
          <a:off x="2439044" y="10382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97172</xdr:rowOff>
    </xdr:from>
    <xdr:ext cx="405111" cy="259045"/>
    <xdr:sp macro="" textlink="">
      <xdr:nvSpPr>
        <xdr:cNvPr id="201" name="n_3aveValue【体育館・プール】&#10;有形固定資産減価償却率">
          <a:extLst>
            <a:ext uri="{FF2B5EF4-FFF2-40B4-BE49-F238E27FC236}">
              <a16:creationId xmlns:a16="http://schemas.microsoft.com/office/drawing/2014/main" id="{F6CA9D17-B6A4-475E-92E6-F4ABF494F227}"/>
            </a:ext>
          </a:extLst>
        </xdr:cNvPr>
        <xdr:cNvSpPr txBox="1"/>
      </xdr:nvSpPr>
      <xdr:spPr>
        <a:xfrm>
          <a:off x="1641484" y="10380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85742</xdr:rowOff>
    </xdr:from>
    <xdr:ext cx="405111" cy="259045"/>
    <xdr:sp macro="" textlink="">
      <xdr:nvSpPr>
        <xdr:cNvPr id="202" name="n_4aveValue【体育館・プール】&#10;有形固定資産減価償却率">
          <a:extLst>
            <a:ext uri="{FF2B5EF4-FFF2-40B4-BE49-F238E27FC236}">
              <a16:creationId xmlns:a16="http://schemas.microsoft.com/office/drawing/2014/main" id="{BC3B43E8-1B7A-467A-A74D-4C9A3784CCB9}"/>
            </a:ext>
          </a:extLst>
        </xdr:cNvPr>
        <xdr:cNvSpPr txBox="1"/>
      </xdr:nvSpPr>
      <xdr:spPr>
        <a:xfrm>
          <a:off x="855354" y="10374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34942</xdr:rowOff>
    </xdr:from>
    <xdr:ext cx="405111" cy="259045"/>
    <xdr:sp macro="" textlink="">
      <xdr:nvSpPr>
        <xdr:cNvPr id="203" name="n_1mainValue【体育館・プール】&#10;有形固定資産減価償却率">
          <a:extLst>
            <a:ext uri="{FF2B5EF4-FFF2-40B4-BE49-F238E27FC236}">
              <a16:creationId xmlns:a16="http://schemas.microsoft.com/office/drawing/2014/main" id="{93BA7F99-904E-4ABB-AAF5-B920AEF3FDFA}"/>
            </a:ext>
          </a:extLst>
        </xdr:cNvPr>
        <xdr:cNvSpPr txBox="1"/>
      </xdr:nvSpPr>
      <xdr:spPr>
        <a:xfrm>
          <a:off x="3239144" y="9979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6367</xdr:rowOff>
    </xdr:from>
    <xdr:ext cx="405111" cy="259045"/>
    <xdr:sp macro="" textlink="">
      <xdr:nvSpPr>
        <xdr:cNvPr id="204" name="n_2mainValue【体育館・プール】&#10;有形固定資産減価償却率">
          <a:extLst>
            <a:ext uri="{FF2B5EF4-FFF2-40B4-BE49-F238E27FC236}">
              <a16:creationId xmlns:a16="http://schemas.microsoft.com/office/drawing/2014/main" id="{561A74FE-2F15-4BFC-BE87-FE78E1A52085}"/>
            </a:ext>
          </a:extLst>
        </xdr:cNvPr>
        <xdr:cNvSpPr txBox="1"/>
      </xdr:nvSpPr>
      <xdr:spPr>
        <a:xfrm>
          <a:off x="2439044" y="9952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143527</xdr:rowOff>
    </xdr:from>
    <xdr:ext cx="405111" cy="259045"/>
    <xdr:sp macro="" textlink="">
      <xdr:nvSpPr>
        <xdr:cNvPr id="205" name="n_3mainValue【体育館・プール】&#10;有形固定資産減価償却率">
          <a:extLst>
            <a:ext uri="{FF2B5EF4-FFF2-40B4-BE49-F238E27FC236}">
              <a16:creationId xmlns:a16="http://schemas.microsoft.com/office/drawing/2014/main" id="{4330B79F-EA0F-4703-810F-2D7E1DE2E5BF}"/>
            </a:ext>
          </a:extLst>
        </xdr:cNvPr>
        <xdr:cNvSpPr txBox="1"/>
      </xdr:nvSpPr>
      <xdr:spPr>
        <a:xfrm>
          <a:off x="1641484" y="9914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149242</xdr:rowOff>
    </xdr:from>
    <xdr:ext cx="405111" cy="259045"/>
    <xdr:sp macro="" textlink="">
      <xdr:nvSpPr>
        <xdr:cNvPr id="206" name="n_4mainValue【体育館・プール】&#10;有形固定資産減価償却率">
          <a:extLst>
            <a:ext uri="{FF2B5EF4-FFF2-40B4-BE49-F238E27FC236}">
              <a16:creationId xmlns:a16="http://schemas.microsoft.com/office/drawing/2014/main" id="{328E1331-913A-4F1D-ADD9-F9F59D955C39}"/>
            </a:ext>
          </a:extLst>
        </xdr:cNvPr>
        <xdr:cNvSpPr txBox="1"/>
      </xdr:nvSpPr>
      <xdr:spPr>
        <a:xfrm>
          <a:off x="855354" y="99218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a:extLst>
            <a:ext uri="{FF2B5EF4-FFF2-40B4-BE49-F238E27FC236}">
              <a16:creationId xmlns:a16="http://schemas.microsoft.com/office/drawing/2014/main" id="{6478CB1A-AD77-4AE3-BFFF-FF117515D1BA}"/>
            </a:ext>
          </a:extLst>
        </xdr:cNvPr>
        <xdr:cNvSpPr/>
      </xdr:nvSpPr>
      <xdr:spPr>
        <a:xfrm>
          <a:off x="5960110" y="800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a:extLst>
            <a:ext uri="{FF2B5EF4-FFF2-40B4-BE49-F238E27FC236}">
              <a16:creationId xmlns:a16="http://schemas.microsoft.com/office/drawing/2014/main" id="{A9FAD9E6-A68D-4E99-89F8-E5181AD5AF42}"/>
            </a:ext>
          </a:extLst>
        </xdr:cNvPr>
        <xdr:cNvSpPr/>
      </xdr:nvSpPr>
      <xdr:spPr>
        <a:xfrm>
          <a:off x="60604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a:extLst>
            <a:ext uri="{FF2B5EF4-FFF2-40B4-BE49-F238E27FC236}">
              <a16:creationId xmlns:a16="http://schemas.microsoft.com/office/drawing/2014/main" id="{57B38AE2-C83C-4B54-8730-12D1EEA292AF}"/>
            </a:ext>
          </a:extLst>
        </xdr:cNvPr>
        <xdr:cNvSpPr/>
      </xdr:nvSpPr>
      <xdr:spPr>
        <a:xfrm>
          <a:off x="60604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a:extLst>
            <a:ext uri="{FF2B5EF4-FFF2-40B4-BE49-F238E27FC236}">
              <a16:creationId xmlns:a16="http://schemas.microsoft.com/office/drawing/2014/main" id="{3215F9E9-F145-4D3E-A5DA-310CA5F1B102}"/>
            </a:ext>
          </a:extLst>
        </xdr:cNvPr>
        <xdr:cNvSpPr/>
      </xdr:nvSpPr>
      <xdr:spPr>
        <a:xfrm>
          <a:off x="69888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a:extLst>
            <a:ext uri="{FF2B5EF4-FFF2-40B4-BE49-F238E27FC236}">
              <a16:creationId xmlns:a16="http://schemas.microsoft.com/office/drawing/2014/main" id="{FC8BA49D-7336-4965-8FDE-17C640B3BFC8}"/>
            </a:ext>
          </a:extLst>
        </xdr:cNvPr>
        <xdr:cNvSpPr/>
      </xdr:nvSpPr>
      <xdr:spPr>
        <a:xfrm>
          <a:off x="69888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a:extLst>
            <a:ext uri="{FF2B5EF4-FFF2-40B4-BE49-F238E27FC236}">
              <a16:creationId xmlns:a16="http://schemas.microsoft.com/office/drawing/2014/main" id="{1D1A2EEC-C0BE-40B6-BF52-4790AE0EC849}"/>
            </a:ext>
          </a:extLst>
        </xdr:cNvPr>
        <xdr:cNvSpPr/>
      </xdr:nvSpPr>
      <xdr:spPr>
        <a:xfrm>
          <a:off x="80175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a:extLst>
            <a:ext uri="{FF2B5EF4-FFF2-40B4-BE49-F238E27FC236}">
              <a16:creationId xmlns:a16="http://schemas.microsoft.com/office/drawing/2014/main" id="{CA6AF686-C2C9-488D-AF1A-B1C06B5A4CE0}"/>
            </a:ext>
          </a:extLst>
        </xdr:cNvPr>
        <xdr:cNvSpPr/>
      </xdr:nvSpPr>
      <xdr:spPr>
        <a:xfrm>
          <a:off x="80175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a:extLst>
            <a:ext uri="{FF2B5EF4-FFF2-40B4-BE49-F238E27FC236}">
              <a16:creationId xmlns:a16="http://schemas.microsoft.com/office/drawing/2014/main" id="{78C7FD0F-DB73-454E-B604-E90728DC6AF3}"/>
            </a:ext>
          </a:extLst>
        </xdr:cNvPr>
        <xdr:cNvSpPr/>
      </xdr:nvSpPr>
      <xdr:spPr>
        <a:xfrm>
          <a:off x="5960110" y="914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a:extLst>
            <a:ext uri="{FF2B5EF4-FFF2-40B4-BE49-F238E27FC236}">
              <a16:creationId xmlns:a16="http://schemas.microsoft.com/office/drawing/2014/main" id="{70771536-9B93-46FE-AAF8-B17D8299F5B2}"/>
            </a:ext>
          </a:extLst>
        </xdr:cNvPr>
        <xdr:cNvSpPr txBox="1"/>
      </xdr:nvSpPr>
      <xdr:spPr>
        <a:xfrm>
          <a:off x="592201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a:extLst>
            <a:ext uri="{FF2B5EF4-FFF2-40B4-BE49-F238E27FC236}">
              <a16:creationId xmlns:a16="http://schemas.microsoft.com/office/drawing/2014/main" id="{3CC8295D-2993-41CE-BD40-6BE11156E292}"/>
            </a:ext>
          </a:extLst>
        </xdr:cNvPr>
        <xdr:cNvCxnSpPr/>
      </xdr:nvCxnSpPr>
      <xdr:spPr>
        <a:xfrm>
          <a:off x="5960110" y="1143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7" name="直線コネクタ 216">
          <a:extLst>
            <a:ext uri="{FF2B5EF4-FFF2-40B4-BE49-F238E27FC236}">
              <a16:creationId xmlns:a16="http://schemas.microsoft.com/office/drawing/2014/main" id="{4A111CA0-EA77-459F-8361-3BE46152182C}"/>
            </a:ext>
          </a:extLst>
        </xdr:cNvPr>
        <xdr:cNvCxnSpPr/>
      </xdr:nvCxnSpPr>
      <xdr:spPr>
        <a:xfrm>
          <a:off x="5960110" y="11049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8" name="テキスト ボックス 217">
          <a:extLst>
            <a:ext uri="{FF2B5EF4-FFF2-40B4-BE49-F238E27FC236}">
              <a16:creationId xmlns:a16="http://schemas.microsoft.com/office/drawing/2014/main" id="{7BCAB22A-6367-44EB-AE49-AA9A0483B986}"/>
            </a:ext>
          </a:extLst>
        </xdr:cNvPr>
        <xdr:cNvSpPr txBox="1"/>
      </xdr:nvSpPr>
      <xdr:spPr>
        <a:xfrm>
          <a:off x="5527221" y="1090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9" name="直線コネクタ 218">
          <a:extLst>
            <a:ext uri="{FF2B5EF4-FFF2-40B4-BE49-F238E27FC236}">
              <a16:creationId xmlns:a16="http://schemas.microsoft.com/office/drawing/2014/main" id="{AB13DDC8-5A39-4068-8BCB-5298EA0B7EF8}"/>
            </a:ext>
          </a:extLst>
        </xdr:cNvPr>
        <xdr:cNvCxnSpPr/>
      </xdr:nvCxnSpPr>
      <xdr:spPr>
        <a:xfrm>
          <a:off x="5960110" y="1066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20" name="テキスト ボックス 219">
          <a:extLst>
            <a:ext uri="{FF2B5EF4-FFF2-40B4-BE49-F238E27FC236}">
              <a16:creationId xmlns:a16="http://schemas.microsoft.com/office/drawing/2014/main" id="{FB201472-E7AB-4358-9760-4185F7429618}"/>
            </a:ext>
          </a:extLst>
        </xdr:cNvPr>
        <xdr:cNvSpPr txBox="1"/>
      </xdr:nvSpPr>
      <xdr:spPr>
        <a:xfrm>
          <a:off x="5527221" y="1052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1" name="直線コネクタ 220">
          <a:extLst>
            <a:ext uri="{FF2B5EF4-FFF2-40B4-BE49-F238E27FC236}">
              <a16:creationId xmlns:a16="http://schemas.microsoft.com/office/drawing/2014/main" id="{40944942-256A-46B3-900F-AF6AE2357E30}"/>
            </a:ext>
          </a:extLst>
        </xdr:cNvPr>
        <xdr:cNvCxnSpPr/>
      </xdr:nvCxnSpPr>
      <xdr:spPr>
        <a:xfrm>
          <a:off x="5960110" y="10287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2" name="テキスト ボックス 221">
          <a:extLst>
            <a:ext uri="{FF2B5EF4-FFF2-40B4-BE49-F238E27FC236}">
              <a16:creationId xmlns:a16="http://schemas.microsoft.com/office/drawing/2014/main" id="{68FA06F1-BCBB-435C-98CF-FC340CC52B44}"/>
            </a:ext>
          </a:extLst>
        </xdr:cNvPr>
        <xdr:cNvSpPr txBox="1"/>
      </xdr:nvSpPr>
      <xdr:spPr>
        <a:xfrm>
          <a:off x="5527221" y="10142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3" name="直線コネクタ 222">
          <a:extLst>
            <a:ext uri="{FF2B5EF4-FFF2-40B4-BE49-F238E27FC236}">
              <a16:creationId xmlns:a16="http://schemas.microsoft.com/office/drawing/2014/main" id="{DCCED823-818B-4312-B596-6FD9312171F1}"/>
            </a:ext>
          </a:extLst>
        </xdr:cNvPr>
        <xdr:cNvCxnSpPr/>
      </xdr:nvCxnSpPr>
      <xdr:spPr>
        <a:xfrm>
          <a:off x="5960110" y="9902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4" name="テキスト ボックス 223">
          <a:extLst>
            <a:ext uri="{FF2B5EF4-FFF2-40B4-BE49-F238E27FC236}">
              <a16:creationId xmlns:a16="http://schemas.microsoft.com/office/drawing/2014/main" id="{4CEA745A-2A0F-422B-B603-098CF49F68BB}"/>
            </a:ext>
          </a:extLst>
        </xdr:cNvPr>
        <xdr:cNvSpPr txBox="1"/>
      </xdr:nvSpPr>
      <xdr:spPr>
        <a:xfrm>
          <a:off x="5527221" y="9765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5" name="直線コネクタ 224">
          <a:extLst>
            <a:ext uri="{FF2B5EF4-FFF2-40B4-BE49-F238E27FC236}">
              <a16:creationId xmlns:a16="http://schemas.microsoft.com/office/drawing/2014/main" id="{29BFFCAD-C1E3-420E-BA24-57B388D19007}"/>
            </a:ext>
          </a:extLst>
        </xdr:cNvPr>
        <xdr:cNvCxnSpPr/>
      </xdr:nvCxnSpPr>
      <xdr:spPr>
        <a:xfrm>
          <a:off x="5960110" y="9521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6" name="テキスト ボックス 225">
          <a:extLst>
            <a:ext uri="{FF2B5EF4-FFF2-40B4-BE49-F238E27FC236}">
              <a16:creationId xmlns:a16="http://schemas.microsoft.com/office/drawing/2014/main" id="{650BFFD8-AC2F-4DA5-9886-E4E3A613B69E}"/>
            </a:ext>
          </a:extLst>
        </xdr:cNvPr>
        <xdr:cNvSpPr txBox="1"/>
      </xdr:nvSpPr>
      <xdr:spPr>
        <a:xfrm>
          <a:off x="5527221" y="9384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a:extLst>
            <a:ext uri="{FF2B5EF4-FFF2-40B4-BE49-F238E27FC236}">
              <a16:creationId xmlns:a16="http://schemas.microsoft.com/office/drawing/2014/main" id="{991A162C-4A9D-4031-98BF-D62D9D922A4D}"/>
            </a:ext>
          </a:extLst>
        </xdr:cNvPr>
        <xdr:cNvCxnSpPr/>
      </xdr:nvCxnSpPr>
      <xdr:spPr>
        <a:xfrm>
          <a:off x="5960110" y="914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8" name="テキスト ボックス 227">
          <a:extLst>
            <a:ext uri="{FF2B5EF4-FFF2-40B4-BE49-F238E27FC236}">
              <a16:creationId xmlns:a16="http://schemas.microsoft.com/office/drawing/2014/main" id="{C5B5E206-09A2-4DEF-9A27-72A5E57EF4D3}"/>
            </a:ext>
          </a:extLst>
        </xdr:cNvPr>
        <xdr:cNvSpPr txBox="1"/>
      </xdr:nvSpPr>
      <xdr:spPr>
        <a:xfrm>
          <a:off x="5527221" y="900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体育館・プール】&#10;一人当たり面積グラフ枠">
          <a:extLst>
            <a:ext uri="{FF2B5EF4-FFF2-40B4-BE49-F238E27FC236}">
              <a16:creationId xmlns:a16="http://schemas.microsoft.com/office/drawing/2014/main" id="{7082A4F0-217C-4FB9-8A76-3638CD3D3784}"/>
            </a:ext>
          </a:extLst>
        </xdr:cNvPr>
        <xdr:cNvSpPr/>
      </xdr:nvSpPr>
      <xdr:spPr>
        <a:xfrm>
          <a:off x="5960110" y="914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140970</xdr:rowOff>
    </xdr:from>
    <xdr:to>
      <xdr:col>54</xdr:col>
      <xdr:colOff>189865</xdr:colOff>
      <xdr:row>64</xdr:row>
      <xdr:rowOff>17145</xdr:rowOff>
    </xdr:to>
    <xdr:cxnSp macro="">
      <xdr:nvCxnSpPr>
        <xdr:cNvPr id="230" name="直線コネクタ 229">
          <a:extLst>
            <a:ext uri="{FF2B5EF4-FFF2-40B4-BE49-F238E27FC236}">
              <a16:creationId xmlns:a16="http://schemas.microsoft.com/office/drawing/2014/main" id="{EB3EE850-37E1-4413-93DB-60AF4C80F605}"/>
            </a:ext>
          </a:extLst>
        </xdr:cNvPr>
        <xdr:cNvCxnSpPr/>
      </xdr:nvCxnSpPr>
      <xdr:spPr>
        <a:xfrm flipV="1">
          <a:off x="9429115" y="9740265"/>
          <a:ext cx="0" cy="12534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20972</xdr:rowOff>
    </xdr:from>
    <xdr:ext cx="469744" cy="259045"/>
    <xdr:sp macro="" textlink="">
      <xdr:nvSpPr>
        <xdr:cNvPr id="231" name="【体育館・プール】&#10;一人当たり面積最小値テキスト">
          <a:extLst>
            <a:ext uri="{FF2B5EF4-FFF2-40B4-BE49-F238E27FC236}">
              <a16:creationId xmlns:a16="http://schemas.microsoft.com/office/drawing/2014/main" id="{F2BCD395-B66D-429F-BEE5-A135E681356A}"/>
            </a:ext>
          </a:extLst>
        </xdr:cNvPr>
        <xdr:cNvSpPr txBox="1"/>
      </xdr:nvSpPr>
      <xdr:spPr>
        <a:xfrm>
          <a:off x="9467850" y="109899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17145</xdr:rowOff>
    </xdr:from>
    <xdr:to>
      <xdr:col>55</xdr:col>
      <xdr:colOff>88900</xdr:colOff>
      <xdr:row>64</xdr:row>
      <xdr:rowOff>17145</xdr:rowOff>
    </xdr:to>
    <xdr:cxnSp macro="">
      <xdr:nvCxnSpPr>
        <xdr:cNvPr id="232" name="直線コネクタ 231">
          <a:extLst>
            <a:ext uri="{FF2B5EF4-FFF2-40B4-BE49-F238E27FC236}">
              <a16:creationId xmlns:a16="http://schemas.microsoft.com/office/drawing/2014/main" id="{97C89BB7-1B91-45FD-AB89-20F88F59E22F}"/>
            </a:ext>
          </a:extLst>
        </xdr:cNvPr>
        <xdr:cNvCxnSpPr/>
      </xdr:nvCxnSpPr>
      <xdr:spPr>
        <a:xfrm>
          <a:off x="9356090" y="10993755"/>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87647</xdr:rowOff>
    </xdr:from>
    <xdr:ext cx="469744" cy="259045"/>
    <xdr:sp macro="" textlink="">
      <xdr:nvSpPr>
        <xdr:cNvPr id="233" name="【体育館・プール】&#10;一人当たり面積最大値テキスト">
          <a:extLst>
            <a:ext uri="{FF2B5EF4-FFF2-40B4-BE49-F238E27FC236}">
              <a16:creationId xmlns:a16="http://schemas.microsoft.com/office/drawing/2014/main" id="{71FEF208-32C5-40E9-AD9C-B46FB5C8BD63}"/>
            </a:ext>
          </a:extLst>
        </xdr:cNvPr>
        <xdr:cNvSpPr txBox="1"/>
      </xdr:nvSpPr>
      <xdr:spPr>
        <a:xfrm>
          <a:off x="9467850" y="9521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140970</xdr:rowOff>
    </xdr:from>
    <xdr:to>
      <xdr:col>55</xdr:col>
      <xdr:colOff>88900</xdr:colOff>
      <xdr:row>56</xdr:row>
      <xdr:rowOff>140970</xdr:rowOff>
    </xdr:to>
    <xdr:cxnSp macro="">
      <xdr:nvCxnSpPr>
        <xdr:cNvPr id="234" name="直線コネクタ 233">
          <a:extLst>
            <a:ext uri="{FF2B5EF4-FFF2-40B4-BE49-F238E27FC236}">
              <a16:creationId xmlns:a16="http://schemas.microsoft.com/office/drawing/2014/main" id="{4795A0ED-F289-4C6F-931C-3ADE5EAE2C95}"/>
            </a:ext>
          </a:extLst>
        </xdr:cNvPr>
        <xdr:cNvCxnSpPr/>
      </xdr:nvCxnSpPr>
      <xdr:spPr>
        <a:xfrm>
          <a:off x="9356090" y="9740265"/>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60977</xdr:rowOff>
    </xdr:from>
    <xdr:ext cx="469744" cy="259045"/>
    <xdr:sp macro="" textlink="">
      <xdr:nvSpPr>
        <xdr:cNvPr id="235" name="【体育館・プール】&#10;一人当たり面積平均値テキスト">
          <a:extLst>
            <a:ext uri="{FF2B5EF4-FFF2-40B4-BE49-F238E27FC236}">
              <a16:creationId xmlns:a16="http://schemas.microsoft.com/office/drawing/2014/main" id="{1D017482-16D8-46B0-85D8-FCC7CA3AF050}"/>
            </a:ext>
          </a:extLst>
        </xdr:cNvPr>
        <xdr:cNvSpPr txBox="1"/>
      </xdr:nvSpPr>
      <xdr:spPr>
        <a:xfrm>
          <a:off x="9467850" y="106870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82550</xdr:rowOff>
    </xdr:from>
    <xdr:to>
      <xdr:col>55</xdr:col>
      <xdr:colOff>50800</xdr:colOff>
      <xdr:row>63</xdr:row>
      <xdr:rowOff>12700</xdr:rowOff>
    </xdr:to>
    <xdr:sp macro="" textlink="">
      <xdr:nvSpPr>
        <xdr:cNvPr id="236" name="フローチャート: 判断 235">
          <a:extLst>
            <a:ext uri="{FF2B5EF4-FFF2-40B4-BE49-F238E27FC236}">
              <a16:creationId xmlns:a16="http://schemas.microsoft.com/office/drawing/2014/main" id="{1E041BD5-070B-4E01-8EA1-AC33FFD7A3E2}"/>
            </a:ext>
          </a:extLst>
        </xdr:cNvPr>
        <xdr:cNvSpPr/>
      </xdr:nvSpPr>
      <xdr:spPr>
        <a:xfrm>
          <a:off x="9394190" y="10714355"/>
          <a:ext cx="9017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90170</xdr:rowOff>
    </xdr:from>
    <xdr:to>
      <xdr:col>50</xdr:col>
      <xdr:colOff>165100</xdr:colOff>
      <xdr:row>63</xdr:row>
      <xdr:rowOff>20320</xdr:rowOff>
    </xdr:to>
    <xdr:sp macro="" textlink="">
      <xdr:nvSpPr>
        <xdr:cNvPr id="237" name="フローチャート: 判断 236">
          <a:extLst>
            <a:ext uri="{FF2B5EF4-FFF2-40B4-BE49-F238E27FC236}">
              <a16:creationId xmlns:a16="http://schemas.microsoft.com/office/drawing/2014/main" id="{6DBC1B83-09A2-4C2D-AA7C-C9EA7748D4B1}"/>
            </a:ext>
          </a:extLst>
        </xdr:cNvPr>
        <xdr:cNvSpPr/>
      </xdr:nvSpPr>
      <xdr:spPr>
        <a:xfrm>
          <a:off x="8632190" y="10723880"/>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86360</xdr:rowOff>
    </xdr:from>
    <xdr:to>
      <xdr:col>46</xdr:col>
      <xdr:colOff>38100</xdr:colOff>
      <xdr:row>63</xdr:row>
      <xdr:rowOff>16510</xdr:rowOff>
    </xdr:to>
    <xdr:sp macro="" textlink="">
      <xdr:nvSpPr>
        <xdr:cNvPr id="238" name="フローチャート: 判断 237">
          <a:extLst>
            <a:ext uri="{FF2B5EF4-FFF2-40B4-BE49-F238E27FC236}">
              <a16:creationId xmlns:a16="http://schemas.microsoft.com/office/drawing/2014/main" id="{342B7EA4-1A0B-4205-9568-9C06D4AF687B}"/>
            </a:ext>
          </a:extLst>
        </xdr:cNvPr>
        <xdr:cNvSpPr/>
      </xdr:nvSpPr>
      <xdr:spPr>
        <a:xfrm>
          <a:off x="7846060" y="10718165"/>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27305</xdr:rowOff>
    </xdr:from>
    <xdr:to>
      <xdr:col>41</xdr:col>
      <xdr:colOff>101600</xdr:colOff>
      <xdr:row>62</xdr:row>
      <xdr:rowOff>128905</xdr:rowOff>
    </xdr:to>
    <xdr:sp macro="" textlink="">
      <xdr:nvSpPr>
        <xdr:cNvPr id="239" name="フローチャート: 判断 238">
          <a:extLst>
            <a:ext uri="{FF2B5EF4-FFF2-40B4-BE49-F238E27FC236}">
              <a16:creationId xmlns:a16="http://schemas.microsoft.com/office/drawing/2014/main" id="{C5C738EC-7724-4DB5-A0C4-E15704D12A68}"/>
            </a:ext>
          </a:extLst>
        </xdr:cNvPr>
        <xdr:cNvSpPr/>
      </xdr:nvSpPr>
      <xdr:spPr>
        <a:xfrm>
          <a:off x="7029450" y="10655300"/>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90170</xdr:rowOff>
    </xdr:from>
    <xdr:to>
      <xdr:col>36</xdr:col>
      <xdr:colOff>165100</xdr:colOff>
      <xdr:row>63</xdr:row>
      <xdr:rowOff>20320</xdr:rowOff>
    </xdr:to>
    <xdr:sp macro="" textlink="">
      <xdr:nvSpPr>
        <xdr:cNvPr id="240" name="フローチャート: 判断 239">
          <a:extLst>
            <a:ext uri="{FF2B5EF4-FFF2-40B4-BE49-F238E27FC236}">
              <a16:creationId xmlns:a16="http://schemas.microsoft.com/office/drawing/2014/main" id="{AB04C27D-AB46-482C-9082-42729D628F6F}"/>
            </a:ext>
          </a:extLst>
        </xdr:cNvPr>
        <xdr:cNvSpPr/>
      </xdr:nvSpPr>
      <xdr:spPr>
        <a:xfrm>
          <a:off x="6231890" y="10723880"/>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C62CA32F-BFCD-47B1-925E-EC31501EFB77}"/>
            </a:ext>
          </a:extLst>
        </xdr:cNvPr>
        <xdr:cNvSpPr txBox="1"/>
      </xdr:nvSpPr>
      <xdr:spPr>
        <a:xfrm>
          <a:off x="92583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6FA2C35B-73EA-463F-8DA4-D87179AFACA1}"/>
            </a:ext>
          </a:extLst>
        </xdr:cNvPr>
        <xdr:cNvSpPr txBox="1"/>
      </xdr:nvSpPr>
      <xdr:spPr>
        <a:xfrm>
          <a:off x="85153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6CA79427-6450-4856-97B0-53C007F26B37}"/>
            </a:ext>
          </a:extLst>
        </xdr:cNvPr>
        <xdr:cNvSpPr txBox="1"/>
      </xdr:nvSpPr>
      <xdr:spPr>
        <a:xfrm>
          <a:off x="77177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625F1DB7-B32D-4771-86FC-F36E7C7B2CD3}"/>
            </a:ext>
          </a:extLst>
        </xdr:cNvPr>
        <xdr:cNvSpPr txBox="1"/>
      </xdr:nvSpPr>
      <xdr:spPr>
        <a:xfrm>
          <a:off x="6912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3657D615-7547-4A7A-BBBE-D589391799AA}"/>
            </a:ext>
          </a:extLst>
        </xdr:cNvPr>
        <xdr:cNvSpPr txBox="1"/>
      </xdr:nvSpPr>
      <xdr:spPr>
        <a:xfrm>
          <a:off x="61150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73025</xdr:rowOff>
    </xdr:from>
    <xdr:to>
      <xdr:col>55</xdr:col>
      <xdr:colOff>50800</xdr:colOff>
      <xdr:row>62</xdr:row>
      <xdr:rowOff>3175</xdr:rowOff>
    </xdr:to>
    <xdr:sp macro="" textlink="">
      <xdr:nvSpPr>
        <xdr:cNvPr id="246" name="楕円 245">
          <a:extLst>
            <a:ext uri="{FF2B5EF4-FFF2-40B4-BE49-F238E27FC236}">
              <a16:creationId xmlns:a16="http://schemas.microsoft.com/office/drawing/2014/main" id="{05032D30-EEAA-481D-AB55-423373A1F40D}"/>
            </a:ext>
          </a:extLst>
        </xdr:cNvPr>
        <xdr:cNvSpPr/>
      </xdr:nvSpPr>
      <xdr:spPr>
        <a:xfrm>
          <a:off x="9394190" y="10531475"/>
          <a:ext cx="901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60</xdr:row>
      <xdr:rowOff>95902</xdr:rowOff>
    </xdr:from>
    <xdr:ext cx="469744" cy="259045"/>
    <xdr:sp macro="" textlink="">
      <xdr:nvSpPr>
        <xdr:cNvPr id="247" name="【体育館・プール】&#10;一人当たり面積該当値テキスト">
          <a:extLst>
            <a:ext uri="{FF2B5EF4-FFF2-40B4-BE49-F238E27FC236}">
              <a16:creationId xmlns:a16="http://schemas.microsoft.com/office/drawing/2014/main" id="{77BAD3A0-A681-4455-88E3-75503067A7FB}"/>
            </a:ext>
          </a:extLst>
        </xdr:cNvPr>
        <xdr:cNvSpPr txBox="1"/>
      </xdr:nvSpPr>
      <xdr:spPr>
        <a:xfrm>
          <a:off x="9467850" y="103790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73025</xdr:rowOff>
    </xdr:from>
    <xdr:to>
      <xdr:col>50</xdr:col>
      <xdr:colOff>165100</xdr:colOff>
      <xdr:row>62</xdr:row>
      <xdr:rowOff>3175</xdr:rowOff>
    </xdr:to>
    <xdr:sp macro="" textlink="">
      <xdr:nvSpPr>
        <xdr:cNvPr id="248" name="楕円 247">
          <a:extLst>
            <a:ext uri="{FF2B5EF4-FFF2-40B4-BE49-F238E27FC236}">
              <a16:creationId xmlns:a16="http://schemas.microsoft.com/office/drawing/2014/main" id="{9B6AFF60-2AED-4B1A-8232-C4F9406167A0}"/>
            </a:ext>
          </a:extLst>
        </xdr:cNvPr>
        <xdr:cNvSpPr/>
      </xdr:nvSpPr>
      <xdr:spPr>
        <a:xfrm>
          <a:off x="8632190" y="10531475"/>
          <a:ext cx="1092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123825</xdr:rowOff>
    </xdr:from>
    <xdr:to>
      <xdr:col>55</xdr:col>
      <xdr:colOff>0</xdr:colOff>
      <xdr:row>61</xdr:row>
      <xdr:rowOff>123825</xdr:rowOff>
    </xdr:to>
    <xdr:cxnSp macro="">
      <xdr:nvCxnSpPr>
        <xdr:cNvPr id="249" name="直線コネクタ 248">
          <a:extLst>
            <a:ext uri="{FF2B5EF4-FFF2-40B4-BE49-F238E27FC236}">
              <a16:creationId xmlns:a16="http://schemas.microsoft.com/office/drawing/2014/main" id="{1EAF6773-0A51-4951-87A6-E8569EFCC880}"/>
            </a:ext>
          </a:extLst>
        </xdr:cNvPr>
        <xdr:cNvCxnSpPr/>
      </xdr:nvCxnSpPr>
      <xdr:spPr>
        <a:xfrm>
          <a:off x="8686800" y="10584180"/>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74930</xdr:rowOff>
    </xdr:from>
    <xdr:to>
      <xdr:col>46</xdr:col>
      <xdr:colOff>38100</xdr:colOff>
      <xdr:row>62</xdr:row>
      <xdr:rowOff>5080</xdr:rowOff>
    </xdr:to>
    <xdr:sp macro="" textlink="">
      <xdr:nvSpPr>
        <xdr:cNvPr id="250" name="楕円 249">
          <a:extLst>
            <a:ext uri="{FF2B5EF4-FFF2-40B4-BE49-F238E27FC236}">
              <a16:creationId xmlns:a16="http://schemas.microsoft.com/office/drawing/2014/main" id="{F4488168-D8B8-49C0-9E99-A433D854F78A}"/>
            </a:ext>
          </a:extLst>
        </xdr:cNvPr>
        <xdr:cNvSpPr/>
      </xdr:nvSpPr>
      <xdr:spPr>
        <a:xfrm>
          <a:off x="7846060" y="10533380"/>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61</xdr:row>
      <xdr:rowOff>123825</xdr:rowOff>
    </xdr:from>
    <xdr:to>
      <xdr:col>50</xdr:col>
      <xdr:colOff>114300</xdr:colOff>
      <xdr:row>61</xdr:row>
      <xdr:rowOff>125730</xdr:rowOff>
    </xdr:to>
    <xdr:cxnSp macro="">
      <xdr:nvCxnSpPr>
        <xdr:cNvPr id="251" name="直線コネクタ 250">
          <a:extLst>
            <a:ext uri="{FF2B5EF4-FFF2-40B4-BE49-F238E27FC236}">
              <a16:creationId xmlns:a16="http://schemas.microsoft.com/office/drawing/2014/main" id="{26B86810-0599-4218-8E02-9C3F1CB3345F}"/>
            </a:ext>
          </a:extLst>
        </xdr:cNvPr>
        <xdr:cNvCxnSpPr/>
      </xdr:nvCxnSpPr>
      <xdr:spPr>
        <a:xfrm flipV="1">
          <a:off x="7889240" y="10584180"/>
          <a:ext cx="79756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74930</xdr:rowOff>
    </xdr:from>
    <xdr:to>
      <xdr:col>41</xdr:col>
      <xdr:colOff>101600</xdr:colOff>
      <xdr:row>62</xdr:row>
      <xdr:rowOff>5080</xdr:rowOff>
    </xdr:to>
    <xdr:sp macro="" textlink="">
      <xdr:nvSpPr>
        <xdr:cNvPr id="252" name="楕円 251">
          <a:extLst>
            <a:ext uri="{FF2B5EF4-FFF2-40B4-BE49-F238E27FC236}">
              <a16:creationId xmlns:a16="http://schemas.microsoft.com/office/drawing/2014/main" id="{242BF731-6213-4F98-B297-EB237BD7BDAC}"/>
            </a:ext>
          </a:extLst>
        </xdr:cNvPr>
        <xdr:cNvSpPr/>
      </xdr:nvSpPr>
      <xdr:spPr>
        <a:xfrm>
          <a:off x="7029450" y="10533380"/>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61</xdr:row>
      <xdr:rowOff>125730</xdr:rowOff>
    </xdr:from>
    <xdr:to>
      <xdr:col>45</xdr:col>
      <xdr:colOff>177800</xdr:colOff>
      <xdr:row>61</xdr:row>
      <xdr:rowOff>125730</xdr:rowOff>
    </xdr:to>
    <xdr:cxnSp macro="">
      <xdr:nvCxnSpPr>
        <xdr:cNvPr id="253" name="直線コネクタ 252">
          <a:extLst>
            <a:ext uri="{FF2B5EF4-FFF2-40B4-BE49-F238E27FC236}">
              <a16:creationId xmlns:a16="http://schemas.microsoft.com/office/drawing/2014/main" id="{C7868843-7F97-43F4-8640-62C333074355}"/>
            </a:ext>
          </a:extLst>
        </xdr:cNvPr>
        <xdr:cNvCxnSpPr/>
      </xdr:nvCxnSpPr>
      <xdr:spPr>
        <a:xfrm>
          <a:off x="7084060" y="10587990"/>
          <a:ext cx="80518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60</xdr:row>
      <xdr:rowOff>99695</xdr:rowOff>
    </xdr:from>
    <xdr:to>
      <xdr:col>36</xdr:col>
      <xdr:colOff>165100</xdr:colOff>
      <xdr:row>61</xdr:row>
      <xdr:rowOff>29845</xdr:rowOff>
    </xdr:to>
    <xdr:sp macro="" textlink="">
      <xdr:nvSpPr>
        <xdr:cNvPr id="254" name="楕円 253">
          <a:extLst>
            <a:ext uri="{FF2B5EF4-FFF2-40B4-BE49-F238E27FC236}">
              <a16:creationId xmlns:a16="http://schemas.microsoft.com/office/drawing/2014/main" id="{29147D8B-2A33-412E-B073-BE12AEC1C95E}"/>
            </a:ext>
          </a:extLst>
        </xdr:cNvPr>
        <xdr:cNvSpPr/>
      </xdr:nvSpPr>
      <xdr:spPr>
        <a:xfrm>
          <a:off x="6231890" y="10382885"/>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60</xdr:row>
      <xdr:rowOff>150495</xdr:rowOff>
    </xdr:from>
    <xdr:to>
      <xdr:col>41</xdr:col>
      <xdr:colOff>50800</xdr:colOff>
      <xdr:row>61</xdr:row>
      <xdr:rowOff>125730</xdr:rowOff>
    </xdr:to>
    <xdr:cxnSp macro="">
      <xdr:nvCxnSpPr>
        <xdr:cNvPr id="255" name="直線コネクタ 254">
          <a:extLst>
            <a:ext uri="{FF2B5EF4-FFF2-40B4-BE49-F238E27FC236}">
              <a16:creationId xmlns:a16="http://schemas.microsoft.com/office/drawing/2014/main" id="{437A7476-DF44-4271-B2C0-406B00C01CA0}"/>
            </a:ext>
          </a:extLst>
        </xdr:cNvPr>
        <xdr:cNvCxnSpPr/>
      </xdr:nvCxnSpPr>
      <xdr:spPr>
        <a:xfrm>
          <a:off x="6286500" y="10437495"/>
          <a:ext cx="797560" cy="150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63</xdr:row>
      <xdr:rowOff>11447</xdr:rowOff>
    </xdr:from>
    <xdr:ext cx="469744" cy="259045"/>
    <xdr:sp macro="" textlink="">
      <xdr:nvSpPr>
        <xdr:cNvPr id="256" name="n_1aveValue【体育館・プール】&#10;一人当たり面積">
          <a:extLst>
            <a:ext uri="{FF2B5EF4-FFF2-40B4-BE49-F238E27FC236}">
              <a16:creationId xmlns:a16="http://schemas.microsoft.com/office/drawing/2014/main" id="{4CF7FD78-6A72-44EC-8BFD-3EF3479789EB}"/>
            </a:ext>
          </a:extLst>
        </xdr:cNvPr>
        <xdr:cNvSpPr txBox="1"/>
      </xdr:nvSpPr>
      <xdr:spPr>
        <a:xfrm>
          <a:off x="8454467" y="10816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7637</xdr:rowOff>
    </xdr:from>
    <xdr:ext cx="469744" cy="259045"/>
    <xdr:sp macro="" textlink="">
      <xdr:nvSpPr>
        <xdr:cNvPr id="257" name="n_2aveValue【体育館・プール】&#10;一人当たり面積">
          <a:extLst>
            <a:ext uri="{FF2B5EF4-FFF2-40B4-BE49-F238E27FC236}">
              <a16:creationId xmlns:a16="http://schemas.microsoft.com/office/drawing/2014/main" id="{31D61F96-E0A0-4AE8-A378-EC87391073F2}"/>
            </a:ext>
          </a:extLst>
        </xdr:cNvPr>
        <xdr:cNvSpPr txBox="1"/>
      </xdr:nvSpPr>
      <xdr:spPr>
        <a:xfrm>
          <a:off x="7673417" y="108108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120032</xdr:rowOff>
    </xdr:from>
    <xdr:ext cx="469744" cy="259045"/>
    <xdr:sp macro="" textlink="">
      <xdr:nvSpPr>
        <xdr:cNvPr id="258" name="n_3aveValue【体育館・プール】&#10;一人当たり面積">
          <a:extLst>
            <a:ext uri="{FF2B5EF4-FFF2-40B4-BE49-F238E27FC236}">
              <a16:creationId xmlns:a16="http://schemas.microsoft.com/office/drawing/2014/main" id="{97B71056-69DD-4D1E-B973-38AF463F8BF7}"/>
            </a:ext>
          </a:extLst>
        </xdr:cNvPr>
        <xdr:cNvSpPr txBox="1"/>
      </xdr:nvSpPr>
      <xdr:spPr>
        <a:xfrm>
          <a:off x="6866332" y="10751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11447</xdr:rowOff>
    </xdr:from>
    <xdr:ext cx="469744" cy="259045"/>
    <xdr:sp macro="" textlink="">
      <xdr:nvSpPr>
        <xdr:cNvPr id="259" name="n_4aveValue【体育館・プール】&#10;一人当たり面積">
          <a:extLst>
            <a:ext uri="{FF2B5EF4-FFF2-40B4-BE49-F238E27FC236}">
              <a16:creationId xmlns:a16="http://schemas.microsoft.com/office/drawing/2014/main" id="{3BE4A4D1-EFB4-4120-B608-1E8E8BEA00BD}"/>
            </a:ext>
          </a:extLst>
        </xdr:cNvPr>
        <xdr:cNvSpPr txBox="1"/>
      </xdr:nvSpPr>
      <xdr:spPr>
        <a:xfrm>
          <a:off x="6068772" y="10816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60</xdr:row>
      <xdr:rowOff>19702</xdr:rowOff>
    </xdr:from>
    <xdr:ext cx="469744" cy="259045"/>
    <xdr:sp macro="" textlink="">
      <xdr:nvSpPr>
        <xdr:cNvPr id="260" name="n_1mainValue【体育館・プール】&#10;一人当たり面積">
          <a:extLst>
            <a:ext uri="{FF2B5EF4-FFF2-40B4-BE49-F238E27FC236}">
              <a16:creationId xmlns:a16="http://schemas.microsoft.com/office/drawing/2014/main" id="{38AAE5E3-3023-4327-8A83-6EEBB33103DC}"/>
            </a:ext>
          </a:extLst>
        </xdr:cNvPr>
        <xdr:cNvSpPr txBox="1"/>
      </xdr:nvSpPr>
      <xdr:spPr>
        <a:xfrm>
          <a:off x="8454467" y="103028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21607</xdr:rowOff>
    </xdr:from>
    <xdr:ext cx="469744" cy="259045"/>
    <xdr:sp macro="" textlink="">
      <xdr:nvSpPr>
        <xdr:cNvPr id="261" name="n_2mainValue【体育館・プール】&#10;一人当たり面積">
          <a:extLst>
            <a:ext uri="{FF2B5EF4-FFF2-40B4-BE49-F238E27FC236}">
              <a16:creationId xmlns:a16="http://schemas.microsoft.com/office/drawing/2014/main" id="{20DFE661-F708-4D73-B622-F2EA2733E4CB}"/>
            </a:ext>
          </a:extLst>
        </xdr:cNvPr>
        <xdr:cNvSpPr txBox="1"/>
      </xdr:nvSpPr>
      <xdr:spPr>
        <a:xfrm>
          <a:off x="7673417" y="10304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21607</xdr:rowOff>
    </xdr:from>
    <xdr:ext cx="469744" cy="259045"/>
    <xdr:sp macro="" textlink="">
      <xdr:nvSpPr>
        <xdr:cNvPr id="262" name="n_3mainValue【体育館・プール】&#10;一人当たり面積">
          <a:extLst>
            <a:ext uri="{FF2B5EF4-FFF2-40B4-BE49-F238E27FC236}">
              <a16:creationId xmlns:a16="http://schemas.microsoft.com/office/drawing/2014/main" id="{83CBF01E-E70C-4C33-AD74-1ED2670FB1DA}"/>
            </a:ext>
          </a:extLst>
        </xdr:cNvPr>
        <xdr:cNvSpPr txBox="1"/>
      </xdr:nvSpPr>
      <xdr:spPr>
        <a:xfrm>
          <a:off x="6866332" y="10304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59</xdr:row>
      <xdr:rowOff>46372</xdr:rowOff>
    </xdr:from>
    <xdr:ext cx="469744" cy="259045"/>
    <xdr:sp macro="" textlink="">
      <xdr:nvSpPr>
        <xdr:cNvPr id="263" name="n_4mainValue【体育館・プール】&#10;一人当たり面積">
          <a:extLst>
            <a:ext uri="{FF2B5EF4-FFF2-40B4-BE49-F238E27FC236}">
              <a16:creationId xmlns:a16="http://schemas.microsoft.com/office/drawing/2014/main" id="{4B9110D1-2928-4CE4-974D-F988BA1CB48D}"/>
            </a:ext>
          </a:extLst>
        </xdr:cNvPr>
        <xdr:cNvSpPr txBox="1"/>
      </xdr:nvSpPr>
      <xdr:spPr>
        <a:xfrm>
          <a:off x="6068772" y="10163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a:extLst>
            <a:ext uri="{FF2B5EF4-FFF2-40B4-BE49-F238E27FC236}">
              <a16:creationId xmlns:a16="http://schemas.microsoft.com/office/drawing/2014/main" id="{355B139F-BD86-4E95-8FDD-A76812E2DEB6}"/>
            </a:ext>
          </a:extLst>
        </xdr:cNvPr>
        <xdr:cNvSpPr/>
      </xdr:nvSpPr>
      <xdr:spPr>
        <a:xfrm>
          <a:off x="685800" y="1181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a:extLst>
            <a:ext uri="{FF2B5EF4-FFF2-40B4-BE49-F238E27FC236}">
              <a16:creationId xmlns:a16="http://schemas.microsoft.com/office/drawing/2014/main" id="{C8EDCCF9-47EC-4C90-A72D-6FB9BCE27074}"/>
            </a:ext>
          </a:extLst>
        </xdr:cNvPr>
        <xdr:cNvSpPr/>
      </xdr:nvSpPr>
      <xdr:spPr>
        <a:xfrm>
          <a:off x="8166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a:extLst>
            <a:ext uri="{FF2B5EF4-FFF2-40B4-BE49-F238E27FC236}">
              <a16:creationId xmlns:a16="http://schemas.microsoft.com/office/drawing/2014/main" id="{82CADFBF-4CA5-4F9C-B069-0427E13A24B2}"/>
            </a:ext>
          </a:extLst>
        </xdr:cNvPr>
        <xdr:cNvSpPr/>
      </xdr:nvSpPr>
      <xdr:spPr>
        <a:xfrm>
          <a:off x="8166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a:extLst>
            <a:ext uri="{FF2B5EF4-FFF2-40B4-BE49-F238E27FC236}">
              <a16:creationId xmlns:a16="http://schemas.microsoft.com/office/drawing/2014/main" id="{1BABDA25-0F5A-4717-8737-A21317F9DE41}"/>
            </a:ext>
          </a:extLst>
        </xdr:cNvPr>
        <xdr:cNvSpPr/>
      </xdr:nvSpPr>
      <xdr:spPr>
        <a:xfrm>
          <a:off x="17145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a:extLst>
            <a:ext uri="{FF2B5EF4-FFF2-40B4-BE49-F238E27FC236}">
              <a16:creationId xmlns:a16="http://schemas.microsoft.com/office/drawing/2014/main" id="{626BCBB6-F89A-46DA-9F51-B25376B5FB19}"/>
            </a:ext>
          </a:extLst>
        </xdr:cNvPr>
        <xdr:cNvSpPr/>
      </xdr:nvSpPr>
      <xdr:spPr>
        <a:xfrm>
          <a:off x="17145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a:extLst>
            <a:ext uri="{FF2B5EF4-FFF2-40B4-BE49-F238E27FC236}">
              <a16:creationId xmlns:a16="http://schemas.microsoft.com/office/drawing/2014/main" id="{E104E0F9-FBD1-4F4C-9BD1-18A2490D1D97}"/>
            </a:ext>
          </a:extLst>
        </xdr:cNvPr>
        <xdr:cNvSpPr/>
      </xdr:nvSpPr>
      <xdr:spPr>
        <a:xfrm>
          <a:off x="27432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a:extLst>
            <a:ext uri="{FF2B5EF4-FFF2-40B4-BE49-F238E27FC236}">
              <a16:creationId xmlns:a16="http://schemas.microsoft.com/office/drawing/2014/main" id="{1C0496A1-27B5-4273-8979-51237F6E3E4F}"/>
            </a:ext>
          </a:extLst>
        </xdr:cNvPr>
        <xdr:cNvSpPr/>
      </xdr:nvSpPr>
      <xdr:spPr>
        <a:xfrm>
          <a:off x="27432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a:extLst>
            <a:ext uri="{FF2B5EF4-FFF2-40B4-BE49-F238E27FC236}">
              <a16:creationId xmlns:a16="http://schemas.microsoft.com/office/drawing/2014/main" id="{08714BF5-FAC2-44EE-9DC8-BA67E8787824}"/>
            </a:ext>
          </a:extLst>
        </xdr:cNvPr>
        <xdr:cNvSpPr/>
      </xdr:nvSpPr>
      <xdr:spPr>
        <a:xfrm>
          <a:off x="685800" y="1295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2" name="テキスト ボックス 271">
          <a:extLst>
            <a:ext uri="{FF2B5EF4-FFF2-40B4-BE49-F238E27FC236}">
              <a16:creationId xmlns:a16="http://schemas.microsoft.com/office/drawing/2014/main" id="{58A117FB-D38E-482D-A4FC-F5BDC6FA5BE9}"/>
            </a:ext>
          </a:extLst>
        </xdr:cNvPr>
        <xdr:cNvSpPr txBox="1"/>
      </xdr:nvSpPr>
      <xdr:spPr>
        <a:xfrm>
          <a:off x="66675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3" name="直線コネクタ 272">
          <a:extLst>
            <a:ext uri="{FF2B5EF4-FFF2-40B4-BE49-F238E27FC236}">
              <a16:creationId xmlns:a16="http://schemas.microsoft.com/office/drawing/2014/main" id="{C5C2BECC-D7C3-4BDC-A797-2822A1C75DB3}"/>
            </a:ext>
          </a:extLst>
        </xdr:cNvPr>
        <xdr:cNvCxnSpPr/>
      </xdr:nvCxnSpPr>
      <xdr:spPr>
        <a:xfrm>
          <a:off x="68580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4" name="テキスト ボックス 273">
          <a:extLst>
            <a:ext uri="{FF2B5EF4-FFF2-40B4-BE49-F238E27FC236}">
              <a16:creationId xmlns:a16="http://schemas.microsoft.com/office/drawing/2014/main" id="{B2049418-7FB0-497F-81BB-4F3F388A3264}"/>
            </a:ext>
          </a:extLst>
        </xdr:cNvPr>
        <xdr:cNvSpPr txBox="1"/>
      </xdr:nvSpPr>
      <xdr:spPr>
        <a:xfrm>
          <a:off x="273866" y="1509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5" name="直線コネクタ 274">
          <a:extLst>
            <a:ext uri="{FF2B5EF4-FFF2-40B4-BE49-F238E27FC236}">
              <a16:creationId xmlns:a16="http://schemas.microsoft.com/office/drawing/2014/main" id="{186DB542-F426-4698-A5E0-EF7332D41C7D}"/>
            </a:ext>
          </a:extLst>
        </xdr:cNvPr>
        <xdr:cNvCxnSpPr/>
      </xdr:nvCxnSpPr>
      <xdr:spPr>
        <a:xfrm>
          <a:off x="685800" y="1485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6" name="テキスト ボックス 275">
          <a:extLst>
            <a:ext uri="{FF2B5EF4-FFF2-40B4-BE49-F238E27FC236}">
              <a16:creationId xmlns:a16="http://schemas.microsoft.com/office/drawing/2014/main" id="{EB6B9891-7DE1-45AE-9E5E-61C20162379A}"/>
            </a:ext>
          </a:extLst>
        </xdr:cNvPr>
        <xdr:cNvSpPr txBox="1"/>
      </xdr:nvSpPr>
      <xdr:spPr>
        <a:xfrm>
          <a:off x="273866" y="1471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7" name="直線コネクタ 276">
          <a:extLst>
            <a:ext uri="{FF2B5EF4-FFF2-40B4-BE49-F238E27FC236}">
              <a16:creationId xmlns:a16="http://schemas.microsoft.com/office/drawing/2014/main" id="{591663BF-8571-4CA1-B95D-7653C1ACD6C0}"/>
            </a:ext>
          </a:extLst>
        </xdr:cNvPr>
        <xdr:cNvCxnSpPr/>
      </xdr:nvCxnSpPr>
      <xdr:spPr>
        <a:xfrm>
          <a:off x="685800" y="1447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8" name="テキスト ボックス 277">
          <a:extLst>
            <a:ext uri="{FF2B5EF4-FFF2-40B4-BE49-F238E27FC236}">
              <a16:creationId xmlns:a16="http://schemas.microsoft.com/office/drawing/2014/main" id="{FD392D14-DD35-4FC6-BCC7-264D4E9892A9}"/>
            </a:ext>
          </a:extLst>
        </xdr:cNvPr>
        <xdr:cNvSpPr txBox="1"/>
      </xdr:nvSpPr>
      <xdr:spPr>
        <a:xfrm>
          <a:off x="343701" y="1433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9" name="直線コネクタ 278">
          <a:extLst>
            <a:ext uri="{FF2B5EF4-FFF2-40B4-BE49-F238E27FC236}">
              <a16:creationId xmlns:a16="http://schemas.microsoft.com/office/drawing/2014/main" id="{4384B87E-72EE-42A9-B79B-D21CBB9A4473}"/>
            </a:ext>
          </a:extLst>
        </xdr:cNvPr>
        <xdr:cNvCxnSpPr/>
      </xdr:nvCxnSpPr>
      <xdr:spPr>
        <a:xfrm>
          <a:off x="685800" y="1409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0" name="テキスト ボックス 279">
          <a:extLst>
            <a:ext uri="{FF2B5EF4-FFF2-40B4-BE49-F238E27FC236}">
              <a16:creationId xmlns:a16="http://schemas.microsoft.com/office/drawing/2014/main" id="{C81DDB9E-048C-4700-B2C6-EEF09C96C249}"/>
            </a:ext>
          </a:extLst>
        </xdr:cNvPr>
        <xdr:cNvSpPr txBox="1"/>
      </xdr:nvSpPr>
      <xdr:spPr>
        <a:xfrm>
          <a:off x="343701" y="1395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1" name="直線コネクタ 280">
          <a:extLst>
            <a:ext uri="{FF2B5EF4-FFF2-40B4-BE49-F238E27FC236}">
              <a16:creationId xmlns:a16="http://schemas.microsoft.com/office/drawing/2014/main" id="{9483D1CA-A220-4859-825A-5E034E1B6124}"/>
            </a:ext>
          </a:extLst>
        </xdr:cNvPr>
        <xdr:cNvCxnSpPr/>
      </xdr:nvCxnSpPr>
      <xdr:spPr>
        <a:xfrm>
          <a:off x="685800" y="1371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2" name="テキスト ボックス 281">
          <a:extLst>
            <a:ext uri="{FF2B5EF4-FFF2-40B4-BE49-F238E27FC236}">
              <a16:creationId xmlns:a16="http://schemas.microsoft.com/office/drawing/2014/main" id="{7E9039BE-4037-437D-8F61-CE8771419462}"/>
            </a:ext>
          </a:extLst>
        </xdr:cNvPr>
        <xdr:cNvSpPr txBox="1"/>
      </xdr:nvSpPr>
      <xdr:spPr>
        <a:xfrm>
          <a:off x="343701" y="13571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3" name="直線コネクタ 282">
          <a:extLst>
            <a:ext uri="{FF2B5EF4-FFF2-40B4-BE49-F238E27FC236}">
              <a16:creationId xmlns:a16="http://schemas.microsoft.com/office/drawing/2014/main" id="{360A37F3-FE01-4B70-BD07-B882E122DEB5}"/>
            </a:ext>
          </a:extLst>
        </xdr:cNvPr>
        <xdr:cNvCxnSpPr/>
      </xdr:nvCxnSpPr>
      <xdr:spPr>
        <a:xfrm>
          <a:off x="685800" y="1333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162577</xdr:rowOff>
    </xdr:from>
    <xdr:ext cx="338939" cy="259045"/>
    <xdr:sp macro="" textlink="">
      <xdr:nvSpPr>
        <xdr:cNvPr id="284" name="テキスト ボックス 283">
          <a:extLst>
            <a:ext uri="{FF2B5EF4-FFF2-40B4-BE49-F238E27FC236}">
              <a16:creationId xmlns:a16="http://schemas.microsoft.com/office/drawing/2014/main" id="{A640EDB2-4A86-4442-8B96-7FCB60ED612D}"/>
            </a:ext>
          </a:extLst>
        </xdr:cNvPr>
        <xdr:cNvSpPr txBox="1"/>
      </xdr:nvSpPr>
      <xdr:spPr>
        <a:xfrm>
          <a:off x="386866" y="13194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a:extLst>
            <a:ext uri="{FF2B5EF4-FFF2-40B4-BE49-F238E27FC236}">
              <a16:creationId xmlns:a16="http://schemas.microsoft.com/office/drawing/2014/main" id="{90A7D3B8-61A7-4ED5-AF19-A07BBA80FE8F}"/>
            </a:ext>
          </a:extLst>
        </xdr:cNvPr>
        <xdr:cNvCxnSpPr/>
      </xdr:nvCxnSpPr>
      <xdr:spPr>
        <a:xfrm>
          <a:off x="68580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6" name="【福祉施設】&#10;有形固定資産減価償却率グラフ枠">
          <a:extLst>
            <a:ext uri="{FF2B5EF4-FFF2-40B4-BE49-F238E27FC236}">
              <a16:creationId xmlns:a16="http://schemas.microsoft.com/office/drawing/2014/main" id="{3C7AAF99-6DAB-43AD-A6EA-04ED841AD177}"/>
            </a:ext>
          </a:extLst>
        </xdr:cNvPr>
        <xdr:cNvSpPr/>
      </xdr:nvSpPr>
      <xdr:spPr>
        <a:xfrm>
          <a:off x="685800" y="1295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133350</xdr:rowOff>
    </xdr:from>
    <xdr:to>
      <xdr:col>24</xdr:col>
      <xdr:colOff>62865</xdr:colOff>
      <xdr:row>85</xdr:row>
      <xdr:rowOff>31750</xdr:rowOff>
    </xdr:to>
    <xdr:cxnSp macro="">
      <xdr:nvCxnSpPr>
        <xdr:cNvPr id="287" name="直線コネクタ 286">
          <a:extLst>
            <a:ext uri="{FF2B5EF4-FFF2-40B4-BE49-F238E27FC236}">
              <a16:creationId xmlns:a16="http://schemas.microsoft.com/office/drawing/2014/main" id="{54FDE2FA-FE91-48A3-B4FC-6BA0932EBC17}"/>
            </a:ext>
          </a:extLst>
        </xdr:cNvPr>
        <xdr:cNvCxnSpPr/>
      </xdr:nvCxnSpPr>
      <xdr:spPr>
        <a:xfrm flipV="1">
          <a:off x="4173855" y="13331190"/>
          <a:ext cx="0" cy="12719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35577</xdr:rowOff>
    </xdr:from>
    <xdr:ext cx="469744" cy="259045"/>
    <xdr:sp macro="" textlink="">
      <xdr:nvSpPr>
        <xdr:cNvPr id="288" name="【福祉施設】&#10;有形固定資産減価償却率最小値テキスト">
          <a:extLst>
            <a:ext uri="{FF2B5EF4-FFF2-40B4-BE49-F238E27FC236}">
              <a16:creationId xmlns:a16="http://schemas.microsoft.com/office/drawing/2014/main" id="{6132618E-35DA-407D-8455-3C727B0AE0A4}"/>
            </a:ext>
          </a:extLst>
        </xdr:cNvPr>
        <xdr:cNvSpPr txBox="1"/>
      </xdr:nvSpPr>
      <xdr:spPr>
        <a:xfrm>
          <a:off x="4212590" y="1460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31750</xdr:rowOff>
    </xdr:from>
    <xdr:to>
      <xdr:col>24</xdr:col>
      <xdr:colOff>152400</xdr:colOff>
      <xdr:row>85</xdr:row>
      <xdr:rowOff>31750</xdr:rowOff>
    </xdr:to>
    <xdr:cxnSp macro="">
      <xdr:nvCxnSpPr>
        <xdr:cNvPr id="289" name="直線コネクタ 288">
          <a:extLst>
            <a:ext uri="{FF2B5EF4-FFF2-40B4-BE49-F238E27FC236}">
              <a16:creationId xmlns:a16="http://schemas.microsoft.com/office/drawing/2014/main" id="{F5DB888E-683F-45EA-B12A-0382B0E41EC5}"/>
            </a:ext>
          </a:extLst>
        </xdr:cNvPr>
        <xdr:cNvCxnSpPr/>
      </xdr:nvCxnSpPr>
      <xdr:spPr>
        <a:xfrm>
          <a:off x="4112260" y="1460309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80027</xdr:rowOff>
    </xdr:from>
    <xdr:ext cx="340478" cy="259045"/>
    <xdr:sp macro="" textlink="">
      <xdr:nvSpPr>
        <xdr:cNvPr id="290" name="【福祉施設】&#10;有形固定資産減価償却率最大値テキスト">
          <a:extLst>
            <a:ext uri="{FF2B5EF4-FFF2-40B4-BE49-F238E27FC236}">
              <a16:creationId xmlns:a16="http://schemas.microsoft.com/office/drawing/2014/main" id="{BC2B61C7-2D1A-4587-8972-5438DEED9954}"/>
            </a:ext>
          </a:extLst>
        </xdr:cNvPr>
        <xdr:cNvSpPr txBox="1"/>
      </xdr:nvSpPr>
      <xdr:spPr>
        <a:xfrm>
          <a:off x="4212590" y="1311213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133350</xdr:rowOff>
    </xdr:from>
    <xdr:to>
      <xdr:col>24</xdr:col>
      <xdr:colOff>152400</xdr:colOff>
      <xdr:row>77</xdr:row>
      <xdr:rowOff>133350</xdr:rowOff>
    </xdr:to>
    <xdr:cxnSp macro="">
      <xdr:nvCxnSpPr>
        <xdr:cNvPr id="291" name="直線コネクタ 290">
          <a:extLst>
            <a:ext uri="{FF2B5EF4-FFF2-40B4-BE49-F238E27FC236}">
              <a16:creationId xmlns:a16="http://schemas.microsoft.com/office/drawing/2014/main" id="{24DE2774-94E5-4903-A556-53E29D36DB09}"/>
            </a:ext>
          </a:extLst>
        </xdr:cNvPr>
        <xdr:cNvCxnSpPr/>
      </xdr:nvCxnSpPr>
      <xdr:spPr>
        <a:xfrm>
          <a:off x="4112260" y="133311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16527</xdr:rowOff>
    </xdr:from>
    <xdr:ext cx="405111" cy="259045"/>
    <xdr:sp macro="" textlink="">
      <xdr:nvSpPr>
        <xdr:cNvPr id="292" name="【福祉施設】&#10;有形固定資産減価償却率平均値テキスト">
          <a:extLst>
            <a:ext uri="{FF2B5EF4-FFF2-40B4-BE49-F238E27FC236}">
              <a16:creationId xmlns:a16="http://schemas.microsoft.com/office/drawing/2014/main" id="{BFA4AF7D-E0F6-48C6-B0FA-68987D984016}"/>
            </a:ext>
          </a:extLst>
        </xdr:cNvPr>
        <xdr:cNvSpPr txBox="1"/>
      </xdr:nvSpPr>
      <xdr:spPr>
        <a:xfrm>
          <a:off x="4212590" y="140792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38100</xdr:rowOff>
    </xdr:from>
    <xdr:to>
      <xdr:col>24</xdr:col>
      <xdr:colOff>114300</xdr:colOff>
      <xdr:row>82</xdr:row>
      <xdr:rowOff>139700</xdr:rowOff>
    </xdr:to>
    <xdr:sp macro="" textlink="">
      <xdr:nvSpPr>
        <xdr:cNvPr id="293" name="フローチャート: 判断 292">
          <a:extLst>
            <a:ext uri="{FF2B5EF4-FFF2-40B4-BE49-F238E27FC236}">
              <a16:creationId xmlns:a16="http://schemas.microsoft.com/office/drawing/2014/main" id="{A4DBD840-CE0F-477A-B568-A09888246B26}"/>
            </a:ext>
          </a:extLst>
        </xdr:cNvPr>
        <xdr:cNvSpPr/>
      </xdr:nvSpPr>
      <xdr:spPr>
        <a:xfrm>
          <a:off x="4131310" y="1409700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27939</xdr:rowOff>
    </xdr:from>
    <xdr:to>
      <xdr:col>20</xdr:col>
      <xdr:colOff>38100</xdr:colOff>
      <xdr:row>82</xdr:row>
      <xdr:rowOff>129539</xdr:rowOff>
    </xdr:to>
    <xdr:sp macro="" textlink="">
      <xdr:nvSpPr>
        <xdr:cNvPr id="294" name="フローチャート: 判断 293">
          <a:extLst>
            <a:ext uri="{FF2B5EF4-FFF2-40B4-BE49-F238E27FC236}">
              <a16:creationId xmlns:a16="http://schemas.microsoft.com/office/drawing/2014/main" id="{C53C7D71-2DAF-43AD-BD81-AD202A34FDBD}"/>
            </a:ext>
          </a:extLst>
        </xdr:cNvPr>
        <xdr:cNvSpPr/>
      </xdr:nvSpPr>
      <xdr:spPr>
        <a:xfrm>
          <a:off x="3388360" y="14084934"/>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1270</xdr:rowOff>
    </xdr:from>
    <xdr:to>
      <xdr:col>15</xdr:col>
      <xdr:colOff>101600</xdr:colOff>
      <xdr:row>82</xdr:row>
      <xdr:rowOff>102870</xdr:rowOff>
    </xdr:to>
    <xdr:sp macro="" textlink="">
      <xdr:nvSpPr>
        <xdr:cNvPr id="295" name="フローチャート: 判断 294">
          <a:extLst>
            <a:ext uri="{FF2B5EF4-FFF2-40B4-BE49-F238E27FC236}">
              <a16:creationId xmlns:a16="http://schemas.microsoft.com/office/drawing/2014/main" id="{06AB6BA1-A5CB-4CE9-8BC6-6E0F0BE49A02}"/>
            </a:ext>
          </a:extLst>
        </xdr:cNvPr>
        <xdr:cNvSpPr/>
      </xdr:nvSpPr>
      <xdr:spPr>
        <a:xfrm>
          <a:off x="2571750" y="14060170"/>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162561</xdr:rowOff>
    </xdr:from>
    <xdr:to>
      <xdr:col>10</xdr:col>
      <xdr:colOff>165100</xdr:colOff>
      <xdr:row>82</xdr:row>
      <xdr:rowOff>92711</xdr:rowOff>
    </xdr:to>
    <xdr:sp macro="" textlink="">
      <xdr:nvSpPr>
        <xdr:cNvPr id="296" name="フローチャート: 判断 295">
          <a:extLst>
            <a:ext uri="{FF2B5EF4-FFF2-40B4-BE49-F238E27FC236}">
              <a16:creationId xmlns:a16="http://schemas.microsoft.com/office/drawing/2014/main" id="{50A5C8D4-0DCF-4B77-A0C5-E3E9A0164153}"/>
            </a:ext>
          </a:extLst>
        </xdr:cNvPr>
        <xdr:cNvSpPr/>
      </xdr:nvSpPr>
      <xdr:spPr>
        <a:xfrm>
          <a:off x="1774190" y="14051916"/>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132080</xdr:rowOff>
    </xdr:from>
    <xdr:to>
      <xdr:col>6</xdr:col>
      <xdr:colOff>38100</xdr:colOff>
      <xdr:row>82</xdr:row>
      <xdr:rowOff>62230</xdr:rowOff>
    </xdr:to>
    <xdr:sp macro="" textlink="">
      <xdr:nvSpPr>
        <xdr:cNvPr id="297" name="フローチャート: 判断 296">
          <a:extLst>
            <a:ext uri="{FF2B5EF4-FFF2-40B4-BE49-F238E27FC236}">
              <a16:creationId xmlns:a16="http://schemas.microsoft.com/office/drawing/2014/main" id="{45FBB5B2-A824-4516-BB41-72F3305D2467}"/>
            </a:ext>
          </a:extLst>
        </xdr:cNvPr>
        <xdr:cNvSpPr/>
      </xdr:nvSpPr>
      <xdr:spPr>
        <a:xfrm>
          <a:off x="988060" y="14023340"/>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8D0D7F0D-7688-4E0F-B7B0-CCC5304F27D2}"/>
            </a:ext>
          </a:extLst>
        </xdr:cNvPr>
        <xdr:cNvSpPr txBox="1"/>
      </xdr:nvSpPr>
      <xdr:spPr>
        <a:xfrm>
          <a:off x="400304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1A867D4C-8672-4B56-968E-27F12C7FA583}"/>
            </a:ext>
          </a:extLst>
        </xdr:cNvPr>
        <xdr:cNvSpPr txBox="1"/>
      </xdr:nvSpPr>
      <xdr:spPr>
        <a:xfrm>
          <a:off x="32600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D9147ECE-BF37-4941-A29D-B1DE1A6FAEC1}"/>
            </a:ext>
          </a:extLst>
        </xdr:cNvPr>
        <xdr:cNvSpPr txBox="1"/>
      </xdr:nvSpPr>
      <xdr:spPr>
        <a:xfrm>
          <a:off x="24549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F7914106-45E4-4198-8D4B-C02F7FA0E94F}"/>
            </a:ext>
          </a:extLst>
        </xdr:cNvPr>
        <xdr:cNvSpPr txBox="1"/>
      </xdr:nvSpPr>
      <xdr:spPr>
        <a:xfrm>
          <a:off x="16573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2C117DA0-EA87-409E-9F94-6E4245AC3CD9}"/>
            </a:ext>
          </a:extLst>
        </xdr:cNvPr>
        <xdr:cNvSpPr txBox="1"/>
      </xdr:nvSpPr>
      <xdr:spPr>
        <a:xfrm>
          <a:off x="8597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5080</xdr:rowOff>
    </xdr:from>
    <xdr:to>
      <xdr:col>24</xdr:col>
      <xdr:colOff>114300</xdr:colOff>
      <xdr:row>82</xdr:row>
      <xdr:rowOff>106680</xdr:rowOff>
    </xdr:to>
    <xdr:sp macro="" textlink="">
      <xdr:nvSpPr>
        <xdr:cNvPr id="303" name="楕円 302">
          <a:extLst>
            <a:ext uri="{FF2B5EF4-FFF2-40B4-BE49-F238E27FC236}">
              <a16:creationId xmlns:a16="http://schemas.microsoft.com/office/drawing/2014/main" id="{02550962-5342-4006-941B-F98D66AD5D60}"/>
            </a:ext>
          </a:extLst>
        </xdr:cNvPr>
        <xdr:cNvSpPr/>
      </xdr:nvSpPr>
      <xdr:spPr>
        <a:xfrm>
          <a:off x="4131310" y="14065885"/>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27957</xdr:rowOff>
    </xdr:from>
    <xdr:ext cx="405111" cy="259045"/>
    <xdr:sp macro="" textlink="">
      <xdr:nvSpPr>
        <xdr:cNvPr id="304" name="【福祉施設】&#10;有形固定資産減価償却率該当値テキスト">
          <a:extLst>
            <a:ext uri="{FF2B5EF4-FFF2-40B4-BE49-F238E27FC236}">
              <a16:creationId xmlns:a16="http://schemas.microsoft.com/office/drawing/2014/main" id="{243B127A-BD42-4A30-9F6E-F9D2BC9D75D6}"/>
            </a:ext>
          </a:extLst>
        </xdr:cNvPr>
        <xdr:cNvSpPr txBox="1"/>
      </xdr:nvSpPr>
      <xdr:spPr>
        <a:xfrm>
          <a:off x="4212590" y="13913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156211</xdr:rowOff>
    </xdr:from>
    <xdr:to>
      <xdr:col>20</xdr:col>
      <xdr:colOff>38100</xdr:colOff>
      <xdr:row>82</xdr:row>
      <xdr:rowOff>86361</xdr:rowOff>
    </xdr:to>
    <xdr:sp macro="" textlink="">
      <xdr:nvSpPr>
        <xdr:cNvPr id="305" name="楕円 304">
          <a:extLst>
            <a:ext uri="{FF2B5EF4-FFF2-40B4-BE49-F238E27FC236}">
              <a16:creationId xmlns:a16="http://schemas.microsoft.com/office/drawing/2014/main" id="{B4ACA9CC-73F5-4AFD-804D-80FC649DD8A9}"/>
            </a:ext>
          </a:extLst>
        </xdr:cNvPr>
        <xdr:cNvSpPr/>
      </xdr:nvSpPr>
      <xdr:spPr>
        <a:xfrm>
          <a:off x="3388360" y="1404556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35561</xdr:rowOff>
    </xdr:from>
    <xdr:to>
      <xdr:col>24</xdr:col>
      <xdr:colOff>63500</xdr:colOff>
      <xdr:row>82</xdr:row>
      <xdr:rowOff>55880</xdr:rowOff>
    </xdr:to>
    <xdr:cxnSp macro="">
      <xdr:nvCxnSpPr>
        <xdr:cNvPr id="306" name="直線コネクタ 305">
          <a:extLst>
            <a:ext uri="{FF2B5EF4-FFF2-40B4-BE49-F238E27FC236}">
              <a16:creationId xmlns:a16="http://schemas.microsoft.com/office/drawing/2014/main" id="{8DE875EF-602B-4F20-A0AE-E2431224C977}"/>
            </a:ext>
          </a:extLst>
        </xdr:cNvPr>
        <xdr:cNvCxnSpPr/>
      </xdr:nvCxnSpPr>
      <xdr:spPr>
        <a:xfrm>
          <a:off x="3431540" y="14094461"/>
          <a:ext cx="742950" cy="24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128270</xdr:rowOff>
    </xdr:from>
    <xdr:to>
      <xdr:col>15</xdr:col>
      <xdr:colOff>101600</xdr:colOff>
      <xdr:row>82</xdr:row>
      <xdr:rowOff>58420</xdr:rowOff>
    </xdr:to>
    <xdr:sp macro="" textlink="">
      <xdr:nvSpPr>
        <xdr:cNvPr id="307" name="楕円 306">
          <a:extLst>
            <a:ext uri="{FF2B5EF4-FFF2-40B4-BE49-F238E27FC236}">
              <a16:creationId xmlns:a16="http://schemas.microsoft.com/office/drawing/2014/main" id="{4000E151-46A1-4D91-B09F-09902A781121}"/>
            </a:ext>
          </a:extLst>
        </xdr:cNvPr>
        <xdr:cNvSpPr/>
      </xdr:nvSpPr>
      <xdr:spPr>
        <a:xfrm>
          <a:off x="2571750" y="14019530"/>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7620</xdr:rowOff>
    </xdr:from>
    <xdr:to>
      <xdr:col>19</xdr:col>
      <xdr:colOff>177800</xdr:colOff>
      <xdr:row>82</xdr:row>
      <xdr:rowOff>35561</xdr:rowOff>
    </xdr:to>
    <xdr:cxnSp macro="">
      <xdr:nvCxnSpPr>
        <xdr:cNvPr id="308" name="直線コネクタ 307">
          <a:extLst>
            <a:ext uri="{FF2B5EF4-FFF2-40B4-BE49-F238E27FC236}">
              <a16:creationId xmlns:a16="http://schemas.microsoft.com/office/drawing/2014/main" id="{0B502B27-CA06-4CF8-B826-5C93B96AF893}"/>
            </a:ext>
          </a:extLst>
        </xdr:cNvPr>
        <xdr:cNvCxnSpPr/>
      </xdr:nvCxnSpPr>
      <xdr:spPr>
        <a:xfrm>
          <a:off x="2626360" y="14068425"/>
          <a:ext cx="805180" cy="260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125730</xdr:rowOff>
    </xdr:from>
    <xdr:to>
      <xdr:col>10</xdr:col>
      <xdr:colOff>165100</xdr:colOff>
      <xdr:row>82</xdr:row>
      <xdr:rowOff>55880</xdr:rowOff>
    </xdr:to>
    <xdr:sp macro="" textlink="">
      <xdr:nvSpPr>
        <xdr:cNvPr id="309" name="楕円 308">
          <a:extLst>
            <a:ext uri="{FF2B5EF4-FFF2-40B4-BE49-F238E27FC236}">
              <a16:creationId xmlns:a16="http://schemas.microsoft.com/office/drawing/2014/main" id="{073D8F86-8D7C-487E-8D29-D647A3AE105C}"/>
            </a:ext>
          </a:extLst>
        </xdr:cNvPr>
        <xdr:cNvSpPr/>
      </xdr:nvSpPr>
      <xdr:spPr>
        <a:xfrm>
          <a:off x="1774190" y="14016990"/>
          <a:ext cx="1092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5080</xdr:rowOff>
    </xdr:from>
    <xdr:to>
      <xdr:col>15</xdr:col>
      <xdr:colOff>50800</xdr:colOff>
      <xdr:row>82</xdr:row>
      <xdr:rowOff>7620</xdr:rowOff>
    </xdr:to>
    <xdr:cxnSp macro="">
      <xdr:nvCxnSpPr>
        <xdr:cNvPr id="310" name="直線コネクタ 309">
          <a:extLst>
            <a:ext uri="{FF2B5EF4-FFF2-40B4-BE49-F238E27FC236}">
              <a16:creationId xmlns:a16="http://schemas.microsoft.com/office/drawing/2014/main" id="{BD8437E8-24F9-4241-A64E-2FF3C2B81AC4}"/>
            </a:ext>
          </a:extLst>
        </xdr:cNvPr>
        <xdr:cNvCxnSpPr/>
      </xdr:nvCxnSpPr>
      <xdr:spPr>
        <a:xfrm>
          <a:off x="1828800" y="14065885"/>
          <a:ext cx="797560" cy="2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21589</xdr:rowOff>
    </xdr:from>
    <xdr:to>
      <xdr:col>6</xdr:col>
      <xdr:colOff>38100</xdr:colOff>
      <xdr:row>81</xdr:row>
      <xdr:rowOff>123189</xdr:rowOff>
    </xdr:to>
    <xdr:sp macro="" textlink="">
      <xdr:nvSpPr>
        <xdr:cNvPr id="311" name="楕円 310">
          <a:extLst>
            <a:ext uri="{FF2B5EF4-FFF2-40B4-BE49-F238E27FC236}">
              <a16:creationId xmlns:a16="http://schemas.microsoft.com/office/drawing/2014/main" id="{51276448-39E6-46C8-BB0B-6455DB6A4A39}"/>
            </a:ext>
          </a:extLst>
        </xdr:cNvPr>
        <xdr:cNvSpPr/>
      </xdr:nvSpPr>
      <xdr:spPr>
        <a:xfrm>
          <a:off x="988060" y="13905229"/>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72389</xdr:rowOff>
    </xdr:from>
    <xdr:to>
      <xdr:col>10</xdr:col>
      <xdr:colOff>114300</xdr:colOff>
      <xdr:row>82</xdr:row>
      <xdr:rowOff>5080</xdr:rowOff>
    </xdr:to>
    <xdr:cxnSp macro="">
      <xdr:nvCxnSpPr>
        <xdr:cNvPr id="312" name="直線コネクタ 311">
          <a:extLst>
            <a:ext uri="{FF2B5EF4-FFF2-40B4-BE49-F238E27FC236}">
              <a16:creationId xmlns:a16="http://schemas.microsoft.com/office/drawing/2014/main" id="{BF8F9E05-8CD0-4977-B315-65A8B72B0C89}"/>
            </a:ext>
          </a:extLst>
        </xdr:cNvPr>
        <xdr:cNvCxnSpPr/>
      </xdr:nvCxnSpPr>
      <xdr:spPr>
        <a:xfrm>
          <a:off x="1031240" y="13957934"/>
          <a:ext cx="797560" cy="107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120666</xdr:rowOff>
    </xdr:from>
    <xdr:ext cx="405111" cy="259045"/>
    <xdr:sp macro="" textlink="">
      <xdr:nvSpPr>
        <xdr:cNvPr id="313" name="n_1aveValue【福祉施設】&#10;有形固定資産減価償却率">
          <a:extLst>
            <a:ext uri="{FF2B5EF4-FFF2-40B4-BE49-F238E27FC236}">
              <a16:creationId xmlns:a16="http://schemas.microsoft.com/office/drawing/2014/main" id="{23659F0A-D5E7-48D3-BDD1-6EB67D41285A}"/>
            </a:ext>
          </a:extLst>
        </xdr:cNvPr>
        <xdr:cNvSpPr txBox="1"/>
      </xdr:nvSpPr>
      <xdr:spPr>
        <a:xfrm>
          <a:off x="3239144" y="141814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93997</xdr:rowOff>
    </xdr:from>
    <xdr:ext cx="405111" cy="259045"/>
    <xdr:sp macro="" textlink="">
      <xdr:nvSpPr>
        <xdr:cNvPr id="314" name="n_2aveValue【福祉施設】&#10;有形固定資産減価償却率">
          <a:extLst>
            <a:ext uri="{FF2B5EF4-FFF2-40B4-BE49-F238E27FC236}">
              <a16:creationId xmlns:a16="http://schemas.microsoft.com/office/drawing/2014/main" id="{7FFC3CAA-82DD-4461-BA09-14D92F896CA2}"/>
            </a:ext>
          </a:extLst>
        </xdr:cNvPr>
        <xdr:cNvSpPr txBox="1"/>
      </xdr:nvSpPr>
      <xdr:spPr>
        <a:xfrm>
          <a:off x="2439044" y="14156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83838</xdr:rowOff>
    </xdr:from>
    <xdr:ext cx="405111" cy="259045"/>
    <xdr:sp macro="" textlink="">
      <xdr:nvSpPr>
        <xdr:cNvPr id="315" name="n_3aveValue【福祉施設】&#10;有形固定資産減価償却率">
          <a:extLst>
            <a:ext uri="{FF2B5EF4-FFF2-40B4-BE49-F238E27FC236}">
              <a16:creationId xmlns:a16="http://schemas.microsoft.com/office/drawing/2014/main" id="{A9AE398F-A03E-4471-A757-FB0FCB8C0D1E}"/>
            </a:ext>
          </a:extLst>
        </xdr:cNvPr>
        <xdr:cNvSpPr txBox="1"/>
      </xdr:nvSpPr>
      <xdr:spPr>
        <a:xfrm>
          <a:off x="1641484" y="141446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53357</xdr:rowOff>
    </xdr:from>
    <xdr:ext cx="405111" cy="259045"/>
    <xdr:sp macro="" textlink="">
      <xdr:nvSpPr>
        <xdr:cNvPr id="316" name="n_4aveValue【福祉施設】&#10;有形固定資産減価償却率">
          <a:extLst>
            <a:ext uri="{FF2B5EF4-FFF2-40B4-BE49-F238E27FC236}">
              <a16:creationId xmlns:a16="http://schemas.microsoft.com/office/drawing/2014/main" id="{BD480002-8322-4BC0-8956-AFA85ABB29A5}"/>
            </a:ext>
          </a:extLst>
        </xdr:cNvPr>
        <xdr:cNvSpPr txBox="1"/>
      </xdr:nvSpPr>
      <xdr:spPr>
        <a:xfrm>
          <a:off x="855354" y="14116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80</xdr:row>
      <xdr:rowOff>102888</xdr:rowOff>
    </xdr:from>
    <xdr:ext cx="405111" cy="259045"/>
    <xdr:sp macro="" textlink="">
      <xdr:nvSpPr>
        <xdr:cNvPr id="317" name="n_1mainValue【福祉施設】&#10;有形固定資産減価償却率">
          <a:extLst>
            <a:ext uri="{FF2B5EF4-FFF2-40B4-BE49-F238E27FC236}">
              <a16:creationId xmlns:a16="http://schemas.microsoft.com/office/drawing/2014/main" id="{5341F1EE-E020-4913-944A-FE11CD4BA814}"/>
            </a:ext>
          </a:extLst>
        </xdr:cNvPr>
        <xdr:cNvSpPr txBox="1"/>
      </xdr:nvSpPr>
      <xdr:spPr>
        <a:xfrm>
          <a:off x="3239144" y="138169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74947</xdr:rowOff>
    </xdr:from>
    <xdr:ext cx="405111" cy="259045"/>
    <xdr:sp macro="" textlink="">
      <xdr:nvSpPr>
        <xdr:cNvPr id="318" name="n_2mainValue【福祉施設】&#10;有形固定資産減価償却率">
          <a:extLst>
            <a:ext uri="{FF2B5EF4-FFF2-40B4-BE49-F238E27FC236}">
              <a16:creationId xmlns:a16="http://schemas.microsoft.com/office/drawing/2014/main" id="{067BFAF5-FCA6-4A49-B3BD-67DEA2FDCC06}"/>
            </a:ext>
          </a:extLst>
        </xdr:cNvPr>
        <xdr:cNvSpPr txBox="1"/>
      </xdr:nvSpPr>
      <xdr:spPr>
        <a:xfrm>
          <a:off x="2439044" y="13790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72407</xdr:rowOff>
    </xdr:from>
    <xdr:ext cx="405111" cy="259045"/>
    <xdr:sp macro="" textlink="">
      <xdr:nvSpPr>
        <xdr:cNvPr id="319" name="n_3mainValue【福祉施設】&#10;有形固定資産減価償却率">
          <a:extLst>
            <a:ext uri="{FF2B5EF4-FFF2-40B4-BE49-F238E27FC236}">
              <a16:creationId xmlns:a16="http://schemas.microsoft.com/office/drawing/2014/main" id="{A443652A-DA05-41ED-931F-3681575E4F47}"/>
            </a:ext>
          </a:extLst>
        </xdr:cNvPr>
        <xdr:cNvSpPr txBox="1"/>
      </xdr:nvSpPr>
      <xdr:spPr>
        <a:xfrm>
          <a:off x="1641484" y="13788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139716</xdr:rowOff>
    </xdr:from>
    <xdr:ext cx="405111" cy="259045"/>
    <xdr:sp macro="" textlink="">
      <xdr:nvSpPr>
        <xdr:cNvPr id="320" name="n_4mainValue【福祉施設】&#10;有形固定資産減価償却率">
          <a:extLst>
            <a:ext uri="{FF2B5EF4-FFF2-40B4-BE49-F238E27FC236}">
              <a16:creationId xmlns:a16="http://schemas.microsoft.com/office/drawing/2014/main" id="{2048F6C0-6932-4909-B6B3-E6F0A3D0C56E}"/>
            </a:ext>
          </a:extLst>
        </xdr:cNvPr>
        <xdr:cNvSpPr txBox="1"/>
      </xdr:nvSpPr>
      <xdr:spPr>
        <a:xfrm>
          <a:off x="855354" y="136804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1" name="正方形/長方形 320">
          <a:extLst>
            <a:ext uri="{FF2B5EF4-FFF2-40B4-BE49-F238E27FC236}">
              <a16:creationId xmlns:a16="http://schemas.microsoft.com/office/drawing/2014/main" id="{39412028-3EEC-4C3C-BF3F-B56200D19B98}"/>
            </a:ext>
          </a:extLst>
        </xdr:cNvPr>
        <xdr:cNvSpPr/>
      </xdr:nvSpPr>
      <xdr:spPr>
        <a:xfrm>
          <a:off x="5960110" y="1181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2" name="正方形/長方形 321">
          <a:extLst>
            <a:ext uri="{FF2B5EF4-FFF2-40B4-BE49-F238E27FC236}">
              <a16:creationId xmlns:a16="http://schemas.microsoft.com/office/drawing/2014/main" id="{CA38D5A7-29EB-4D21-BD7E-315C26D6425F}"/>
            </a:ext>
          </a:extLst>
        </xdr:cNvPr>
        <xdr:cNvSpPr/>
      </xdr:nvSpPr>
      <xdr:spPr>
        <a:xfrm>
          <a:off x="60604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3" name="正方形/長方形 322">
          <a:extLst>
            <a:ext uri="{FF2B5EF4-FFF2-40B4-BE49-F238E27FC236}">
              <a16:creationId xmlns:a16="http://schemas.microsoft.com/office/drawing/2014/main" id="{6C24FC41-3124-42D4-8DE8-2446547352A3}"/>
            </a:ext>
          </a:extLst>
        </xdr:cNvPr>
        <xdr:cNvSpPr/>
      </xdr:nvSpPr>
      <xdr:spPr>
        <a:xfrm>
          <a:off x="60604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4" name="正方形/長方形 323">
          <a:extLst>
            <a:ext uri="{FF2B5EF4-FFF2-40B4-BE49-F238E27FC236}">
              <a16:creationId xmlns:a16="http://schemas.microsoft.com/office/drawing/2014/main" id="{71B80AEF-B801-483D-A7E7-111107F08CBD}"/>
            </a:ext>
          </a:extLst>
        </xdr:cNvPr>
        <xdr:cNvSpPr/>
      </xdr:nvSpPr>
      <xdr:spPr>
        <a:xfrm>
          <a:off x="69888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5" name="正方形/長方形 324">
          <a:extLst>
            <a:ext uri="{FF2B5EF4-FFF2-40B4-BE49-F238E27FC236}">
              <a16:creationId xmlns:a16="http://schemas.microsoft.com/office/drawing/2014/main" id="{1B042250-7B8F-4F65-829F-E933C24A701B}"/>
            </a:ext>
          </a:extLst>
        </xdr:cNvPr>
        <xdr:cNvSpPr/>
      </xdr:nvSpPr>
      <xdr:spPr>
        <a:xfrm>
          <a:off x="69888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6" name="正方形/長方形 325">
          <a:extLst>
            <a:ext uri="{FF2B5EF4-FFF2-40B4-BE49-F238E27FC236}">
              <a16:creationId xmlns:a16="http://schemas.microsoft.com/office/drawing/2014/main" id="{F6F922CE-100F-47FC-9EEE-12D9CC7CA0D6}"/>
            </a:ext>
          </a:extLst>
        </xdr:cNvPr>
        <xdr:cNvSpPr/>
      </xdr:nvSpPr>
      <xdr:spPr>
        <a:xfrm>
          <a:off x="80175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7" name="正方形/長方形 326">
          <a:extLst>
            <a:ext uri="{FF2B5EF4-FFF2-40B4-BE49-F238E27FC236}">
              <a16:creationId xmlns:a16="http://schemas.microsoft.com/office/drawing/2014/main" id="{3CD62894-2CEC-46DD-9EA9-47D380DDBAD0}"/>
            </a:ext>
          </a:extLst>
        </xdr:cNvPr>
        <xdr:cNvSpPr/>
      </xdr:nvSpPr>
      <xdr:spPr>
        <a:xfrm>
          <a:off x="80175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8" name="正方形/長方形 327">
          <a:extLst>
            <a:ext uri="{FF2B5EF4-FFF2-40B4-BE49-F238E27FC236}">
              <a16:creationId xmlns:a16="http://schemas.microsoft.com/office/drawing/2014/main" id="{F4DF79D4-54ED-4BE2-A78C-DFE8D5F9F67F}"/>
            </a:ext>
          </a:extLst>
        </xdr:cNvPr>
        <xdr:cNvSpPr/>
      </xdr:nvSpPr>
      <xdr:spPr>
        <a:xfrm>
          <a:off x="5960110" y="1295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9" name="テキスト ボックス 328">
          <a:extLst>
            <a:ext uri="{FF2B5EF4-FFF2-40B4-BE49-F238E27FC236}">
              <a16:creationId xmlns:a16="http://schemas.microsoft.com/office/drawing/2014/main" id="{6FD634BC-82C6-4E54-ADF2-AB2B8CC9BDC5}"/>
            </a:ext>
          </a:extLst>
        </xdr:cNvPr>
        <xdr:cNvSpPr txBox="1"/>
      </xdr:nvSpPr>
      <xdr:spPr>
        <a:xfrm>
          <a:off x="592201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0" name="直線コネクタ 329">
          <a:extLst>
            <a:ext uri="{FF2B5EF4-FFF2-40B4-BE49-F238E27FC236}">
              <a16:creationId xmlns:a16="http://schemas.microsoft.com/office/drawing/2014/main" id="{3CAAE275-A822-4B45-BA3C-6839F4D07397}"/>
            </a:ext>
          </a:extLst>
        </xdr:cNvPr>
        <xdr:cNvCxnSpPr/>
      </xdr:nvCxnSpPr>
      <xdr:spPr>
        <a:xfrm>
          <a:off x="5960110" y="1524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85</xdr:row>
      <xdr:rowOff>95250</xdr:rowOff>
    </xdr:from>
    <xdr:to>
      <xdr:col>59</xdr:col>
      <xdr:colOff>50800</xdr:colOff>
      <xdr:row>85</xdr:row>
      <xdr:rowOff>95250</xdr:rowOff>
    </xdr:to>
    <xdr:cxnSp macro="">
      <xdr:nvCxnSpPr>
        <xdr:cNvPr id="331" name="直線コネクタ 330">
          <a:extLst>
            <a:ext uri="{FF2B5EF4-FFF2-40B4-BE49-F238E27FC236}">
              <a16:creationId xmlns:a16="http://schemas.microsoft.com/office/drawing/2014/main" id="{A001901A-56EC-40CA-A93A-5B8F60C75B0F}"/>
            </a:ext>
          </a:extLst>
        </xdr:cNvPr>
        <xdr:cNvCxnSpPr/>
      </xdr:nvCxnSpPr>
      <xdr:spPr>
        <a:xfrm>
          <a:off x="5960110" y="146646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124477</xdr:rowOff>
    </xdr:from>
    <xdr:ext cx="467179" cy="259045"/>
    <xdr:sp macro="" textlink="">
      <xdr:nvSpPr>
        <xdr:cNvPr id="332" name="テキスト ボックス 331">
          <a:extLst>
            <a:ext uri="{FF2B5EF4-FFF2-40B4-BE49-F238E27FC236}">
              <a16:creationId xmlns:a16="http://schemas.microsoft.com/office/drawing/2014/main" id="{682C4849-CCB5-4F9C-8E5B-D102F912B299}"/>
            </a:ext>
          </a:extLst>
        </xdr:cNvPr>
        <xdr:cNvSpPr txBox="1"/>
      </xdr:nvSpPr>
      <xdr:spPr>
        <a:xfrm>
          <a:off x="5527221" y="145281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3" name="直線コネクタ 332">
          <a:extLst>
            <a:ext uri="{FF2B5EF4-FFF2-40B4-BE49-F238E27FC236}">
              <a16:creationId xmlns:a16="http://schemas.microsoft.com/office/drawing/2014/main" id="{2A5EDE2A-AC95-43DD-B208-B4D8987198FE}"/>
            </a:ext>
          </a:extLst>
        </xdr:cNvPr>
        <xdr:cNvCxnSpPr/>
      </xdr:nvCxnSpPr>
      <xdr:spPr>
        <a:xfrm>
          <a:off x="5960110" y="14097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4" name="テキスト ボックス 333">
          <a:extLst>
            <a:ext uri="{FF2B5EF4-FFF2-40B4-BE49-F238E27FC236}">
              <a16:creationId xmlns:a16="http://schemas.microsoft.com/office/drawing/2014/main" id="{46295605-F2EB-421E-8A69-F416E65144D0}"/>
            </a:ext>
          </a:extLst>
        </xdr:cNvPr>
        <xdr:cNvSpPr txBox="1"/>
      </xdr:nvSpPr>
      <xdr:spPr>
        <a:xfrm>
          <a:off x="5527221" y="13952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152400</xdr:rowOff>
    </xdr:from>
    <xdr:to>
      <xdr:col>59</xdr:col>
      <xdr:colOff>50800</xdr:colOff>
      <xdr:row>78</xdr:row>
      <xdr:rowOff>152400</xdr:rowOff>
    </xdr:to>
    <xdr:cxnSp macro="">
      <xdr:nvCxnSpPr>
        <xdr:cNvPr id="335" name="直線コネクタ 334">
          <a:extLst>
            <a:ext uri="{FF2B5EF4-FFF2-40B4-BE49-F238E27FC236}">
              <a16:creationId xmlns:a16="http://schemas.microsoft.com/office/drawing/2014/main" id="{4A4BC6AB-132C-4203-A196-8063DEF6D315}"/>
            </a:ext>
          </a:extLst>
        </xdr:cNvPr>
        <xdr:cNvCxnSpPr/>
      </xdr:nvCxnSpPr>
      <xdr:spPr>
        <a:xfrm>
          <a:off x="5960110" y="13525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10177</xdr:rowOff>
    </xdr:from>
    <xdr:ext cx="467179" cy="259045"/>
    <xdr:sp macro="" textlink="">
      <xdr:nvSpPr>
        <xdr:cNvPr id="336" name="テキスト ボックス 335">
          <a:extLst>
            <a:ext uri="{FF2B5EF4-FFF2-40B4-BE49-F238E27FC236}">
              <a16:creationId xmlns:a16="http://schemas.microsoft.com/office/drawing/2014/main" id="{A4A5E57D-7B27-495C-B4B5-DC4D80ED2D22}"/>
            </a:ext>
          </a:extLst>
        </xdr:cNvPr>
        <xdr:cNvSpPr txBox="1"/>
      </xdr:nvSpPr>
      <xdr:spPr>
        <a:xfrm>
          <a:off x="5527221" y="133851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7" name="直線コネクタ 336">
          <a:extLst>
            <a:ext uri="{FF2B5EF4-FFF2-40B4-BE49-F238E27FC236}">
              <a16:creationId xmlns:a16="http://schemas.microsoft.com/office/drawing/2014/main" id="{37E6BF1E-60EC-442A-8101-59D243E9D25D}"/>
            </a:ext>
          </a:extLst>
        </xdr:cNvPr>
        <xdr:cNvCxnSpPr/>
      </xdr:nvCxnSpPr>
      <xdr:spPr>
        <a:xfrm>
          <a:off x="5960110" y="1295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8" name="テキスト ボックス 337">
          <a:extLst>
            <a:ext uri="{FF2B5EF4-FFF2-40B4-BE49-F238E27FC236}">
              <a16:creationId xmlns:a16="http://schemas.microsoft.com/office/drawing/2014/main" id="{51F2866C-60C5-4331-ACE1-FDD6A0A4DF12}"/>
            </a:ext>
          </a:extLst>
        </xdr:cNvPr>
        <xdr:cNvSpPr txBox="1"/>
      </xdr:nvSpPr>
      <xdr:spPr>
        <a:xfrm>
          <a:off x="5527221" y="1281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9" name="【福祉施設】&#10;一人当たり面積グラフ枠">
          <a:extLst>
            <a:ext uri="{FF2B5EF4-FFF2-40B4-BE49-F238E27FC236}">
              <a16:creationId xmlns:a16="http://schemas.microsoft.com/office/drawing/2014/main" id="{B2F916FE-7DEE-402C-A953-C6DC0BD0676C}"/>
            </a:ext>
          </a:extLst>
        </xdr:cNvPr>
        <xdr:cNvSpPr/>
      </xdr:nvSpPr>
      <xdr:spPr>
        <a:xfrm>
          <a:off x="5960110" y="1295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152400</xdr:rowOff>
    </xdr:from>
    <xdr:to>
      <xdr:col>54</xdr:col>
      <xdr:colOff>189865</xdr:colOff>
      <xdr:row>85</xdr:row>
      <xdr:rowOff>78105</xdr:rowOff>
    </xdr:to>
    <xdr:cxnSp macro="">
      <xdr:nvCxnSpPr>
        <xdr:cNvPr id="340" name="直線コネクタ 339">
          <a:extLst>
            <a:ext uri="{FF2B5EF4-FFF2-40B4-BE49-F238E27FC236}">
              <a16:creationId xmlns:a16="http://schemas.microsoft.com/office/drawing/2014/main" id="{68352AF1-FC29-4D76-B9B4-C693E0D94D22}"/>
            </a:ext>
          </a:extLst>
        </xdr:cNvPr>
        <xdr:cNvCxnSpPr/>
      </xdr:nvCxnSpPr>
      <xdr:spPr>
        <a:xfrm flipV="1">
          <a:off x="9429115" y="13354050"/>
          <a:ext cx="0" cy="12973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81932</xdr:rowOff>
    </xdr:from>
    <xdr:ext cx="469744" cy="259045"/>
    <xdr:sp macro="" textlink="">
      <xdr:nvSpPr>
        <xdr:cNvPr id="341" name="【福祉施設】&#10;一人当たり面積最小値テキスト">
          <a:extLst>
            <a:ext uri="{FF2B5EF4-FFF2-40B4-BE49-F238E27FC236}">
              <a16:creationId xmlns:a16="http://schemas.microsoft.com/office/drawing/2014/main" id="{EBABF290-669E-4E1D-BEBA-4362CACB25D8}"/>
            </a:ext>
          </a:extLst>
        </xdr:cNvPr>
        <xdr:cNvSpPr txBox="1"/>
      </xdr:nvSpPr>
      <xdr:spPr>
        <a:xfrm>
          <a:off x="9467850" y="14657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78105</xdr:rowOff>
    </xdr:from>
    <xdr:to>
      <xdr:col>55</xdr:col>
      <xdr:colOff>88900</xdr:colOff>
      <xdr:row>85</xdr:row>
      <xdr:rowOff>78105</xdr:rowOff>
    </xdr:to>
    <xdr:cxnSp macro="">
      <xdr:nvCxnSpPr>
        <xdr:cNvPr id="342" name="直線コネクタ 341">
          <a:extLst>
            <a:ext uri="{FF2B5EF4-FFF2-40B4-BE49-F238E27FC236}">
              <a16:creationId xmlns:a16="http://schemas.microsoft.com/office/drawing/2014/main" id="{0B3AA2A3-AD86-4941-B9DE-B641850A4FD6}"/>
            </a:ext>
          </a:extLst>
        </xdr:cNvPr>
        <xdr:cNvCxnSpPr/>
      </xdr:nvCxnSpPr>
      <xdr:spPr>
        <a:xfrm>
          <a:off x="9356090" y="14651355"/>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99077</xdr:rowOff>
    </xdr:from>
    <xdr:ext cx="469744" cy="259045"/>
    <xdr:sp macro="" textlink="">
      <xdr:nvSpPr>
        <xdr:cNvPr id="343" name="【福祉施設】&#10;一人当たり面積最大値テキスト">
          <a:extLst>
            <a:ext uri="{FF2B5EF4-FFF2-40B4-BE49-F238E27FC236}">
              <a16:creationId xmlns:a16="http://schemas.microsoft.com/office/drawing/2014/main" id="{BAD91295-B464-41A0-9243-D185C6E44117}"/>
            </a:ext>
          </a:extLst>
        </xdr:cNvPr>
        <xdr:cNvSpPr txBox="1"/>
      </xdr:nvSpPr>
      <xdr:spPr>
        <a:xfrm>
          <a:off x="9467850" y="13125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152400</xdr:rowOff>
    </xdr:from>
    <xdr:to>
      <xdr:col>55</xdr:col>
      <xdr:colOff>88900</xdr:colOff>
      <xdr:row>77</xdr:row>
      <xdr:rowOff>152400</xdr:rowOff>
    </xdr:to>
    <xdr:cxnSp macro="">
      <xdr:nvCxnSpPr>
        <xdr:cNvPr id="344" name="直線コネクタ 343">
          <a:extLst>
            <a:ext uri="{FF2B5EF4-FFF2-40B4-BE49-F238E27FC236}">
              <a16:creationId xmlns:a16="http://schemas.microsoft.com/office/drawing/2014/main" id="{CB63EA86-2DB4-4497-970F-7400AC18620C}"/>
            </a:ext>
          </a:extLst>
        </xdr:cNvPr>
        <xdr:cNvCxnSpPr/>
      </xdr:nvCxnSpPr>
      <xdr:spPr>
        <a:xfrm>
          <a:off x="9356090" y="13354050"/>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160038</xdr:rowOff>
    </xdr:from>
    <xdr:ext cx="469744" cy="259045"/>
    <xdr:sp macro="" textlink="">
      <xdr:nvSpPr>
        <xdr:cNvPr id="345" name="【福祉施設】&#10;一人当たり面積平均値テキスト">
          <a:extLst>
            <a:ext uri="{FF2B5EF4-FFF2-40B4-BE49-F238E27FC236}">
              <a16:creationId xmlns:a16="http://schemas.microsoft.com/office/drawing/2014/main" id="{93126BCB-2CFA-4282-B0F1-C134127B51EF}"/>
            </a:ext>
          </a:extLst>
        </xdr:cNvPr>
        <xdr:cNvSpPr txBox="1"/>
      </xdr:nvSpPr>
      <xdr:spPr>
        <a:xfrm>
          <a:off x="9467850" y="1422084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10161</xdr:rowOff>
    </xdr:from>
    <xdr:to>
      <xdr:col>55</xdr:col>
      <xdr:colOff>50800</xdr:colOff>
      <xdr:row>83</xdr:row>
      <xdr:rowOff>111761</xdr:rowOff>
    </xdr:to>
    <xdr:sp macro="" textlink="">
      <xdr:nvSpPr>
        <xdr:cNvPr id="346" name="フローチャート: 判断 345">
          <a:extLst>
            <a:ext uri="{FF2B5EF4-FFF2-40B4-BE49-F238E27FC236}">
              <a16:creationId xmlns:a16="http://schemas.microsoft.com/office/drawing/2014/main" id="{E8B0146C-0CA9-4737-A674-4E516367AE86}"/>
            </a:ext>
          </a:extLst>
        </xdr:cNvPr>
        <xdr:cNvSpPr/>
      </xdr:nvSpPr>
      <xdr:spPr>
        <a:xfrm>
          <a:off x="9394190" y="14242416"/>
          <a:ext cx="9017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15875</xdr:rowOff>
    </xdr:from>
    <xdr:to>
      <xdr:col>50</xdr:col>
      <xdr:colOff>165100</xdr:colOff>
      <xdr:row>83</xdr:row>
      <xdr:rowOff>117475</xdr:rowOff>
    </xdr:to>
    <xdr:sp macro="" textlink="">
      <xdr:nvSpPr>
        <xdr:cNvPr id="347" name="フローチャート: 判断 346">
          <a:extLst>
            <a:ext uri="{FF2B5EF4-FFF2-40B4-BE49-F238E27FC236}">
              <a16:creationId xmlns:a16="http://schemas.microsoft.com/office/drawing/2014/main" id="{77258288-9C88-4AB4-8785-3B998D067ABB}"/>
            </a:ext>
          </a:extLst>
        </xdr:cNvPr>
        <xdr:cNvSpPr/>
      </xdr:nvSpPr>
      <xdr:spPr>
        <a:xfrm>
          <a:off x="8632190" y="14250035"/>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4445</xdr:rowOff>
    </xdr:from>
    <xdr:to>
      <xdr:col>46</xdr:col>
      <xdr:colOff>38100</xdr:colOff>
      <xdr:row>83</xdr:row>
      <xdr:rowOff>106045</xdr:rowOff>
    </xdr:to>
    <xdr:sp macro="" textlink="">
      <xdr:nvSpPr>
        <xdr:cNvPr id="348" name="フローチャート: 判断 347">
          <a:extLst>
            <a:ext uri="{FF2B5EF4-FFF2-40B4-BE49-F238E27FC236}">
              <a16:creationId xmlns:a16="http://schemas.microsoft.com/office/drawing/2014/main" id="{92B48EBC-62CB-4BB6-B4BF-95C74A62D362}"/>
            </a:ext>
          </a:extLst>
        </xdr:cNvPr>
        <xdr:cNvSpPr/>
      </xdr:nvSpPr>
      <xdr:spPr>
        <a:xfrm>
          <a:off x="7846060" y="1423670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44450</xdr:rowOff>
    </xdr:from>
    <xdr:to>
      <xdr:col>41</xdr:col>
      <xdr:colOff>101600</xdr:colOff>
      <xdr:row>83</xdr:row>
      <xdr:rowOff>146050</xdr:rowOff>
    </xdr:to>
    <xdr:sp macro="" textlink="">
      <xdr:nvSpPr>
        <xdr:cNvPr id="349" name="フローチャート: 判断 348">
          <a:extLst>
            <a:ext uri="{FF2B5EF4-FFF2-40B4-BE49-F238E27FC236}">
              <a16:creationId xmlns:a16="http://schemas.microsoft.com/office/drawing/2014/main" id="{BCD1E6AE-F669-4C22-A220-DD4578D34F6D}"/>
            </a:ext>
          </a:extLst>
        </xdr:cNvPr>
        <xdr:cNvSpPr/>
      </xdr:nvSpPr>
      <xdr:spPr>
        <a:xfrm>
          <a:off x="7029450" y="14276705"/>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55880</xdr:rowOff>
    </xdr:from>
    <xdr:to>
      <xdr:col>36</xdr:col>
      <xdr:colOff>165100</xdr:colOff>
      <xdr:row>83</xdr:row>
      <xdr:rowOff>157480</xdr:rowOff>
    </xdr:to>
    <xdr:sp macro="" textlink="">
      <xdr:nvSpPr>
        <xdr:cNvPr id="350" name="フローチャート: 判断 349">
          <a:extLst>
            <a:ext uri="{FF2B5EF4-FFF2-40B4-BE49-F238E27FC236}">
              <a16:creationId xmlns:a16="http://schemas.microsoft.com/office/drawing/2014/main" id="{12F81A07-2237-407E-89B8-ACC1D91599AA}"/>
            </a:ext>
          </a:extLst>
        </xdr:cNvPr>
        <xdr:cNvSpPr/>
      </xdr:nvSpPr>
      <xdr:spPr>
        <a:xfrm>
          <a:off x="6231890" y="14290040"/>
          <a:ext cx="10922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1" name="テキスト ボックス 350">
          <a:extLst>
            <a:ext uri="{FF2B5EF4-FFF2-40B4-BE49-F238E27FC236}">
              <a16:creationId xmlns:a16="http://schemas.microsoft.com/office/drawing/2014/main" id="{2BCE29FC-AFD2-478F-92C5-0184CD4FB74B}"/>
            </a:ext>
          </a:extLst>
        </xdr:cNvPr>
        <xdr:cNvSpPr txBox="1"/>
      </xdr:nvSpPr>
      <xdr:spPr>
        <a:xfrm>
          <a:off x="92583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2" name="テキスト ボックス 351">
          <a:extLst>
            <a:ext uri="{FF2B5EF4-FFF2-40B4-BE49-F238E27FC236}">
              <a16:creationId xmlns:a16="http://schemas.microsoft.com/office/drawing/2014/main" id="{5BC06E9D-73A4-45C5-A400-59C637C78398}"/>
            </a:ext>
          </a:extLst>
        </xdr:cNvPr>
        <xdr:cNvSpPr txBox="1"/>
      </xdr:nvSpPr>
      <xdr:spPr>
        <a:xfrm>
          <a:off x="85153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EC586338-53B5-4A8E-B8A6-699F09D36355}"/>
            </a:ext>
          </a:extLst>
        </xdr:cNvPr>
        <xdr:cNvSpPr txBox="1"/>
      </xdr:nvSpPr>
      <xdr:spPr>
        <a:xfrm>
          <a:off x="77177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65BB7B99-E01E-4DD6-A746-40813CF257D8}"/>
            </a:ext>
          </a:extLst>
        </xdr:cNvPr>
        <xdr:cNvSpPr txBox="1"/>
      </xdr:nvSpPr>
      <xdr:spPr>
        <a:xfrm>
          <a:off x="6912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5E802DBC-C4D2-4CD8-810A-9376CAA3FDBF}"/>
            </a:ext>
          </a:extLst>
        </xdr:cNvPr>
        <xdr:cNvSpPr txBox="1"/>
      </xdr:nvSpPr>
      <xdr:spPr>
        <a:xfrm>
          <a:off x="61150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50164</xdr:rowOff>
    </xdr:from>
    <xdr:to>
      <xdr:col>55</xdr:col>
      <xdr:colOff>50800</xdr:colOff>
      <xdr:row>82</xdr:row>
      <xdr:rowOff>151764</xdr:rowOff>
    </xdr:to>
    <xdr:sp macro="" textlink="">
      <xdr:nvSpPr>
        <xdr:cNvPr id="356" name="楕円 355">
          <a:extLst>
            <a:ext uri="{FF2B5EF4-FFF2-40B4-BE49-F238E27FC236}">
              <a16:creationId xmlns:a16="http://schemas.microsoft.com/office/drawing/2014/main" id="{004F45ED-CF9C-4E8C-8706-340E9B6A108E}"/>
            </a:ext>
          </a:extLst>
        </xdr:cNvPr>
        <xdr:cNvSpPr/>
      </xdr:nvSpPr>
      <xdr:spPr>
        <a:xfrm>
          <a:off x="9394190" y="14112874"/>
          <a:ext cx="9017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81</xdr:row>
      <xdr:rowOff>73041</xdr:rowOff>
    </xdr:from>
    <xdr:ext cx="469744" cy="259045"/>
    <xdr:sp macro="" textlink="">
      <xdr:nvSpPr>
        <xdr:cNvPr id="357" name="【福祉施設】&#10;一人当たり面積該当値テキスト">
          <a:extLst>
            <a:ext uri="{FF2B5EF4-FFF2-40B4-BE49-F238E27FC236}">
              <a16:creationId xmlns:a16="http://schemas.microsoft.com/office/drawing/2014/main" id="{72E32DD4-A60D-4182-9D0C-F575E8C2C079}"/>
            </a:ext>
          </a:extLst>
        </xdr:cNvPr>
        <xdr:cNvSpPr txBox="1"/>
      </xdr:nvSpPr>
      <xdr:spPr>
        <a:xfrm>
          <a:off x="9467850" y="139604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82</xdr:row>
      <xdr:rowOff>50164</xdr:rowOff>
    </xdr:from>
    <xdr:to>
      <xdr:col>50</xdr:col>
      <xdr:colOff>165100</xdr:colOff>
      <xdr:row>82</xdr:row>
      <xdr:rowOff>151764</xdr:rowOff>
    </xdr:to>
    <xdr:sp macro="" textlink="">
      <xdr:nvSpPr>
        <xdr:cNvPr id="358" name="楕円 357">
          <a:extLst>
            <a:ext uri="{FF2B5EF4-FFF2-40B4-BE49-F238E27FC236}">
              <a16:creationId xmlns:a16="http://schemas.microsoft.com/office/drawing/2014/main" id="{3EBD9061-CAC1-41DA-85E8-279A784460E8}"/>
            </a:ext>
          </a:extLst>
        </xdr:cNvPr>
        <xdr:cNvSpPr/>
      </xdr:nvSpPr>
      <xdr:spPr>
        <a:xfrm>
          <a:off x="8632190" y="14112874"/>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82</xdr:row>
      <xdr:rowOff>100964</xdr:rowOff>
    </xdr:from>
    <xdr:to>
      <xdr:col>55</xdr:col>
      <xdr:colOff>0</xdr:colOff>
      <xdr:row>82</xdr:row>
      <xdr:rowOff>100964</xdr:rowOff>
    </xdr:to>
    <xdr:cxnSp macro="">
      <xdr:nvCxnSpPr>
        <xdr:cNvPr id="359" name="直線コネクタ 358">
          <a:extLst>
            <a:ext uri="{FF2B5EF4-FFF2-40B4-BE49-F238E27FC236}">
              <a16:creationId xmlns:a16="http://schemas.microsoft.com/office/drawing/2014/main" id="{697E2097-8226-4470-B3BD-2C1814E3250B}"/>
            </a:ext>
          </a:extLst>
        </xdr:cNvPr>
        <xdr:cNvCxnSpPr/>
      </xdr:nvCxnSpPr>
      <xdr:spPr>
        <a:xfrm>
          <a:off x="8686800" y="14156054"/>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82</xdr:row>
      <xdr:rowOff>50164</xdr:rowOff>
    </xdr:from>
    <xdr:to>
      <xdr:col>46</xdr:col>
      <xdr:colOff>38100</xdr:colOff>
      <xdr:row>82</xdr:row>
      <xdr:rowOff>151764</xdr:rowOff>
    </xdr:to>
    <xdr:sp macro="" textlink="">
      <xdr:nvSpPr>
        <xdr:cNvPr id="360" name="楕円 359">
          <a:extLst>
            <a:ext uri="{FF2B5EF4-FFF2-40B4-BE49-F238E27FC236}">
              <a16:creationId xmlns:a16="http://schemas.microsoft.com/office/drawing/2014/main" id="{5108473C-5801-40B3-88B9-58C1C8B2DE10}"/>
            </a:ext>
          </a:extLst>
        </xdr:cNvPr>
        <xdr:cNvSpPr/>
      </xdr:nvSpPr>
      <xdr:spPr>
        <a:xfrm>
          <a:off x="7846060" y="1411287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82</xdr:row>
      <xdr:rowOff>100964</xdr:rowOff>
    </xdr:from>
    <xdr:to>
      <xdr:col>50</xdr:col>
      <xdr:colOff>114300</xdr:colOff>
      <xdr:row>82</xdr:row>
      <xdr:rowOff>100964</xdr:rowOff>
    </xdr:to>
    <xdr:cxnSp macro="">
      <xdr:nvCxnSpPr>
        <xdr:cNvPr id="361" name="直線コネクタ 360">
          <a:extLst>
            <a:ext uri="{FF2B5EF4-FFF2-40B4-BE49-F238E27FC236}">
              <a16:creationId xmlns:a16="http://schemas.microsoft.com/office/drawing/2014/main" id="{3F437FA0-AA5D-42C9-AA5B-DE4CB4B540BC}"/>
            </a:ext>
          </a:extLst>
        </xdr:cNvPr>
        <xdr:cNvCxnSpPr/>
      </xdr:nvCxnSpPr>
      <xdr:spPr>
        <a:xfrm>
          <a:off x="7889240" y="14156054"/>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82</xdr:row>
      <xdr:rowOff>55880</xdr:rowOff>
    </xdr:from>
    <xdr:to>
      <xdr:col>41</xdr:col>
      <xdr:colOff>101600</xdr:colOff>
      <xdr:row>82</xdr:row>
      <xdr:rowOff>157480</xdr:rowOff>
    </xdr:to>
    <xdr:sp macro="" textlink="">
      <xdr:nvSpPr>
        <xdr:cNvPr id="362" name="楕円 361">
          <a:extLst>
            <a:ext uri="{FF2B5EF4-FFF2-40B4-BE49-F238E27FC236}">
              <a16:creationId xmlns:a16="http://schemas.microsoft.com/office/drawing/2014/main" id="{3E02A8A5-94C9-4999-B941-5A76135530CD}"/>
            </a:ext>
          </a:extLst>
        </xdr:cNvPr>
        <xdr:cNvSpPr/>
      </xdr:nvSpPr>
      <xdr:spPr>
        <a:xfrm>
          <a:off x="7029450" y="14118590"/>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82</xdr:row>
      <xdr:rowOff>100964</xdr:rowOff>
    </xdr:from>
    <xdr:to>
      <xdr:col>45</xdr:col>
      <xdr:colOff>177800</xdr:colOff>
      <xdr:row>82</xdr:row>
      <xdr:rowOff>106680</xdr:rowOff>
    </xdr:to>
    <xdr:cxnSp macro="">
      <xdr:nvCxnSpPr>
        <xdr:cNvPr id="363" name="直線コネクタ 362">
          <a:extLst>
            <a:ext uri="{FF2B5EF4-FFF2-40B4-BE49-F238E27FC236}">
              <a16:creationId xmlns:a16="http://schemas.microsoft.com/office/drawing/2014/main" id="{C49D5976-56DD-492D-BB12-0C0F21448A6B}"/>
            </a:ext>
          </a:extLst>
        </xdr:cNvPr>
        <xdr:cNvCxnSpPr/>
      </xdr:nvCxnSpPr>
      <xdr:spPr>
        <a:xfrm flipV="1">
          <a:off x="7084060" y="14156054"/>
          <a:ext cx="805180" cy="7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82</xdr:row>
      <xdr:rowOff>55880</xdr:rowOff>
    </xdr:from>
    <xdr:to>
      <xdr:col>36</xdr:col>
      <xdr:colOff>165100</xdr:colOff>
      <xdr:row>82</xdr:row>
      <xdr:rowOff>157480</xdr:rowOff>
    </xdr:to>
    <xdr:sp macro="" textlink="">
      <xdr:nvSpPr>
        <xdr:cNvPr id="364" name="楕円 363">
          <a:extLst>
            <a:ext uri="{FF2B5EF4-FFF2-40B4-BE49-F238E27FC236}">
              <a16:creationId xmlns:a16="http://schemas.microsoft.com/office/drawing/2014/main" id="{431C1FD7-50A2-4131-A76A-F16C1AA0D6B5}"/>
            </a:ext>
          </a:extLst>
        </xdr:cNvPr>
        <xdr:cNvSpPr/>
      </xdr:nvSpPr>
      <xdr:spPr>
        <a:xfrm>
          <a:off x="6231890" y="14118590"/>
          <a:ext cx="10922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82</xdr:row>
      <xdr:rowOff>106680</xdr:rowOff>
    </xdr:from>
    <xdr:to>
      <xdr:col>41</xdr:col>
      <xdr:colOff>50800</xdr:colOff>
      <xdr:row>82</xdr:row>
      <xdr:rowOff>106680</xdr:rowOff>
    </xdr:to>
    <xdr:cxnSp macro="">
      <xdr:nvCxnSpPr>
        <xdr:cNvPr id="365" name="直線コネクタ 364">
          <a:extLst>
            <a:ext uri="{FF2B5EF4-FFF2-40B4-BE49-F238E27FC236}">
              <a16:creationId xmlns:a16="http://schemas.microsoft.com/office/drawing/2014/main" id="{CA287FAE-56DB-4C9F-8EE3-8967288AB393}"/>
            </a:ext>
          </a:extLst>
        </xdr:cNvPr>
        <xdr:cNvCxnSpPr/>
      </xdr:nvCxnSpPr>
      <xdr:spPr>
        <a:xfrm>
          <a:off x="6286500" y="14163675"/>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108602</xdr:rowOff>
    </xdr:from>
    <xdr:ext cx="469744" cy="259045"/>
    <xdr:sp macro="" textlink="">
      <xdr:nvSpPr>
        <xdr:cNvPr id="366" name="n_1aveValue【福祉施設】&#10;一人当たり面積">
          <a:extLst>
            <a:ext uri="{FF2B5EF4-FFF2-40B4-BE49-F238E27FC236}">
              <a16:creationId xmlns:a16="http://schemas.microsoft.com/office/drawing/2014/main" id="{30B26E4F-FF38-4DBC-B3C2-EFAC14C66628}"/>
            </a:ext>
          </a:extLst>
        </xdr:cNvPr>
        <xdr:cNvSpPr txBox="1"/>
      </xdr:nvSpPr>
      <xdr:spPr>
        <a:xfrm>
          <a:off x="8454467" y="14337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97172</xdr:rowOff>
    </xdr:from>
    <xdr:ext cx="469744" cy="259045"/>
    <xdr:sp macro="" textlink="">
      <xdr:nvSpPr>
        <xdr:cNvPr id="367" name="n_2aveValue【福祉施設】&#10;一人当たり面積">
          <a:extLst>
            <a:ext uri="{FF2B5EF4-FFF2-40B4-BE49-F238E27FC236}">
              <a16:creationId xmlns:a16="http://schemas.microsoft.com/office/drawing/2014/main" id="{0F1012AE-F3D2-4D22-9AE0-B6992D8319C3}"/>
            </a:ext>
          </a:extLst>
        </xdr:cNvPr>
        <xdr:cNvSpPr txBox="1"/>
      </xdr:nvSpPr>
      <xdr:spPr>
        <a:xfrm>
          <a:off x="7673417" y="14323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137177</xdr:rowOff>
    </xdr:from>
    <xdr:ext cx="469744" cy="259045"/>
    <xdr:sp macro="" textlink="">
      <xdr:nvSpPr>
        <xdr:cNvPr id="368" name="n_3aveValue【福祉施設】&#10;一人当たり面積">
          <a:extLst>
            <a:ext uri="{FF2B5EF4-FFF2-40B4-BE49-F238E27FC236}">
              <a16:creationId xmlns:a16="http://schemas.microsoft.com/office/drawing/2014/main" id="{4B7037C4-66F9-4370-A6C7-7E8EFF89B190}"/>
            </a:ext>
          </a:extLst>
        </xdr:cNvPr>
        <xdr:cNvSpPr txBox="1"/>
      </xdr:nvSpPr>
      <xdr:spPr>
        <a:xfrm>
          <a:off x="6866332" y="14363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148607</xdr:rowOff>
    </xdr:from>
    <xdr:ext cx="469744" cy="259045"/>
    <xdr:sp macro="" textlink="">
      <xdr:nvSpPr>
        <xdr:cNvPr id="369" name="n_4aveValue【福祉施設】&#10;一人当たり面積">
          <a:extLst>
            <a:ext uri="{FF2B5EF4-FFF2-40B4-BE49-F238E27FC236}">
              <a16:creationId xmlns:a16="http://schemas.microsoft.com/office/drawing/2014/main" id="{C8E066EA-6DA6-4458-8735-EC8707D57ABD}"/>
            </a:ext>
          </a:extLst>
        </xdr:cNvPr>
        <xdr:cNvSpPr txBox="1"/>
      </xdr:nvSpPr>
      <xdr:spPr>
        <a:xfrm>
          <a:off x="6068772" y="14378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80</xdr:row>
      <xdr:rowOff>168291</xdr:rowOff>
    </xdr:from>
    <xdr:ext cx="469744" cy="259045"/>
    <xdr:sp macro="" textlink="">
      <xdr:nvSpPr>
        <xdr:cNvPr id="370" name="n_1mainValue【福祉施設】&#10;一人当たり面積">
          <a:extLst>
            <a:ext uri="{FF2B5EF4-FFF2-40B4-BE49-F238E27FC236}">
              <a16:creationId xmlns:a16="http://schemas.microsoft.com/office/drawing/2014/main" id="{A6530FD4-ADA1-4FA4-B5D0-1E533D4E2EED}"/>
            </a:ext>
          </a:extLst>
        </xdr:cNvPr>
        <xdr:cNvSpPr txBox="1"/>
      </xdr:nvSpPr>
      <xdr:spPr>
        <a:xfrm>
          <a:off x="8454467" y="13888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80</xdr:row>
      <xdr:rowOff>168291</xdr:rowOff>
    </xdr:from>
    <xdr:ext cx="469744" cy="259045"/>
    <xdr:sp macro="" textlink="">
      <xdr:nvSpPr>
        <xdr:cNvPr id="371" name="n_2mainValue【福祉施設】&#10;一人当たり面積">
          <a:extLst>
            <a:ext uri="{FF2B5EF4-FFF2-40B4-BE49-F238E27FC236}">
              <a16:creationId xmlns:a16="http://schemas.microsoft.com/office/drawing/2014/main" id="{C87BC398-A415-476F-846E-74A9D164ABF6}"/>
            </a:ext>
          </a:extLst>
        </xdr:cNvPr>
        <xdr:cNvSpPr txBox="1"/>
      </xdr:nvSpPr>
      <xdr:spPr>
        <a:xfrm>
          <a:off x="7673417" y="13888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81</xdr:row>
      <xdr:rowOff>2557</xdr:rowOff>
    </xdr:from>
    <xdr:ext cx="469744" cy="259045"/>
    <xdr:sp macro="" textlink="">
      <xdr:nvSpPr>
        <xdr:cNvPr id="372" name="n_3mainValue【福祉施設】&#10;一人当たり面積">
          <a:extLst>
            <a:ext uri="{FF2B5EF4-FFF2-40B4-BE49-F238E27FC236}">
              <a16:creationId xmlns:a16="http://schemas.microsoft.com/office/drawing/2014/main" id="{79865485-DD62-4D11-9777-9AA0FFA3D7FD}"/>
            </a:ext>
          </a:extLst>
        </xdr:cNvPr>
        <xdr:cNvSpPr txBox="1"/>
      </xdr:nvSpPr>
      <xdr:spPr>
        <a:xfrm>
          <a:off x="6866332" y="13890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81</xdr:row>
      <xdr:rowOff>2557</xdr:rowOff>
    </xdr:from>
    <xdr:ext cx="469744" cy="259045"/>
    <xdr:sp macro="" textlink="">
      <xdr:nvSpPr>
        <xdr:cNvPr id="373" name="n_4mainValue【福祉施設】&#10;一人当たり面積">
          <a:extLst>
            <a:ext uri="{FF2B5EF4-FFF2-40B4-BE49-F238E27FC236}">
              <a16:creationId xmlns:a16="http://schemas.microsoft.com/office/drawing/2014/main" id="{36CDF7D8-42BA-4E8D-88E2-00C40C381231}"/>
            </a:ext>
          </a:extLst>
        </xdr:cNvPr>
        <xdr:cNvSpPr txBox="1"/>
      </xdr:nvSpPr>
      <xdr:spPr>
        <a:xfrm>
          <a:off x="6068772" y="13890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4" name="正方形/長方形 373">
          <a:extLst>
            <a:ext uri="{FF2B5EF4-FFF2-40B4-BE49-F238E27FC236}">
              <a16:creationId xmlns:a16="http://schemas.microsoft.com/office/drawing/2014/main" id="{77BF73E9-8485-480E-A359-C6F4C630FC82}"/>
            </a:ext>
          </a:extLst>
        </xdr:cNvPr>
        <xdr:cNvSpPr/>
      </xdr:nvSpPr>
      <xdr:spPr>
        <a:xfrm>
          <a:off x="685800" y="1561719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5" name="正方形/長方形 374">
          <a:extLst>
            <a:ext uri="{FF2B5EF4-FFF2-40B4-BE49-F238E27FC236}">
              <a16:creationId xmlns:a16="http://schemas.microsoft.com/office/drawing/2014/main" id="{D884A234-1C34-4685-A40C-BACBA3D264F3}"/>
            </a:ext>
          </a:extLst>
        </xdr:cNvPr>
        <xdr:cNvSpPr/>
      </xdr:nvSpPr>
      <xdr:spPr>
        <a:xfrm>
          <a:off x="8166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6" name="正方形/長方形 375">
          <a:extLst>
            <a:ext uri="{FF2B5EF4-FFF2-40B4-BE49-F238E27FC236}">
              <a16:creationId xmlns:a16="http://schemas.microsoft.com/office/drawing/2014/main" id="{E8B028C7-D3F3-42D4-B952-B3DB563C9A03}"/>
            </a:ext>
          </a:extLst>
        </xdr:cNvPr>
        <xdr:cNvSpPr/>
      </xdr:nvSpPr>
      <xdr:spPr>
        <a:xfrm>
          <a:off x="8166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7" name="正方形/長方形 376">
          <a:extLst>
            <a:ext uri="{FF2B5EF4-FFF2-40B4-BE49-F238E27FC236}">
              <a16:creationId xmlns:a16="http://schemas.microsoft.com/office/drawing/2014/main" id="{6F2D2CD8-0796-4051-98CC-F36B824FCEAE}"/>
            </a:ext>
          </a:extLst>
        </xdr:cNvPr>
        <xdr:cNvSpPr/>
      </xdr:nvSpPr>
      <xdr:spPr>
        <a:xfrm>
          <a:off x="17145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8" name="正方形/長方形 377">
          <a:extLst>
            <a:ext uri="{FF2B5EF4-FFF2-40B4-BE49-F238E27FC236}">
              <a16:creationId xmlns:a16="http://schemas.microsoft.com/office/drawing/2014/main" id="{66355D27-F8A9-4D4D-A25E-8ECE050074AE}"/>
            </a:ext>
          </a:extLst>
        </xdr:cNvPr>
        <xdr:cNvSpPr/>
      </xdr:nvSpPr>
      <xdr:spPr>
        <a:xfrm>
          <a:off x="17145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9" name="正方形/長方形 378">
          <a:extLst>
            <a:ext uri="{FF2B5EF4-FFF2-40B4-BE49-F238E27FC236}">
              <a16:creationId xmlns:a16="http://schemas.microsoft.com/office/drawing/2014/main" id="{091A4F17-9F66-4A23-B633-9F1B330070ED}"/>
            </a:ext>
          </a:extLst>
        </xdr:cNvPr>
        <xdr:cNvSpPr/>
      </xdr:nvSpPr>
      <xdr:spPr>
        <a:xfrm>
          <a:off x="27432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0" name="正方形/長方形 379">
          <a:extLst>
            <a:ext uri="{FF2B5EF4-FFF2-40B4-BE49-F238E27FC236}">
              <a16:creationId xmlns:a16="http://schemas.microsoft.com/office/drawing/2014/main" id="{56FD61E8-D547-40DC-A231-F603446B0BD6}"/>
            </a:ext>
          </a:extLst>
        </xdr:cNvPr>
        <xdr:cNvSpPr/>
      </xdr:nvSpPr>
      <xdr:spPr>
        <a:xfrm>
          <a:off x="27432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1" name="正方形/長方形 380">
          <a:extLst>
            <a:ext uri="{FF2B5EF4-FFF2-40B4-BE49-F238E27FC236}">
              <a16:creationId xmlns:a16="http://schemas.microsoft.com/office/drawing/2014/main" id="{B6599C8A-2421-412B-9AED-81A231FDF982}"/>
            </a:ext>
          </a:extLst>
        </xdr:cNvPr>
        <xdr:cNvSpPr/>
      </xdr:nvSpPr>
      <xdr:spPr>
        <a:xfrm>
          <a:off x="685800" y="1676019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2" name="テキスト ボックス 381">
          <a:extLst>
            <a:ext uri="{FF2B5EF4-FFF2-40B4-BE49-F238E27FC236}">
              <a16:creationId xmlns:a16="http://schemas.microsoft.com/office/drawing/2014/main" id="{9C64A14D-C6AC-4479-86F2-89CA125DC441}"/>
            </a:ext>
          </a:extLst>
        </xdr:cNvPr>
        <xdr:cNvSpPr txBox="1"/>
      </xdr:nvSpPr>
      <xdr:spPr>
        <a:xfrm>
          <a:off x="66675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3" name="直線コネクタ 382">
          <a:extLst>
            <a:ext uri="{FF2B5EF4-FFF2-40B4-BE49-F238E27FC236}">
              <a16:creationId xmlns:a16="http://schemas.microsoft.com/office/drawing/2014/main" id="{7EDED447-BDF0-478A-B6F0-CF9A98D0803B}"/>
            </a:ext>
          </a:extLst>
        </xdr:cNvPr>
        <xdr:cNvCxnSpPr/>
      </xdr:nvCxnSpPr>
      <xdr:spPr>
        <a:xfrm>
          <a:off x="68580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4" name="テキスト ボックス 383">
          <a:extLst>
            <a:ext uri="{FF2B5EF4-FFF2-40B4-BE49-F238E27FC236}">
              <a16:creationId xmlns:a16="http://schemas.microsoft.com/office/drawing/2014/main" id="{D31AC906-EC03-440A-89F8-0B151FA52341}"/>
            </a:ext>
          </a:extLst>
        </xdr:cNvPr>
        <xdr:cNvSpPr txBox="1"/>
      </xdr:nvSpPr>
      <xdr:spPr>
        <a:xfrm>
          <a:off x="273866" y="1890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85" name="直線コネクタ 384">
          <a:extLst>
            <a:ext uri="{FF2B5EF4-FFF2-40B4-BE49-F238E27FC236}">
              <a16:creationId xmlns:a16="http://schemas.microsoft.com/office/drawing/2014/main" id="{D7127800-7BDC-47DC-8998-A1347C135F4A}"/>
            </a:ext>
          </a:extLst>
        </xdr:cNvPr>
        <xdr:cNvCxnSpPr/>
      </xdr:nvCxnSpPr>
      <xdr:spPr>
        <a:xfrm>
          <a:off x="685800" y="1872342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86" name="テキスト ボックス 385">
          <a:extLst>
            <a:ext uri="{FF2B5EF4-FFF2-40B4-BE49-F238E27FC236}">
              <a16:creationId xmlns:a16="http://schemas.microsoft.com/office/drawing/2014/main" id="{2648C0F1-7AFD-4C58-983C-9B13A98EF82F}"/>
            </a:ext>
          </a:extLst>
        </xdr:cNvPr>
        <xdr:cNvSpPr txBox="1"/>
      </xdr:nvSpPr>
      <xdr:spPr>
        <a:xfrm>
          <a:off x="273866" y="1857739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87" name="直線コネクタ 386">
          <a:extLst>
            <a:ext uri="{FF2B5EF4-FFF2-40B4-BE49-F238E27FC236}">
              <a16:creationId xmlns:a16="http://schemas.microsoft.com/office/drawing/2014/main" id="{06580410-B0C5-4A16-899D-3C18E9C53D80}"/>
            </a:ext>
          </a:extLst>
        </xdr:cNvPr>
        <xdr:cNvCxnSpPr/>
      </xdr:nvCxnSpPr>
      <xdr:spPr>
        <a:xfrm>
          <a:off x="685800" y="1840066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88" name="テキスト ボックス 387">
          <a:extLst>
            <a:ext uri="{FF2B5EF4-FFF2-40B4-BE49-F238E27FC236}">
              <a16:creationId xmlns:a16="http://schemas.microsoft.com/office/drawing/2014/main" id="{62FFC04A-B9A0-44CC-9FFE-E8F4A656C210}"/>
            </a:ext>
          </a:extLst>
        </xdr:cNvPr>
        <xdr:cNvSpPr txBox="1"/>
      </xdr:nvSpPr>
      <xdr:spPr>
        <a:xfrm>
          <a:off x="343701" y="1825653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89" name="直線コネクタ 388">
          <a:extLst>
            <a:ext uri="{FF2B5EF4-FFF2-40B4-BE49-F238E27FC236}">
              <a16:creationId xmlns:a16="http://schemas.microsoft.com/office/drawing/2014/main" id="{08635F05-8182-4B20-A920-14CE4D42BADB}"/>
            </a:ext>
          </a:extLst>
        </xdr:cNvPr>
        <xdr:cNvCxnSpPr/>
      </xdr:nvCxnSpPr>
      <xdr:spPr>
        <a:xfrm>
          <a:off x="685800" y="1806838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0" name="テキスト ボックス 389">
          <a:extLst>
            <a:ext uri="{FF2B5EF4-FFF2-40B4-BE49-F238E27FC236}">
              <a16:creationId xmlns:a16="http://schemas.microsoft.com/office/drawing/2014/main" id="{5DED21A5-71E1-43C9-AA07-A1819E70F03F}"/>
            </a:ext>
          </a:extLst>
        </xdr:cNvPr>
        <xdr:cNvSpPr txBox="1"/>
      </xdr:nvSpPr>
      <xdr:spPr>
        <a:xfrm>
          <a:off x="343701" y="1792425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1" name="直線コネクタ 390">
          <a:extLst>
            <a:ext uri="{FF2B5EF4-FFF2-40B4-BE49-F238E27FC236}">
              <a16:creationId xmlns:a16="http://schemas.microsoft.com/office/drawing/2014/main" id="{C929C98A-2C8F-4741-A42C-634B978D10EB}"/>
            </a:ext>
          </a:extLst>
        </xdr:cNvPr>
        <xdr:cNvCxnSpPr/>
      </xdr:nvCxnSpPr>
      <xdr:spPr>
        <a:xfrm>
          <a:off x="685800" y="1774561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2" name="テキスト ボックス 391">
          <a:extLst>
            <a:ext uri="{FF2B5EF4-FFF2-40B4-BE49-F238E27FC236}">
              <a16:creationId xmlns:a16="http://schemas.microsoft.com/office/drawing/2014/main" id="{4965F07B-FC8C-4F06-8172-D3CEE0B01275}"/>
            </a:ext>
          </a:extLst>
        </xdr:cNvPr>
        <xdr:cNvSpPr txBox="1"/>
      </xdr:nvSpPr>
      <xdr:spPr>
        <a:xfrm>
          <a:off x="34370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3" name="直線コネクタ 392">
          <a:extLst>
            <a:ext uri="{FF2B5EF4-FFF2-40B4-BE49-F238E27FC236}">
              <a16:creationId xmlns:a16="http://schemas.microsoft.com/office/drawing/2014/main" id="{1E2C8A3B-7154-42B7-9663-BC2A38FF4FA2}"/>
            </a:ext>
          </a:extLst>
        </xdr:cNvPr>
        <xdr:cNvCxnSpPr/>
      </xdr:nvCxnSpPr>
      <xdr:spPr>
        <a:xfrm>
          <a:off x="685800" y="1741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4" name="テキスト ボックス 393">
          <a:extLst>
            <a:ext uri="{FF2B5EF4-FFF2-40B4-BE49-F238E27FC236}">
              <a16:creationId xmlns:a16="http://schemas.microsoft.com/office/drawing/2014/main" id="{849A7690-814D-4D15-BCC9-C77AEBB4B8CD}"/>
            </a:ext>
          </a:extLst>
        </xdr:cNvPr>
        <xdr:cNvSpPr txBox="1"/>
      </xdr:nvSpPr>
      <xdr:spPr>
        <a:xfrm>
          <a:off x="343701" y="1727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95" name="直線コネクタ 394">
          <a:extLst>
            <a:ext uri="{FF2B5EF4-FFF2-40B4-BE49-F238E27FC236}">
              <a16:creationId xmlns:a16="http://schemas.microsoft.com/office/drawing/2014/main" id="{4BCC6B13-AAAC-4A00-A017-42095DFE3BDA}"/>
            </a:ext>
          </a:extLst>
        </xdr:cNvPr>
        <xdr:cNvCxnSpPr/>
      </xdr:nvCxnSpPr>
      <xdr:spPr>
        <a:xfrm>
          <a:off x="685800" y="170905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96" name="テキスト ボックス 395">
          <a:extLst>
            <a:ext uri="{FF2B5EF4-FFF2-40B4-BE49-F238E27FC236}">
              <a16:creationId xmlns:a16="http://schemas.microsoft.com/office/drawing/2014/main" id="{15258088-02EE-40E6-AC46-FAF9FBA96F21}"/>
            </a:ext>
          </a:extLst>
        </xdr:cNvPr>
        <xdr:cNvSpPr txBox="1"/>
      </xdr:nvSpPr>
      <xdr:spPr>
        <a:xfrm>
          <a:off x="386866" y="16946443"/>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7" name="直線コネクタ 396">
          <a:extLst>
            <a:ext uri="{FF2B5EF4-FFF2-40B4-BE49-F238E27FC236}">
              <a16:creationId xmlns:a16="http://schemas.microsoft.com/office/drawing/2014/main" id="{D9BE449C-5289-4453-93FB-CDBA8966DF75}"/>
            </a:ext>
          </a:extLst>
        </xdr:cNvPr>
        <xdr:cNvCxnSpPr/>
      </xdr:nvCxnSpPr>
      <xdr:spPr>
        <a:xfrm>
          <a:off x="68580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98" name="【市民会館】&#10;有形固定資産減価償却率グラフ枠">
          <a:extLst>
            <a:ext uri="{FF2B5EF4-FFF2-40B4-BE49-F238E27FC236}">
              <a16:creationId xmlns:a16="http://schemas.microsoft.com/office/drawing/2014/main" id="{3BF765F5-5DDB-4CDE-9A81-C16AB7F742BC}"/>
            </a:ext>
          </a:extLst>
        </xdr:cNvPr>
        <xdr:cNvSpPr/>
      </xdr:nvSpPr>
      <xdr:spPr>
        <a:xfrm>
          <a:off x="685800" y="1676019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2721</xdr:rowOff>
    </xdr:from>
    <xdr:to>
      <xdr:col>24</xdr:col>
      <xdr:colOff>62865</xdr:colOff>
      <xdr:row>109</xdr:row>
      <xdr:rowOff>35379</xdr:rowOff>
    </xdr:to>
    <xdr:cxnSp macro="">
      <xdr:nvCxnSpPr>
        <xdr:cNvPr id="399" name="直線コネクタ 398">
          <a:extLst>
            <a:ext uri="{FF2B5EF4-FFF2-40B4-BE49-F238E27FC236}">
              <a16:creationId xmlns:a16="http://schemas.microsoft.com/office/drawing/2014/main" id="{27E619D5-BAC5-47D6-8FA1-2162CF69B6C9}"/>
            </a:ext>
          </a:extLst>
        </xdr:cNvPr>
        <xdr:cNvCxnSpPr/>
      </xdr:nvCxnSpPr>
      <xdr:spPr>
        <a:xfrm flipV="1">
          <a:off x="4173855" y="17147721"/>
          <a:ext cx="0" cy="15757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400" name="【市民会館】&#10;有形固定資産減価償却率最小値テキスト">
          <a:extLst>
            <a:ext uri="{FF2B5EF4-FFF2-40B4-BE49-F238E27FC236}">
              <a16:creationId xmlns:a16="http://schemas.microsoft.com/office/drawing/2014/main" id="{E37DC728-957D-4944-9C1F-AC1D736AFBA3}"/>
            </a:ext>
          </a:extLst>
        </xdr:cNvPr>
        <xdr:cNvSpPr txBox="1"/>
      </xdr:nvSpPr>
      <xdr:spPr>
        <a:xfrm>
          <a:off x="421259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401" name="直線コネクタ 400">
          <a:extLst>
            <a:ext uri="{FF2B5EF4-FFF2-40B4-BE49-F238E27FC236}">
              <a16:creationId xmlns:a16="http://schemas.microsoft.com/office/drawing/2014/main" id="{992DE6EB-3A87-4DAE-9DF0-1DB73C469A1B}"/>
            </a:ext>
          </a:extLst>
        </xdr:cNvPr>
        <xdr:cNvCxnSpPr/>
      </xdr:nvCxnSpPr>
      <xdr:spPr>
        <a:xfrm>
          <a:off x="4112260" y="1872342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120848</xdr:rowOff>
    </xdr:from>
    <xdr:ext cx="340478" cy="259045"/>
    <xdr:sp macro="" textlink="">
      <xdr:nvSpPr>
        <xdr:cNvPr id="402" name="【市民会館】&#10;有形固定資産減価償却率最大値テキスト">
          <a:extLst>
            <a:ext uri="{FF2B5EF4-FFF2-40B4-BE49-F238E27FC236}">
              <a16:creationId xmlns:a16="http://schemas.microsoft.com/office/drawing/2014/main" id="{F390A6AD-B79C-4127-8896-1238EAEC18DB}"/>
            </a:ext>
          </a:extLst>
        </xdr:cNvPr>
        <xdr:cNvSpPr txBox="1"/>
      </xdr:nvSpPr>
      <xdr:spPr>
        <a:xfrm>
          <a:off x="4212590" y="1692485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2721</xdr:rowOff>
    </xdr:from>
    <xdr:to>
      <xdr:col>24</xdr:col>
      <xdr:colOff>152400</xdr:colOff>
      <xdr:row>100</xdr:row>
      <xdr:rowOff>2721</xdr:rowOff>
    </xdr:to>
    <xdr:cxnSp macro="">
      <xdr:nvCxnSpPr>
        <xdr:cNvPr id="403" name="直線コネクタ 402">
          <a:extLst>
            <a:ext uri="{FF2B5EF4-FFF2-40B4-BE49-F238E27FC236}">
              <a16:creationId xmlns:a16="http://schemas.microsoft.com/office/drawing/2014/main" id="{0B119E90-A300-43C5-917B-92D9DA06BF45}"/>
            </a:ext>
          </a:extLst>
        </xdr:cNvPr>
        <xdr:cNvCxnSpPr/>
      </xdr:nvCxnSpPr>
      <xdr:spPr>
        <a:xfrm>
          <a:off x="4112260" y="1714772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62972</xdr:rowOff>
    </xdr:from>
    <xdr:ext cx="405111" cy="259045"/>
    <xdr:sp macro="" textlink="">
      <xdr:nvSpPr>
        <xdr:cNvPr id="404" name="【市民会館】&#10;有形固定資産減価償却率平均値テキスト">
          <a:extLst>
            <a:ext uri="{FF2B5EF4-FFF2-40B4-BE49-F238E27FC236}">
              <a16:creationId xmlns:a16="http://schemas.microsoft.com/office/drawing/2014/main" id="{4A8AAC66-72F6-4606-9174-A1940EEA0541}"/>
            </a:ext>
          </a:extLst>
        </xdr:cNvPr>
        <xdr:cNvSpPr txBox="1"/>
      </xdr:nvSpPr>
      <xdr:spPr>
        <a:xfrm>
          <a:off x="4212590" y="1788996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40095</xdr:rowOff>
    </xdr:from>
    <xdr:to>
      <xdr:col>24</xdr:col>
      <xdr:colOff>114300</xdr:colOff>
      <xdr:row>105</xdr:row>
      <xdr:rowOff>141695</xdr:rowOff>
    </xdr:to>
    <xdr:sp macro="" textlink="">
      <xdr:nvSpPr>
        <xdr:cNvPr id="405" name="フローチャート: 判断 404">
          <a:extLst>
            <a:ext uri="{FF2B5EF4-FFF2-40B4-BE49-F238E27FC236}">
              <a16:creationId xmlns:a16="http://schemas.microsoft.com/office/drawing/2014/main" id="{455B3853-48F8-4693-A14A-EEAD4D787367}"/>
            </a:ext>
          </a:extLst>
        </xdr:cNvPr>
        <xdr:cNvSpPr/>
      </xdr:nvSpPr>
      <xdr:spPr>
        <a:xfrm>
          <a:off x="4131310" y="18042345"/>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105</xdr:row>
      <xdr:rowOff>15602</xdr:rowOff>
    </xdr:from>
    <xdr:to>
      <xdr:col>20</xdr:col>
      <xdr:colOff>38100</xdr:colOff>
      <xdr:row>105</xdr:row>
      <xdr:rowOff>117202</xdr:rowOff>
    </xdr:to>
    <xdr:sp macro="" textlink="">
      <xdr:nvSpPr>
        <xdr:cNvPr id="406" name="フローチャート: 判断 405">
          <a:extLst>
            <a:ext uri="{FF2B5EF4-FFF2-40B4-BE49-F238E27FC236}">
              <a16:creationId xmlns:a16="http://schemas.microsoft.com/office/drawing/2014/main" id="{60C0061D-BAB8-40F0-845D-500B444D97F1}"/>
            </a:ext>
          </a:extLst>
        </xdr:cNvPr>
        <xdr:cNvSpPr/>
      </xdr:nvSpPr>
      <xdr:spPr>
        <a:xfrm>
          <a:off x="3388360" y="1802166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169092</xdr:rowOff>
    </xdr:from>
    <xdr:to>
      <xdr:col>15</xdr:col>
      <xdr:colOff>101600</xdr:colOff>
      <xdr:row>105</xdr:row>
      <xdr:rowOff>99242</xdr:rowOff>
    </xdr:to>
    <xdr:sp macro="" textlink="">
      <xdr:nvSpPr>
        <xdr:cNvPr id="407" name="フローチャート: 判断 406">
          <a:extLst>
            <a:ext uri="{FF2B5EF4-FFF2-40B4-BE49-F238E27FC236}">
              <a16:creationId xmlns:a16="http://schemas.microsoft.com/office/drawing/2014/main" id="{031C8337-D99A-4B72-B9E0-9FC381969908}"/>
            </a:ext>
          </a:extLst>
        </xdr:cNvPr>
        <xdr:cNvSpPr/>
      </xdr:nvSpPr>
      <xdr:spPr>
        <a:xfrm>
          <a:off x="2571750" y="18003702"/>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151130</xdr:rowOff>
    </xdr:from>
    <xdr:to>
      <xdr:col>10</xdr:col>
      <xdr:colOff>165100</xdr:colOff>
      <xdr:row>105</xdr:row>
      <xdr:rowOff>81280</xdr:rowOff>
    </xdr:to>
    <xdr:sp macro="" textlink="">
      <xdr:nvSpPr>
        <xdr:cNvPr id="408" name="フローチャート: 判断 407">
          <a:extLst>
            <a:ext uri="{FF2B5EF4-FFF2-40B4-BE49-F238E27FC236}">
              <a16:creationId xmlns:a16="http://schemas.microsoft.com/office/drawing/2014/main" id="{EEEF65A1-376C-4B33-8E78-5646A83BF204}"/>
            </a:ext>
          </a:extLst>
        </xdr:cNvPr>
        <xdr:cNvSpPr/>
      </xdr:nvSpPr>
      <xdr:spPr>
        <a:xfrm>
          <a:off x="1774190" y="17981930"/>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160927</xdr:rowOff>
    </xdr:from>
    <xdr:to>
      <xdr:col>6</xdr:col>
      <xdr:colOff>38100</xdr:colOff>
      <xdr:row>105</xdr:row>
      <xdr:rowOff>91077</xdr:rowOff>
    </xdr:to>
    <xdr:sp macro="" textlink="">
      <xdr:nvSpPr>
        <xdr:cNvPr id="409" name="フローチャート: 判断 408">
          <a:extLst>
            <a:ext uri="{FF2B5EF4-FFF2-40B4-BE49-F238E27FC236}">
              <a16:creationId xmlns:a16="http://schemas.microsoft.com/office/drawing/2014/main" id="{93583D6C-A725-41ED-B2A1-D691CA05FD90}"/>
            </a:ext>
          </a:extLst>
        </xdr:cNvPr>
        <xdr:cNvSpPr/>
      </xdr:nvSpPr>
      <xdr:spPr>
        <a:xfrm>
          <a:off x="988060" y="17993632"/>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0" name="テキスト ボックス 409">
          <a:extLst>
            <a:ext uri="{FF2B5EF4-FFF2-40B4-BE49-F238E27FC236}">
              <a16:creationId xmlns:a16="http://schemas.microsoft.com/office/drawing/2014/main" id="{78CD4DC9-084F-4FD8-9570-13761C20A612}"/>
            </a:ext>
          </a:extLst>
        </xdr:cNvPr>
        <xdr:cNvSpPr txBox="1"/>
      </xdr:nvSpPr>
      <xdr:spPr>
        <a:xfrm>
          <a:off x="400304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1" name="テキスト ボックス 410">
          <a:extLst>
            <a:ext uri="{FF2B5EF4-FFF2-40B4-BE49-F238E27FC236}">
              <a16:creationId xmlns:a16="http://schemas.microsoft.com/office/drawing/2014/main" id="{27EA3DDD-D761-4979-9D69-D8949C06EFF2}"/>
            </a:ext>
          </a:extLst>
        </xdr:cNvPr>
        <xdr:cNvSpPr txBox="1"/>
      </xdr:nvSpPr>
      <xdr:spPr>
        <a:xfrm>
          <a:off x="32600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2" name="テキスト ボックス 411">
          <a:extLst>
            <a:ext uri="{FF2B5EF4-FFF2-40B4-BE49-F238E27FC236}">
              <a16:creationId xmlns:a16="http://schemas.microsoft.com/office/drawing/2014/main" id="{2B1F9D8D-5E51-4108-AAC5-154DC2B78694}"/>
            </a:ext>
          </a:extLst>
        </xdr:cNvPr>
        <xdr:cNvSpPr txBox="1"/>
      </xdr:nvSpPr>
      <xdr:spPr>
        <a:xfrm>
          <a:off x="24549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3" name="テキスト ボックス 412">
          <a:extLst>
            <a:ext uri="{FF2B5EF4-FFF2-40B4-BE49-F238E27FC236}">
              <a16:creationId xmlns:a16="http://schemas.microsoft.com/office/drawing/2014/main" id="{1CE917B3-7F10-4814-9841-066B41FE67CF}"/>
            </a:ext>
          </a:extLst>
        </xdr:cNvPr>
        <xdr:cNvSpPr txBox="1"/>
      </xdr:nvSpPr>
      <xdr:spPr>
        <a:xfrm>
          <a:off x="16573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F7D19320-E2D5-4A08-B4E9-05CDEC9A6387}"/>
            </a:ext>
          </a:extLst>
        </xdr:cNvPr>
        <xdr:cNvSpPr txBox="1"/>
      </xdr:nvSpPr>
      <xdr:spPr>
        <a:xfrm>
          <a:off x="8597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106</xdr:row>
      <xdr:rowOff>56424</xdr:rowOff>
    </xdr:from>
    <xdr:to>
      <xdr:col>24</xdr:col>
      <xdr:colOff>114300</xdr:colOff>
      <xdr:row>106</xdr:row>
      <xdr:rowOff>158024</xdr:rowOff>
    </xdr:to>
    <xdr:sp macro="" textlink="">
      <xdr:nvSpPr>
        <xdr:cNvPr id="415" name="楕円 414">
          <a:extLst>
            <a:ext uri="{FF2B5EF4-FFF2-40B4-BE49-F238E27FC236}">
              <a16:creationId xmlns:a16="http://schemas.microsoft.com/office/drawing/2014/main" id="{E060D7DA-A8DC-417B-A53F-9FB46DE0E535}"/>
            </a:ext>
          </a:extLst>
        </xdr:cNvPr>
        <xdr:cNvSpPr/>
      </xdr:nvSpPr>
      <xdr:spPr>
        <a:xfrm>
          <a:off x="4131310" y="18233934"/>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106</xdr:row>
      <xdr:rowOff>34851</xdr:rowOff>
    </xdr:from>
    <xdr:ext cx="405111" cy="259045"/>
    <xdr:sp macro="" textlink="">
      <xdr:nvSpPr>
        <xdr:cNvPr id="416" name="【市民会館】&#10;有形固定資産減価償却率該当値テキスト">
          <a:extLst>
            <a:ext uri="{FF2B5EF4-FFF2-40B4-BE49-F238E27FC236}">
              <a16:creationId xmlns:a16="http://schemas.microsoft.com/office/drawing/2014/main" id="{10237E24-D7C7-4B95-B3D1-71BC175A01DA}"/>
            </a:ext>
          </a:extLst>
        </xdr:cNvPr>
        <xdr:cNvSpPr txBox="1"/>
      </xdr:nvSpPr>
      <xdr:spPr>
        <a:xfrm>
          <a:off x="4212590" y="182085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106</xdr:row>
      <xdr:rowOff>12337</xdr:rowOff>
    </xdr:from>
    <xdr:to>
      <xdr:col>20</xdr:col>
      <xdr:colOff>38100</xdr:colOff>
      <xdr:row>106</xdr:row>
      <xdr:rowOff>113937</xdr:rowOff>
    </xdr:to>
    <xdr:sp macro="" textlink="">
      <xdr:nvSpPr>
        <xdr:cNvPr id="417" name="楕円 416">
          <a:extLst>
            <a:ext uri="{FF2B5EF4-FFF2-40B4-BE49-F238E27FC236}">
              <a16:creationId xmlns:a16="http://schemas.microsoft.com/office/drawing/2014/main" id="{3405C52A-B471-40D1-A74B-FBE6684AF481}"/>
            </a:ext>
          </a:extLst>
        </xdr:cNvPr>
        <xdr:cNvSpPr/>
      </xdr:nvSpPr>
      <xdr:spPr>
        <a:xfrm>
          <a:off x="3388360" y="1818984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106</xdr:row>
      <xdr:rowOff>63137</xdr:rowOff>
    </xdr:from>
    <xdr:to>
      <xdr:col>24</xdr:col>
      <xdr:colOff>63500</xdr:colOff>
      <xdr:row>106</xdr:row>
      <xdr:rowOff>107224</xdr:rowOff>
    </xdr:to>
    <xdr:cxnSp macro="">
      <xdr:nvCxnSpPr>
        <xdr:cNvPr id="418" name="直線コネクタ 417">
          <a:extLst>
            <a:ext uri="{FF2B5EF4-FFF2-40B4-BE49-F238E27FC236}">
              <a16:creationId xmlns:a16="http://schemas.microsoft.com/office/drawing/2014/main" id="{FB200639-E645-4A4C-B5C8-21D2C65A307D}"/>
            </a:ext>
          </a:extLst>
        </xdr:cNvPr>
        <xdr:cNvCxnSpPr/>
      </xdr:nvCxnSpPr>
      <xdr:spPr>
        <a:xfrm>
          <a:off x="3431540" y="18233027"/>
          <a:ext cx="742950" cy="45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105</xdr:row>
      <xdr:rowOff>139700</xdr:rowOff>
    </xdr:from>
    <xdr:to>
      <xdr:col>15</xdr:col>
      <xdr:colOff>101600</xdr:colOff>
      <xdr:row>106</xdr:row>
      <xdr:rowOff>69850</xdr:rowOff>
    </xdr:to>
    <xdr:sp macro="" textlink="">
      <xdr:nvSpPr>
        <xdr:cNvPr id="419" name="楕円 418">
          <a:extLst>
            <a:ext uri="{FF2B5EF4-FFF2-40B4-BE49-F238E27FC236}">
              <a16:creationId xmlns:a16="http://schemas.microsoft.com/office/drawing/2014/main" id="{390E0C34-3CBF-4D4E-BD91-3F57E7768B6E}"/>
            </a:ext>
          </a:extLst>
        </xdr:cNvPr>
        <xdr:cNvSpPr/>
      </xdr:nvSpPr>
      <xdr:spPr>
        <a:xfrm>
          <a:off x="2571750" y="18138140"/>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106</xdr:row>
      <xdr:rowOff>19050</xdr:rowOff>
    </xdr:from>
    <xdr:to>
      <xdr:col>19</xdr:col>
      <xdr:colOff>177800</xdr:colOff>
      <xdr:row>106</xdr:row>
      <xdr:rowOff>63137</xdr:rowOff>
    </xdr:to>
    <xdr:cxnSp macro="">
      <xdr:nvCxnSpPr>
        <xdr:cNvPr id="420" name="直線コネクタ 419">
          <a:extLst>
            <a:ext uri="{FF2B5EF4-FFF2-40B4-BE49-F238E27FC236}">
              <a16:creationId xmlns:a16="http://schemas.microsoft.com/office/drawing/2014/main" id="{7E467139-E41B-4C44-B9DC-F39935730705}"/>
            </a:ext>
          </a:extLst>
        </xdr:cNvPr>
        <xdr:cNvCxnSpPr/>
      </xdr:nvCxnSpPr>
      <xdr:spPr>
        <a:xfrm>
          <a:off x="2626360" y="18188940"/>
          <a:ext cx="80518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104</xdr:row>
      <xdr:rowOff>156029</xdr:rowOff>
    </xdr:from>
    <xdr:to>
      <xdr:col>10</xdr:col>
      <xdr:colOff>165100</xdr:colOff>
      <xdr:row>105</xdr:row>
      <xdr:rowOff>86179</xdr:rowOff>
    </xdr:to>
    <xdr:sp macro="" textlink="">
      <xdr:nvSpPr>
        <xdr:cNvPr id="421" name="楕円 420">
          <a:extLst>
            <a:ext uri="{FF2B5EF4-FFF2-40B4-BE49-F238E27FC236}">
              <a16:creationId xmlns:a16="http://schemas.microsoft.com/office/drawing/2014/main" id="{97863E6F-5EE9-4EFE-9506-ACEDC2CA77E3}"/>
            </a:ext>
          </a:extLst>
        </xdr:cNvPr>
        <xdr:cNvSpPr/>
      </xdr:nvSpPr>
      <xdr:spPr>
        <a:xfrm>
          <a:off x="1774190" y="17986829"/>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105</xdr:row>
      <xdr:rowOff>35379</xdr:rowOff>
    </xdr:from>
    <xdr:to>
      <xdr:col>15</xdr:col>
      <xdr:colOff>50800</xdr:colOff>
      <xdr:row>106</xdr:row>
      <xdr:rowOff>19050</xdr:rowOff>
    </xdr:to>
    <xdr:cxnSp macro="">
      <xdr:nvCxnSpPr>
        <xdr:cNvPr id="422" name="直線コネクタ 421">
          <a:extLst>
            <a:ext uri="{FF2B5EF4-FFF2-40B4-BE49-F238E27FC236}">
              <a16:creationId xmlns:a16="http://schemas.microsoft.com/office/drawing/2014/main" id="{3ECED78A-2D54-49BF-9ED7-6D4ECA1B81EA}"/>
            </a:ext>
          </a:extLst>
        </xdr:cNvPr>
        <xdr:cNvCxnSpPr/>
      </xdr:nvCxnSpPr>
      <xdr:spPr>
        <a:xfrm>
          <a:off x="1828800" y="18037629"/>
          <a:ext cx="797560" cy="151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104</xdr:row>
      <xdr:rowOff>123371</xdr:rowOff>
    </xdr:from>
    <xdr:to>
      <xdr:col>6</xdr:col>
      <xdr:colOff>38100</xdr:colOff>
      <xdr:row>105</xdr:row>
      <xdr:rowOff>53521</xdr:rowOff>
    </xdr:to>
    <xdr:sp macro="" textlink="">
      <xdr:nvSpPr>
        <xdr:cNvPr id="423" name="楕円 422">
          <a:extLst>
            <a:ext uri="{FF2B5EF4-FFF2-40B4-BE49-F238E27FC236}">
              <a16:creationId xmlns:a16="http://schemas.microsoft.com/office/drawing/2014/main" id="{44AAAAA4-06BC-4BAF-B799-B0B8D5365779}"/>
            </a:ext>
          </a:extLst>
        </xdr:cNvPr>
        <xdr:cNvSpPr/>
      </xdr:nvSpPr>
      <xdr:spPr>
        <a:xfrm>
          <a:off x="988060" y="17956076"/>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105</xdr:row>
      <xdr:rowOff>2721</xdr:rowOff>
    </xdr:from>
    <xdr:to>
      <xdr:col>10</xdr:col>
      <xdr:colOff>114300</xdr:colOff>
      <xdr:row>105</xdr:row>
      <xdr:rowOff>35379</xdr:rowOff>
    </xdr:to>
    <xdr:cxnSp macro="">
      <xdr:nvCxnSpPr>
        <xdr:cNvPr id="424" name="直線コネクタ 423">
          <a:extLst>
            <a:ext uri="{FF2B5EF4-FFF2-40B4-BE49-F238E27FC236}">
              <a16:creationId xmlns:a16="http://schemas.microsoft.com/office/drawing/2014/main" id="{9802C96C-DE00-4C73-8360-CA88F44CDEFE}"/>
            </a:ext>
          </a:extLst>
        </xdr:cNvPr>
        <xdr:cNvCxnSpPr/>
      </xdr:nvCxnSpPr>
      <xdr:spPr>
        <a:xfrm>
          <a:off x="1031240" y="18004971"/>
          <a:ext cx="79756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133729</xdr:rowOff>
    </xdr:from>
    <xdr:ext cx="405111" cy="259045"/>
    <xdr:sp macro="" textlink="">
      <xdr:nvSpPr>
        <xdr:cNvPr id="425" name="n_1aveValue【市民会館】&#10;有形固定資産減価償却率">
          <a:extLst>
            <a:ext uri="{FF2B5EF4-FFF2-40B4-BE49-F238E27FC236}">
              <a16:creationId xmlns:a16="http://schemas.microsoft.com/office/drawing/2014/main" id="{82669D7A-7040-4485-AD54-AB8D0063FB35}"/>
            </a:ext>
          </a:extLst>
        </xdr:cNvPr>
        <xdr:cNvSpPr txBox="1"/>
      </xdr:nvSpPr>
      <xdr:spPr>
        <a:xfrm>
          <a:off x="3239144" y="177892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115769</xdr:rowOff>
    </xdr:from>
    <xdr:ext cx="405111" cy="259045"/>
    <xdr:sp macro="" textlink="">
      <xdr:nvSpPr>
        <xdr:cNvPr id="426" name="n_2aveValue【市民会館】&#10;有形固定資産減価償却率">
          <a:extLst>
            <a:ext uri="{FF2B5EF4-FFF2-40B4-BE49-F238E27FC236}">
              <a16:creationId xmlns:a16="http://schemas.microsoft.com/office/drawing/2014/main" id="{A118DABD-7AE1-441A-8F60-783308AF9EB8}"/>
            </a:ext>
          </a:extLst>
        </xdr:cNvPr>
        <xdr:cNvSpPr txBox="1"/>
      </xdr:nvSpPr>
      <xdr:spPr>
        <a:xfrm>
          <a:off x="2439044" y="177751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97807</xdr:rowOff>
    </xdr:from>
    <xdr:ext cx="405111" cy="259045"/>
    <xdr:sp macro="" textlink="">
      <xdr:nvSpPr>
        <xdr:cNvPr id="427" name="n_3aveValue【市民会館】&#10;有形固定資産減価償却率">
          <a:extLst>
            <a:ext uri="{FF2B5EF4-FFF2-40B4-BE49-F238E27FC236}">
              <a16:creationId xmlns:a16="http://schemas.microsoft.com/office/drawing/2014/main" id="{79ECD23D-24F4-4ED6-B25C-AE9D62BCDA5B}"/>
            </a:ext>
          </a:extLst>
        </xdr:cNvPr>
        <xdr:cNvSpPr txBox="1"/>
      </xdr:nvSpPr>
      <xdr:spPr>
        <a:xfrm>
          <a:off x="1641484" y="17753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82204</xdr:rowOff>
    </xdr:from>
    <xdr:ext cx="405111" cy="259045"/>
    <xdr:sp macro="" textlink="">
      <xdr:nvSpPr>
        <xdr:cNvPr id="428" name="n_4aveValue【市民会館】&#10;有形固定資産減価償却率">
          <a:extLst>
            <a:ext uri="{FF2B5EF4-FFF2-40B4-BE49-F238E27FC236}">
              <a16:creationId xmlns:a16="http://schemas.microsoft.com/office/drawing/2014/main" id="{3CC6DF75-9D50-4178-83B2-41CAB1CA0633}"/>
            </a:ext>
          </a:extLst>
        </xdr:cNvPr>
        <xdr:cNvSpPr txBox="1"/>
      </xdr:nvSpPr>
      <xdr:spPr>
        <a:xfrm>
          <a:off x="855354" y="180863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106</xdr:row>
      <xdr:rowOff>105064</xdr:rowOff>
    </xdr:from>
    <xdr:ext cx="405111" cy="259045"/>
    <xdr:sp macro="" textlink="">
      <xdr:nvSpPr>
        <xdr:cNvPr id="429" name="n_1mainValue【市民会館】&#10;有形固定資産減価償却率">
          <a:extLst>
            <a:ext uri="{FF2B5EF4-FFF2-40B4-BE49-F238E27FC236}">
              <a16:creationId xmlns:a16="http://schemas.microsoft.com/office/drawing/2014/main" id="{1C98F0E5-710C-476B-A084-17B0938DB6B4}"/>
            </a:ext>
          </a:extLst>
        </xdr:cNvPr>
        <xdr:cNvSpPr txBox="1"/>
      </xdr:nvSpPr>
      <xdr:spPr>
        <a:xfrm>
          <a:off x="3239144" y="182768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106</xdr:row>
      <xdr:rowOff>60977</xdr:rowOff>
    </xdr:from>
    <xdr:ext cx="405111" cy="259045"/>
    <xdr:sp macro="" textlink="">
      <xdr:nvSpPr>
        <xdr:cNvPr id="430" name="n_2mainValue【市民会館】&#10;有形固定資産減価償却率">
          <a:extLst>
            <a:ext uri="{FF2B5EF4-FFF2-40B4-BE49-F238E27FC236}">
              <a16:creationId xmlns:a16="http://schemas.microsoft.com/office/drawing/2014/main" id="{D3C72692-1588-4E93-87FA-BDC3B8E7D76F}"/>
            </a:ext>
          </a:extLst>
        </xdr:cNvPr>
        <xdr:cNvSpPr txBox="1"/>
      </xdr:nvSpPr>
      <xdr:spPr>
        <a:xfrm>
          <a:off x="2439044" y="18230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77306</xdr:rowOff>
    </xdr:from>
    <xdr:ext cx="405111" cy="259045"/>
    <xdr:sp macro="" textlink="">
      <xdr:nvSpPr>
        <xdr:cNvPr id="431" name="n_3mainValue【市民会館】&#10;有形固定資産減価償却率">
          <a:extLst>
            <a:ext uri="{FF2B5EF4-FFF2-40B4-BE49-F238E27FC236}">
              <a16:creationId xmlns:a16="http://schemas.microsoft.com/office/drawing/2014/main" id="{547FF949-B310-423F-BEFC-7C98AF37CDCE}"/>
            </a:ext>
          </a:extLst>
        </xdr:cNvPr>
        <xdr:cNvSpPr txBox="1"/>
      </xdr:nvSpPr>
      <xdr:spPr>
        <a:xfrm>
          <a:off x="1641484" y="180795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70048</xdr:rowOff>
    </xdr:from>
    <xdr:ext cx="405111" cy="259045"/>
    <xdr:sp macro="" textlink="">
      <xdr:nvSpPr>
        <xdr:cNvPr id="432" name="n_4mainValue【市民会館】&#10;有形固定資産減価償却率">
          <a:extLst>
            <a:ext uri="{FF2B5EF4-FFF2-40B4-BE49-F238E27FC236}">
              <a16:creationId xmlns:a16="http://schemas.microsoft.com/office/drawing/2014/main" id="{607DCE5D-3494-466D-86E2-CB4201D805FB}"/>
            </a:ext>
          </a:extLst>
        </xdr:cNvPr>
        <xdr:cNvSpPr txBox="1"/>
      </xdr:nvSpPr>
      <xdr:spPr>
        <a:xfrm>
          <a:off x="855354" y="177274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3" name="正方形/長方形 432">
          <a:extLst>
            <a:ext uri="{FF2B5EF4-FFF2-40B4-BE49-F238E27FC236}">
              <a16:creationId xmlns:a16="http://schemas.microsoft.com/office/drawing/2014/main" id="{94EA91F6-2D41-4696-AA18-6F689285B6F6}"/>
            </a:ext>
          </a:extLst>
        </xdr:cNvPr>
        <xdr:cNvSpPr/>
      </xdr:nvSpPr>
      <xdr:spPr>
        <a:xfrm>
          <a:off x="5960110" y="1561719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4" name="正方形/長方形 433">
          <a:extLst>
            <a:ext uri="{FF2B5EF4-FFF2-40B4-BE49-F238E27FC236}">
              <a16:creationId xmlns:a16="http://schemas.microsoft.com/office/drawing/2014/main" id="{F2892F65-ED47-409C-97A0-C944DE573F31}"/>
            </a:ext>
          </a:extLst>
        </xdr:cNvPr>
        <xdr:cNvSpPr/>
      </xdr:nvSpPr>
      <xdr:spPr>
        <a:xfrm>
          <a:off x="60604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5" name="正方形/長方形 434">
          <a:extLst>
            <a:ext uri="{FF2B5EF4-FFF2-40B4-BE49-F238E27FC236}">
              <a16:creationId xmlns:a16="http://schemas.microsoft.com/office/drawing/2014/main" id="{14CA7B8B-75F6-4643-A59E-024CAB7B54F5}"/>
            </a:ext>
          </a:extLst>
        </xdr:cNvPr>
        <xdr:cNvSpPr/>
      </xdr:nvSpPr>
      <xdr:spPr>
        <a:xfrm>
          <a:off x="60604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6" name="正方形/長方形 435">
          <a:extLst>
            <a:ext uri="{FF2B5EF4-FFF2-40B4-BE49-F238E27FC236}">
              <a16:creationId xmlns:a16="http://schemas.microsoft.com/office/drawing/2014/main" id="{B32A7AAF-ABF8-456E-BF7D-6279563E95FB}"/>
            </a:ext>
          </a:extLst>
        </xdr:cNvPr>
        <xdr:cNvSpPr/>
      </xdr:nvSpPr>
      <xdr:spPr>
        <a:xfrm>
          <a:off x="69888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7" name="正方形/長方形 436">
          <a:extLst>
            <a:ext uri="{FF2B5EF4-FFF2-40B4-BE49-F238E27FC236}">
              <a16:creationId xmlns:a16="http://schemas.microsoft.com/office/drawing/2014/main" id="{B9593340-C9FE-4A5B-9D5D-6AF4D790E2E5}"/>
            </a:ext>
          </a:extLst>
        </xdr:cNvPr>
        <xdr:cNvSpPr/>
      </xdr:nvSpPr>
      <xdr:spPr>
        <a:xfrm>
          <a:off x="69888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8" name="正方形/長方形 437">
          <a:extLst>
            <a:ext uri="{FF2B5EF4-FFF2-40B4-BE49-F238E27FC236}">
              <a16:creationId xmlns:a16="http://schemas.microsoft.com/office/drawing/2014/main" id="{3B119733-B852-48AA-986C-B4039A277E1D}"/>
            </a:ext>
          </a:extLst>
        </xdr:cNvPr>
        <xdr:cNvSpPr/>
      </xdr:nvSpPr>
      <xdr:spPr>
        <a:xfrm>
          <a:off x="80175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39" name="正方形/長方形 438">
          <a:extLst>
            <a:ext uri="{FF2B5EF4-FFF2-40B4-BE49-F238E27FC236}">
              <a16:creationId xmlns:a16="http://schemas.microsoft.com/office/drawing/2014/main" id="{4CFF996F-7B04-4AB5-B14E-6C340FCA30A7}"/>
            </a:ext>
          </a:extLst>
        </xdr:cNvPr>
        <xdr:cNvSpPr/>
      </xdr:nvSpPr>
      <xdr:spPr>
        <a:xfrm>
          <a:off x="80175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0" name="正方形/長方形 439">
          <a:extLst>
            <a:ext uri="{FF2B5EF4-FFF2-40B4-BE49-F238E27FC236}">
              <a16:creationId xmlns:a16="http://schemas.microsoft.com/office/drawing/2014/main" id="{CC0791FF-B00B-4DDF-ACDC-6D622DA027D0}"/>
            </a:ext>
          </a:extLst>
        </xdr:cNvPr>
        <xdr:cNvSpPr/>
      </xdr:nvSpPr>
      <xdr:spPr>
        <a:xfrm>
          <a:off x="5960110" y="1676019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1" name="テキスト ボックス 440">
          <a:extLst>
            <a:ext uri="{FF2B5EF4-FFF2-40B4-BE49-F238E27FC236}">
              <a16:creationId xmlns:a16="http://schemas.microsoft.com/office/drawing/2014/main" id="{714C685D-17AD-49D2-A2EF-4EC4069FC7DB}"/>
            </a:ext>
          </a:extLst>
        </xdr:cNvPr>
        <xdr:cNvSpPr txBox="1"/>
      </xdr:nvSpPr>
      <xdr:spPr>
        <a:xfrm>
          <a:off x="592201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2" name="直線コネクタ 441">
          <a:extLst>
            <a:ext uri="{FF2B5EF4-FFF2-40B4-BE49-F238E27FC236}">
              <a16:creationId xmlns:a16="http://schemas.microsoft.com/office/drawing/2014/main" id="{F4595CDB-C60C-4964-BEF9-11AFD8181B43}"/>
            </a:ext>
          </a:extLst>
        </xdr:cNvPr>
        <xdr:cNvCxnSpPr/>
      </xdr:nvCxnSpPr>
      <xdr:spPr>
        <a:xfrm>
          <a:off x="5960110" y="19046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43" name="直線コネクタ 442">
          <a:extLst>
            <a:ext uri="{FF2B5EF4-FFF2-40B4-BE49-F238E27FC236}">
              <a16:creationId xmlns:a16="http://schemas.microsoft.com/office/drawing/2014/main" id="{54717EA1-6B13-4564-9DA6-7B95AFDE8D9B}"/>
            </a:ext>
          </a:extLst>
        </xdr:cNvPr>
        <xdr:cNvCxnSpPr/>
      </xdr:nvCxnSpPr>
      <xdr:spPr>
        <a:xfrm>
          <a:off x="5960110" y="18592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107</xdr:row>
      <xdr:rowOff>105427</xdr:rowOff>
    </xdr:from>
    <xdr:ext cx="467179" cy="259045"/>
    <xdr:sp macro="" textlink="">
      <xdr:nvSpPr>
        <xdr:cNvPr id="444" name="テキスト ボックス 443">
          <a:extLst>
            <a:ext uri="{FF2B5EF4-FFF2-40B4-BE49-F238E27FC236}">
              <a16:creationId xmlns:a16="http://schemas.microsoft.com/office/drawing/2014/main" id="{DA8AF18C-0CE0-467D-AF2E-6D10EE5D6283}"/>
            </a:ext>
          </a:extLst>
        </xdr:cNvPr>
        <xdr:cNvSpPr txBox="1"/>
      </xdr:nvSpPr>
      <xdr:spPr>
        <a:xfrm>
          <a:off x="5527221" y="184486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45" name="直線コネクタ 444">
          <a:extLst>
            <a:ext uri="{FF2B5EF4-FFF2-40B4-BE49-F238E27FC236}">
              <a16:creationId xmlns:a16="http://schemas.microsoft.com/office/drawing/2014/main" id="{971974D6-90FE-45B7-9609-4004F3C47E6B}"/>
            </a:ext>
          </a:extLst>
        </xdr:cNvPr>
        <xdr:cNvCxnSpPr/>
      </xdr:nvCxnSpPr>
      <xdr:spPr>
        <a:xfrm>
          <a:off x="5960110" y="181317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162577</xdr:rowOff>
    </xdr:from>
    <xdr:ext cx="467179" cy="259045"/>
    <xdr:sp macro="" textlink="">
      <xdr:nvSpPr>
        <xdr:cNvPr id="446" name="テキスト ボックス 445">
          <a:extLst>
            <a:ext uri="{FF2B5EF4-FFF2-40B4-BE49-F238E27FC236}">
              <a16:creationId xmlns:a16="http://schemas.microsoft.com/office/drawing/2014/main" id="{641DBD30-6551-4575-AF10-CA794823E183}"/>
            </a:ext>
          </a:extLst>
        </xdr:cNvPr>
        <xdr:cNvSpPr txBox="1"/>
      </xdr:nvSpPr>
      <xdr:spPr>
        <a:xfrm>
          <a:off x="5527221" y="179952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47" name="直線コネクタ 446">
          <a:extLst>
            <a:ext uri="{FF2B5EF4-FFF2-40B4-BE49-F238E27FC236}">
              <a16:creationId xmlns:a16="http://schemas.microsoft.com/office/drawing/2014/main" id="{D8DE9261-D8F6-4B69-923D-7BA62B670AE8}"/>
            </a:ext>
          </a:extLst>
        </xdr:cNvPr>
        <xdr:cNvCxnSpPr/>
      </xdr:nvCxnSpPr>
      <xdr:spPr>
        <a:xfrm>
          <a:off x="5960110" y="176745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48277</xdr:rowOff>
    </xdr:from>
    <xdr:ext cx="467179" cy="259045"/>
    <xdr:sp macro="" textlink="">
      <xdr:nvSpPr>
        <xdr:cNvPr id="448" name="テキスト ボックス 447">
          <a:extLst>
            <a:ext uri="{FF2B5EF4-FFF2-40B4-BE49-F238E27FC236}">
              <a16:creationId xmlns:a16="http://schemas.microsoft.com/office/drawing/2014/main" id="{67209859-AD76-40B4-AAAE-CC2350FD2ECA}"/>
            </a:ext>
          </a:extLst>
        </xdr:cNvPr>
        <xdr:cNvSpPr txBox="1"/>
      </xdr:nvSpPr>
      <xdr:spPr>
        <a:xfrm>
          <a:off x="5527221" y="175380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49" name="直線コネクタ 448">
          <a:extLst>
            <a:ext uri="{FF2B5EF4-FFF2-40B4-BE49-F238E27FC236}">
              <a16:creationId xmlns:a16="http://schemas.microsoft.com/office/drawing/2014/main" id="{15C69EDB-795C-46FC-8C17-153F84E14AB1}"/>
            </a:ext>
          </a:extLst>
        </xdr:cNvPr>
        <xdr:cNvCxnSpPr/>
      </xdr:nvCxnSpPr>
      <xdr:spPr>
        <a:xfrm>
          <a:off x="5960110" y="172212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105427</xdr:rowOff>
    </xdr:from>
    <xdr:ext cx="467179" cy="259045"/>
    <xdr:sp macro="" textlink="">
      <xdr:nvSpPr>
        <xdr:cNvPr id="450" name="テキスト ボックス 449">
          <a:extLst>
            <a:ext uri="{FF2B5EF4-FFF2-40B4-BE49-F238E27FC236}">
              <a16:creationId xmlns:a16="http://schemas.microsoft.com/office/drawing/2014/main" id="{41EFE16E-6D76-4142-842C-F98B80D43720}"/>
            </a:ext>
          </a:extLst>
        </xdr:cNvPr>
        <xdr:cNvSpPr txBox="1"/>
      </xdr:nvSpPr>
      <xdr:spPr>
        <a:xfrm>
          <a:off x="5527221" y="170770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1" name="直線コネクタ 450">
          <a:extLst>
            <a:ext uri="{FF2B5EF4-FFF2-40B4-BE49-F238E27FC236}">
              <a16:creationId xmlns:a16="http://schemas.microsoft.com/office/drawing/2014/main" id="{D48DA813-53E3-4DCB-BB54-C5CA57EB9DCC}"/>
            </a:ext>
          </a:extLst>
        </xdr:cNvPr>
        <xdr:cNvCxnSpPr/>
      </xdr:nvCxnSpPr>
      <xdr:spPr>
        <a:xfrm>
          <a:off x="5960110" y="1676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2" name="テキスト ボックス 451">
          <a:extLst>
            <a:ext uri="{FF2B5EF4-FFF2-40B4-BE49-F238E27FC236}">
              <a16:creationId xmlns:a16="http://schemas.microsoft.com/office/drawing/2014/main" id="{BF49F43F-4472-40F1-B04B-8324A89CA220}"/>
            </a:ext>
          </a:extLst>
        </xdr:cNvPr>
        <xdr:cNvSpPr txBox="1"/>
      </xdr:nvSpPr>
      <xdr:spPr>
        <a:xfrm>
          <a:off x="5527221" y="1662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3" name="【市民会館】&#10;一人当たり面積グラフ枠">
          <a:extLst>
            <a:ext uri="{FF2B5EF4-FFF2-40B4-BE49-F238E27FC236}">
              <a16:creationId xmlns:a16="http://schemas.microsoft.com/office/drawing/2014/main" id="{FB581299-3EFA-4CDA-AD36-5B73F2C6D2BE}"/>
            </a:ext>
          </a:extLst>
        </xdr:cNvPr>
        <xdr:cNvSpPr/>
      </xdr:nvSpPr>
      <xdr:spPr>
        <a:xfrm>
          <a:off x="5960110" y="1676019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69342</xdr:rowOff>
    </xdr:from>
    <xdr:to>
      <xdr:col>54</xdr:col>
      <xdr:colOff>189865</xdr:colOff>
      <xdr:row>108</xdr:row>
      <xdr:rowOff>53339</xdr:rowOff>
    </xdr:to>
    <xdr:cxnSp macro="">
      <xdr:nvCxnSpPr>
        <xdr:cNvPr id="454" name="直線コネクタ 453">
          <a:extLst>
            <a:ext uri="{FF2B5EF4-FFF2-40B4-BE49-F238E27FC236}">
              <a16:creationId xmlns:a16="http://schemas.microsoft.com/office/drawing/2014/main" id="{971E3DEF-AF76-45F2-A9BE-1F79B9D00673}"/>
            </a:ext>
          </a:extLst>
        </xdr:cNvPr>
        <xdr:cNvCxnSpPr/>
      </xdr:nvCxnSpPr>
      <xdr:spPr>
        <a:xfrm flipV="1">
          <a:off x="9429115" y="17383887"/>
          <a:ext cx="0" cy="11898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57166</xdr:rowOff>
    </xdr:from>
    <xdr:ext cx="469744" cy="259045"/>
    <xdr:sp macro="" textlink="">
      <xdr:nvSpPr>
        <xdr:cNvPr id="455" name="【市民会館】&#10;一人当たり面積最小値テキスト">
          <a:extLst>
            <a:ext uri="{FF2B5EF4-FFF2-40B4-BE49-F238E27FC236}">
              <a16:creationId xmlns:a16="http://schemas.microsoft.com/office/drawing/2014/main" id="{48BF47E3-AF26-44E7-A836-6788B1ABF12C}"/>
            </a:ext>
          </a:extLst>
        </xdr:cNvPr>
        <xdr:cNvSpPr txBox="1"/>
      </xdr:nvSpPr>
      <xdr:spPr>
        <a:xfrm>
          <a:off x="9467850" y="185699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53339</xdr:rowOff>
    </xdr:from>
    <xdr:to>
      <xdr:col>55</xdr:col>
      <xdr:colOff>88900</xdr:colOff>
      <xdr:row>108</xdr:row>
      <xdr:rowOff>53339</xdr:rowOff>
    </xdr:to>
    <xdr:cxnSp macro="">
      <xdr:nvCxnSpPr>
        <xdr:cNvPr id="456" name="直線コネクタ 455">
          <a:extLst>
            <a:ext uri="{FF2B5EF4-FFF2-40B4-BE49-F238E27FC236}">
              <a16:creationId xmlns:a16="http://schemas.microsoft.com/office/drawing/2014/main" id="{1B0F1FD1-8B44-412B-9549-EEFEB7BB0370}"/>
            </a:ext>
          </a:extLst>
        </xdr:cNvPr>
        <xdr:cNvCxnSpPr/>
      </xdr:nvCxnSpPr>
      <xdr:spPr>
        <a:xfrm>
          <a:off x="9356090" y="18573749"/>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100</xdr:row>
      <xdr:rowOff>16019</xdr:rowOff>
    </xdr:from>
    <xdr:ext cx="469744" cy="259045"/>
    <xdr:sp macro="" textlink="">
      <xdr:nvSpPr>
        <xdr:cNvPr id="457" name="【市民会館】&#10;一人当たり面積最大値テキスト">
          <a:extLst>
            <a:ext uri="{FF2B5EF4-FFF2-40B4-BE49-F238E27FC236}">
              <a16:creationId xmlns:a16="http://schemas.microsoft.com/office/drawing/2014/main" id="{FCF6DDB3-8BE9-4B75-8389-2D3A7454AA4F}"/>
            </a:ext>
          </a:extLst>
        </xdr:cNvPr>
        <xdr:cNvSpPr txBox="1"/>
      </xdr:nvSpPr>
      <xdr:spPr>
        <a:xfrm>
          <a:off x="9467850" y="171648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69342</xdr:rowOff>
    </xdr:from>
    <xdr:to>
      <xdr:col>55</xdr:col>
      <xdr:colOff>88900</xdr:colOff>
      <xdr:row>101</xdr:row>
      <xdr:rowOff>69342</xdr:rowOff>
    </xdr:to>
    <xdr:cxnSp macro="">
      <xdr:nvCxnSpPr>
        <xdr:cNvPr id="458" name="直線コネクタ 457">
          <a:extLst>
            <a:ext uri="{FF2B5EF4-FFF2-40B4-BE49-F238E27FC236}">
              <a16:creationId xmlns:a16="http://schemas.microsoft.com/office/drawing/2014/main" id="{A6C0DFEF-CEB9-4D84-811D-CE1786DE9FA5}"/>
            </a:ext>
          </a:extLst>
        </xdr:cNvPr>
        <xdr:cNvCxnSpPr/>
      </xdr:nvCxnSpPr>
      <xdr:spPr>
        <a:xfrm>
          <a:off x="9356090" y="17383887"/>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119142</xdr:rowOff>
    </xdr:from>
    <xdr:ext cx="469744" cy="259045"/>
    <xdr:sp macro="" textlink="">
      <xdr:nvSpPr>
        <xdr:cNvPr id="459" name="【市民会館】&#10;一人当たり面積平均値テキスト">
          <a:extLst>
            <a:ext uri="{FF2B5EF4-FFF2-40B4-BE49-F238E27FC236}">
              <a16:creationId xmlns:a16="http://schemas.microsoft.com/office/drawing/2014/main" id="{337C71FC-33AC-4747-B23E-C9B7E171541B}"/>
            </a:ext>
          </a:extLst>
        </xdr:cNvPr>
        <xdr:cNvSpPr txBox="1"/>
      </xdr:nvSpPr>
      <xdr:spPr>
        <a:xfrm>
          <a:off x="9467850" y="181232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96265</xdr:rowOff>
    </xdr:from>
    <xdr:to>
      <xdr:col>55</xdr:col>
      <xdr:colOff>50800</xdr:colOff>
      <xdr:row>107</xdr:row>
      <xdr:rowOff>26415</xdr:rowOff>
    </xdr:to>
    <xdr:sp macro="" textlink="">
      <xdr:nvSpPr>
        <xdr:cNvPr id="460" name="フローチャート: 判断 459">
          <a:extLst>
            <a:ext uri="{FF2B5EF4-FFF2-40B4-BE49-F238E27FC236}">
              <a16:creationId xmlns:a16="http://schemas.microsoft.com/office/drawing/2014/main" id="{22CA18CC-BEC4-4520-B118-F3EB930A297A}"/>
            </a:ext>
          </a:extLst>
        </xdr:cNvPr>
        <xdr:cNvSpPr/>
      </xdr:nvSpPr>
      <xdr:spPr>
        <a:xfrm>
          <a:off x="9394190" y="18266155"/>
          <a:ext cx="901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103124</xdr:rowOff>
    </xdr:from>
    <xdr:to>
      <xdr:col>50</xdr:col>
      <xdr:colOff>165100</xdr:colOff>
      <xdr:row>107</xdr:row>
      <xdr:rowOff>33274</xdr:rowOff>
    </xdr:to>
    <xdr:sp macro="" textlink="">
      <xdr:nvSpPr>
        <xdr:cNvPr id="461" name="フローチャート: 判断 460">
          <a:extLst>
            <a:ext uri="{FF2B5EF4-FFF2-40B4-BE49-F238E27FC236}">
              <a16:creationId xmlns:a16="http://schemas.microsoft.com/office/drawing/2014/main" id="{56037015-22AE-4353-A27F-B1EB3FDB87B0}"/>
            </a:ext>
          </a:extLst>
        </xdr:cNvPr>
        <xdr:cNvSpPr/>
      </xdr:nvSpPr>
      <xdr:spPr>
        <a:xfrm>
          <a:off x="8632190" y="18274919"/>
          <a:ext cx="1092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100837</xdr:rowOff>
    </xdr:from>
    <xdr:to>
      <xdr:col>46</xdr:col>
      <xdr:colOff>38100</xdr:colOff>
      <xdr:row>107</xdr:row>
      <xdr:rowOff>30987</xdr:rowOff>
    </xdr:to>
    <xdr:sp macro="" textlink="">
      <xdr:nvSpPr>
        <xdr:cNvPr id="462" name="フローチャート: 判断 461">
          <a:extLst>
            <a:ext uri="{FF2B5EF4-FFF2-40B4-BE49-F238E27FC236}">
              <a16:creationId xmlns:a16="http://schemas.microsoft.com/office/drawing/2014/main" id="{44388643-DA18-4481-89D2-F9BD6801CDDC}"/>
            </a:ext>
          </a:extLst>
        </xdr:cNvPr>
        <xdr:cNvSpPr/>
      </xdr:nvSpPr>
      <xdr:spPr>
        <a:xfrm>
          <a:off x="7846060" y="18270727"/>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93980</xdr:rowOff>
    </xdr:from>
    <xdr:to>
      <xdr:col>41</xdr:col>
      <xdr:colOff>101600</xdr:colOff>
      <xdr:row>107</xdr:row>
      <xdr:rowOff>24130</xdr:rowOff>
    </xdr:to>
    <xdr:sp macro="" textlink="">
      <xdr:nvSpPr>
        <xdr:cNvPr id="463" name="フローチャート: 判断 462">
          <a:extLst>
            <a:ext uri="{FF2B5EF4-FFF2-40B4-BE49-F238E27FC236}">
              <a16:creationId xmlns:a16="http://schemas.microsoft.com/office/drawing/2014/main" id="{4EC38DA4-2406-4757-8060-4EB258699168}"/>
            </a:ext>
          </a:extLst>
        </xdr:cNvPr>
        <xdr:cNvSpPr/>
      </xdr:nvSpPr>
      <xdr:spPr>
        <a:xfrm>
          <a:off x="7029450" y="18271490"/>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98552</xdr:rowOff>
    </xdr:from>
    <xdr:to>
      <xdr:col>36</xdr:col>
      <xdr:colOff>165100</xdr:colOff>
      <xdr:row>107</xdr:row>
      <xdr:rowOff>28702</xdr:rowOff>
    </xdr:to>
    <xdr:sp macro="" textlink="">
      <xdr:nvSpPr>
        <xdr:cNvPr id="464" name="フローチャート: 判断 463">
          <a:extLst>
            <a:ext uri="{FF2B5EF4-FFF2-40B4-BE49-F238E27FC236}">
              <a16:creationId xmlns:a16="http://schemas.microsoft.com/office/drawing/2014/main" id="{21D3BDE7-AA06-4958-83BD-B2A413690A7F}"/>
            </a:ext>
          </a:extLst>
        </xdr:cNvPr>
        <xdr:cNvSpPr/>
      </xdr:nvSpPr>
      <xdr:spPr>
        <a:xfrm>
          <a:off x="6231890" y="18268442"/>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5" name="テキスト ボックス 464">
          <a:extLst>
            <a:ext uri="{FF2B5EF4-FFF2-40B4-BE49-F238E27FC236}">
              <a16:creationId xmlns:a16="http://schemas.microsoft.com/office/drawing/2014/main" id="{B24E8B65-591E-405D-9227-B58BE8C2465D}"/>
            </a:ext>
          </a:extLst>
        </xdr:cNvPr>
        <xdr:cNvSpPr txBox="1"/>
      </xdr:nvSpPr>
      <xdr:spPr>
        <a:xfrm>
          <a:off x="925830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6" name="テキスト ボックス 465">
          <a:extLst>
            <a:ext uri="{FF2B5EF4-FFF2-40B4-BE49-F238E27FC236}">
              <a16:creationId xmlns:a16="http://schemas.microsoft.com/office/drawing/2014/main" id="{B0BEF6BA-286C-4A42-99FF-6615A15F39D5}"/>
            </a:ext>
          </a:extLst>
        </xdr:cNvPr>
        <xdr:cNvSpPr txBox="1"/>
      </xdr:nvSpPr>
      <xdr:spPr>
        <a:xfrm>
          <a:off x="85153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67" name="テキスト ボックス 466">
          <a:extLst>
            <a:ext uri="{FF2B5EF4-FFF2-40B4-BE49-F238E27FC236}">
              <a16:creationId xmlns:a16="http://schemas.microsoft.com/office/drawing/2014/main" id="{D1C612D3-FD0B-41B3-9BC6-541BF3BD970D}"/>
            </a:ext>
          </a:extLst>
        </xdr:cNvPr>
        <xdr:cNvSpPr txBox="1"/>
      </xdr:nvSpPr>
      <xdr:spPr>
        <a:xfrm>
          <a:off x="77177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68" name="テキスト ボックス 467">
          <a:extLst>
            <a:ext uri="{FF2B5EF4-FFF2-40B4-BE49-F238E27FC236}">
              <a16:creationId xmlns:a16="http://schemas.microsoft.com/office/drawing/2014/main" id="{BB0F0EEC-19B9-43A2-AE1D-7A00C7F3D16C}"/>
            </a:ext>
          </a:extLst>
        </xdr:cNvPr>
        <xdr:cNvSpPr txBox="1"/>
      </xdr:nvSpPr>
      <xdr:spPr>
        <a:xfrm>
          <a:off x="6912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69" name="テキスト ボックス 468">
          <a:extLst>
            <a:ext uri="{FF2B5EF4-FFF2-40B4-BE49-F238E27FC236}">
              <a16:creationId xmlns:a16="http://schemas.microsoft.com/office/drawing/2014/main" id="{2A5F07C1-CF0E-44D0-8CAD-12EA39AAC4EB}"/>
            </a:ext>
          </a:extLst>
        </xdr:cNvPr>
        <xdr:cNvSpPr txBox="1"/>
      </xdr:nvSpPr>
      <xdr:spPr>
        <a:xfrm>
          <a:off x="61150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121413</xdr:rowOff>
    </xdr:from>
    <xdr:to>
      <xdr:col>55</xdr:col>
      <xdr:colOff>50800</xdr:colOff>
      <xdr:row>108</xdr:row>
      <xdr:rowOff>51563</xdr:rowOff>
    </xdr:to>
    <xdr:sp macro="" textlink="">
      <xdr:nvSpPr>
        <xdr:cNvPr id="470" name="楕円 469">
          <a:extLst>
            <a:ext uri="{FF2B5EF4-FFF2-40B4-BE49-F238E27FC236}">
              <a16:creationId xmlns:a16="http://schemas.microsoft.com/office/drawing/2014/main" id="{7A97F527-7E1F-485C-8A7B-3DE59955F758}"/>
            </a:ext>
          </a:extLst>
        </xdr:cNvPr>
        <xdr:cNvSpPr/>
      </xdr:nvSpPr>
      <xdr:spPr>
        <a:xfrm>
          <a:off x="9394190" y="18468468"/>
          <a:ext cx="9017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36340</xdr:rowOff>
    </xdr:from>
    <xdr:ext cx="469744" cy="259045"/>
    <xdr:sp macro="" textlink="">
      <xdr:nvSpPr>
        <xdr:cNvPr id="471" name="【市民会館】&#10;一人当たり面積該当値テキスト">
          <a:extLst>
            <a:ext uri="{FF2B5EF4-FFF2-40B4-BE49-F238E27FC236}">
              <a16:creationId xmlns:a16="http://schemas.microsoft.com/office/drawing/2014/main" id="{760CDE92-D4D8-4384-A23F-405D2E2B85F4}"/>
            </a:ext>
          </a:extLst>
        </xdr:cNvPr>
        <xdr:cNvSpPr txBox="1"/>
      </xdr:nvSpPr>
      <xdr:spPr>
        <a:xfrm>
          <a:off x="9467850" y="18381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107</xdr:row>
      <xdr:rowOff>121413</xdr:rowOff>
    </xdr:from>
    <xdr:to>
      <xdr:col>50</xdr:col>
      <xdr:colOff>165100</xdr:colOff>
      <xdr:row>108</xdr:row>
      <xdr:rowOff>51563</xdr:rowOff>
    </xdr:to>
    <xdr:sp macro="" textlink="">
      <xdr:nvSpPr>
        <xdr:cNvPr id="472" name="楕円 471">
          <a:extLst>
            <a:ext uri="{FF2B5EF4-FFF2-40B4-BE49-F238E27FC236}">
              <a16:creationId xmlns:a16="http://schemas.microsoft.com/office/drawing/2014/main" id="{253E3B25-2F10-41C4-AB8F-95B1DD9A94E3}"/>
            </a:ext>
          </a:extLst>
        </xdr:cNvPr>
        <xdr:cNvSpPr/>
      </xdr:nvSpPr>
      <xdr:spPr>
        <a:xfrm>
          <a:off x="8632190" y="18468468"/>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108</xdr:row>
      <xdr:rowOff>763</xdr:rowOff>
    </xdr:from>
    <xdr:to>
      <xdr:col>55</xdr:col>
      <xdr:colOff>0</xdr:colOff>
      <xdr:row>108</xdr:row>
      <xdr:rowOff>763</xdr:rowOff>
    </xdr:to>
    <xdr:cxnSp macro="">
      <xdr:nvCxnSpPr>
        <xdr:cNvPr id="473" name="直線コネクタ 472">
          <a:extLst>
            <a:ext uri="{FF2B5EF4-FFF2-40B4-BE49-F238E27FC236}">
              <a16:creationId xmlns:a16="http://schemas.microsoft.com/office/drawing/2014/main" id="{F73B1F64-A7DC-4E3C-9D4F-3BD1DE051A3D}"/>
            </a:ext>
          </a:extLst>
        </xdr:cNvPr>
        <xdr:cNvCxnSpPr/>
      </xdr:nvCxnSpPr>
      <xdr:spPr>
        <a:xfrm>
          <a:off x="8686800" y="18517363"/>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107</xdr:row>
      <xdr:rowOff>121413</xdr:rowOff>
    </xdr:from>
    <xdr:to>
      <xdr:col>46</xdr:col>
      <xdr:colOff>38100</xdr:colOff>
      <xdr:row>108</xdr:row>
      <xdr:rowOff>51563</xdr:rowOff>
    </xdr:to>
    <xdr:sp macro="" textlink="">
      <xdr:nvSpPr>
        <xdr:cNvPr id="474" name="楕円 473">
          <a:extLst>
            <a:ext uri="{FF2B5EF4-FFF2-40B4-BE49-F238E27FC236}">
              <a16:creationId xmlns:a16="http://schemas.microsoft.com/office/drawing/2014/main" id="{E33E213C-5ADE-43C4-AE7F-09F267C0351F}"/>
            </a:ext>
          </a:extLst>
        </xdr:cNvPr>
        <xdr:cNvSpPr/>
      </xdr:nvSpPr>
      <xdr:spPr>
        <a:xfrm>
          <a:off x="7846060" y="18468468"/>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108</xdr:row>
      <xdr:rowOff>763</xdr:rowOff>
    </xdr:from>
    <xdr:to>
      <xdr:col>50</xdr:col>
      <xdr:colOff>114300</xdr:colOff>
      <xdr:row>108</xdr:row>
      <xdr:rowOff>763</xdr:rowOff>
    </xdr:to>
    <xdr:cxnSp macro="">
      <xdr:nvCxnSpPr>
        <xdr:cNvPr id="475" name="直線コネクタ 474">
          <a:extLst>
            <a:ext uri="{FF2B5EF4-FFF2-40B4-BE49-F238E27FC236}">
              <a16:creationId xmlns:a16="http://schemas.microsoft.com/office/drawing/2014/main" id="{CF37D3A4-20BC-46A6-8D5B-9E127407BCCE}"/>
            </a:ext>
          </a:extLst>
        </xdr:cNvPr>
        <xdr:cNvCxnSpPr/>
      </xdr:nvCxnSpPr>
      <xdr:spPr>
        <a:xfrm>
          <a:off x="7889240" y="18517363"/>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107</xdr:row>
      <xdr:rowOff>121413</xdr:rowOff>
    </xdr:from>
    <xdr:to>
      <xdr:col>41</xdr:col>
      <xdr:colOff>101600</xdr:colOff>
      <xdr:row>108</xdr:row>
      <xdr:rowOff>51563</xdr:rowOff>
    </xdr:to>
    <xdr:sp macro="" textlink="">
      <xdr:nvSpPr>
        <xdr:cNvPr id="476" name="楕円 475">
          <a:extLst>
            <a:ext uri="{FF2B5EF4-FFF2-40B4-BE49-F238E27FC236}">
              <a16:creationId xmlns:a16="http://schemas.microsoft.com/office/drawing/2014/main" id="{5C7824B3-2092-4760-A17A-079686EC62FA}"/>
            </a:ext>
          </a:extLst>
        </xdr:cNvPr>
        <xdr:cNvSpPr/>
      </xdr:nvSpPr>
      <xdr:spPr>
        <a:xfrm>
          <a:off x="7029450" y="18468468"/>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108</xdr:row>
      <xdr:rowOff>763</xdr:rowOff>
    </xdr:from>
    <xdr:to>
      <xdr:col>45</xdr:col>
      <xdr:colOff>177800</xdr:colOff>
      <xdr:row>108</xdr:row>
      <xdr:rowOff>763</xdr:rowOff>
    </xdr:to>
    <xdr:cxnSp macro="">
      <xdr:nvCxnSpPr>
        <xdr:cNvPr id="477" name="直線コネクタ 476">
          <a:extLst>
            <a:ext uri="{FF2B5EF4-FFF2-40B4-BE49-F238E27FC236}">
              <a16:creationId xmlns:a16="http://schemas.microsoft.com/office/drawing/2014/main" id="{0B548635-C053-4306-8577-C37B87610333}"/>
            </a:ext>
          </a:extLst>
        </xdr:cNvPr>
        <xdr:cNvCxnSpPr/>
      </xdr:nvCxnSpPr>
      <xdr:spPr>
        <a:xfrm>
          <a:off x="7084060" y="18517363"/>
          <a:ext cx="80518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107</xdr:row>
      <xdr:rowOff>121413</xdr:rowOff>
    </xdr:from>
    <xdr:to>
      <xdr:col>36</xdr:col>
      <xdr:colOff>165100</xdr:colOff>
      <xdr:row>108</xdr:row>
      <xdr:rowOff>51563</xdr:rowOff>
    </xdr:to>
    <xdr:sp macro="" textlink="">
      <xdr:nvSpPr>
        <xdr:cNvPr id="478" name="楕円 477">
          <a:extLst>
            <a:ext uri="{FF2B5EF4-FFF2-40B4-BE49-F238E27FC236}">
              <a16:creationId xmlns:a16="http://schemas.microsoft.com/office/drawing/2014/main" id="{92329C79-A06E-4AB9-9F30-E9F69AC56746}"/>
            </a:ext>
          </a:extLst>
        </xdr:cNvPr>
        <xdr:cNvSpPr/>
      </xdr:nvSpPr>
      <xdr:spPr>
        <a:xfrm>
          <a:off x="6231890" y="18468468"/>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108</xdr:row>
      <xdr:rowOff>763</xdr:rowOff>
    </xdr:from>
    <xdr:to>
      <xdr:col>41</xdr:col>
      <xdr:colOff>50800</xdr:colOff>
      <xdr:row>108</xdr:row>
      <xdr:rowOff>763</xdr:rowOff>
    </xdr:to>
    <xdr:cxnSp macro="">
      <xdr:nvCxnSpPr>
        <xdr:cNvPr id="479" name="直線コネクタ 478">
          <a:extLst>
            <a:ext uri="{FF2B5EF4-FFF2-40B4-BE49-F238E27FC236}">
              <a16:creationId xmlns:a16="http://schemas.microsoft.com/office/drawing/2014/main" id="{21458607-EE8E-4BA1-87A3-BBBE4C31862E}"/>
            </a:ext>
          </a:extLst>
        </xdr:cNvPr>
        <xdr:cNvCxnSpPr/>
      </xdr:nvCxnSpPr>
      <xdr:spPr>
        <a:xfrm>
          <a:off x="6286500" y="18517363"/>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49801</xdr:rowOff>
    </xdr:from>
    <xdr:ext cx="469744" cy="259045"/>
    <xdr:sp macro="" textlink="">
      <xdr:nvSpPr>
        <xdr:cNvPr id="480" name="n_1aveValue【市民会館】&#10;一人当たり面積">
          <a:extLst>
            <a:ext uri="{FF2B5EF4-FFF2-40B4-BE49-F238E27FC236}">
              <a16:creationId xmlns:a16="http://schemas.microsoft.com/office/drawing/2014/main" id="{F395AB76-5DB8-4788-B9E6-AA9415DD028E}"/>
            </a:ext>
          </a:extLst>
        </xdr:cNvPr>
        <xdr:cNvSpPr txBox="1"/>
      </xdr:nvSpPr>
      <xdr:spPr>
        <a:xfrm>
          <a:off x="8454467" y="180558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47514</xdr:rowOff>
    </xdr:from>
    <xdr:ext cx="469744" cy="259045"/>
    <xdr:sp macro="" textlink="">
      <xdr:nvSpPr>
        <xdr:cNvPr id="481" name="n_2aveValue【市民会館】&#10;一人当たり面積">
          <a:extLst>
            <a:ext uri="{FF2B5EF4-FFF2-40B4-BE49-F238E27FC236}">
              <a16:creationId xmlns:a16="http://schemas.microsoft.com/office/drawing/2014/main" id="{5DC9DE37-C6E5-47EA-A8AB-1EEE769F848B}"/>
            </a:ext>
          </a:extLst>
        </xdr:cNvPr>
        <xdr:cNvSpPr txBox="1"/>
      </xdr:nvSpPr>
      <xdr:spPr>
        <a:xfrm>
          <a:off x="7673417" y="180516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40657</xdr:rowOff>
    </xdr:from>
    <xdr:ext cx="469744" cy="259045"/>
    <xdr:sp macro="" textlink="">
      <xdr:nvSpPr>
        <xdr:cNvPr id="482" name="n_3aveValue【市民会館】&#10;一人当たり面積">
          <a:extLst>
            <a:ext uri="{FF2B5EF4-FFF2-40B4-BE49-F238E27FC236}">
              <a16:creationId xmlns:a16="http://schemas.microsoft.com/office/drawing/2014/main" id="{1A92AF1D-1684-4DC4-88A3-2E39401287A0}"/>
            </a:ext>
          </a:extLst>
        </xdr:cNvPr>
        <xdr:cNvSpPr txBox="1"/>
      </xdr:nvSpPr>
      <xdr:spPr>
        <a:xfrm>
          <a:off x="6866332" y="18042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45229</xdr:rowOff>
    </xdr:from>
    <xdr:ext cx="469744" cy="259045"/>
    <xdr:sp macro="" textlink="">
      <xdr:nvSpPr>
        <xdr:cNvPr id="483" name="n_4aveValue【市民会館】&#10;一人当たり面積">
          <a:extLst>
            <a:ext uri="{FF2B5EF4-FFF2-40B4-BE49-F238E27FC236}">
              <a16:creationId xmlns:a16="http://schemas.microsoft.com/office/drawing/2014/main" id="{E11E6A44-DDCC-4AD8-8EB9-10EE1E8C0A94}"/>
            </a:ext>
          </a:extLst>
        </xdr:cNvPr>
        <xdr:cNvSpPr txBox="1"/>
      </xdr:nvSpPr>
      <xdr:spPr>
        <a:xfrm>
          <a:off x="6068772" y="18049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108</xdr:row>
      <xdr:rowOff>42690</xdr:rowOff>
    </xdr:from>
    <xdr:ext cx="469744" cy="259045"/>
    <xdr:sp macro="" textlink="">
      <xdr:nvSpPr>
        <xdr:cNvPr id="484" name="n_1mainValue【市民会館】&#10;一人当たり面積">
          <a:extLst>
            <a:ext uri="{FF2B5EF4-FFF2-40B4-BE49-F238E27FC236}">
              <a16:creationId xmlns:a16="http://schemas.microsoft.com/office/drawing/2014/main" id="{9D7D71E5-4BD0-4CCB-AF01-6E0ED9922E0A}"/>
            </a:ext>
          </a:extLst>
        </xdr:cNvPr>
        <xdr:cNvSpPr txBox="1"/>
      </xdr:nvSpPr>
      <xdr:spPr>
        <a:xfrm>
          <a:off x="8454467" y="18561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108</xdr:row>
      <xdr:rowOff>42690</xdr:rowOff>
    </xdr:from>
    <xdr:ext cx="469744" cy="259045"/>
    <xdr:sp macro="" textlink="">
      <xdr:nvSpPr>
        <xdr:cNvPr id="485" name="n_2mainValue【市民会館】&#10;一人当たり面積">
          <a:extLst>
            <a:ext uri="{FF2B5EF4-FFF2-40B4-BE49-F238E27FC236}">
              <a16:creationId xmlns:a16="http://schemas.microsoft.com/office/drawing/2014/main" id="{30E314CD-D335-4A58-BFFC-4164162F6044}"/>
            </a:ext>
          </a:extLst>
        </xdr:cNvPr>
        <xdr:cNvSpPr txBox="1"/>
      </xdr:nvSpPr>
      <xdr:spPr>
        <a:xfrm>
          <a:off x="7673417" y="18561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108</xdr:row>
      <xdr:rowOff>42690</xdr:rowOff>
    </xdr:from>
    <xdr:ext cx="469744" cy="259045"/>
    <xdr:sp macro="" textlink="">
      <xdr:nvSpPr>
        <xdr:cNvPr id="486" name="n_3mainValue【市民会館】&#10;一人当たり面積">
          <a:extLst>
            <a:ext uri="{FF2B5EF4-FFF2-40B4-BE49-F238E27FC236}">
              <a16:creationId xmlns:a16="http://schemas.microsoft.com/office/drawing/2014/main" id="{0FD418AA-A504-49C9-89D7-FB57E727303E}"/>
            </a:ext>
          </a:extLst>
        </xdr:cNvPr>
        <xdr:cNvSpPr txBox="1"/>
      </xdr:nvSpPr>
      <xdr:spPr>
        <a:xfrm>
          <a:off x="6866332" y="18561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108</xdr:row>
      <xdr:rowOff>42690</xdr:rowOff>
    </xdr:from>
    <xdr:ext cx="469744" cy="259045"/>
    <xdr:sp macro="" textlink="">
      <xdr:nvSpPr>
        <xdr:cNvPr id="487" name="n_4mainValue【市民会館】&#10;一人当たり面積">
          <a:extLst>
            <a:ext uri="{FF2B5EF4-FFF2-40B4-BE49-F238E27FC236}">
              <a16:creationId xmlns:a16="http://schemas.microsoft.com/office/drawing/2014/main" id="{42BD5BBC-E756-48CF-9BFD-AB244D411C20}"/>
            </a:ext>
          </a:extLst>
        </xdr:cNvPr>
        <xdr:cNvSpPr txBox="1"/>
      </xdr:nvSpPr>
      <xdr:spPr>
        <a:xfrm>
          <a:off x="6068772" y="18561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88" name="正方形/長方形 487">
          <a:extLst>
            <a:ext uri="{FF2B5EF4-FFF2-40B4-BE49-F238E27FC236}">
              <a16:creationId xmlns:a16="http://schemas.microsoft.com/office/drawing/2014/main" id="{159E8B84-473D-4B4E-BDF1-64149439F5C6}"/>
            </a:ext>
          </a:extLst>
        </xdr:cNvPr>
        <xdr:cNvSpPr/>
      </xdr:nvSpPr>
      <xdr:spPr>
        <a:xfrm>
          <a:off x="11203940" y="419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89" name="正方形/長方形 488">
          <a:extLst>
            <a:ext uri="{FF2B5EF4-FFF2-40B4-BE49-F238E27FC236}">
              <a16:creationId xmlns:a16="http://schemas.microsoft.com/office/drawing/2014/main" id="{B54AF1E2-0275-477D-807F-619AE4FEAB0A}"/>
            </a:ext>
          </a:extLst>
        </xdr:cNvPr>
        <xdr:cNvSpPr/>
      </xdr:nvSpPr>
      <xdr:spPr>
        <a:xfrm>
          <a:off x="113157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0" name="正方形/長方形 489">
          <a:extLst>
            <a:ext uri="{FF2B5EF4-FFF2-40B4-BE49-F238E27FC236}">
              <a16:creationId xmlns:a16="http://schemas.microsoft.com/office/drawing/2014/main" id="{4AAC2BE8-09B9-4B7F-A9F4-A31B619F9DE8}"/>
            </a:ext>
          </a:extLst>
        </xdr:cNvPr>
        <xdr:cNvSpPr/>
      </xdr:nvSpPr>
      <xdr:spPr>
        <a:xfrm>
          <a:off x="113157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1" name="正方形/長方形 490">
          <a:extLst>
            <a:ext uri="{FF2B5EF4-FFF2-40B4-BE49-F238E27FC236}">
              <a16:creationId xmlns:a16="http://schemas.microsoft.com/office/drawing/2014/main" id="{A1D9B032-15E4-4AE4-8D3B-5A082165666C}"/>
            </a:ext>
          </a:extLst>
        </xdr:cNvPr>
        <xdr:cNvSpPr/>
      </xdr:nvSpPr>
      <xdr:spPr>
        <a:xfrm>
          <a:off x="122326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2" name="正方形/長方形 491">
          <a:extLst>
            <a:ext uri="{FF2B5EF4-FFF2-40B4-BE49-F238E27FC236}">
              <a16:creationId xmlns:a16="http://schemas.microsoft.com/office/drawing/2014/main" id="{9C4A2FD2-6E50-4335-A3E0-C8089DD24EF4}"/>
            </a:ext>
          </a:extLst>
        </xdr:cNvPr>
        <xdr:cNvSpPr/>
      </xdr:nvSpPr>
      <xdr:spPr>
        <a:xfrm>
          <a:off x="122326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3" name="正方形/長方形 492">
          <a:extLst>
            <a:ext uri="{FF2B5EF4-FFF2-40B4-BE49-F238E27FC236}">
              <a16:creationId xmlns:a16="http://schemas.microsoft.com/office/drawing/2014/main" id="{0C608A6F-D64B-4913-827D-15C68265239A}"/>
            </a:ext>
          </a:extLst>
        </xdr:cNvPr>
        <xdr:cNvSpPr/>
      </xdr:nvSpPr>
      <xdr:spPr>
        <a:xfrm>
          <a:off x="132613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4" name="正方形/長方形 493">
          <a:extLst>
            <a:ext uri="{FF2B5EF4-FFF2-40B4-BE49-F238E27FC236}">
              <a16:creationId xmlns:a16="http://schemas.microsoft.com/office/drawing/2014/main" id="{7023C9DA-75DB-44B0-9171-3FB4BB7D4A19}"/>
            </a:ext>
          </a:extLst>
        </xdr:cNvPr>
        <xdr:cNvSpPr/>
      </xdr:nvSpPr>
      <xdr:spPr>
        <a:xfrm>
          <a:off x="132613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5" name="正方形/長方形 494">
          <a:extLst>
            <a:ext uri="{FF2B5EF4-FFF2-40B4-BE49-F238E27FC236}">
              <a16:creationId xmlns:a16="http://schemas.microsoft.com/office/drawing/2014/main" id="{23B4474D-0A90-409B-9F7B-591186D0DF71}"/>
            </a:ext>
          </a:extLst>
        </xdr:cNvPr>
        <xdr:cNvSpPr/>
      </xdr:nvSpPr>
      <xdr:spPr>
        <a:xfrm>
          <a:off x="11203940" y="533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6" name="テキスト ボックス 495">
          <a:extLst>
            <a:ext uri="{FF2B5EF4-FFF2-40B4-BE49-F238E27FC236}">
              <a16:creationId xmlns:a16="http://schemas.microsoft.com/office/drawing/2014/main" id="{687CED6C-17C3-4E4B-A426-8C549473538F}"/>
            </a:ext>
          </a:extLst>
        </xdr:cNvPr>
        <xdr:cNvSpPr txBox="1"/>
      </xdr:nvSpPr>
      <xdr:spPr>
        <a:xfrm>
          <a:off x="1116584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97" name="直線コネクタ 496">
          <a:extLst>
            <a:ext uri="{FF2B5EF4-FFF2-40B4-BE49-F238E27FC236}">
              <a16:creationId xmlns:a16="http://schemas.microsoft.com/office/drawing/2014/main" id="{8DCEE3FD-1240-4148-9215-BCBDB6E00D81}"/>
            </a:ext>
          </a:extLst>
        </xdr:cNvPr>
        <xdr:cNvCxnSpPr/>
      </xdr:nvCxnSpPr>
      <xdr:spPr>
        <a:xfrm>
          <a:off x="1120394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98" name="テキスト ボックス 497">
          <a:extLst>
            <a:ext uri="{FF2B5EF4-FFF2-40B4-BE49-F238E27FC236}">
              <a16:creationId xmlns:a16="http://schemas.microsoft.com/office/drawing/2014/main" id="{592B87CE-379B-42F3-ADE6-184FA079114D}"/>
            </a:ext>
          </a:extLst>
        </xdr:cNvPr>
        <xdr:cNvSpPr txBox="1"/>
      </xdr:nvSpPr>
      <xdr:spPr>
        <a:xfrm>
          <a:off x="10801531" y="747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99" name="直線コネクタ 498">
          <a:extLst>
            <a:ext uri="{FF2B5EF4-FFF2-40B4-BE49-F238E27FC236}">
              <a16:creationId xmlns:a16="http://schemas.microsoft.com/office/drawing/2014/main" id="{F3217A1F-695C-4071-9D65-1AF46DB55DCC}"/>
            </a:ext>
          </a:extLst>
        </xdr:cNvPr>
        <xdr:cNvCxnSpPr/>
      </xdr:nvCxnSpPr>
      <xdr:spPr>
        <a:xfrm>
          <a:off x="11203940" y="723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0" name="テキスト ボックス 499">
          <a:extLst>
            <a:ext uri="{FF2B5EF4-FFF2-40B4-BE49-F238E27FC236}">
              <a16:creationId xmlns:a16="http://schemas.microsoft.com/office/drawing/2014/main" id="{07F70BDC-2D83-486F-A2FC-7416CFA0D3B6}"/>
            </a:ext>
          </a:extLst>
        </xdr:cNvPr>
        <xdr:cNvSpPr txBox="1"/>
      </xdr:nvSpPr>
      <xdr:spPr>
        <a:xfrm>
          <a:off x="10801531" y="709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1" name="直線コネクタ 500">
          <a:extLst>
            <a:ext uri="{FF2B5EF4-FFF2-40B4-BE49-F238E27FC236}">
              <a16:creationId xmlns:a16="http://schemas.microsoft.com/office/drawing/2014/main" id="{C80EBF8C-9F4A-4D4A-821B-286326423A61}"/>
            </a:ext>
          </a:extLst>
        </xdr:cNvPr>
        <xdr:cNvCxnSpPr/>
      </xdr:nvCxnSpPr>
      <xdr:spPr>
        <a:xfrm>
          <a:off x="11203940" y="685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2" name="テキスト ボックス 501">
          <a:extLst>
            <a:ext uri="{FF2B5EF4-FFF2-40B4-BE49-F238E27FC236}">
              <a16:creationId xmlns:a16="http://schemas.microsoft.com/office/drawing/2014/main" id="{4585FB55-4AAA-454F-BC0F-94CD494248C2}"/>
            </a:ext>
          </a:extLst>
        </xdr:cNvPr>
        <xdr:cNvSpPr txBox="1"/>
      </xdr:nvSpPr>
      <xdr:spPr>
        <a:xfrm>
          <a:off x="10842791" y="671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3" name="直線コネクタ 502">
          <a:extLst>
            <a:ext uri="{FF2B5EF4-FFF2-40B4-BE49-F238E27FC236}">
              <a16:creationId xmlns:a16="http://schemas.microsoft.com/office/drawing/2014/main" id="{3A5A31A0-D9B6-4541-B442-45C2759A1799}"/>
            </a:ext>
          </a:extLst>
        </xdr:cNvPr>
        <xdr:cNvCxnSpPr/>
      </xdr:nvCxnSpPr>
      <xdr:spPr>
        <a:xfrm>
          <a:off x="11203940" y="6473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04" name="テキスト ボックス 503">
          <a:extLst>
            <a:ext uri="{FF2B5EF4-FFF2-40B4-BE49-F238E27FC236}">
              <a16:creationId xmlns:a16="http://schemas.microsoft.com/office/drawing/2014/main" id="{7A6A3D32-1807-4963-B896-E9B3B699DF9F}"/>
            </a:ext>
          </a:extLst>
        </xdr:cNvPr>
        <xdr:cNvSpPr txBox="1"/>
      </xdr:nvSpPr>
      <xdr:spPr>
        <a:xfrm>
          <a:off x="10842791" y="6336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05" name="直線コネクタ 504">
          <a:extLst>
            <a:ext uri="{FF2B5EF4-FFF2-40B4-BE49-F238E27FC236}">
              <a16:creationId xmlns:a16="http://schemas.microsoft.com/office/drawing/2014/main" id="{369DD1CF-1BEF-42E3-948D-F487FA571307}"/>
            </a:ext>
          </a:extLst>
        </xdr:cNvPr>
        <xdr:cNvCxnSpPr/>
      </xdr:nvCxnSpPr>
      <xdr:spPr>
        <a:xfrm>
          <a:off x="11203940" y="609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06" name="テキスト ボックス 505">
          <a:extLst>
            <a:ext uri="{FF2B5EF4-FFF2-40B4-BE49-F238E27FC236}">
              <a16:creationId xmlns:a16="http://schemas.microsoft.com/office/drawing/2014/main" id="{D1ABBDE9-B247-4AA7-A2D9-6C2959A42470}"/>
            </a:ext>
          </a:extLst>
        </xdr:cNvPr>
        <xdr:cNvSpPr txBox="1"/>
      </xdr:nvSpPr>
      <xdr:spPr>
        <a:xfrm>
          <a:off x="10842791" y="5955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07" name="直線コネクタ 506">
          <a:extLst>
            <a:ext uri="{FF2B5EF4-FFF2-40B4-BE49-F238E27FC236}">
              <a16:creationId xmlns:a16="http://schemas.microsoft.com/office/drawing/2014/main" id="{408E9043-A1A5-477B-BE77-6758528C978C}"/>
            </a:ext>
          </a:extLst>
        </xdr:cNvPr>
        <xdr:cNvCxnSpPr/>
      </xdr:nvCxnSpPr>
      <xdr:spPr>
        <a:xfrm>
          <a:off x="11203940" y="571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08" name="テキスト ボックス 507">
          <a:extLst>
            <a:ext uri="{FF2B5EF4-FFF2-40B4-BE49-F238E27FC236}">
              <a16:creationId xmlns:a16="http://schemas.microsoft.com/office/drawing/2014/main" id="{86559E9D-26FA-40C5-BF18-CDF30184F038}"/>
            </a:ext>
          </a:extLst>
        </xdr:cNvPr>
        <xdr:cNvSpPr txBox="1"/>
      </xdr:nvSpPr>
      <xdr:spPr>
        <a:xfrm>
          <a:off x="10842791" y="557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09" name="直線コネクタ 508">
          <a:extLst>
            <a:ext uri="{FF2B5EF4-FFF2-40B4-BE49-F238E27FC236}">
              <a16:creationId xmlns:a16="http://schemas.microsoft.com/office/drawing/2014/main" id="{4E9F7F6B-3921-49FD-9379-C994051C8494}"/>
            </a:ext>
          </a:extLst>
        </xdr:cNvPr>
        <xdr:cNvCxnSpPr/>
      </xdr:nvCxnSpPr>
      <xdr:spPr>
        <a:xfrm>
          <a:off x="1120394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0" name="テキスト ボックス 509">
          <a:extLst>
            <a:ext uri="{FF2B5EF4-FFF2-40B4-BE49-F238E27FC236}">
              <a16:creationId xmlns:a16="http://schemas.microsoft.com/office/drawing/2014/main" id="{A93D76A2-C530-4465-8B50-A614DC7A0632}"/>
            </a:ext>
          </a:extLst>
        </xdr:cNvPr>
        <xdr:cNvSpPr txBox="1"/>
      </xdr:nvSpPr>
      <xdr:spPr>
        <a:xfrm>
          <a:off x="10905006" y="519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1" name="【一般廃棄物処理施設】&#10;有形固定資産減価償却率グラフ枠">
          <a:extLst>
            <a:ext uri="{FF2B5EF4-FFF2-40B4-BE49-F238E27FC236}">
              <a16:creationId xmlns:a16="http://schemas.microsoft.com/office/drawing/2014/main" id="{E13B000E-4CE2-4855-BB64-095AE0FA90D7}"/>
            </a:ext>
          </a:extLst>
        </xdr:cNvPr>
        <xdr:cNvSpPr/>
      </xdr:nvSpPr>
      <xdr:spPr>
        <a:xfrm>
          <a:off x="11203940" y="533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5715</xdr:rowOff>
    </xdr:from>
    <xdr:to>
      <xdr:col>85</xdr:col>
      <xdr:colOff>126364</xdr:colOff>
      <xdr:row>41</xdr:row>
      <xdr:rowOff>139065</xdr:rowOff>
    </xdr:to>
    <xdr:cxnSp macro="">
      <xdr:nvCxnSpPr>
        <xdr:cNvPr id="512" name="直線コネクタ 511">
          <a:extLst>
            <a:ext uri="{FF2B5EF4-FFF2-40B4-BE49-F238E27FC236}">
              <a16:creationId xmlns:a16="http://schemas.microsoft.com/office/drawing/2014/main" id="{9E497799-80BB-4F65-800C-B9A63A43FD30}"/>
            </a:ext>
          </a:extLst>
        </xdr:cNvPr>
        <xdr:cNvCxnSpPr/>
      </xdr:nvCxnSpPr>
      <xdr:spPr>
        <a:xfrm flipV="1">
          <a:off x="14703424" y="5665470"/>
          <a:ext cx="0" cy="14992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142892</xdr:rowOff>
    </xdr:from>
    <xdr:ext cx="405111" cy="259045"/>
    <xdr:sp macro="" textlink="">
      <xdr:nvSpPr>
        <xdr:cNvPr id="513" name="【一般廃棄物処理施設】&#10;有形固定資産減価償却率最小値テキスト">
          <a:extLst>
            <a:ext uri="{FF2B5EF4-FFF2-40B4-BE49-F238E27FC236}">
              <a16:creationId xmlns:a16="http://schemas.microsoft.com/office/drawing/2014/main" id="{AA13E8A7-40F1-451C-817D-79182A7CFCFE}"/>
            </a:ext>
          </a:extLst>
        </xdr:cNvPr>
        <xdr:cNvSpPr txBox="1"/>
      </xdr:nvSpPr>
      <xdr:spPr>
        <a:xfrm>
          <a:off x="14742160" y="7170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139065</xdr:rowOff>
    </xdr:from>
    <xdr:to>
      <xdr:col>86</xdr:col>
      <xdr:colOff>25400</xdr:colOff>
      <xdr:row>41</xdr:row>
      <xdr:rowOff>139065</xdr:rowOff>
    </xdr:to>
    <xdr:cxnSp macro="">
      <xdr:nvCxnSpPr>
        <xdr:cNvPr id="514" name="直線コネクタ 513">
          <a:extLst>
            <a:ext uri="{FF2B5EF4-FFF2-40B4-BE49-F238E27FC236}">
              <a16:creationId xmlns:a16="http://schemas.microsoft.com/office/drawing/2014/main" id="{4802175D-0C9B-44F1-BA97-4E1FE96F68E0}"/>
            </a:ext>
          </a:extLst>
        </xdr:cNvPr>
        <xdr:cNvCxnSpPr/>
      </xdr:nvCxnSpPr>
      <xdr:spPr>
        <a:xfrm>
          <a:off x="14611350" y="716470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123842</xdr:rowOff>
    </xdr:from>
    <xdr:ext cx="405111" cy="259045"/>
    <xdr:sp macro="" textlink="">
      <xdr:nvSpPr>
        <xdr:cNvPr id="515" name="【一般廃棄物処理施設】&#10;有形固定資産減価償却率最大値テキスト">
          <a:extLst>
            <a:ext uri="{FF2B5EF4-FFF2-40B4-BE49-F238E27FC236}">
              <a16:creationId xmlns:a16="http://schemas.microsoft.com/office/drawing/2014/main" id="{B82AB4CE-EE81-4056-84AB-2DE401FCB576}"/>
            </a:ext>
          </a:extLst>
        </xdr:cNvPr>
        <xdr:cNvSpPr txBox="1"/>
      </xdr:nvSpPr>
      <xdr:spPr>
        <a:xfrm>
          <a:off x="14742160" y="5440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5715</xdr:rowOff>
    </xdr:from>
    <xdr:to>
      <xdr:col>86</xdr:col>
      <xdr:colOff>25400</xdr:colOff>
      <xdr:row>33</xdr:row>
      <xdr:rowOff>5715</xdr:rowOff>
    </xdr:to>
    <xdr:cxnSp macro="">
      <xdr:nvCxnSpPr>
        <xdr:cNvPr id="516" name="直線コネクタ 515">
          <a:extLst>
            <a:ext uri="{FF2B5EF4-FFF2-40B4-BE49-F238E27FC236}">
              <a16:creationId xmlns:a16="http://schemas.microsoft.com/office/drawing/2014/main" id="{AE2BB3B5-AFA9-42A9-AE08-5BA5E9A8D04A}"/>
            </a:ext>
          </a:extLst>
        </xdr:cNvPr>
        <xdr:cNvCxnSpPr/>
      </xdr:nvCxnSpPr>
      <xdr:spPr>
        <a:xfrm>
          <a:off x="14611350" y="56654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3827</xdr:rowOff>
    </xdr:from>
    <xdr:ext cx="405111" cy="259045"/>
    <xdr:sp macro="" textlink="">
      <xdr:nvSpPr>
        <xdr:cNvPr id="517" name="【一般廃棄物処理施設】&#10;有形固定資産減価償却率平均値テキスト">
          <a:extLst>
            <a:ext uri="{FF2B5EF4-FFF2-40B4-BE49-F238E27FC236}">
              <a16:creationId xmlns:a16="http://schemas.microsoft.com/office/drawing/2014/main" id="{9334AF05-0F1D-443D-AF3D-16FFC0DC5ADD}"/>
            </a:ext>
          </a:extLst>
        </xdr:cNvPr>
        <xdr:cNvSpPr txBox="1"/>
      </xdr:nvSpPr>
      <xdr:spPr>
        <a:xfrm>
          <a:off x="14742160" y="65208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25400</xdr:rowOff>
    </xdr:from>
    <xdr:to>
      <xdr:col>85</xdr:col>
      <xdr:colOff>177800</xdr:colOff>
      <xdr:row>38</xdr:row>
      <xdr:rowOff>127000</xdr:rowOff>
    </xdr:to>
    <xdr:sp macro="" textlink="">
      <xdr:nvSpPr>
        <xdr:cNvPr id="518" name="フローチャート: 判断 517">
          <a:extLst>
            <a:ext uri="{FF2B5EF4-FFF2-40B4-BE49-F238E27FC236}">
              <a16:creationId xmlns:a16="http://schemas.microsoft.com/office/drawing/2014/main" id="{4F0C443E-CDB9-49D6-8993-D2FAD8DEBA37}"/>
            </a:ext>
          </a:extLst>
        </xdr:cNvPr>
        <xdr:cNvSpPr/>
      </xdr:nvSpPr>
      <xdr:spPr>
        <a:xfrm>
          <a:off x="14649450" y="6536690"/>
          <a:ext cx="97790" cy="1092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149225</xdr:rowOff>
    </xdr:from>
    <xdr:to>
      <xdr:col>81</xdr:col>
      <xdr:colOff>101600</xdr:colOff>
      <xdr:row>38</xdr:row>
      <xdr:rowOff>79375</xdr:rowOff>
    </xdr:to>
    <xdr:sp macro="" textlink="">
      <xdr:nvSpPr>
        <xdr:cNvPr id="519" name="フローチャート: 判断 518">
          <a:extLst>
            <a:ext uri="{FF2B5EF4-FFF2-40B4-BE49-F238E27FC236}">
              <a16:creationId xmlns:a16="http://schemas.microsoft.com/office/drawing/2014/main" id="{6C452965-9D86-47BB-A100-7E25452E0A33}"/>
            </a:ext>
          </a:extLst>
        </xdr:cNvPr>
        <xdr:cNvSpPr/>
      </xdr:nvSpPr>
      <xdr:spPr>
        <a:xfrm>
          <a:off x="13887450" y="6492875"/>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139700</xdr:rowOff>
    </xdr:from>
    <xdr:to>
      <xdr:col>76</xdr:col>
      <xdr:colOff>165100</xdr:colOff>
      <xdr:row>38</xdr:row>
      <xdr:rowOff>69850</xdr:rowOff>
    </xdr:to>
    <xdr:sp macro="" textlink="">
      <xdr:nvSpPr>
        <xdr:cNvPr id="520" name="フローチャート: 判断 519">
          <a:extLst>
            <a:ext uri="{FF2B5EF4-FFF2-40B4-BE49-F238E27FC236}">
              <a16:creationId xmlns:a16="http://schemas.microsoft.com/office/drawing/2014/main" id="{3F6BC03D-E22A-4712-BBBE-68147A8730D9}"/>
            </a:ext>
          </a:extLst>
        </xdr:cNvPr>
        <xdr:cNvSpPr/>
      </xdr:nvSpPr>
      <xdr:spPr>
        <a:xfrm>
          <a:off x="13089890" y="6479540"/>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111125</xdr:rowOff>
    </xdr:from>
    <xdr:to>
      <xdr:col>72</xdr:col>
      <xdr:colOff>38100</xdr:colOff>
      <xdr:row>38</xdr:row>
      <xdr:rowOff>41275</xdr:rowOff>
    </xdr:to>
    <xdr:sp macro="" textlink="">
      <xdr:nvSpPr>
        <xdr:cNvPr id="521" name="フローチャート: 判断 520">
          <a:extLst>
            <a:ext uri="{FF2B5EF4-FFF2-40B4-BE49-F238E27FC236}">
              <a16:creationId xmlns:a16="http://schemas.microsoft.com/office/drawing/2014/main" id="{D53A26BE-089F-4A88-8314-D17296D3517C}"/>
            </a:ext>
          </a:extLst>
        </xdr:cNvPr>
        <xdr:cNvSpPr/>
      </xdr:nvSpPr>
      <xdr:spPr>
        <a:xfrm>
          <a:off x="12303760" y="645477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63500</xdr:rowOff>
    </xdr:from>
    <xdr:to>
      <xdr:col>67</xdr:col>
      <xdr:colOff>101600</xdr:colOff>
      <xdr:row>37</xdr:row>
      <xdr:rowOff>165100</xdr:rowOff>
    </xdr:to>
    <xdr:sp macro="" textlink="">
      <xdr:nvSpPr>
        <xdr:cNvPr id="522" name="フローチャート: 判断 521">
          <a:extLst>
            <a:ext uri="{FF2B5EF4-FFF2-40B4-BE49-F238E27FC236}">
              <a16:creationId xmlns:a16="http://schemas.microsoft.com/office/drawing/2014/main" id="{89E4EED2-F4CF-48F3-8C96-61A0EA45F987}"/>
            </a:ext>
          </a:extLst>
        </xdr:cNvPr>
        <xdr:cNvSpPr/>
      </xdr:nvSpPr>
      <xdr:spPr>
        <a:xfrm>
          <a:off x="11487150" y="6403340"/>
          <a:ext cx="97790" cy="1092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3" name="テキスト ボックス 522">
          <a:extLst>
            <a:ext uri="{FF2B5EF4-FFF2-40B4-BE49-F238E27FC236}">
              <a16:creationId xmlns:a16="http://schemas.microsoft.com/office/drawing/2014/main" id="{38A850C2-E4AA-48E1-9C1D-A8C0668E999D}"/>
            </a:ext>
          </a:extLst>
        </xdr:cNvPr>
        <xdr:cNvSpPr txBox="1"/>
      </xdr:nvSpPr>
      <xdr:spPr>
        <a:xfrm>
          <a:off x="14532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4" name="テキスト ボックス 523">
          <a:extLst>
            <a:ext uri="{FF2B5EF4-FFF2-40B4-BE49-F238E27FC236}">
              <a16:creationId xmlns:a16="http://schemas.microsoft.com/office/drawing/2014/main" id="{919A8503-4E74-4E1D-B62B-9DF1B07E26F3}"/>
            </a:ext>
          </a:extLst>
        </xdr:cNvPr>
        <xdr:cNvSpPr txBox="1"/>
      </xdr:nvSpPr>
      <xdr:spPr>
        <a:xfrm>
          <a:off x="13770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5" name="テキスト ボックス 524">
          <a:extLst>
            <a:ext uri="{FF2B5EF4-FFF2-40B4-BE49-F238E27FC236}">
              <a16:creationId xmlns:a16="http://schemas.microsoft.com/office/drawing/2014/main" id="{FCD70055-2FFC-4E58-8827-3C57F06059B1}"/>
            </a:ext>
          </a:extLst>
        </xdr:cNvPr>
        <xdr:cNvSpPr txBox="1"/>
      </xdr:nvSpPr>
      <xdr:spPr>
        <a:xfrm>
          <a:off x="129730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6" name="テキスト ボックス 525">
          <a:extLst>
            <a:ext uri="{FF2B5EF4-FFF2-40B4-BE49-F238E27FC236}">
              <a16:creationId xmlns:a16="http://schemas.microsoft.com/office/drawing/2014/main" id="{7C27F28D-385A-41F2-9938-8F7A5197A036}"/>
            </a:ext>
          </a:extLst>
        </xdr:cNvPr>
        <xdr:cNvSpPr txBox="1"/>
      </xdr:nvSpPr>
      <xdr:spPr>
        <a:xfrm>
          <a:off x="121754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27" name="テキスト ボックス 526">
          <a:extLst>
            <a:ext uri="{FF2B5EF4-FFF2-40B4-BE49-F238E27FC236}">
              <a16:creationId xmlns:a16="http://schemas.microsoft.com/office/drawing/2014/main" id="{64141E83-4653-487E-B2D8-5B2E39627114}"/>
            </a:ext>
          </a:extLst>
        </xdr:cNvPr>
        <xdr:cNvSpPr txBox="1"/>
      </xdr:nvSpPr>
      <xdr:spPr>
        <a:xfrm>
          <a:off x="113703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33</xdr:row>
      <xdr:rowOff>109220</xdr:rowOff>
    </xdr:from>
    <xdr:to>
      <xdr:col>85</xdr:col>
      <xdr:colOff>177800</xdr:colOff>
      <xdr:row>34</xdr:row>
      <xdr:rowOff>39370</xdr:rowOff>
    </xdr:to>
    <xdr:sp macro="" textlink="">
      <xdr:nvSpPr>
        <xdr:cNvPr id="528" name="楕円 527">
          <a:extLst>
            <a:ext uri="{FF2B5EF4-FFF2-40B4-BE49-F238E27FC236}">
              <a16:creationId xmlns:a16="http://schemas.microsoft.com/office/drawing/2014/main" id="{41FA3C65-39EC-4BB5-807C-3550EB8A7B71}"/>
            </a:ext>
          </a:extLst>
        </xdr:cNvPr>
        <xdr:cNvSpPr/>
      </xdr:nvSpPr>
      <xdr:spPr>
        <a:xfrm>
          <a:off x="14649450" y="576516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32</xdr:row>
      <xdr:rowOff>132097</xdr:rowOff>
    </xdr:from>
    <xdr:ext cx="405111" cy="259045"/>
    <xdr:sp macro="" textlink="">
      <xdr:nvSpPr>
        <xdr:cNvPr id="529" name="【一般廃棄物処理施設】&#10;有形固定資産減価償却率該当値テキスト">
          <a:extLst>
            <a:ext uri="{FF2B5EF4-FFF2-40B4-BE49-F238E27FC236}">
              <a16:creationId xmlns:a16="http://schemas.microsoft.com/office/drawing/2014/main" id="{7B98CC03-00D3-4287-91DA-FA20EBE84446}"/>
            </a:ext>
          </a:extLst>
        </xdr:cNvPr>
        <xdr:cNvSpPr txBox="1"/>
      </xdr:nvSpPr>
      <xdr:spPr>
        <a:xfrm>
          <a:off x="14742160" y="5622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33</xdr:row>
      <xdr:rowOff>71120</xdr:rowOff>
    </xdr:from>
    <xdr:to>
      <xdr:col>81</xdr:col>
      <xdr:colOff>101600</xdr:colOff>
      <xdr:row>34</xdr:row>
      <xdr:rowOff>1270</xdr:rowOff>
    </xdr:to>
    <xdr:sp macro="" textlink="">
      <xdr:nvSpPr>
        <xdr:cNvPr id="530" name="楕円 529">
          <a:extLst>
            <a:ext uri="{FF2B5EF4-FFF2-40B4-BE49-F238E27FC236}">
              <a16:creationId xmlns:a16="http://schemas.microsoft.com/office/drawing/2014/main" id="{B2FD6EC3-7492-4A01-AB87-9CFA7134461E}"/>
            </a:ext>
          </a:extLst>
        </xdr:cNvPr>
        <xdr:cNvSpPr/>
      </xdr:nvSpPr>
      <xdr:spPr>
        <a:xfrm>
          <a:off x="13887450" y="572706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33</xdr:row>
      <xdr:rowOff>121920</xdr:rowOff>
    </xdr:from>
    <xdr:to>
      <xdr:col>85</xdr:col>
      <xdr:colOff>127000</xdr:colOff>
      <xdr:row>33</xdr:row>
      <xdr:rowOff>160020</xdr:rowOff>
    </xdr:to>
    <xdr:cxnSp macro="">
      <xdr:nvCxnSpPr>
        <xdr:cNvPr id="531" name="直線コネクタ 530">
          <a:extLst>
            <a:ext uri="{FF2B5EF4-FFF2-40B4-BE49-F238E27FC236}">
              <a16:creationId xmlns:a16="http://schemas.microsoft.com/office/drawing/2014/main" id="{832E5424-B0B3-4FD7-9890-4A23F6D73F7F}"/>
            </a:ext>
          </a:extLst>
        </xdr:cNvPr>
        <xdr:cNvCxnSpPr/>
      </xdr:nvCxnSpPr>
      <xdr:spPr>
        <a:xfrm>
          <a:off x="13942060" y="5781675"/>
          <a:ext cx="762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33</xdr:row>
      <xdr:rowOff>130175</xdr:rowOff>
    </xdr:from>
    <xdr:to>
      <xdr:col>76</xdr:col>
      <xdr:colOff>165100</xdr:colOff>
      <xdr:row>34</xdr:row>
      <xdr:rowOff>60325</xdr:rowOff>
    </xdr:to>
    <xdr:sp macro="" textlink="">
      <xdr:nvSpPr>
        <xdr:cNvPr id="532" name="楕円 531">
          <a:extLst>
            <a:ext uri="{FF2B5EF4-FFF2-40B4-BE49-F238E27FC236}">
              <a16:creationId xmlns:a16="http://schemas.microsoft.com/office/drawing/2014/main" id="{636CABD6-5587-48EA-91F8-E36AD5D69021}"/>
            </a:ext>
          </a:extLst>
        </xdr:cNvPr>
        <xdr:cNvSpPr/>
      </xdr:nvSpPr>
      <xdr:spPr>
        <a:xfrm>
          <a:off x="13089890" y="5791835"/>
          <a:ext cx="10922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33</xdr:row>
      <xdr:rowOff>121920</xdr:rowOff>
    </xdr:from>
    <xdr:to>
      <xdr:col>81</xdr:col>
      <xdr:colOff>50800</xdr:colOff>
      <xdr:row>34</xdr:row>
      <xdr:rowOff>9525</xdr:rowOff>
    </xdr:to>
    <xdr:cxnSp macro="">
      <xdr:nvCxnSpPr>
        <xdr:cNvPr id="533" name="直線コネクタ 532">
          <a:extLst>
            <a:ext uri="{FF2B5EF4-FFF2-40B4-BE49-F238E27FC236}">
              <a16:creationId xmlns:a16="http://schemas.microsoft.com/office/drawing/2014/main" id="{0AFAA862-9218-4A67-B440-947C2FA76CE0}"/>
            </a:ext>
          </a:extLst>
        </xdr:cNvPr>
        <xdr:cNvCxnSpPr/>
      </xdr:nvCxnSpPr>
      <xdr:spPr>
        <a:xfrm flipV="1">
          <a:off x="13144500" y="5781675"/>
          <a:ext cx="797560" cy="59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33</xdr:row>
      <xdr:rowOff>78740</xdr:rowOff>
    </xdr:from>
    <xdr:to>
      <xdr:col>72</xdr:col>
      <xdr:colOff>38100</xdr:colOff>
      <xdr:row>34</xdr:row>
      <xdr:rowOff>8890</xdr:rowOff>
    </xdr:to>
    <xdr:sp macro="" textlink="">
      <xdr:nvSpPr>
        <xdr:cNvPr id="534" name="楕円 533">
          <a:extLst>
            <a:ext uri="{FF2B5EF4-FFF2-40B4-BE49-F238E27FC236}">
              <a16:creationId xmlns:a16="http://schemas.microsoft.com/office/drawing/2014/main" id="{4EF1097A-ECD5-4244-984E-8FA2033B9213}"/>
            </a:ext>
          </a:extLst>
        </xdr:cNvPr>
        <xdr:cNvSpPr/>
      </xdr:nvSpPr>
      <xdr:spPr>
        <a:xfrm>
          <a:off x="12303760" y="5736590"/>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33</xdr:row>
      <xdr:rowOff>129540</xdr:rowOff>
    </xdr:from>
    <xdr:to>
      <xdr:col>76</xdr:col>
      <xdr:colOff>114300</xdr:colOff>
      <xdr:row>34</xdr:row>
      <xdr:rowOff>9525</xdr:rowOff>
    </xdr:to>
    <xdr:cxnSp macro="">
      <xdr:nvCxnSpPr>
        <xdr:cNvPr id="535" name="直線コネクタ 534">
          <a:extLst>
            <a:ext uri="{FF2B5EF4-FFF2-40B4-BE49-F238E27FC236}">
              <a16:creationId xmlns:a16="http://schemas.microsoft.com/office/drawing/2014/main" id="{DF159048-A939-45D7-A190-F053303F8A99}"/>
            </a:ext>
          </a:extLst>
        </xdr:cNvPr>
        <xdr:cNvCxnSpPr/>
      </xdr:nvCxnSpPr>
      <xdr:spPr>
        <a:xfrm>
          <a:off x="12346940" y="5791200"/>
          <a:ext cx="79756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33</xdr:row>
      <xdr:rowOff>29210</xdr:rowOff>
    </xdr:from>
    <xdr:to>
      <xdr:col>67</xdr:col>
      <xdr:colOff>101600</xdr:colOff>
      <xdr:row>33</xdr:row>
      <xdr:rowOff>130810</xdr:rowOff>
    </xdr:to>
    <xdr:sp macro="" textlink="">
      <xdr:nvSpPr>
        <xdr:cNvPr id="536" name="楕円 535">
          <a:extLst>
            <a:ext uri="{FF2B5EF4-FFF2-40B4-BE49-F238E27FC236}">
              <a16:creationId xmlns:a16="http://schemas.microsoft.com/office/drawing/2014/main" id="{102A8470-43E4-459F-A113-4DBD04712454}"/>
            </a:ext>
          </a:extLst>
        </xdr:cNvPr>
        <xdr:cNvSpPr/>
      </xdr:nvSpPr>
      <xdr:spPr>
        <a:xfrm>
          <a:off x="11487150" y="5685155"/>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33</xdr:row>
      <xdr:rowOff>80010</xdr:rowOff>
    </xdr:from>
    <xdr:to>
      <xdr:col>71</xdr:col>
      <xdr:colOff>177800</xdr:colOff>
      <xdr:row>33</xdr:row>
      <xdr:rowOff>129540</xdr:rowOff>
    </xdr:to>
    <xdr:cxnSp macro="">
      <xdr:nvCxnSpPr>
        <xdr:cNvPr id="537" name="直線コネクタ 536">
          <a:extLst>
            <a:ext uri="{FF2B5EF4-FFF2-40B4-BE49-F238E27FC236}">
              <a16:creationId xmlns:a16="http://schemas.microsoft.com/office/drawing/2014/main" id="{1C6707AB-8B5D-466D-B351-C77C146FE190}"/>
            </a:ext>
          </a:extLst>
        </xdr:cNvPr>
        <xdr:cNvCxnSpPr/>
      </xdr:nvCxnSpPr>
      <xdr:spPr>
        <a:xfrm>
          <a:off x="11541760" y="5739765"/>
          <a:ext cx="80518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70502</xdr:rowOff>
    </xdr:from>
    <xdr:ext cx="405111" cy="259045"/>
    <xdr:sp macro="" textlink="">
      <xdr:nvSpPr>
        <xdr:cNvPr id="538" name="n_1aveValue【一般廃棄物処理施設】&#10;有形固定資産減価償却率">
          <a:extLst>
            <a:ext uri="{FF2B5EF4-FFF2-40B4-BE49-F238E27FC236}">
              <a16:creationId xmlns:a16="http://schemas.microsoft.com/office/drawing/2014/main" id="{0B70C7B8-7A4C-4033-ABAE-B51BB3A63E2D}"/>
            </a:ext>
          </a:extLst>
        </xdr:cNvPr>
        <xdr:cNvSpPr txBox="1"/>
      </xdr:nvSpPr>
      <xdr:spPr>
        <a:xfrm>
          <a:off x="13738234" y="6583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60977</xdr:rowOff>
    </xdr:from>
    <xdr:ext cx="405111" cy="259045"/>
    <xdr:sp macro="" textlink="">
      <xdr:nvSpPr>
        <xdr:cNvPr id="539" name="n_2aveValue【一般廃棄物処理施設】&#10;有形固定資産減価償却率">
          <a:extLst>
            <a:ext uri="{FF2B5EF4-FFF2-40B4-BE49-F238E27FC236}">
              <a16:creationId xmlns:a16="http://schemas.microsoft.com/office/drawing/2014/main" id="{C02FFBA3-346F-4D3F-9077-49248538B0F3}"/>
            </a:ext>
          </a:extLst>
        </xdr:cNvPr>
        <xdr:cNvSpPr txBox="1"/>
      </xdr:nvSpPr>
      <xdr:spPr>
        <a:xfrm>
          <a:off x="12957184" y="6572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32402</xdr:rowOff>
    </xdr:from>
    <xdr:ext cx="405111" cy="259045"/>
    <xdr:sp macro="" textlink="">
      <xdr:nvSpPr>
        <xdr:cNvPr id="540" name="n_3aveValue【一般廃棄物処理施設】&#10;有形固定資産減価償却率">
          <a:extLst>
            <a:ext uri="{FF2B5EF4-FFF2-40B4-BE49-F238E27FC236}">
              <a16:creationId xmlns:a16="http://schemas.microsoft.com/office/drawing/2014/main" id="{A76FC34E-F8F5-4F45-B8C3-2AFF60A6D74C}"/>
            </a:ext>
          </a:extLst>
        </xdr:cNvPr>
        <xdr:cNvSpPr txBox="1"/>
      </xdr:nvSpPr>
      <xdr:spPr>
        <a:xfrm>
          <a:off x="12171054" y="6545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156227</xdr:rowOff>
    </xdr:from>
    <xdr:ext cx="405111" cy="259045"/>
    <xdr:sp macro="" textlink="">
      <xdr:nvSpPr>
        <xdr:cNvPr id="541" name="n_4aveValue【一般廃棄物処理施設】&#10;有形固定資産減価償却率">
          <a:extLst>
            <a:ext uri="{FF2B5EF4-FFF2-40B4-BE49-F238E27FC236}">
              <a16:creationId xmlns:a16="http://schemas.microsoft.com/office/drawing/2014/main" id="{F3C58523-CE7E-4E6D-80DE-C5EFF2654EFA}"/>
            </a:ext>
          </a:extLst>
        </xdr:cNvPr>
        <xdr:cNvSpPr txBox="1"/>
      </xdr:nvSpPr>
      <xdr:spPr>
        <a:xfrm>
          <a:off x="11354444" y="6501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32</xdr:row>
      <xdr:rowOff>17797</xdr:rowOff>
    </xdr:from>
    <xdr:ext cx="405111" cy="259045"/>
    <xdr:sp macro="" textlink="">
      <xdr:nvSpPr>
        <xdr:cNvPr id="542" name="n_1mainValue【一般廃棄物処理施設】&#10;有形固定資産減価償却率">
          <a:extLst>
            <a:ext uri="{FF2B5EF4-FFF2-40B4-BE49-F238E27FC236}">
              <a16:creationId xmlns:a16="http://schemas.microsoft.com/office/drawing/2014/main" id="{A53DC008-D602-486D-B23E-D0A41CE95CE6}"/>
            </a:ext>
          </a:extLst>
        </xdr:cNvPr>
        <xdr:cNvSpPr txBox="1"/>
      </xdr:nvSpPr>
      <xdr:spPr>
        <a:xfrm>
          <a:off x="13738234" y="5508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32</xdr:row>
      <xdr:rowOff>76852</xdr:rowOff>
    </xdr:from>
    <xdr:ext cx="405111" cy="259045"/>
    <xdr:sp macro="" textlink="">
      <xdr:nvSpPr>
        <xdr:cNvPr id="543" name="n_2mainValue【一般廃棄物処理施設】&#10;有形固定資産減価償却率">
          <a:extLst>
            <a:ext uri="{FF2B5EF4-FFF2-40B4-BE49-F238E27FC236}">
              <a16:creationId xmlns:a16="http://schemas.microsoft.com/office/drawing/2014/main" id="{469B8054-5A4A-494F-8EC7-C5D82A9DE224}"/>
            </a:ext>
          </a:extLst>
        </xdr:cNvPr>
        <xdr:cNvSpPr txBox="1"/>
      </xdr:nvSpPr>
      <xdr:spPr>
        <a:xfrm>
          <a:off x="12957184" y="5563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32</xdr:row>
      <xdr:rowOff>25417</xdr:rowOff>
    </xdr:from>
    <xdr:ext cx="405111" cy="259045"/>
    <xdr:sp macro="" textlink="">
      <xdr:nvSpPr>
        <xdr:cNvPr id="544" name="n_3mainValue【一般廃棄物処理施設】&#10;有形固定資産減価償却率">
          <a:extLst>
            <a:ext uri="{FF2B5EF4-FFF2-40B4-BE49-F238E27FC236}">
              <a16:creationId xmlns:a16="http://schemas.microsoft.com/office/drawing/2014/main" id="{CF975E75-2513-4C72-B1D2-EFB51EB4ED66}"/>
            </a:ext>
          </a:extLst>
        </xdr:cNvPr>
        <xdr:cNvSpPr txBox="1"/>
      </xdr:nvSpPr>
      <xdr:spPr>
        <a:xfrm>
          <a:off x="12171054" y="5508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31</xdr:row>
      <xdr:rowOff>147337</xdr:rowOff>
    </xdr:from>
    <xdr:ext cx="405111" cy="259045"/>
    <xdr:sp macro="" textlink="">
      <xdr:nvSpPr>
        <xdr:cNvPr id="545" name="n_4mainValue【一般廃棄物処理施設】&#10;有形固定資産減価償却率">
          <a:extLst>
            <a:ext uri="{FF2B5EF4-FFF2-40B4-BE49-F238E27FC236}">
              <a16:creationId xmlns:a16="http://schemas.microsoft.com/office/drawing/2014/main" id="{446BDB58-E464-4B63-BCBF-5D79F5DFD288}"/>
            </a:ext>
          </a:extLst>
        </xdr:cNvPr>
        <xdr:cNvSpPr txBox="1"/>
      </xdr:nvSpPr>
      <xdr:spPr>
        <a:xfrm>
          <a:off x="11354444" y="5460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6" name="正方形/長方形 545">
          <a:extLst>
            <a:ext uri="{FF2B5EF4-FFF2-40B4-BE49-F238E27FC236}">
              <a16:creationId xmlns:a16="http://schemas.microsoft.com/office/drawing/2014/main" id="{DC819F93-1618-42A3-95E8-81C3E21571DC}"/>
            </a:ext>
          </a:extLst>
        </xdr:cNvPr>
        <xdr:cNvSpPr/>
      </xdr:nvSpPr>
      <xdr:spPr>
        <a:xfrm>
          <a:off x="16459200" y="419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47" name="正方形/長方形 546">
          <a:extLst>
            <a:ext uri="{FF2B5EF4-FFF2-40B4-BE49-F238E27FC236}">
              <a16:creationId xmlns:a16="http://schemas.microsoft.com/office/drawing/2014/main" id="{6ED2ECDF-EEF7-4728-978F-4540D9CD30CC}"/>
            </a:ext>
          </a:extLst>
        </xdr:cNvPr>
        <xdr:cNvSpPr/>
      </xdr:nvSpPr>
      <xdr:spPr>
        <a:xfrm>
          <a:off x="165900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48" name="正方形/長方形 547">
          <a:extLst>
            <a:ext uri="{FF2B5EF4-FFF2-40B4-BE49-F238E27FC236}">
              <a16:creationId xmlns:a16="http://schemas.microsoft.com/office/drawing/2014/main" id="{720A4882-03E7-4040-B5AA-BD696F42F921}"/>
            </a:ext>
          </a:extLst>
        </xdr:cNvPr>
        <xdr:cNvSpPr/>
      </xdr:nvSpPr>
      <xdr:spPr>
        <a:xfrm>
          <a:off x="165900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49" name="正方形/長方形 548">
          <a:extLst>
            <a:ext uri="{FF2B5EF4-FFF2-40B4-BE49-F238E27FC236}">
              <a16:creationId xmlns:a16="http://schemas.microsoft.com/office/drawing/2014/main" id="{BADE9829-A62B-41BF-B164-06D15515A659}"/>
            </a:ext>
          </a:extLst>
        </xdr:cNvPr>
        <xdr:cNvSpPr/>
      </xdr:nvSpPr>
      <xdr:spPr>
        <a:xfrm>
          <a:off x="174879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0" name="正方形/長方形 549">
          <a:extLst>
            <a:ext uri="{FF2B5EF4-FFF2-40B4-BE49-F238E27FC236}">
              <a16:creationId xmlns:a16="http://schemas.microsoft.com/office/drawing/2014/main" id="{883008D5-D187-4E60-A791-9A3034034E9F}"/>
            </a:ext>
          </a:extLst>
        </xdr:cNvPr>
        <xdr:cNvSpPr/>
      </xdr:nvSpPr>
      <xdr:spPr>
        <a:xfrm>
          <a:off x="174879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1" name="正方形/長方形 550">
          <a:extLst>
            <a:ext uri="{FF2B5EF4-FFF2-40B4-BE49-F238E27FC236}">
              <a16:creationId xmlns:a16="http://schemas.microsoft.com/office/drawing/2014/main" id="{572997FB-FD20-4A16-A136-DB5792DD270E}"/>
            </a:ext>
          </a:extLst>
        </xdr:cNvPr>
        <xdr:cNvSpPr/>
      </xdr:nvSpPr>
      <xdr:spPr>
        <a:xfrm>
          <a:off x="185166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2" name="正方形/長方形 551">
          <a:extLst>
            <a:ext uri="{FF2B5EF4-FFF2-40B4-BE49-F238E27FC236}">
              <a16:creationId xmlns:a16="http://schemas.microsoft.com/office/drawing/2014/main" id="{48E3D6B3-6E39-487A-9DFF-90AFF57089C4}"/>
            </a:ext>
          </a:extLst>
        </xdr:cNvPr>
        <xdr:cNvSpPr/>
      </xdr:nvSpPr>
      <xdr:spPr>
        <a:xfrm>
          <a:off x="185166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3" name="正方形/長方形 552">
          <a:extLst>
            <a:ext uri="{FF2B5EF4-FFF2-40B4-BE49-F238E27FC236}">
              <a16:creationId xmlns:a16="http://schemas.microsoft.com/office/drawing/2014/main" id="{39B1C3CE-FFA6-4872-81AA-311627FCCDC5}"/>
            </a:ext>
          </a:extLst>
        </xdr:cNvPr>
        <xdr:cNvSpPr/>
      </xdr:nvSpPr>
      <xdr:spPr>
        <a:xfrm>
          <a:off x="16459200" y="533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4" name="テキスト ボックス 553">
          <a:extLst>
            <a:ext uri="{FF2B5EF4-FFF2-40B4-BE49-F238E27FC236}">
              <a16:creationId xmlns:a16="http://schemas.microsoft.com/office/drawing/2014/main" id="{71EE2603-0DC2-41C0-A203-692500C50A1D}"/>
            </a:ext>
          </a:extLst>
        </xdr:cNvPr>
        <xdr:cNvSpPr txBox="1"/>
      </xdr:nvSpPr>
      <xdr:spPr>
        <a:xfrm>
          <a:off x="1644015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5" name="直線コネクタ 554">
          <a:extLst>
            <a:ext uri="{FF2B5EF4-FFF2-40B4-BE49-F238E27FC236}">
              <a16:creationId xmlns:a16="http://schemas.microsoft.com/office/drawing/2014/main" id="{1564D1DC-4E0A-4AC2-9A80-3DE9BE16D0E3}"/>
            </a:ext>
          </a:extLst>
        </xdr:cNvPr>
        <xdr:cNvCxnSpPr/>
      </xdr:nvCxnSpPr>
      <xdr:spPr>
        <a:xfrm>
          <a:off x="1645920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56" name="直線コネクタ 555">
          <a:extLst>
            <a:ext uri="{FF2B5EF4-FFF2-40B4-BE49-F238E27FC236}">
              <a16:creationId xmlns:a16="http://schemas.microsoft.com/office/drawing/2014/main" id="{6136821E-D44D-4509-B759-6D5076244A26}"/>
            </a:ext>
          </a:extLst>
        </xdr:cNvPr>
        <xdr:cNvCxnSpPr/>
      </xdr:nvCxnSpPr>
      <xdr:spPr>
        <a:xfrm>
          <a:off x="16459200" y="723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557" name="テキスト ボックス 556">
          <a:extLst>
            <a:ext uri="{FF2B5EF4-FFF2-40B4-BE49-F238E27FC236}">
              <a16:creationId xmlns:a16="http://schemas.microsoft.com/office/drawing/2014/main" id="{30E6A4EB-E069-44DE-BBF0-38FE2C7FCC6B}"/>
            </a:ext>
          </a:extLst>
        </xdr:cNvPr>
        <xdr:cNvSpPr txBox="1"/>
      </xdr:nvSpPr>
      <xdr:spPr>
        <a:xfrm>
          <a:off x="16252324" y="709487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58" name="直線コネクタ 557">
          <a:extLst>
            <a:ext uri="{FF2B5EF4-FFF2-40B4-BE49-F238E27FC236}">
              <a16:creationId xmlns:a16="http://schemas.microsoft.com/office/drawing/2014/main" id="{A245801A-A23D-46A0-A7AA-1413B6FB3EEF}"/>
            </a:ext>
          </a:extLst>
        </xdr:cNvPr>
        <xdr:cNvCxnSpPr/>
      </xdr:nvCxnSpPr>
      <xdr:spPr>
        <a:xfrm>
          <a:off x="16459200" y="685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559" name="テキスト ボックス 558">
          <a:extLst>
            <a:ext uri="{FF2B5EF4-FFF2-40B4-BE49-F238E27FC236}">
              <a16:creationId xmlns:a16="http://schemas.microsoft.com/office/drawing/2014/main" id="{B13B19D3-643A-429B-83D6-80DED898B506}"/>
            </a:ext>
          </a:extLst>
        </xdr:cNvPr>
        <xdr:cNvSpPr txBox="1"/>
      </xdr:nvSpPr>
      <xdr:spPr>
        <a:xfrm>
          <a:off x="15943791" y="671387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0" name="直線コネクタ 559">
          <a:extLst>
            <a:ext uri="{FF2B5EF4-FFF2-40B4-BE49-F238E27FC236}">
              <a16:creationId xmlns:a16="http://schemas.microsoft.com/office/drawing/2014/main" id="{D0B02450-E45B-4654-B2B9-F416A43A4239}"/>
            </a:ext>
          </a:extLst>
        </xdr:cNvPr>
        <xdr:cNvCxnSpPr/>
      </xdr:nvCxnSpPr>
      <xdr:spPr>
        <a:xfrm>
          <a:off x="16459200" y="6473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561" name="テキスト ボックス 560">
          <a:extLst>
            <a:ext uri="{FF2B5EF4-FFF2-40B4-BE49-F238E27FC236}">
              <a16:creationId xmlns:a16="http://schemas.microsoft.com/office/drawing/2014/main" id="{3A8D87FA-D32D-443A-904F-AE9EB32CB2B9}"/>
            </a:ext>
          </a:extLst>
        </xdr:cNvPr>
        <xdr:cNvSpPr txBox="1"/>
      </xdr:nvSpPr>
      <xdr:spPr>
        <a:xfrm>
          <a:off x="15943791" y="633668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62" name="直線コネクタ 561">
          <a:extLst>
            <a:ext uri="{FF2B5EF4-FFF2-40B4-BE49-F238E27FC236}">
              <a16:creationId xmlns:a16="http://schemas.microsoft.com/office/drawing/2014/main" id="{ADB4ABE0-278D-40FF-9FD6-C5247F5E4FC0}"/>
            </a:ext>
          </a:extLst>
        </xdr:cNvPr>
        <xdr:cNvCxnSpPr/>
      </xdr:nvCxnSpPr>
      <xdr:spPr>
        <a:xfrm>
          <a:off x="16459200" y="609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563" name="テキスト ボックス 562">
          <a:extLst>
            <a:ext uri="{FF2B5EF4-FFF2-40B4-BE49-F238E27FC236}">
              <a16:creationId xmlns:a16="http://schemas.microsoft.com/office/drawing/2014/main" id="{C30E7536-DC83-482C-989C-4969DAE9FE2B}"/>
            </a:ext>
          </a:extLst>
        </xdr:cNvPr>
        <xdr:cNvSpPr txBox="1"/>
      </xdr:nvSpPr>
      <xdr:spPr>
        <a:xfrm>
          <a:off x="15943791" y="595568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64" name="直線コネクタ 563">
          <a:extLst>
            <a:ext uri="{FF2B5EF4-FFF2-40B4-BE49-F238E27FC236}">
              <a16:creationId xmlns:a16="http://schemas.microsoft.com/office/drawing/2014/main" id="{485A9E21-B11D-4FBD-97EF-3DC432FD052B}"/>
            </a:ext>
          </a:extLst>
        </xdr:cNvPr>
        <xdr:cNvCxnSpPr/>
      </xdr:nvCxnSpPr>
      <xdr:spPr>
        <a:xfrm>
          <a:off x="16459200" y="571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65" name="テキスト ボックス 564">
          <a:extLst>
            <a:ext uri="{FF2B5EF4-FFF2-40B4-BE49-F238E27FC236}">
              <a16:creationId xmlns:a16="http://schemas.microsoft.com/office/drawing/2014/main" id="{55FF9661-C0C7-4137-9D91-09B6EA2315F1}"/>
            </a:ext>
          </a:extLst>
        </xdr:cNvPr>
        <xdr:cNvSpPr txBox="1"/>
      </xdr:nvSpPr>
      <xdr:spPr>
        <a:xfrm>
          <a:off x="15943791" y="557468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6" name="直線コネクタ 565">
          <a:extLst>
            <a:ext uri="{FF2B5EF4-FFF2-40B4-BE49-F238E27FC236}">
              <a16:creationId xmlns:a16="http://schemas.microsoft.com/office/drawing/2014/main" id="{4FDA8B18-CB9A-460A-BC49-B2D35E8B5FBA}"/>
            </a:ext>
          </a:extLst>
        </xdr:cNvPr>
        <xdr:cNvCxnSpPr/>
      </xdr:nvCxnSpPr>
      <xdr:spPr>
        <a:xfrm>
          <a:off x="1645920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567" name="テキスト ボックス 566">
          <a:extLst>
            <a:ext uri="{FF2B5EF4-FFF2-40B4-BE49-F238E27FC236}">
              <a16:creationId xmlns:a16="http://schemas.microsoft.com/office/drawing/2014/main" id="{6E5A03D4-2766-4D2C-B68D-60A91462BB7B}"/>
            </a:ext>
          </a:extLst>
        </xdr:cNvPr>
        <xdr:cNvSpPr txBox="1"/>
      </xdr:nvSpPr>
      <xdr:spPr>
        <a:xfrm>
          <a:off x="15849828" y="519368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68" name="【一般廃棄物処理施設】&#10;一人当たり有形固定資産（償却資産）額グラフ枠">
          <a:extLst>
            <a:ext uri="{FF2B5EF4-FFF2-40B4-BE49-F238E27FC236}">
              <a16:creationId xmlns:a16="http://schemas.microsoft.com/office/drawing/2014/main" id="{3F984430-B3A1-4756-90D8-BB14D848D8CB}"/>
            </a:ext>
          </a:extLst>
        </xdr:cNvPr>
        <xdr:cNvSpPr/>
      </xdr:nvSpPr>
      <xdr:spPr>
        <a:xfrm>
          <a:off x="16459200" y="533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147491</xdr:rowOff>
    </xdr:from>
    <xdr:to>
      <xdr:col>116</xdr:col>
      <xdr:colOff>62864</xdr:colOff>
      <xdr:row>42</xdr:row>
      <xdr:rowOff>37919</xdr:rowOff>
    </xdr:to>
    <xdr:cxnSp macro="">
      <xdr:nvCxnSpPr>
        <xdr:cNvPr id="569" name="直線コネクタ 568">
          <a:extLst>
            <a:ext uri="{FF2B5EF4-FFF2-40B4-BE49-F238E27FC236}">
              <a16:creationId xmlns:a16="http://schemas.microsoft.com/office/drawing/2014/main" id="{F0AD787C-8A0C-4F34-B249-3356599B6425}"/>
            </a:ext>
          </a:extLst>
        </xdr:cNvPr>
        <xdr:cNvCxnSpPr/>
      </xdr:nvCxnSpPr>
      <xdr:spPr>
        <a:xfrm flipV="1">
          <a:off x="19947254" y="5974886"/>
          <a:ext cx="0" cy="12639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41746</xdr:rowOff>
    </xdr:from>
    <xdr:ext cx="313932" cy="259045"/>
    <xdr:sp macro="" textlink="">
      <xdr:nvSpPr>
        <xdr:cNvPr id="570" name="【一般廃棄物処理施設】&#10;一人当たり有形固定資産（償却資産）額最小値テキスト">
          <a:extLst>
            <a:ext uri="{FF2B5EF4-FFF2-40B4-BE49-F238E27FC236}">
              <a16:creationId xmlns:a16="http://schemas.microsoft.com/office/drawing/2014/main" id="{413057CF-D7F6-422B-B1FA-853FB5FB2DB7}"/>
            </a:ext>
          </a:extLst>
        </xdr:cNvPr>
        <xdr:cNvSpPr txBox="1"/>
      </xdr:nvSpPr>
      <xdr:spPr>
        <a:xfrm>
          <a:off x="19985990" y="724264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37919</xdr:rowOff>
    </xdr:from>
    <xdr:to>
      <xdr:col>116</xdr:col>
      <xdr:colOff>152400</xdr:colOff>
      <xdr:row>42</xdr:row>
      <xdr:rowOff>37919</xdr:rowOff>
    </xdr:to>
    <xdr:cxnSp macro="">
      <xdr:nvCxnSpPr>
        <xdr:cNvPr id="571" name="直線コネクタ 570">
          <a:extLst>
            <a:ext uri="{FF2B5EF4-FFF2-40B4-BE49-F238E27FC236}">
              <a16:creationId xmlns:a16="http://schemas.microsoft.com/office/drawing/2014/main" id="{94A42D05-A9EF-4339-B0BB-364C466F8BFF}"/>
            </a:ext>
          </a:extLst>
        </xdr:cNvPr>
        <xdr:cNvCxnSpPr/>
      </xdr:nvCxnSpPr>
      <xdr:spPr>
        <a:xfrm>
          <a:off x="19885660" y="723881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94168</xdr:rowOff>
    </xdr:from>
    <xdr:ext cx="599010" cy="259045"/>
    <xdr:sp macro="" textlink="">
      <xdr:nvSpPr>
        <xdr:cNvPr id="572" name="【一般廃棄物処理施設】&#10;一人当たり有形固定資産（償却資産）額最大値テキスト">
          <a:extLst>
            <a:ext uri="{FF2B5EF4-FFF2-40B4-BE49-F238E27FC236}">
              <a16:creationId xmlns:a16="http://schemas.microsoft.com/office/drawing/2014/main" id="{B60F6FB0-3D90-4D0B-AC66-D903CD4A83E7}"/>
            </a:ext>
          </a:extLst>
        </xdr:cNvPr>
        <xdr:cNvSpPr txBox="1"/>
      </xdr:nvSpPr>
      <xdr:spPr>
        <a:xfrm>
          <a:off x="19985990" y="57558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662,577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147491</xdr:rowOff>
    </xdr:from>
    <xdr:to>
      <xdr:col>116</xdr:col>
      <xdr:colOff>152400</xdr:colOff>
      <xdr:row>34</xdr:row>
      <xdr:rowOff>147491</xdr:rowOff>
    </xdr:to>
    <xdr:cxnSp macro="">
      <xdr:nvCxnSpPr>
        <xdr:cNvPr id="573" name="直線コネクタ 572">
          <a:extLst>
            <a:ext uri="{FF2B5EF4-FFF2-40B4-BE49-F238E27FC236}">
              <a16:creationId xmlns:a16="http://schemas.microsoft.com/office/drawing/2014/main" id="{50BA82B3-FF0E-42E3-AEDE-90F582249D28}"/>
            </a:ext>
          </a:extLst>
        </xdr:cNvPr>
        <xdr:cNvCxnSpPr/>
      </xdr:nvCxnSpPr>
      <xdr:spPr>
        <a:xfrm>
          <a:off x="19885660" y="597488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19356</xdr:rowOff>
    </xdr:from>
    <xdr:ext cx="534377" cy="259045"/>
    <xdr:sp macro="" textlink="">
      <xdr:nvSpPr>
        <xdr:cNvPr id="574" name="【一般廃棄物処理施設】&#10;一人当たり有形固定資産（償却資産）額平均値テキスト">
          <a:extLst>
            <a:ext uri="{FF2B5EF4-FFF2-40B4-BE49-F238E27FC236}">
              <a16:creationId xmlns:a16="http://schemas.microsoft.com/office/drawing/2014/main" id="{FD6AB54F-89FC-456F-A453-80029C5CC7F6}"/>
            </a:ext>
          </a:extLst>
        </xdr:cNvPr>
        <xdr:cNvSpPr txBox="1"/>
      </xdr:nvSpPr>
      <xdr:spPr>
        <a:xfrm>
          <a:off x="19985990" y="68735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167929</xdr:rowOff>
    </xdr:from>
    <xdr:to>
      <xdr:col>116</xdr:col>
      <xdr:colOff>114300</xdr:colOff>
      <xdr:row>41</xdr:row>
      <xdr:rowOff>98079</xdr:rowOff>
    </xdr:to>
    <xdr:sp macro="" textlink="">
      <xdr:nvSpPr>
        <xdr:cNvPr id="575" name="フローチャート: 判断 574">
          <a:extLst>
            <a:ext uri="{FF2B5EF4-FFF2-40B4-BE49-F238E27FC236}">
              <a16:creationId xmlns:a16="http://schemas.microsoft.com/office/drawing/2014/main" id="{00569F75-19A9-4533-9AD0-4520DDD445D3}"/>
            </a:ext>
          </a:extLst>
        </xdr:cNvPr>
        <xdr:cNvSpPr/>
      </xdr:nvSpPr>
      <xdr:spPr>
        <a:xfrm>
          <a:off x="19904710" y="7029739"/>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169778</xdr:rowOff>
    </xdr:from>
    <xdr:to>
      <xdr:col>112</xdr:col>
      <xdr:colOff>38100</xdr:colOff>
      <xdr:row>41</xdr:row>
      <xdr:rowOff>99928</xdr:rowOff>
    </xdr:to>
    <xdr:sp macro="" textlink="">
      <xdr:nvSpPr>
        <xdr:cNvPr id="576" name="フローチャート: 判断 575">
          <a:extLst>
            <a:ext uri="{FF2B5EF4-FFF2-40B4-BE49-F238E27FC236}">
              <a16:creationId xmlns:a16="http://schemas.microsoft.com/office/drawing/2014/main" id="{9C8C1DE4-520C-468E-BEF6-66D6464C91FE}"/>
            </a:ext>
          </a:extLst>
        </xdr:cNvPr>
        <xdr:cNvSpPr/>
      </xdr:nvSpPr>
      <xdr:spPr>
        <a:xfrm>
          <a:off x="19161760" y="7031588"/>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41</xdr:row>
      <xdr:rowOff>4948</xdr:rowOff>
    </xdr:from>
    <xdr:to>
      <xdr:col>107</xdr:col>
      <xdr:colOff>101600</xdr:colOff>
      <xdr:row>41</xdr:row>
      <xdr:rowOff>106548</xdr:rowOff>
    </xdr:to>
    <xdr:sp macro="" textlink="">
      <xdr:nvSpPr>
        <xdr:cNvPr id="577" name="フローチャート: 判断 576">
          <a:extLst>
            <a:ext uri="{FF2B5EF4-FFF2-40B4-BE49-F238E27FC236}">
              <a16:creationId xmlns:a16="http://schemas.microsoft.com/office/drawing/2014/main" id="{679D4CBF-8262-44EA-B20D-5BD5BF4FF08C}"/>
            </a:ext>
          </a:extLst>
        </xdr:cNvPr>
        <xdr:cNvSpPr/>
      </xdr:nvSpPr>
      <xdr:spPr>
        <a:xfrm>
          <a:off x="18345150" y="7036303"/>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41</xdr:row>
      <xdr:rowOff>19056</xdr:rowOff>
    </xdr:from>
    <xdr:to>
      <xdr:col>102</xdr:col>
      <xdr:colOff>165100</xdr:colOff>
      <xdr:row>41</xdr:row>
      <xdr:rowOff>120656</xdr:rowOff>
    </xdr:to>
    <xdr:sp macro="" textlink="">
      <xdr:nvSpPr>
        <xdr:cNvPr id="578" name="フローチャート: 判断 577">
          <a:extLst>
            <a:ext uri="{FF2B5EF4-FFF2-40B4-BE49-F238E27FC236}">
              <a16:creationId xmlns:a16="http://schemas.microsoft.com/office/drawing/2014/main" id="{FA6165AF-4B32-4F5A-91F0-D82F8E46AEAB}"/>
            </a:ext>
          </a:extLst>
        </xdr:cNvPr>
        <xdr:cNvSpPr/>
      </xdr:nvSpPr>
      <xdr:spPr>
        <a:xfrm>
          <a:off x="17547590" y="7044696"/>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41</xdr:row>
      <xdr:rowOff>19984</xdr:rowOff>
    </xdr:from>
    <xdr:to>
      <xdr:col>98</xdr:col>
      <xdr:colOff>38100</xdr:colOff>
      <xdr:row>41</xdr:row>
      <xdr:rowOff>121584</xdr:rowOff>
    </xdr:to>
    <xdr:sp macro="" textlink="">
      <xdr:nvSpPr>
        <xdr:cNvPr id="579" name="フローチャート: 判断 578">
          <a:extLst>
            <a:ext uri="{FF2B5EF4-FFF2-40B4-BE49-F238E27FC236}">
              <a16:creationId xmlns:a16="http://schemas.microsoft.com/office/drawing/2014/main" id="{38D02A57-243C-4E42-B3E5-E1B132CF02CB}"/>
            </a:ext>
          </a:extLst>
        </xdr:cNvPr>
        <xdr:cNvSpPr/>
      </xdr:nvSpPr>
      <xdr:spPr>
        <a:xfrm>
          <a:off x="16761460" y="7045624"/>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0" name="テキスト ボックス 579">
          <a:extLst>
            <a:ext uri="{FF2B5EF4-FFF2-40B4-BE49-F238E27FC236}">
              <a16:creationId xmlns:a16="http://schemas.microsoft.com/office/drawing/2014/main" id="{30C1F922-D679-4436-AB3A-EE3C35E910FD}"/>
            </a:ext>
          </a:extLst>
        </xdr:cNvPr>
        <xdr:cNvSpPr txBox="1"/>
      </xdr:nvSpPr>
      <xdr:spPr>
        <a:xfrm>
          <a:off x="1977644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1" name="テキスト ボックス 580">
          <a:extLst>
            <a:ext uri="{FF2B5EF4-FFF2-40B4-BE49-F238E27FC236}">
              <a16:creationId xmlns:a16="http://schemas.microsoft.com/office/drawing/2014/main" id="{A82E5FD6-6451-482A-99AA-5BB6351ACE0C}"/>
            </a:ext>
          </a:extLst>
        </xdr:cNvPr>
        <xdr:cNvSpPr txBox="1"/>
      </xdr:nvSpPr>
      <xdr:spPr>
        <a:xfrm>
          <a:off x="190334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2" name="テキスト ボックス 581">
          <a:extLst>
            <a:ext uri="{FF2B5EF4-FFF2-40B4-BE49-F238E27FC236}">
              <a16:creationId xmlns:a16="http://schemas.microsoft.com/office/drawing/2014/main" id="{EFC79C57-A7EB-44E7-83F1-0D9E75425DA1}"/>
            </a:ext>
          </a:extLst>
        </xdr:cNvPr>
        <xdr:cNvSpPr txBox="1"/>
      </xdr:nvSpPr>
      <xdr:spPr>
        <a:xfrm>
          <a:off x="182283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3" name="テキスト ボックス 582">
          <a:extLst>
            <a:ext uri="{FF2B5EF4-FFF2-40B4-BE49-F238E27FC236}">
              <a16:creationId xmlns:a16="http://schemas.microsoft.com/office/drawing/2014/main" id="{B98372E5-B965-4117-BAE8-7415A275D13D}"/>
            </a:ext>
          </a:extLst>
        </xdr:cNvPr>
        <xdr:cNvSpPr txBox="1"/>
      </xdr:nvSpPr>
      <xdr:spPr>
        <a:xfrm>
          <a:off x="174307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4" name="テキスト ボックス 583">
          <a:extLst>
            <a:ext uri="{FF2B5EF4-FFF2-40B4-BE49-F238E27FC236}">
              <a16:creationId xmlns:a16="http://schemas.microsoft.com/office/drawing/2014/main" id="{FEDF64F1-0C12-4B9F-B736-7CD82C02A1B4}"/>
            </a:ext>
          </a:extLst>
        </xdr:cNvPr>
        <xdr:cNvSpPr txBox="1"/>
      </xdr:nvSpPr>
      <xdr:spPr>
        <a:xfrm>
          <a:off x="166331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49344</xdr:rowOff>
    </xdr:from>
    <xdr:to>
      <xdr:col>116</xdr:col>
      <xdr:colOff>114300</xdr:colOff>
      <xdr:row>41</xdr:row>
      <xdr:rowOff>150944</xdr:rowOff>
    </xdr:to>
    <xdr:sp macro="" textlink="">
      <xdr:nvSpPr>
        <xdr:cNvPr id="585" name="楕円 584">
          <a:extLst>
            <a:ext uri="{FF2B5EF4-FFF2-40B4-BE49-F238E27FC236}">
              <a16:creationId xmlns:a16="http://schemas.microsoft.com/office/drawing/2014/main" id="{AFCE50E8-AF7A-42CA-9FAE-455622E168CC}"/>
            </a:ext>
          </a:extLst>
        </xdr:cNvPr>
        <xdr:cNvSpPr/>
      </xdr:nvSpPr>
      <xdr:spPr>
        <a:xfrm>
          <a:off x="19904710" y="7080699"/>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146355</xdr:rowOff>
    </xdr:from>
    <xdr:ext cx="534377" cy="259045"/>
    <xdr:sp macro="" textlink="">
      <xdr:nvSpPr>
        <xdr:cNvPr id="586" name="【一般廃棄物処理施設】&#10;一人当たり有形固定資産（償却資産）額該当値テキスト">
          <a:extLst>
            <a:ext uri="{FF2B5EF4-FFF2-40B4-BE49-F238E27FC236}">
              <a16:creationId xmlns:a16="http://schemas.microsoft.com/office/drawing/2014/main" id="{6C2484C0-111A-4C02-BBBA-7A14F7977125}"/>
            </a:ext>
          </a:extLst>
        </xdr:cNvPr>
        <xdr:cNvSpPr txBox="1"/>
      </xdr:nvSpPr>
      <xdr:spPr>
        <a:xfrm>
          <a:off x="19985990" y="7002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49647</xdr:rowOff>
    </xdr:from>
    <xdr:to>
      <xdr:col>112</xdr:col>
      <xdr:colOff>38100</xdr:colOff>
      <xdr:row>41</xdr:row>
      <xdr:rowOff>151247</xdr:rowOff>
    </xdr:to>
    <xdr:sp macro="" textlink="">
      <xdr:nvSpPr>
        <xdr:cNvPr id="587" name="楕円 586">
          <a:extLst>
            <a:ext uri="{FF2B5EF4-FFF2-40B4-BE49-F238E27FC236}">
              <a16:creationId xmlns:a16="http://schemas.microsoft.com/office/drawing/2014/main" id="{F30ADECF-3DC2-4794-85B2-8C59DAED70D4}"/>
            </a:ext>
          </a:extLst>
        </xdr:cNvPr>
        <xdr:cNvSpPr/>
      </xdr:nvSpPr>
      <xdr:spPr>
        <a:xfrm>
          <a:off x="19161760" y="708290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100144</xdr:rowOff>
    </xdr:from>
    <xdr:to>
      <xdr:col>116</xdr:col>
      <xdr:colOff>63500</xdr:colOff>
      <xdr:row>41</xdr:row>
      <xdr:rowOff>100447</xdr:rowOff>
    </xdr:to>
    <xdr:cxnSp macro="">
      <xdr:nvCxnSpPr>
        <xdr:cNvPr id="588" name="直線コネクタ 587">
          <a:extLst>
            <a:ext uri="{FF2B5EF4-FFF2-40B4-BE49-F238E27FC236}">
              <a16:creationId xmlns:a16="http://schemas.microsoft.com/office/drawing/2014/main" id="{539F2065-A366-468A-A249-734C34F3A79F}"/>
            </a:ext>
          </a:extLst>
        </xdr:cNvPr>
        <xdr:cNvCxnSpPr/>
      </xdr:nvCxnSpPr>
      <xdr:spPr>
        <a:xfrm flipV="1">
          <a:off x="19204940" y="7125784"/>
          <a:ext cx="742950" cy="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57276</xdr:rowOff>
    </xdr:from>
    <xdr:to>
      <xdr:col>107</xdr:col>
      <xdr:colOff>101600</xdr:colOff>
      <xdr:row>41</xdr:row>
      <xdr:rowOff>158876</xdr:rowOff>
    </xdr:to>
    <xdr:sp macro="" textlink="">
      <xdr:nvSpPr>
        <xdr:cNvPr id="589" name="楕円 588">
          <a:extLst>
            <a:ext uri="{FF2B5EF4-FFF2-40B4-BE49-F238E27FC236}">
              <a16:creationId xmlns:a16="http://schemas.microsoft.com/office/drawing/2014/main" id="{13B600D6-8425-47E4-B834-51AEA5ABE9FF}"/>
            </a:ext>
          </a:extLst>
        </xdr:cNvPr>
        <xdr:cNvSpPr/>
      </xdr:nvSpPr>
      <xdr:spPr>
        <a:xfrm>
          <a:off x="18345150" y="7082916"/>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100447</xdr:rowOff>
    </xdr:from>
    <xdr:to>
      <xdr:col>111</xdr:col>
      <xdr:colOff>177800</xdr:colOff>
      <xdr:row>41</xdr:row>
      <xdr:rowOff>108076</xdr:rowOff>
    </xdr:to>
    <xdr:cxnSp macro="">
      <xdr:nvCxnSpPr>
        <xdr:cNvPr id="590" name="直線コネクタ 589">
          <a:extLst>
            <a:ext uri="{FF2B5EF4-FFF2-40B4-BE49-F238E27FC236}">
              <a16:creationId xmlns:a16="http://schemas.microsoft.com/office/drawing/2014/main" id="{0AD85BAA-75DA-4D11-BF05-6C33CEF9A5F3}"/>
            </a:ext>
          </a:extLst>
        </xdr:cNvPr>
        <xdr:cNvCxnSpPr/>
      </xdr:nvCxnSpPr>
      <xdr:spPr>
        <a:xfrm flipV="1">
          <a:off x="18399760" y="7126087"/>
          <a:ext cx="805180" cy="9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55964</xdr:rowOff>
    </xdr:from>
    <xdr:to>
      <xdr:col>102</xdr:col>
      <xdr:colOff>165100</xdr:colOff>
      <xdr:row>41</xdr:row>
      <xdr:rowOff>157564</xdr:rowOff>
    </xdr:to>
    <xdr:sp macro="" textlink="">
      <xdr:nvSpPr>
        <xdr:cNvPr id="591" name="楕円 590">
          <a:extLst>
            <a:ext uri="{FF2B5EF4-FFF2-40B4-BE49-F238E27FC236}">
              <a16:creationId xmlns:a16="http://schemas.microsoft.com/office/drawing/2014/main" id="{7AEAFF0A-104D-46DA-AC30-9DA30B153EF9}"/>
            </a:ext>
          </a:extLst>
        </xdr:cNvPr>
        <xdr:cNvSpPr/>
      </xdr:nvSpPr>
      <xdr:spPr>
        <a:xfrm>
          <a:off x="17547590" y="7089224"/>
          <a:ext cx="10922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106764</xdr:rowOff>
    </xdr:from>
    <xdr:to>
      <xdr:col>107</xdr:col>
      <xdr:colOff>50800</xdr:colOff>
      <xdr:row>41</xdr:row>
      <xdr:rowOff>108076</xdr:rowOff>
    </xdr:to>
    <xdr:cxnSp macro="">
      <xdr:nvCxnSpPr>
        <xdr:cNvPr id="592" name="直線コネクタ 591">
          <a:extLst>
            <a:ext uri="{FF2B5EF4-FFF2-40B4-BE49-F238E27FC236}">
              <a16:creationId xmlns:a16="http://schemas.microsoft.com/office/drawing/2014/main" id="{B74DA80D-84A6-4942-A680-F4A377EE267E}"/>
            </a:ext>
          </a:extLst>
        </xdr:cNvPr>
        <xdr:cNvCxnSpPr/>
      </xdr:nvCxnSpPr>
      <xdr:spPr>
        <a:xfrm>
          <a:off x="17602200" y="7134309"/>
          <a:ext cx="797560" cy="13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54132</xdr:rowOff>
    </xdr:from>
    <xdr:to>
      <xdr:col>98</xdr:col>
      <xdr:colOff>38100</xdr:colOff>
      <xdr:row>41</xdr:row>
      <xdr:rowOff>155732</xdr:rowOff>
    </xdr:to>
    <xdr:sp macro="" textlink="">
      <xdr:nvSpPr>
        <xdr:cNvPr id="593" name="楕円 592">
          <a:extLst>
            <a:ext uri="{FF2B5EF4-FFF2-40B4-BE49-F238E27FC236}">
              <a16:creationId xmlns:a16="http://schemas.microsoft.com/office/drawing/2014/main" id="{2C16230C-FA95-4ED5-9941-F1B2F65608C0}"/>
            </a:ext>
          </a:extLst>
        </xdr:cNvPr>
        <xdr:cNvSpPr/>
      </xdr:nvSpPr>
      <xdr:spPr>
        <a:xfrm>
          <a:off x="16761460" y="708739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104932</xdr:rowOff>
    </xdr:from>
    <xdr:to>
      <xdr:col>102</xdr:col>
      <xdr:colOff>114300</xdr:colOff>
      <xdr:row>41</xdr:row>
      <xdr:rowOff>106764</xdr:rowOff>
    </xdr:to>
    <xdr:cxnSp macro="">
      <xdr:nvCxnSpPr>
        <xdr:cNvPr id="594" name="直線コネクタ 593">
          <a:extLst>
            <a:ext uri="{FF2B5EF4-FFF2-40B4-BE49-F238E27FC236}">
              <a16:creationId xmlns:a16="http://schemas.microsoft.com/office/drawing/2014/main" id="{6E361C20-98B3-4716-9959-0BF0E65FA674}"/>
            </a:ext>
          </a:extLst>
        </xdr:cNvPr>
        <xdr:cNvCxnSpPr/>
      </xdr:nvCxnSpPr>
      <xdr:spPr>
        <a:xfrm>
          <a:off x="16804640" y="7132477"/>
          <a:ext cx="797560" cy="1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39</xdr:row>
      <xdr:rowOff>116455</xdr:rowOff>
    </xdr:from>
    <xdr:ext cx="534377" cy="259045"/>
    <xdr:sp macro="" textlink="">
      <xdr:nvSpPr>
        <xdr:cNvPr id="595" name="n_1aveValue【一般廃棄物処理施設】&#10;一人当たり有形固定資産（償却資産）額">
          <a:extLst>
            <a:ext uri="{FF2B5EF4-FFF2-40B4-BE49-F238E27FC236}">
              <a16:creationId xmlns:a16="http://schemas.microsoft.com/office/drawing/2014/main" id="{43A01936-F247-4286-8FD2-9FB771F90B36}"/>
            </a:ext>
          </a:extLst>
        </xdr:cNvPr>
        <xdr:cNvSpPr txBox="1"/>
      </xdr:nvSpPr>
      <xdr:spPr>
        <a:xfrm>
          <a:off x="18951721" y="68030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84,211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123075</xdr:rowOff>
    </xdr:from>
    <xdr:ext cx="534377" cy="259045"/>
    <xdr:sp macro="" textlink="">
      <xdr:nvSpPr>
        <xdr:cNvPr id="596" name="n_2aveValue【一般廃棄物処理施設】&#10;一人当たり有形固定資産（償却資産）額">
          <a:extLst>
            <a:ext uri="{FF2B5EF4-FFF2-40B4-BE49-F238E27FC236}">
              <a16:creationId xmlns:a16="http://schemas.microsoft.com/office/drawing/2014/main" id="{C1F6E3B7-8829-401A-9C43-4EC79B57A037}"/>
            </a:ext>
          </a:extLst>
        </xdr:cNvPr>
        <xdr:cNvSpPr txBox="1"/>
      </xdr:nvSpPr>
      <xdr:spPr>
        <a:xfrm>
          <a:off x="18170671" y="6811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137183</xdr:rowOff>
    </xdr:from>
    <xdr:ext cx="534377" cy="259045"/>
    <xdr:sp macro="" textlink="">
      <xdr:nvSpPr>
        <xdr:cNvPr id="597" name="n_3aveValue【一般廃棄物処理施設】&#10;一人当たり有形固定資産（償却資産）額">
          <a:extLst>
            <a:ext uri="{FF2B5EF4-FFF2-40B4-BE49-F238E27FC236}">
              <a16:creationId xmlns:a16="http://schemas.microsoft.com/office/drawing/2014/main" id="{B05B3ECC-9916-46D4-8940-03F95C49358D}"/>
            </a:ext>
          </a:extLst>
        </xdr:cNvPr>
        <xdr:cNvSpPr txBox="1"/>
      </xdr:nvSpPr>
      <xdr:spPr>
        <a:xfrm>
          <a:off x="17354061" y="6819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39</xdr:row>
      <xdr:rowOff>138111</xdr:rowOff>
    </xdr:from>
    <xdr:ext cx="534377" cy="259045"/>
    <xdr:sp macro="" textlink="">
      <xdr:nvSpPr>
        <xdr:cNvPr id="598" name="n_4aveValue【一般廃棄物処理施設】&#10;一人当たり有形固定資産（償却資産）額">
          <a:extLst>
            <a:ext uri="{FF2B5EF4-FFF2-40B4-BE49-F238E27FC236}">
              <a16:creationId xmlns:a16="http://schemas.microsoft.com/office/drawing/2014/main" id="{8DDB4797-3063-4ED9-9CE9-032ADB316287}"/>
            </a:ext>
          </a:extLst>
        </xdr:cNvPr>
        <xdr:cNvSpPr txBox="1"/>
      </xdr:nvSpPr>
      <xdr:spPr>
        <a:xfrm>
          <a:off x="16556501" y="6820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41</xdr:row>
      <xdr:rowOff>142374</xdr:rowOff>
    </xdr:from>
    <xdr:ext cx="534377" cy="259045"/>
    <xdr:sp macro="" textlink="">
      <xdr:nvSpPr>
        <xdr:cNvPr id="599" name="n_1mainValue【一般廃棄物処理施設】&#10;一人当たり有形固定資産（償却資産）額">
          <a:extLst>
            <a:ext uri="{FF2B5EF4-FFF2-40B4-BE49-F238E27FC236}">
              <a16:creationId xmlns:a16="http://schemas.microsoft.com/office/drawing/2014/main" id="{2F57DA61-19D5-4574-A029-DA3271342BF5}"/>
            </a:ext>
          </a:extLst>
        </xdr:cNvPr>
        <xdr:cNvSpPr txBox="1"/>
      </xdr:nvSpPr>
      <xdr:spPr>
        <a:xfrm>
          <a:off x="18951721" y="7169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41</xdr:row>
      <xdr:rowOff>150003</xdr:rowOff>
    </xdr:from>
    <xdr:ext cx="534377" cy="259045"/>
    <xdr:sp macro="" textlink="">
      <xdr:nvSpPr>
        <xdr:cNvPr id="600" name="n_2mainValue【一般廃棄物処理施設】&#10;一人当たり有形固定資産（償却資産）額">
          <a:extLst>
            <a:ext uri="{FF2B5EF4-FFF2-40B4-BE49-F238E27FC236}">
              <a16:creationId xmlns:a16="http://schemas.microsoft.com/office/drawing/2014/main" id="{41E0F631-0377-4E74-A0F8-EB0A57D9EFB7}"/>
            </a:ext>
          </a:extLst>
        </xdr:cNvPr>
        <xdr:cNvSpPr txBox="1"/>
      </xdr:nvSpPr>
      <xdr:spPr>
        <a:xfrm>
          <a:off x="18170671" y="7179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41</xdr:row>
      <xdr:rowOff>148691</xdr:rowOff>
    </xdr:from>
    <xdr:ext cx="534377" cy="259045"/>
    <xdr:sp macro="" textlink="">
      <xdr:nvSpPr>
        <xdr:cNvPr id="601" name="n_3mainValue【一般廃棄物処理施設】&#10;一人当たり有形固定資産（償却資産）額">
          <a:extLst>
            <a:ext uri="{FF2B5EF4-FFF2-40B4-BE49-F238E27FC236}">
              <a16:creationId xmlns:a16="http://schemas.microsoft.com/office/drawing/2014/main" id="{56643636-657B-406F-A277-29CFEFF200C1}"/>
            </a:ext>
          </a:extLst>
        </xdr:cNvPr>
        <xdr:cNvSpPr txBox="1"/>
      </xdr:nvSpPr>
      <xdr:spPr>
        <a:xfrm>
          <a:off x="17354061" y="7178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41</xdr:row>
      <xdr:rowOff>146859</xdr:rowOff>
    </xdr:from>
    <xdr:ext cx="534377" cy="259045"/>
    <xdr:sp macro="" textlink="">
      <xdr:nvSpPr>
        <xdr:cNvPr id="602" name="n_4mainValue【一般廃棄物処理施設】&#10;一人当たり有形固定資産（償却資産）額">
          <a:extLst>
            <a:ext uri="{FF2B5EF4-FFF2-40B4-BE49-F238E27FC236}">
              <a16:creationId xmlns:a16="http://schemas.microsoft.com/office/drawing/2014/main" id="{4922C903-2C0F-4810-A742-4A47484B2549}"/>
            </a:ext>
          </a:extLst>
        </xdr:cNvPr>
        <xdr:cNvSpPr txBox="1"/>
      </xdr:nvSpPr>
      <xdr:spPr>
        <a:xfrm>
          <a:off x="16556501" y="7174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3" name="正方形/長方形 602">
          <a:extLst>
            <a:ext uri="{FF2B5EF4-FFF2-40B4-BE49-F238E27FC236}">
              <a16:creationId xmlns:a16="http://schemas.microsoft.com/office/drawing/2014/main" id="{B52A0CC1-DE9C-473D-948D-B714F2203B89}"/>
            </a:ext>
          </a:extLst>
        </xdr:cNvPr>
        <xdr:cNvSpPr/>
      </xdr:nvSpPr>
      <xdr:spPr>
        <a:xfrm>
          <a:off x="11203940" y="800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4" name="正方形/長方形 603">
          <a:extLst>
            <a:ext uri="{FF2B5EF4-FFF2-40B4-BE49-F238E27FC236}">
              <a16:creationId xmlns:a16="http://schemas.microsoft.com/office/drawing/2014/main" id="{ED73234A-4566-446C-A830-D40E5683B4AC}"/>
            </a:ext>
          </a:extLst>
        </xdr:cNvPr>
        <xdr:cNvSpPr/>
      </xdr:nvSpPr>
      <xdr:spPr>
        <a:xfrm>
          <a:off x="113157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5" name="正方形/長方形 604">
          <a:extLst>
            <a:ext uri="{FF2B5EF4-FFF2-40B4-BE49-F238E27FC236}">
              <a16:creationId xmlns:a16="http://schemas.microsoft.com/office/drawing/2014/main" id="{40595981-B42C-4DDE-AFC1-BE9AF903CB66}"/>
            </a:ext>
          </a:extLst>
        </xdr:cNvPr>
        <xdr:cNvSpPr/>
      </xdr:nvSpPr>
      <xdr:spPr>
        <a:xfrm>
          <a:off x="113157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6" name="正方形/長方形 605">
          <a:extLst>
            <a:ext uri="{FF2B5EF4-FFF2-40B4-BE49-F238E27FC236}">
              <a16:creationId xmlns:a16="http://schemas.microsoft.com/office/drawing/2014/main" id="{1A8EB18E-8904-474E-9B02-E4A729A46683}"/>
            </a:ext>
          </a:extLst>
        </xdr:cNvPr>
        <xdr:cNvSpPr/>
      </xdr:nvSpPr>
      <xdr:spPr>
        <a:xfrm>
          <a:off x="122326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07" name="正方形/長方形 606">
          <a:extLst>
            <a:ext uri="{FF2B5EF4-FFF2-40B4-BE49-F238E27FC236}">
              <a16:creationId xmlns:a16="http://schemas.microsoft.com/office/drawing/2014/main" id="{A71528EC-8F33-4DE7-8B06-3B682CFB1CBE}"/>
            </a:ext>
          </a:extLst>
        </xdr:cNvPr>
        <xdr:cNvSpPr/>
      </xdr:nvSpPr>
      <xdr:spPr>
        <a:xfrm>
          <a:off x="122326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08" name="正方形/長方形 607">
          <a:extLst>
            <a:ext uri="{FF2B5EF4-FFF2-40B4-BE49-F238E27FC236}">
              <a16:creationId xmlns:a16="http://schemas.microsoft.com/office/drawing/2014/main" id="{8E65D748-256F-4E0A-912D-153B0464FEDA}"/>
            </a:ext>
          </a:extLst>
        </xdr:cNvPr>
        <xdr:cNvSpPr/>
      </xdr:nvSpPr>
      <xdr:spPr>
        <a:xfrm>
          <a:off x="132613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09" name="正方形/長方形 608">
          <a:extLst>
            <a:ext uri="{FF2B5EF4-FFF2-40B4-BE49-F238E27FC236}">
              <a16:creationId xmlns:a16="http://schemas.microsoft.com/office/drawing/2014/main" id="{21FE216E-656B-4EBE-841C-F70FFE0B0415}"/>
            </a:ext>
          </a:extLst>
        </xdr:cNvPr>
        <xdr:cNvSpPr/>
      </xdr:nvSpPr>
      <xdr:spPr>
        <a:xfrm>
          <a:off x="132613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0" name="正方形/長方形 609">
          <a:extLst>
            <a:ext uri="{FF2B5EF4-FFF2-40B4-BE49-F238E27FC236}">
              <a16:creationId xmlns:a16="http://schemas.microsoft.com/office/drawing/2014/main" id="{0AE74439-81D3-44CE-AC71-810328A7DFBA}"/>
            </a:ext>
          </a:extLst>
        </xdr:cNvPr>
        <xdr:cNvSpPr/>
      </xdr:nvSpPr>
      <xdr:spPr>
        <a:xfrm>
          <a:off x="11203940" y="9140190"/>
          <a:ext cx="4248150" cy="22898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46</xdr:row>
      <xdr:rowOff>114300</xdr:rowOff>
    </xdr:from>
    <xdr:to>
      <xdr:col>120</xdr:col>
      <xdr:colOff>152400</xdr:colOff>
      <xdr:row>50</xdr:row>
      <xdr:rowOff>63500</xdr:rowOff>
    </xdr:to>
    <xdr:sp macro="" textlink="">
      <xdr:nvSpPr>
        <xdr:cNvPr id="611" name="正方形/長方形 610">
          <a:extLst>
            <a:ext uri="{FF2B5EF4-FFF2-40B4-BE49-F238E27FC236}">
              <a16:creationId xmlns:a16="http://schemas.microsoft.com/office/drawing/2014/main" id="{2E3CAC9E-D562-4012-BED6-0BF01677CC74}"/>
            </a:ext>
          </a:extLst>
        </xdr:cNvPr>
        <xdr:cNvSpPr/>
      </xdr:nvSpPr>
      <xdr:spPr>
        <a:xfrm>
          <a:off x="16459200" y="800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12" name="正方形/長方形 611">
          <a:extLst>
            <a:ext uri="{FF2B5EF4-FFF2-40B4-BE49-F238E27FC236}">
              <a16:creationId xmlns:a16="http://schemas.microsoft.com/office/drawing/2014/main" id="{09DF1296-A498-4D9F-8A73-000C72E56427}"/>
            </a:ext>
          </a:extLst>
        </xdr:cNvPr>
        <xdr:cNvSpPr/>
      </xdr:nvSpPr>
      <xdr:spPr>
        <a:xfrm>
          <a:off x="165900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13" name="正方形/長方形 612">
          <a:extLst>
            <a:ext uri="{FF2B5EF4-FFF2-40B4-BE49-F238E27FC236}">
              <a16:creationId xmlns:a16="http://schemas.microsoft.com/office/drawing/2014/main" id="{0BBB88BD-CC0E-4EE3-93C6-A962C6FAB86E}"/>
            </a:ext>
          </a:extLst>
        </xdr:cNvPr>
        <xdr:cNvSpPr/>
      </xdr:nvSpPr>
      <xdr:spPr>
        <a:xfrm>
          <a:off x="165900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14" name="正方形/長方形 613">
          <a:extLst>
            <a:ext uri="{FF2B5EF4-FFF2-40B4-BE49-F238E27FC236}">
              <a16:creationId xmlns:a16="http://schemas.microsoft.com/office/drawing/2014/main" id="{C7CDA402-37CB-4727-A11F-F0AA7C5D2E4A}"/>
            </a:ext>
          </a:extLst>
        </xdr:cNvPr>
        <xdr:cNvSpPr/>
      </xdr:nvSpPr>
      <xdr:spPr>
        <a:xfrm>
          <a:off x="174879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15" name="正方形/長方形 614">
          <a:extLst>
            <a:ext uri="{FF2B5EF4-FFF2-40B4-BE49-F238E27FC236}">
              <a16:creationId xmlns:a16="http://schemas.microsoft.com/office/drawing/2014/main" id="{CCB933A5-C06F-4F5A-8CA7-EF60FAEBBFED}"/>
            </a:ext>
          </a:extLst>
        </xdr:cNvPr>
        <xdr:cNvSpPr/>
      </xdr:nvSpPr>
      <xdr:spPr>
        <a:xfrm>
          <a:off x="174879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16" name="正方形/長方形 615">
          <a:extLst>
            <a:ext uri="{FF2B5EF4-FFF2-40B4-BE49-F238E27FC236}">
              <a16:creationId xmlns:a16="http://schemas.microsoft.com/office/drawing/2014/main" id="{89110CED-AD12-4E21-9982-C42206BC5E09}"/>
            </a:ext>
          </a:extLst>
        </xdr:cNvPr>
        <xdr:cNvSpPr/>
      </xdr:nvSpPr>
      <xdr:spPr>
        <a:xfrm>
          <a:off x="185166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17" name="正方形/長方形 616">
          <a:extLst>
            <a:ext uri="{FF2B5EF4-FFF2-40B4-BE49-F238E27FC236}">
              <a16:creationId xmlns:a16="http://schemas.microsoft.com/office/drawing/2014/main" id="{DD17BA1C-9C5D-4F7A-B237-FEA868CCA526}"/>
            </a:ext>
          </a:extLst>
        </xdr:cNvPr>
        <xdr:cNvSpPr/>
      </xdr:nvSpPr>
      <xdr:spPr>
        <a:xfrm>
          <a:off x="185166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18" name="正方形/長方形 617">
          <a:extLst>
            <a:ext uri="{FF2B5EF4-FFF2-40B4-BE49-F238E27FC236}">
              <a16:creationId xmlns:a16="http://schemas.microsoft.com/office/drawing/2014/main" id="{996B8480-7233-418A-8E85-7853C610F687}"/>
            </a:ext>
          </a:extLst>
        </xdr:cNvPr>
        <xdr:cNvSpPr/>
      </xdr:nvSpPr>
      <xdr:spPr>
        <a:xfrm>
          <a:off x="16459200" y="9140190"/>
          <a:ext cx="4267200" cy="22898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68</xdr:row>
      <xdr:rowOff>152400</xdr:rowOff>
    </xdr:from>
    <xdr:to>
      <xdr:col>90</xdr:col>
      <xdr:colOff>25400</xdr:colOff>
      <xdr:row>72</xdr:row>
      <xdr:rowOff>101600</xdr:rowOff>
    </xdr:to>
    <xdr:sp macro="" textlink="">
      <xdr:nvSpPr>
        <xdr:cNvPr id="619" name="正方形/長方形 618">
          <a:extLst>
            <a:ext uri="{FF2B5EF4-FFF2-40B4-BE49-F238E27FC236}">
              <a16:creationId xmlns:a16="http://schemas.microsoft.com/office/drawing/2014/main" id="{8DF5C7A8-FA5F-45A3-B8B0-EA5C4E8BB666}"/>
            </a:ext>
          </a:extLst>
        </xdr:cNvPr>
        <xdr:cNvSpPr/>
      </xdr:nvSpPr>
      <xdr:spPr>
        <a:xfrm>
          <a:off x="11203940" y="1181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0" name="正方形/長方形 619">
          <a:extLst>
            <a:ext uri="{FF2B5EF4-FFF2-40B4-BE49-F238E27FC236}">
              <a16:creationId xmlns:a16="http://schemas.microsoft.com/office/drawing/2014/main" id="{199CAD2F-2C0A-40A1-ACA4-B35D1FFEA56F}"/>
            </a:ext>
          </a:extLst>
        </xdr:cNvPr>
        <xdr:cNvSpPr/>
      </xdr:nvSpPr>
      <xdr:spPr>
        <a:xfrm>
          <a:off x="113157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1" name="正方形/長方形 620">
          <a:extLst>
            <a:ext uri="{FF2B5EF4-FFF2-40B4-BE49-F238E27FC236}">
              <a16:creationId xmlns:a16="http://schemas.microsoft.com/office/drawing/2014/main" id="{D7B4465D-5478-4032-900A-16EE26369BDB}"/>
            </a:ext>
          </a:extLst>
        </xdr:cNvPr>
        <xdr:cNvSpPr/>
      </xdr:nvSpPr>
      <xdr:spPr>
        <a:xfrm>
          <a:off x="113157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2" name="正方形/長方形 621">
          <a:extLst>
            <a:ext uri="{FF2B5EF4-FFF2-40B4-BE49-F238E27FC236}">
              <a16:creationId xmlns:a16="http://schemas.microsoft.com/office/drawing/2014/main" id="{E95D26A3-CA4F-4847-B9F8-5889F2BF3BA8}"/>
            </a:ext>
          </a:extLst>
        </xdr:cNvPr>
        <xdr:cNvSpPr/>
      </xdr:nvSpPr>
      <xdr:spPr>
        <a:xfrm>
          <a:off x="122326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3" name="正方形/長方形 622">
          <a:extLst>
            <a:ext uri="{FF2B5EF4-FFF2-40B4-BE49-F238E27FC236}">
              <a16:creationId xmlns:a16="http://schemas.microsoft.com/office/drawing/2014/main" id="{A93E50A4-060B-40F5-B3A6-6B2E4634DA72}"/>
            </a:ext>
          </a:extLst>
        </xdr:cNvPr>
        <xdr:cNvSpPr/>
      </xdr:nvSpPr>
      <xdr:spPr>
        <a:xfrm>
          <a:off x="122326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4" name="正方形/長方形 623">
          <a:extLst>
            <a:ext uri="{FF2B5EF4-FFF2-40B4-BE49-F238E27FC236}">
              <a16:creationId xmlns:a16="http://schemas.microsoft.com/office/drawing/2014/main" id="{EBCAD17F-B575-4901-B14E-9712E3CC5F27}"/>
            </a:ext>
          </a:extLst>
        </xdr:cNvPr>
        <xdr:cNvSpPr/>
      </xdr:nvSpPr>
      <xdr:spPr>
        <a:xfrm>
          <a:off x="132613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5" name="正方形/長方形 624">
          <a:extLst>
            <a:ext uri="{FF2B5EF4-FFF2-40B4-BE49-F238E27FC236}">
              <a16:creationId xmlns:a16="http://schemas.microsoft.com/office/drawing/2014/main" id="{AC9417D2-0CB8-4169-8A71-0E2A51423B6C}"/>
            </a:ext>
          </a:extLst>
        </xdr:cNvPr>
        <xdr:cNvSpPr/>
      </xdr:nvSpPr>
      <xdr:spPr>
        <a:xfrm>
          <a:off x="132613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6" name="正方形/長方形 625">
          <a:extLst>
            <a:ext uri="{FF2B5EF4-FFF2-40B4-BE49-F238E27FC236}">
              <a16:creationId xmlns:a16="http://schemas.microsoft.com/office/drawing/2014/main" id="{AD6D2462-FD51-4F9E-80BB-C5072EB2346C}"/>
            </a:ext>
          </a:extLst>
        </xdr:cNvPr>
        <xdr:cNvSpPr/>
      </xdr:nvSpPr>
      <xdr:spPr>
        <a:xfrm>
          <a:off x="11203940" y="1295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27" name="テキスト ボックス 626">
          <a:extLst>
            <a:ext uri="{FF2B5EF4-FFF2-40B4-BE49-F238E27FC236}">
              <a16:creationId xmlns:a16="http://schemas.microsoft.com/office/drawing/2014/main" id="{1851AC42-DDCB-4042-B94F-43C4CA9BF920}"/>
            </a:ext>
          </a:extLst>
        </xdr:cNvPr>
        <xdr:cNvSpPr txBox="1"/>
      </xdr:nvSpPr>
      <xdr:spPr>
        <a:xfrm>
          <a:off x="1116584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28" name="直線コネクタ 627">
          <a:extLst>
            <a:ext uri="{FF2B5EF4-FFF2-40B4-BE49-F238E27FC236}">
              <a16:creationId xmlns:a16="http://schemas.microsoft.com/office/drawing/2014/main" id="{423DBEB8-FD7D-4731-AE3B-19FF902C4A76}"/>
            </a:ext>
          </a:extLst>
        </xdr:cNvPr>
        <xdr:cNvCxnSpPr/>
      </xdr:nvCxnSpPr>
      <xdr:spPr>
        <a:xfrm>
          <a:off x="1120394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29" name="テキスト ボックス 628">
          <a:extLst>
            <a:ext uri="{FF2B5EF4-FFF2-40B4-BE49-F238E27FC236}">
              <a16:creationId xmlns:a16="http://schemas.microsoft.com/office/drawing/2014/main" id="{3CF1E758-A980-45D6-8EC6-88810CB38705}"/>
            </a:ext>
          </a:extLst>
        </xdr:cNvPr>
        <xdr:cNvSpPr txBox="1"/>
      </xdr:nvSpPr>
      <xdr:spPr>
        <a:xfrm>
          <a:off x="10801531" y="1509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630" name="直線コネクタ 629">
          <a:extLst>
            <a:ext uri="{FF2B5EF4-FFF2-40B4-BE49-F238E27FC236}">
              <a16:creationId xmlns:a16="http://schemas.microsoft.com/office/drawing/2014/main" id="{304195AF-E197-4FE9-96BE-4F9423657A80}"/>
            </a:ext>
          </a:extLst>
        </xdr:cNvPr>
        <xdr:cNvCxnSpPr/>
      </xdr:nvCxnSpPr>
      <xdr:spPr>
        <a:xfrm>
          <a:off x="11203940" y="1491723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631" name="テキスト ボックス 630">
          <a:extLst>
            <a:ext uri="{FF2B5EF4-FFF2-40B4-BE49-F238E27FC236}">
              <a16:creationId xmlns:a16="http://schemas.microsoft.com/office/drawing/2014/main" id="{096522EA-E8C9-4958-9E94-A0671D34D2E5}"/>
            </a:ext>
          </a:extLst>
        </xdr:cNvPr>
        <xdr:cNvSpPr txBox="1"/>
      </xdr:nvSpPr>
      <xdr:spPr>
        <a:xfrm>
          <a:off x="10801531" y="1476739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632" name="直線コネクタ 631">
          <a:extLst>
            <a:ext uri="{FF2B5EF4-FFF2-40B4-BE49-F238E27FC236}">
              <a16:creationId xmlns:a16="http://schemas.microsoft.com/office/drawing/2014/main" id="{1BE8B4A6-5EAD-4ED7-9A60-2EE72E0E115C}"/>
            </a:ext>
          </a:extLst>
        </xdr:cNvPr>
        <xdr:cNvCxnSpPr/>
      </xdr:nvCxnSpPr>
      <xdr:spPr>
        <a:xfrm>
          <a:off x="11203940" y="1459066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633" name="テキスト ボックス 632">
          <a:extLst>
            <a:ext uri="{FF2B5EF4-FFF2-40B4-BE49-F238E27FC236}">
              <a16:creationId xmlns:a16="http://schemas.microsoft.com/office/drawing/2014/main" id="{4D08A5EC-7DC3-46AA-8D3F-FCE103B7BFEE}"/>
            </a:ext>
          </a:extLst>
        </xdr:cNvPr>
        <xdr:cNvSpPr txBox="1"/>
      </xdr:nvSpPr>
      <xdr:spPr>
        <a:xfrm>
          <a:off x="10842791" y="1444653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634" name="直線コネクタ 633">
          <a:extLst>
            <a:ext uri="{FF2B5EF4-FFF2-40B4-BE49-F238E27FC236}">
              <a16:creationId xmlns:a16="http://schemas.microsoft.com/office/drawing/2014/main" id="{5F07D95A-759D-4ADA-B4BB-4ABCF29F398C}"/>
            </a:ext>
          </a:extLst>
        </xdr:cNvPr>
        <xdr:cNvCxnSpPr/>
      </xdr:nvCxnSpPr>
      <xdr:spPr>
        <a:xfrm>
          <a:off x="11203940" y="1425838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635" name="テキスト ボックス 634">
          <a:extLst>
            <a:ext uri="{FF2B5EF4-FFF2-40B4-BE49-F238E27FC236}">
              <a16:creationId xmlns:a16="http://schemas.microsoft.com/office/drawing/2014/main" id="{9CC6EB56-4203-4865-BB97-8895F85A7AB1}"/>
            </a:ext>
          </a:extLst>
        </xdr:cNvPr>
        <xdr:cNvSpPr txBox="1"/>
      </xdr:nvSpPr>
      <xdr:spPr>
        <a:xfrm>
          <a:off x="10842791" y="1411425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636" name="直線コネクタ 635">
          <a:extLst>
            <a:ext uri="{FF2B5EF4-FFF2-40B4-BE49-F238E27FC236}">
              <a16:creationId xmlns:a16="http://schemas.microsoft.com/office/drawing/2014/main" id="{35076802-A747-4252-9FE7-5C12EF203E79}"/>
            </a:ext>
          </a:extLst>
        </xdr:cNvPr>
        <xdr:cNvCxnSpPr/>
      </xdr:nvCxnSpPr>
      <xdr:spPr>
        <a:xfrm>
          <a:off x="11203940" y="1393561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637" name="テキスト ボックス 636">
          <a:extLst>
            <a:ext uri="{FF2B5EF4-FFF2-40B4-BE49-F238E27FC236}">
              <a16:creationId xmlns:a16="http://schemas.microsoft.com/office/drawing/2014/main" id="{FA7A32AC-E868-446F-9428-1DA1059E8A2D}"/>
            </a:ext>
          </a:extLst>
        </xdr:cNvPr>
        <xdr:cNvSpPr txBox="1"/>
      </xdr:nvSpPr>
      <xdr:spPr>
        <a:xfrm>
          <a:off x="1084279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638" name="直線コネクタ 637">
          <a:extLst>
            <a:ext uri="{FF2B5EF4-FFF2-40B4-BE49-F238E27FC236}">
              <a16:creationId xmlns:a16="http://schemas.microsoft.com/office/drawing/2014/main" id="{A2913F69-B4FE-4376-A0F1-0F4910817A42}"/>
            </a:ext>
          </a:extLst>
        </xdr:cNvPr>
        <xdr:cNvCxnSpPr/>
      </xdr:nvCxnSpPr>
      <xdr:spPr>
        <a:xfrm>
          <a:off x="11203940" y="1360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639" name="テキスト ボックス 638">
          <a:extLst>
            <a:ext uri="{FF2B5EF4-FFF2-40B4-BE49-F238E27FC236}">
              <a16:creationId xmlns:a16="http://schemas.microsoft.com/office/drawing/2014/main" id="{EE429A75-3A4B-4B1F-A7F7-DB27111925B9}"/>
            </a:ext>
          </a:extLst>
        </xdr:cNvPr>
        <xdr:cNvSpPr txBox="1"/>
      </xdr:nvSpPr>
      <xdr:spPr>
        <a:xfrm>
          <a:off x="10842791" y="1346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640" name="直線コネクタ 639">
          <a:extLst>
            <a:ext uri="{FF2B5EF4-FFF2-40B4-BE49-F238E27FC236}">
              <a16:creationId xmlns:a16="http://schemas.microsoft.com/office/drawing/2014/main" id="{594B7AFF-FE1F-4BBE-8893-6C33AB7C8FEC}"/>
            </a:ext>
          </a:extLst>
        </xdr:cNvPr>
        <xdr:cNvCxnSpPr/>
      </xdr:nvCxnSpPr>
      <xdr:spPr>
        <a:xfrm>
          <a:off x="11203940" y="132805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641" name="テキスト ボックス 640">
          <a:extLst>
            <a:ext uri="{FF2B5EF4-FFF2-40B4-BE49-F238E27FC236}">
              <a16:creationId xmlns:a16="http://schemas.microsoft.com/office/drawing/2014/main" id="{F7CFEA24-CF54-45D3-A76E-181CD8FAE885}"/>
            </a:ext>
          </a:extLst>
        </xdr:cNvPr>
        <xdr:cNvSpPr txBox="1"/>
      </xdr:nvSpPr>
      <xdr:spPr>
        <a:xfrm>
          <a:off x="10905006" y="13136443"/>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2" name="直線コネクタ 641">
          <a:extLst>
            <a:ext uri="{FF2B5EF4-FFF2-40B4-BE49-F238E27FC236}">
              <a16:creationId xmlns:a16="http://schemas.microsoft.com/office/drawing/2014/main" id="{E647534F-0DAC-41BE-987E-7B87E3F7DB05}"/>
            </a:ext>
          </a:extLst>
        </xdr:cNvPr>
        <xdr:cNvCxnSpPr/>
      </xdr:nvCxnSpPr>
      <xdr:spPr>
        <a:xfrm>
          <a:off x="1120394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643" name="【消防施設】&#10;有形固定資産減価償却率グラフ枠">
          <a:extLst>
            <a:ext uri="{FF2B5EF4-FFF2-40B4-BE49-F238E27FC236}">
              <a16:creationId xmlns:a16="http://schemas.microsoft.com/office/drawing/2014/main" id="{7ECB884D-F86D-43CF-B1A1-DC6DE16D9681}"/>
            </a:ext>
          </a:extLst>
        </xdr:cNvPr>
        <xdr:cNvSpPr/>
      </xdr:nvSpPr>
      <xdr:spPr>
        <a:xfrm>
          <a:off x="11203940" y="1295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127907</xdr:rowOff>
    </xdr:from>
    <xdr:to>
      <xdr:col>85</xdr:col>
      <xdr:colOff>126364</xdr:colOff>
      <xdr:row>86</xdr:row>
      <xdr:rowOff>168729</xdr:rowOff>
    </xdr:to>
    <xdr:cxnSp macro="">
      <xdr:nvCxnSpPr>
        <xdr:cNvPr id="644" name="直線コネクタ 643">
          <a:extLst>
            <a:ext uri="{FF2B5EF4-FFF2-40B4-BE49-F238E27FC236}">
              <a16:creationId xmlns:a16="http://schemas.microsoft.com/office/drawing/2014/main" id="{D8C62785-6D2C-4015-A92C-782FEA7F1729}"/>
            </a:ext>
          </a:extLst>
        </xdr:cNvPr>
        <xdr:cNvCxnSpPr/>
      </xdr:nvCxnSpPr>
      <xdr:spPr>
        <a:xfrm flipV="1">
          <a:off x="14703424" y="13504817"/>
          <a:ext cx="0" cy="14124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645" name="【消防施設】&#10;有形固定資産減価償却率最小値テキスト">
          <a:extLst>
            <a:ext uri="{FF2B5EF4-FFF2-40B4-BE49-F238E27FC236}">
              <a16:creationId xmlns:a16="http://schemas.microsoft.com/office/drawing/2014/main" id="{27A7F1E9-881C-4BFD-B7A4-D4F430F60AEA}"/>
            </a:ext>
          </a:extLst>
        </xdr:cNvPr>
        <xdr:cNvSpPr txBox="1"/>
      </xdr:nvSpPr>
      <xdr:spPr>
        <a:xfrm>
          <a:off x="1474216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646" name="直線コネクタ 645">
          <a:extLst>
            <a:ext uri="{FF2B5EF4-FFF2-40B4-BE49-F238E27FC236}">
              <a16:creationId xmlns:a16="http://schemas.microsoft.com/office/drawing/2014/main" id="{2765BD0C-BAB8-4460-96E5-5B1975721659}"/>
            </a:ext>
          </a:extLst>
        </xdr:cNvPr>
        <xdr:cNvCxnSpPr/>
      </xdr:nvCxnSpPr>
      <xdr:spPr>
        <a:xfrm>
          <a:off x="14611350" y="1491723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74584</xdr:rowOff>
    </xdr:from>
    <xdr:ext cx="405111" cy="259045"/>
    <xdr:sp macro="" textlink="">
      <xdr:nvSpPr>
        <xdr:cNvPr id="647" name="【消防施設】&#10;有形固定資産減価償却率最大値テキスト">
          <a:extLst>
            <a:ext uri="{FF2B5EF4-FFF2-40B4-BE49-F238E27FC236}">
              <a16:creationId xmlns:a16="http://schemas.microsoft.com/office/drawing/2014/main" id="{5D11FF81-B0AD-4720-AAD1-C7A530254898}"/>
            </a:ext>
          </a:extLst>
        </xdr:cNvPr>
        <xdr:cNvSpPr txBox="1"/>
      </xdr:nvSpPr>
      <xdr:spPr>
        <a:xfrm>
          <a:off x="14742160" y="132762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127907</xdr:rowOff>
    </xdr:from>
    <xdr:to>
      <xdr:col>86</xdr:col>
      <xdr:colOff>25400</xdr:colOff>
      <xdr:row>78</xdr:row>
      <xdr:rowOff>127907</xdr:rowOff>
    </xdr:to>
    <xdr:cxnSp macro="">
      <xdr:nvCxnSpPr>
        <xdr:cNvPr id="648" name="直線コネクタ 647">
          <a:extLst>
            <a:ext uri="{FF2B5EF4-FFF2-40B4-BE49-F238E27FC236}">
              <a16:creationId xmlns:a16="http://schemas.microsoft.com/office/drawing/2014/main" id="{109C793F-738F-49C9-9FFC-6443D1BD00CF}"/>
            </a:ext>
          </a:extLst>
        </xdr:cNvPr>
        <xdr:cNvCxnSpPr/>
      </xdr:nvCxnSpPr>
      <xdr:spPr>
        <a:xfrm>
          <a:off x="14611350" y="1350481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111414</xdr:rowOff>
    </xdr:from>
    <xdr:ext cx="405111" cy="259045"/>
    <xdr:sp macro="" textlink="">
      <xdr:nvSpPr>
        <xdr:cNvPr id="649" name="【消防施設】&#10;有形固定資産減価償却率平均値テキスト">
          <a:extLst>
            <a:ext uri="{FF2B5EF4-FFF2-40B4-BE49-F238E27FC236}">
              <a16:creationId xmlns:a16="http://schemas.microsoft.com/office/drawing/2014/main" id="{6B2F0E16-2505-46DE-8BDC-852FDAED5104}"/>
            </a:ext>
          </a:extLst>
        </xdr:cNvPr>
        <xdr:cNvSpPr txBox="1"/>
      </xdr:nvSpPr>
      <xdr:spPr>
        <a:xfrm>
          <a:off x="14742160" y="1417031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88537</xdr:rowOff>
    </xdr:from>
    <xdr:to>
      <xdr:col>85</xdr:col>
      <xdr:colOff>177800</xdr:colOff>
      <xdr:row>84</xdr:row>
      <xdr:rowOff>18687</xdr:rowOff>
    </xdr:to>
    <xdr:sp macro="" textlink="">
      <xdr:nvSpPr>
        <xdr:cNvPr id="650" name="フローチャート: 判断 649">
          <a:extLst>
            <a:ext uri="{FF2B5EF4-FFF2-40B4-BE49-F238E27FC236}">
              <a16:creationId xmlns:a16="http://schemas.microsoft.com/office/drawing/2014/main" id="{7247B4C9-8EDA-40B5-B757-723B1850B470}"/>
            </a:ext>
          </a:extLst>
        </xdr:cNvPr>
        <xdr:cNvSpPr/>
      </xdr:nvSpPr>
      <xdr:spPr>
        <a:xfrm>
          <a:off x="14649450" y="14322697"/>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83</xdr:row>
      <xdr:rowOff>72208</xdr:rowOff>
    </xdr:from>
    <xdr:to>
      <xdr:col>81</xdr:col>
      <xdr:colOff>101600</xdr:colOff>
      <xdr:row>84</xdr:row>
      <xdr:rowOff>2358</xdr:rowOff>
    </xdr:to>
    <xdr:sp macro="" textlink="">
      <xdr:nvSpPr>
        <xdr:cNvPr id="651" name="フローチャート: 判断 650">
          <a:extLst>
            <a:ext uri="{FF2B5EF4-FFF2-40B4-BE49-F238E27FC236}">
              <a16:creationId xmlns:a16="http://schemas.microsoft.com/office/drawing/2014/main" id="{724CDAFD-7394-4F01-99DE-E6E23AEE02B3}"/>
            </a:ext>
          </a:extLst>
        </xdr:cNvPr>
        <xdr:cNvSpPr/>
      </xdr:nvSpPr>
      <xdr:spPr>
        <a:xfrm>
          <a:off x="13887450" y="14300653"/>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83</xdr:row>
      <xdr:rowOff>54248</xdr:rowOff>
    </xdr:from>
    <xdr:to>
      <xdr:col>76</xdr:col>
      <xdr:colOff>165100</xdr:colOff>
      <xdr:row>83</xdr:row>
      <xdr:rowOff>155848</xdr:rowOff>
    </xdr:to>
    <xdr:sp macro="" textlink="">
      <xdr:nvSpPr>
        <xdr:cNvPr id="652" name="フローチャート: 判断 651">
          <a:extLst>
            <a:ext uri="{FF2B5EF4-FFF2-40B4-BE49-F238E27FC236}">
              <a16:creationId xmlns:a16="http://schemas.microsoft.com/office/drawing/2014/main" id="{56B121A0-579E-48A3-916E-1238E2B4CEB4}"/>
            </a:ext>
          </a:extLst>
        </xdr:cNvPr>
        <xdr:cNvSpPr/>
      </xdr:nvSpPr>
      <xdr:spPr>
        <a:xfrm>
          <a:off x="13089890" y="14288408"/>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83</xdr:row>
      <xdr:rowOff>93436</xdr:rowOff>
    </xdr:from>
    <xdr:to>
      <xdr:col>72</xdr:col>
      <xdr:colOff>38100</xdr:colOff>
      <xdr:row>84</xdr:row>
      <xdr:rowOff>23586</xdr:rowOff>
    </xdr:to>
    <xdr:sp macro="" textlink="">
      <xdr:nvSpPr>
        <xdr:cNvPr id="653" name="フローチャート: 判断 652">
          <a:extLst>
            <a:ext uri="{FF2B5EF4-FFF2-40B4-BE49-F238E27FC236}">
              <a16:creationId xmlns:a16="http://schemas.microsoft.com/office/drawing/2014/main" id="{57829145-3E49-41AC-A26A-9A758129B14E}"/>
            </a:ext>
          </a:extLst>
        </xdr:cNvPr>
        <xdr:cNvSpPr/>
      </xdr:nvSpPr>
      <xdr:spPr>
        <a:xfrm>
          <a:off x="12303760" y="14327596"/>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83</xdr:row>
      <xdr:rowOff>83638</xdr:rowOff>
    </xdr:from>
    <xdr:to>
      <xdr:col>67</xdr:col>
      <xdr:colOff>101600</xdr:colOff>
      <xdr:row>84</xdr:row>
      <xdr:rowOff>13788</xdr:rowOff>
    </xdr:to>
    <xdr:sp macro="" textlink="">
      <xdr:nvSpPr>
        <xdr:cNvPr id="654" name="フローチャート: 判断 653">
          <a:extLst>
            <a:ext uri="{FF2B5EF4-FFF2-40B4-BE49-F238E27FC236}">
              <a16:creationId xmlns:a16="http://schemas.microsoft.com/office/drawing/2014/main" id="{F2E91508-F98A-4D4D-A027-8AAA517D98AE}"/>
            </a:ext>
          </a:extLst>
        </xdr:cNvPr>
        <xdr:cNvSpPr/>
      </xdr:nvSpPr>
      <xdr:spPr>
        <a:xfrm>
          <a:off x="11487150" y="14315893"/>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5" name="テキスト ボックス 654">
          <a:extLst>
            <a:ext uri="{FF2B5EF4-FFF2-40B4-BE49-F238E27FC236}">
              <a16:creationId xmlns:a16="http://schemas.microsoft.com/office/drawing/2014/main" id="{BD6EFC58-510F-4CFB-A7CF-2D834D1364BF}"/>
            </a:ext>
          </a:extLst>
        </xdr:cNvPr>
        <xdr:cNvSpPr txBox="1"/>
      </xdr:nvSpPr>
      <xdr:spPr>
        <a:xfrm>
          <a:off x="14532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56" name="テキスト ボックス 655">
          <a:extLst>
            <a:ext uri="{FF2B5EF4-FFF2-40B4-BE49-F238E27FC236}">
              <a16:creationId xmlns:a16="http://schemas.microsoft.com/office/drawing/2014/main" id="{A0AC01BD-AC5E-4A46-976F-3EEE5CFF51D4}"/>
            </a:ext>
          </a:extLst>
        </xdr:cNvPr>
        <xdr:cNvSpPr txBox="1"/>
      </xdr:nvSpPr>
      <xdr:spPr>
        <a:xfrm>
          <a:off x="13770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57" name="テキスト ボックス 656">
          <a:extLst>
            <a:ext uri="{FF2B5EF4-FFF2-40B4-BE49-F238E27FC236}">
              <a16:creationId xmlns:a16="http://schemas.microsoft.com/office/drawing/2014/main" id="{AF31F6B2-4F2A-4D87-BA08-1DC8AC6EEE08}"/>
            </a:ext>
          </a:extLst>
        </xdr:cNvPr>
        <xdr:cNvSpPr txBox="1"/>
      </xdr:nvSpPr>
      <xdr:spPr>
        <a:xfrm>
          <a:off x="129730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58" name="テキスト ボックス 657">
          <a:extLst>
            <a:ext uri="{FF2B5EF4-FFF2-40B4-BE49-F238E27FC236}">
              <a16:creationId xmlns:a16="http://schemas.microsoft.com/office/drawing/2014/main" id="{66443368-30A2-4E83-869A-DB848DF0CB68}"/>
            </a:ext>
          </a:extLst>
        </xdr:cNvPr>
        <xdr:cNvSpPr txBox="1"/>
      </xdr:nvSpPr>
      <xdr:spPr>
        <a:xfrm>
          <a:off x="121754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59" name="テキスト ボックス 658">
          <a:extLst>
            <a:ext uri="{FF2B5EF4-FFF2-40B4-BE49-F238E27FC236}">
              <a16:creationId xmlns:a16="http://schemas.microsoft.com/office/drawing/2014/main" id="{3048EEF2-3C2C-4E68-B0FB-DFC1042A54B7}"/>
            </a:ext>
          </a:extLst>
        </xdr:cNvPr>
        <xdr:cNvSpPr txBox="1"/>
      </xdr:nvSpPr>
      <xdr:spPr>
        <a:xfrm>
          <a:off x="113703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86</xdr:row>
      <xdr:rowOff>72208</xdr:rowOff>
    </xdr:from>
    <xdr:to>
      <xdr:col>85</xdr:col>
      <xdr:colOff>177800</xdr:colOff>
      <xdr:row>87</xdr:row>
      <xdr:rowOff>2358</xdr:rowOff>
    </xdr:to>
    <xdr:sp macro="" textlink="">
      <xdr:nvSpPr>
        <xdr:cNvPr id="660" name="楕円 659">
          <a:extLst>
            <a:ext uri="{FF2B5EF4-FFF2-40B4-BE49-F238E27FC236}">
              <a16:creationId xmlns:a16="http://schemas.microsoft.com/office/drawing/2014/main" id="{20179FFB-1B5D-4CF9-A725-948CB3BF64DC}"/>
            </a:ext>
          </a:extLst>
        </xdr:cNvPr>
        <xdr:cNvSpPr/>
      </xdr:nvSpPr>
      <xdr:spPr>
        <a:xfrm>
          <a:off x="14649450" y="14815003"/>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85</xdr:row>
      <xdr:rowOff>158585</xdr:rowOff>
    </xdr:from>
    <xdr:ext cx="405111" cy="259045"/>
    <xdr:sp macro="" textlink="">
      <xdr:nvSpPr>
        <xdr:cNvPr id="661" name="【消防施設】&#10;有形固定資産減価償却率該当値テキスト">
          <a:extLst>
            <a:ext uri="{FF2B5EF4-FFF2-40B4-BE49-F238E27FC236}">
              <a16:creationId xmlns:a16="http://schemas.microsoft.com/office/drawing/2014/main" id="{6F76E020-723B-498B-921C-1805660FFE02}"/>
            </a:ext>
          </a:extLst>
        </xdr:cNvPr>
        <xdr:cNvSpPr txBox="1"/>
      </xdr:nvSpPr>
      <xdr:spPr>
        <a:xfrm>
          <a:off x="14742160" y="147337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86</xdr:row>
      <xdr:rowOff>64044</xdr:rowOff>
    </xdr:from>
    <xdr:to>
      <xdr:col>81</xdr:col>
      <xdr:colOff>101600</xdr:colOff>
      <xdr:row>86</xdr:row>
      <xdr:rowOff>165644</xdr:rowOff>
    </xdr:to>
    <xdr:sp macro="" textlink="">
      <xdr:nvSpPr>
        <xdr:cNvPr id="662" name="楕円 661">
          <a:extLst>
            <a:ext uri="{FF2B5EF4-FFF2-40B4-BE49-F238E27FC236}">
              <a16:creationId xmlns:a16="http://schemas.microsoft.com/office/drawing/2014/main" id="{BF6E4563-225E-4E51-B868-59E705A6C7F2}"/>
            </a:ext>
          </a:extLst>
        </xdr:cNvPr>
        <xdr:cNvSpPr/>
      </xdr:nvSpPr>
      <xdr:spPr>
        <a:xfrm>
          <a:off x="13887450" y="14804934"/>
          <a:ext cx="9779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86</xdr:row>
      <xdr:rowOff>114844</xdr:rowOff>
    </xdr:from>
    <xdr:to>
      <xdr:col>85</xdr:col>
      <xdr:colOff>127000</xdr:colOff>
      <xdr:row>86</xdr:row>
      <xdr:rowOff>123008</xdr:rowOff>
    </xdr:to>
    <xdr:cxnSp macro="">
      <xdr:nvCxnSpPr>
        <xdr:cNvPr id="663" name="直線コネクタ 662">
          <a:extLst>
            <a:ext uri="{FF2B5EF4-FFF2-40B4-BE49-F238E27FC236}">
              <a16:creationId xmlns:a16="http://schemas.microsoft.com/office/drawing/2014/main" id="{80E1C9BE-D679-432E-BBE5-9E26C2CA8784}"/>
            </a:ext>
          </a:extLst>
        </xdr:cNvPr>
        <xdr:cNvCxnSpPr/>
      </xdr:nvCxnSpPr>
      <xdr:spPr>
        <a:xfrm>
          <a:off x="13942060" y="14859544"/>
          <a:ext cx="762000" cy="10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86</xdr:row>
      <xdr:rowOff>54248</xdr:rowOff>
    </xdr:from>
    <xdr:to>
      <xdr:col>76</xdr:col>
      <xdr:colOff>165100</xdr:colOff>
      <xdr:row>86</xdr:row>
      <xdr:rowOff>155848</xdr:rowOff>
    </xdr:to>
    <xdr:sp macro="" textlink="">
      <xdr:nvSpPr>
        <xdr:cNvPr id="664" name="楕円 663">
          <a:extLst>
            <a:ext uri="{FF2B5EF4-FFF2-40B4-BE49-F238E27FC236}">
              <a16:creationId xmlns:a16="http://schemas.microsoft.com/office/drawing/2014/main" id="{1AD0E709-3FF9-45CD-855A-902962C1241D}"/>
            </a:ext>
          </a:extLst>
        </xdr:cNvPr>
        <xdr:cNvSpPr/>
      </xdr:nvSpPr>
      <xdr:spPr>
        <a:xfrm>
          <a:off x="13089890" y="14802758"/>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86</xdr:row>
      <xdr:rowOff>105048</xdr:rowOff>
    </xdr:from>
    <xdr:to>
      <xdr:col>81</xdr:col>
      <xdr:colOff>50800</xdr:colOff>
      <xdr:row>86</xdr:row>
      <xdr:rowOff>114844</xdr:rowOff>
    </xdr:to>
    <xdr:cxnSp macro="">
      <xdr:nvCxnSpPr>
        <xdr:cNvPr id="665" name="直線コネクタ 664">
          <a:extLst>
            <a:ext uri="{FF2B5EF4-FFF2-40B4-BE49-F238E27FC236}">
              <a16:creationId xmlns:a16="http://schemas.microsoft.com/office/drawing/2014/main" id="{73AB6D55-E4F1-4F91-9BC7-87A4D9A2EB42}"/>
            </a:ext>
          </a:extLst>
        </xdr:cNvPr>
        <xdr:cNvCxnSpPr/>
      </xdr:nvCxnSpPr>
      <xdr:spPr>
        <a:xfrm>
          <a:off x="13144500" y="14847843"/>
          <a:ext cx="797560" cy="117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86</xdr:row>
      <xdr:rowOff>42818</xdr:rowOff>
    </xdr:from>
    <xdr:to>
      <xdr:col>72</xdr:col>
      <xdr:colOff>38100</xdr:colOff>
      <xdr:row>86</xdr:row>
      <xdr:rowOff>144418</xdr:rowOff>
    </xdr:to>
    <xdr:sp macro="" textlink="">
      <xdr:nvSpPr>
        <xdr:cNvPr id="666" name="楕円 665">
          <a:extLst>
            <a:ext uri="{FF2B5EF4-FFF2-40B4-BE49-F238E27FC236}">
              <a16:creationId xmlns:a16="http://schemas.microsoft.com/office/drawing/2014/main" id="{086DE4FD-CF1D-4733-865C-F516D52DF109}"/>
            </a:ext>
          </a:extLst>
        </xdr:cNvPr>
        <xdr:cNvSpPr/>
      </xdr:nvSpPr>
      <xdr:spPr>
        <a:xfrm>
          <a:off x="12303760" y="1478942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86</xdr:row>
      <xdr:rowOff>93618</xdr:rowOff>
    </xdr:from>
    <xdr:to>
      <xdr:col>76</xdr:col>
      <xdr:colOff>114300</xdr:colOff>
      <xdr:row>86</xdr:row>
      <xdr:rowOff>105048</xdr:rowOff>
    </xdr:to>
    <xdr:cxnSp macro="">
      <xdr:nvCxnSpPr>
        <xdr:cNvPr id="667" name="直線コネクタ 666">
          <a:extLst>
            <a:ext uri="{FF2B5EF4-FFF2-40B4-BE49-F238E27FC236}">
              <a16:creationId xmlns:a16="http://schemas.microsoft.com/office/drawing/2014/main" id="{20ED9F11-F66E-4A26-9916-9BDDE62BE650}"/>
            </a:ext>
          </a:extLst>
        </xdr:cNvPr>
        <xdr:cNvCxnSpPr/>
      </xdr:nvCxnSpPr>
      <xdr:spPr>
        <a:xfrm>
          <a:off x="12346940" y="14842128"/>
          <a:ext cx="79756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86</xdr:row>
      <xdr:rowOff>23223</xdr:rowOff>
    </xdr:from>
    <xdr:to>
      <xdr:col>67</xdr:col>
      <xdr:colOff>101600</xdr:colOff>
      <xdr:row>86</xdr:row>
      <xdr:rowOff>124823</xdr:rowOff>
    </xdr:to>
    <xdr:sp macro="" textlink="">
      <xdr:nvSpPr>
        <xdr:cNvPr id="668" name="楕円 667">
          <a:extLst>
            <a:ext uri="{FF2B5EF4-FFF2-40B4-BE49-F238E27FC236}">
              <a16:creationId xmlns:a16="http://schemas.microsoft.com/office/drawing/2014/main" id="{95837198-9FAB-49FD-9EE1-A14F15F4002E}"/>
            </a:ext>
          </a:extLst>
        </xdr:cNvPr>
        <xdr:cNvSpPr/>
      </xdr:nvSpPr>
      <xdr:spPr>
        <a:xfrm>
          <a:off x="11487150" y="14764113"/>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86</xdr:row>
      <xdr:rowOff>74023</xdr:rowOff>
    </xdr:from>
    <xdr:to>
      <xdr:col>71</xdr:col>
      <xdr:colOff>177800</xdr:colOff>
      <xdr:row>86</xdr:row>
      <xdr:rowOff>93618</xdr:rowOff>
    </xdr:to>
    <xdr:cxnSp macro="">
      <xdr:nvCxnSpPr>
        <xdr:cNvPr id="669" name="直線コネクタ 668">
          <a:extLst>
            <a:ext uri="{FF2B5EF4-FFF2-40B4-BE49-F238E27FC236}">
              <a16:creationId xmlns:a16="http://schemas.microsoft.com/office/drawing/2014/main" id="{2445136D-6A1E-43CD-A50F-2C1E881F723A}"/>
            </a:ext>
          </a:extLst>
        </xdr:cNvPr>
        <xdr:cNvCxnSpPr/>
      </xdr:nvCxnSpPr>
      <xdr:spPr>
        <a:xfrm>
          <a:off x="11541760" y="14818723"/>
          <a:ext cx="805180" cy="2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18885</xdr:rowOff>
    </xdr:from>
    <xdr:ext cx="405111" cy="259045"/>
    <xdr:sp macro="" textlink="">
      <xdr:nvSpPr>
        <xdr:cNvPr id="670" name="n_1aveValue【消防施設】&#10;有形固定資産減価償却率">
          <a:extLst>
            <a:ext uri="{FF2B5EF4-FFF2-40B4-BE49-F238E27FC236}">
              <a16:creationId xmlns:a16="http://schemas.microsoft.com/office/drawing/2014/main" id="{C10BB709-7E72-4EA6-AAC4-627C39C6D2F5}"/>
            </a:ext>
          </a:extLst>
        </xdr:cNvPr>
        <xdr:cNvSpPr txBox="1"/>
      </xdr:nvSpPr>
      <xdr:spPr>
        <a:xfrm>
          <a:off x="13738234" y="140815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925</xdr:rowOff>
    </xdr:from>
    <xdr:ext cx="405111" cy="259045"/>
    <xdr:sp macro="" textlink="">
      <xdr:nvSpPr>
        <xdr:cNvPr id="671" name="n_2aveValue【消防施設】&#10;有形固定資産減価償却率">
          <a:extLst>
            <a:ext uri="{FF2B5EF4-FFF2-40B4-BE49-F238E27FC236}">
              <a16:creationId xmlns:a16="http://schemas.microsoft.com/office/drawing/2014/main" id="{88DC1A8C-21D8-413B-8A2F-7A1AB82380A6}"/>
            </a:ext>
          </a:extLst>
        </xdr:cNvPr>
        <xdr:cNvSpPr txBox="1"/>
      </xdr:nvSpPr>
      <xdr:spPr>
        <a:xfrm>
          <a:off x="12957184" y="140598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40113</xdr:rowOff>
    </xdr:from>
    <xdr:ext cx="405111" cy="259045"/>
    <xdr:sp macro="" textlink="">
      <xdr:nvSpPr>
        <xdr:cNvPr id="672" name="n_3aveValue【消防施設】&#10;有形固定資産減価償却率">
          <a:extLst>
            <a:ext uri="{FF2B5EF4-FFF2-40B4-BE49-F238E27FC236}">
              <a16:creationId xmlns:a16="http://schemas.microsoft.com/office/drawing/2014/main" id="{367D3B7C-7DE7-458E-894A-3671F806E77E}"/>
            </a:ext>
          </a:extLst>
        </xdr:cNvPr>
        <xdr:cNvSpPr txBox="1"/>
      </xdr:nvSpPr>
      <xdr:spPr>
        <a:xfrm>
          <a:off x="12171054" y="140990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30315</xdr:rowOff>
    </xdr:from>
    <xdr:ext cx="405111" cy="259045"/>
    <xdr:sp macro="" textlink="">
      <xdr:nvSpPr>
        <xdr:cNvPr id="673" name="n_4aveValue【消防施設】&#10;有形固定資産減価償却率">
          <a:extLst>
            <a:ext uri="{FF2B5EF4-FFF2-40B4-BE49-F238E27FC236}">
              <a16:creationId xmlns:a16="http://schemas.microsoft.com/office/drawing/2014/main" id="{E25EB140-8CDD-41CE-B420-B231738D25BA}"/>
            </a:ext>
          </a:extLst>
        </xdr:cNvPr>
        <xdr:cNvSpPr txBox="1"/>
      </xdr:nvSpPr>
      <xdr:spPr>
        <a:xfrm>
          <a:off x="11354444" y="140873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86</xdr:row>
      <xdr:rowOff>156771</xdr:rowOff>
    </xdr:from>
    <xdr:ext cx="405111" cy="259045"/>
    <xdr:sp macro="" textlink="">
      <xdr:nvSpPr>
        <xdr:cNvPr id="674" name="n_1mainValue【消防施設】&#10;有形固定資産減価償却率">
          <a:extLst>
            <a:ext uri="{FF2B5EF4-FFF2-40B4-BE49-F238E27FC236}">
              <a16:creationId xmlns:a16="http://schemas.microsoft.com/office/drawing/2014/main" id="{FC9C6D4E-05ED-4007-B1A2-ECA8A9120DDA}"/>
            </a:ext>
          </a:extLst>
        </xdr:cNvPr>
        <xdr:cNvSpPr txBox="1"/>
      </xdr:nvSpPr>
      <xdr:spPr>
        <a:xfrm>
          <a:off x="13738234" y="149033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86</xdr:row>
      <xdr:rowOff>146975</xdr:rowOff>
    </xdr:from>
    <xdr:ext cx="405111" cy="259045"/>
    <xdr:sp macro="" textlink="">
      <xdr:nvSpPr>
        <xdr:cNvPr id="675" name="n_2mainValue【消防施設】&#10;有形固定資産減価償却率">
          <a:extLst>
            <a:ext uri="{FF2B5EF4-FFF2-40B4-BE49-F238E27FC236}">
              <a16:creationId xmlns:a16="http://schemas.microsoft.com/office/drawing/2014/main" id="{F81AB6A3-8A20-4A96-9BFE-BF7F5C6C889D}"/>
            </a:ext>
          </a:extLst>
        </xdr:cNvPr>
        <xdr:cNvSpPr txBox="1"/>
      </xdr:nvSpPr>
      <xdr:spPr>
        <a:xfrm>
          <a:off x="12957184" y="148897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86</xdr:row>
      <xdr:rowOff>135545</xdr:rowOff>
    </xdr:from>
    <xdr:ext cx="405111" cy="259045"/>
    <xdr:sp macro="" textlink="">
      <xdr:nvSpPr>
        <xdr:cNvPr id="676" name="n_3mainValue【消防施設】&#10;有形固定資産減価償却率">
          <a:extLst>
            <a:ext uri="{FF2B5EF4-FFF2-40B4-BE49-F238E27FC236}">
              <a16:creationId xmlns:a16="http://schemas.microsoft.com/office/drawing/2014/main" id="{C1C9C3CD-5AEA-4C78-BFCE-EE1760FFD3E0}"/>
            </a:ext>
          </a:extLst>
        </xdr:cNvPr>
        <xdr:cNvSpPr txBox="1"/>
      </xdr:nvSpPr>
      <xdr:spPr>
        <a:xfrm>
          <a:off x="12171054" y="148764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86</xdr:row>
      <xdr:rowOff>115950</xdr:rowOff>
    </xdr:from>
    <xdr:ext cx="405111" cy="259045"/>
    <xdr:sp macro="" textlink="">
      <xdr:nvSpPr>
        <xdr:cNvPr id="677" name="n_4mainValue【消防施設】&#10;有形固定資産減価償却率">
          <a:extLst>
            <a:ext uri="{FF2B5EF4-FFF2-40B4-BE49-F238E27FC236}">
              <a16:creationId xmlns:a16="http://schemas.microsoft.com/office/drawing/2014/main" id="{A0476E4A-F352-49E7-9250-7FD0B3467359}"/>
            </a:ext>
          </a:extLst>
        </xdr:cNvPr>
        <xdr:cNvSpPr txBox="1"/>
      </xdr:nvSpPr>
      <xdr:spPr>
        <a:xfrm>
          <a:off x="11354444" y="148606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78" name="正方形/長方形 677">
          <a:extLst>
            <a:ext uri="{FF2B5EF4-FFF2-40B4-BE49-F238E27FC236}">
              <a16:creationId xmlns:a16="http://schemas.microsoft.com/office/drawing/2014/main" id="{B64E89BD-5491-454D-9FFA-A9FD7A865A14}"/>
            </a:ext>
          </a:extLst>
        </xdr:cNvPr>
        <xdr:cNvSpPr/>
      </xdr:nvSpPr>
      <xdr:spPr>
        <a:xfrm>
          <a:off x="16459200" y="1181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79" name="正方形/長方形 678">
          <a:extLst>
            <a:ext uri="{FF2B5EF4-FFF2-40B4-BE49-F238E27FC236}">
              <a16:creationId xmlns:a16="http://schemas.microsoft.com/office/drawing/2014/main" id="{4C4D5307-24B8-4632-A341-2D07CB871522}"/>
            </a:ext>
          </a:extLst>
        </xdr:cNvPr>
        <xdr:cNvSpPr/>
      </xdr:nvSpPr>
      <xdr:spPr>
        <a:xfrm>
          <a:off x="165900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0" name="正方形/長方形 679">
          <a:extLst>
            <a:ext uri="{FF2B5EF4-FFF2-40B4-BE49-F238E27FC236}">
              <a16:creationId xmlns:a16="http://schemas.microsoft.com/office/drawing/2014/main" id="{A1C9C299-F9B9-4EFD-8A25-676E162A8CD6}"/>
            </a:ext>
          </a:extLst>
        </xdr:cNvPr>
        <xdr:cNvSpPr/>
      </xdr:nvSpPr>
      <xdr:spPr>
        <a:xfrm>
          <a:off x="165900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1" name="正方形/長方形 680">
          <a:extLst>
            <a:ext uri="{FF2B5EF4-FFF2-40B4-BE49-F238E27FC236}">
              <a16:creationId xmlns:a16="http://schemas.microsoft.com/office/drawing/2014/main" id="{0896748A-5FE1-42DD-9ED8-1AB2EB9658C5}"/>
            </a:ext>
          </a:extLst>
        </xdr:cNvPr>
        <xdr:cNvSpPr/>
      </xdr:nvSpPr>
      <xdr:spPr>
        <a:xfrm>
          <a:off x="174879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2" name="正方形/長方形 681">
          <a:extLst>
            <a:ext uri="{FF2B5EF4-FFF2-40B4-BE49-F238E27FC236}">
              <a16:creationId xmlns:a16="http://schemas.microsoft.com/office/drawing/2014/main" id="{EB69717D-C144-4C95-BA99-3FB5F4E1EC28}"/>
            </a:ext>
          </a:extLst>
        </xdr:cNvPr>
        <xdr:cNvSpPr/>
      </xdr:nvSpPr>
      <xdr:spPr>
        <a:xfrm>
          <a:off x="174879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3" name="正方形/長方形 682">
          <a:extLst>
            <a:ext uri="{FF2B5EF4-FFF2-40B4-BE49-F238E27FC236}">
              <a16:creationId xmlns:a16="http://schemas.microsoft.com/office/drawing/2014/main" id="{03EB0912-7614-4409-9FB1-A02371BCB55E}"/>
            </a:ext>
          </a:extLst>
        </xdr:cNvPr>
        <xdr:cNvSpPr/>
      </xdr:nvSpPr>
      <xdr:spPr>
        <a:xfrm>
          <a:off x="185166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4" name="正方形/長方形 683">
          <a:extLst>
            <a:ext uri="{FF2B5EF4-FFF2-40B4-BE49-F238E27FC236}">
              <a16:creationId xmlns:a16="http://schemas.microsoft.com/office/drawing/2014/main" id="{FFB73D89-429D-404C-8124-EA5A9E4EE8C6}"/>
            </a:ext>
          </a:extLst>
        </xdr:cNvPr>
        <xdr:cNvSpPr/>
      </xdr:nvSpPr>
      <xdr:spPr>
        <a:xfrm>
          <a:off x="185166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5" name="正方形/長方形 684">
          <a:extLst>
            <a:ext uri="{FF2B5EF4-FFF2-40B4-BE49-F238E27FC236}">
              <a16:creationId xmlns:a16="http://schemas.microsoft.com/office/drawing/2014/main" id="{BFCBA8EB-4F9C-4E0E-A9C8-2879FA8C8429}"/>
            </a:ext>
          </a:extLst>
        </xdr:cNvPr>
        <xdr:cNvSpPr/>
      </xdr:nvSpPr>
      <xdr:spPr>
        <a:xfrm>
          <a:off x="16459200" y="1295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86" name="テキスト ボックス 685">
          <a:extLst>
            <a:ext uri="{FF2B5EF4-FFF2-40B4-BE49-F238E27FC236}">
              <a16:creationId xmlns:a16="http://schemas.microsoft.com/office/drawing/2014/main" id="{B0CF0914-A944-44B9-9668-8F4DF17F4C8C}"/>
            </a:ext>
          </a:extLst>
        </xdr:cNvPr>
        <xdr:cNvSpPr txBox="1"/>
      </xdr:nvSpPr>
      <xdr:spPr>
        <a:xfrm>
          <a:off x="1644015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87" name="直線コネクタ 686">
          <a:extLst>
            <a:ext uri="{FF2B5EF4-FFF2-40B4-BE49-F238E27FC236}">
              <a16:creationId xmlns:a16="http://schemas.microsoft.com/office/drawing/2014/main" id="{8073712A-7305-4A60-9EDF-F779B54A9D67}"/>
            </a:ext>
          </a:extLst>
        </xdr:cNvPr>
        <xdr:cNvCxnSpPr/>
      </xdr:nvCxnSpPr>
      <xdr:spPr>
        <a:xfrm>
          <a:off x="1645920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688" name="直線コネクタ 687">
          <a:extLst>
            <a:ext uri="{FF2B5EF4-FFF2-40B4-BE49-F238E27FC236}">
              <a16:creationId xmlns:a16="http://schemas.microsoft.com/office/drawing/2014/main" id="{9587A53F-763A-487D-BC44-FC55ADA38B8F}"/>
            </a:ext>
          </a:extLst>
        </xdr:cNvPr>
        <xdr:cNvCxnSpPr/>
      </xdr:nvCxnSpPr>
      <xdr:spPr>
        <a:xfrm>
          <a:off x="16459200" y="14782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689" name="テキスト ボックス 688">
          <a:extLst>
            <a:ext uri="{FF2B5EF4-FFF2-40B4-BE49-F238E27FC236}">
              <a16:creationId xmlns:a16="http://schemas.microsoft.com/office/drawing/2014/main" id="{D6780C59-8F2C-44E7-97B1-5D633D3DBD77}"/>
            </a:ext>
          </a:extLst>
        </xdr:cNvPr>
        <xdr:cNvSpPr txBox="1"/>
      </xdr:nvSpPr>
      <xdr:spPr>
        <a:xfrm>
          <a:off x="16047266" y="146386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690" name="直線コネクタ 689">
          <a:extLst>
            <a:ext uri="{FF2B5EF4-FFF2-40B4-BE49-F238E27FC236}">
              <a16:creationId xmlns:a16="http://schemas.microsoft.com/office/drawing/2014/main" id="{F7EF2AE5-35EC-4701-ADFA-18244C484187}"/>
            </a:ext>
          </a:extLst>
        </xdr:cNvPr>
        <xdr:cNvCxnSpPr/>
      </xdr:nvCxnSpPr>
      <xdr:spPr>
        <a:xfrm>
          <a:off x="16459200" y="143217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691" name="テキスト ボックス 690">
          <a:extLst>
            <a:ext uri="{FF2B5EF4-FFF2-40B4-BE49-F238E27FC236}">
              <a16:creationId xmlns:a16="http://schemas.microsoft.com/office/drawing/2014/main" id="{3267E95C-139D-4256-8560-06DEA2457979}"/>
            </a:ext>
          </a:extLst>
        </xdr:cNvPr>
        <xdr:cNvSpPr txBox="1"/>
      </xdr:nvSpPr>
      <xdr:spPr>
        <a:xfrm>
          <a:off x="16047266" y="141852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692" name="直線コネクタ 691">
          <a:extLst>
            <a:ext uri="{FF2B5EF4-FFF2-40B4-BE49-F238E27FC236}">
              <a16:creationId xmlns:a16="http://schemas.microsoft.com/office/drawing/2014/main" id="{4680E305-552C-482A-93A6-0467AD3E97E8}"/>
            </a:ext>
          </a:extLst>
        </xdr:cNvPr>
        <xdr:cNvCxnSpPr/>
      </xdr:nvCxnSpPr>
      <xdr:spPr>
        <a:xfrm>
          <a:off x="16459200" y="1386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693" name="テキスト ボックス 692">
          <a:extLst>
            <a:ext uri="{FF2B5EF4-FFF2-40B4-BE49-F238E27FC236}">
              <a16:creationId xmlns:a16="http://schemas.microsoft.com/office/drawing/2014/main" id="{F5998343-37AF-4C0C-9AF6-1147C9D09B42}"/>
            </a:ext>
          </a:extLst>
        </xdr:cNvPr>
        <xdr:cNvSpPr txBox="1"/>
      </xdr:nvSpPr>
      <xdr:spPr>
        <a:xfrm>
          <a:off x="16047266" y="137280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694" name="直線コネクタ 693">
          <a:extLst>
            <a:ext uri="{FF2B5EF4-FFF2-40B4-BE49-F238E27FC236}">
              <a16:creationId xmlns:a16="http://schemas.microsoft.com/office/drawing/2014/main" id="{FCF74925-1634-4A1B-BD9B-CC6BBD02DA65}"/>
            </a:ext>
          </a:extLst>
        </xdr:cNvPr>
        <xdr:cNvCxnSpPr/>
      </xdr:nvCxnSpPr>
      <xdr:spPr>
        <a:xfrm>
          <a:off x="16459200" y="13411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695" name="テキスト ボックス 694">
          <a:extLst>
            <a:ext uri="{FF2B5EF4-FFF2-40B4-BE49-F238E27FC236}">
              <a16:creationId xmlns:a16="http://schemas.microsoft.com/office/drawing/2014/main" id="{3B57CD0A-6357-4656-819A-594A701CD399}"/>
            </a:ext>
          </a:extLst>
        </xdr:cNvPr>
        <xdr:cNvSpPr txBox="1"/>
      </xdr:nvSpPr>
      <xdr:spPr>
        <a:xfrm>
          <a:off x="16047266" y="132670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96" name="直線コネクタ 695">
          <a:extLst>
            <a:ext uri="{FF2B5EF4-FFF2-40B4-BE49-F238E27FC236}">
              <a16:creationId xmlns:a16="http://schemas.microsoft.com/office/drawing/2014/main" id="{1D832728-B0E4-4EFA-B29D-C9667D0763D1}"/>
            </a:ext>
          </a:extLst>
        </xdr:cNvPr>
        <xdr:cNvCxnSpPr/>
      </xdr:nvCxnSpPr>
      <xdr:spPr>
        <a:xfrm>
          <a:off x="1645920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97" name="テキスト ボックス 696">
          <a:extLst>
            <a:ext uri="{FF2B5EF4-FFF2-40B4-BE49-F238E27FC236}">
              <a16:creationId xmlns:a16="http://schemas.microsoft.com/office/drawing/2014/main" id="{427CE14C-5FB1-4B86-841F-01C14E2F9223}"/>
            </a:ext>
          </a:extLst>
        </xdr:cNvPr>
        <xdr:cNvSpPr txBox="1"/>
      </xdr:nvSpPr>
      <xdr:spPr>
        <a:xfrm>
          <a:off x="16047266" y="1281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98" name="【消防施設】&#10;一人当たり面積グラフ枠">
          <a:extLst>
            <a:ext uri="{FF2B5EF4-FFF2-40B4-BE49-F238E27FC236}">
              <a16:creationId xmlns:a16="http://schemas.microsoft.com/office/drawing/2014/main" id="{B27F76FE-AF14-4444-B555-F13F545C716E}"/>
            </a:ext>
          </a:extLst>
        </xdr:cNvPr>
        <xdr:cNvSpPr/>
      </xdr:nvSpPr>
      <xdr:spPr>
        <a:xfrm>
          <a:off x="16459200" y="1295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102108</xdr:rowOff>
    </xdr:from>
    <xdr:to>
      <xdr:col>116</xdr:col>
      <xdr:colOff>62864</xdr:colOff>
      <xdr:row>86</xdr:row>
      <xdr:rowOff>24385</xdr:rowOff>
    </xdr:to>
    <xdr:cxnSp macro="">
      <xdr:nvCxnSpPr>
        <xdr:cNvPr id="699" name="直線コネクタ 698">
          <a:extLst>
            <a:ext uri="{FF2B5EF4-FFF2-40B4-BE49-F238E27FC236}">
              <a16:creationId xmlns:a16="http://schemas.microsoft.com/office/drawing/2014/main" id="{F385B0C8-193F-48D7-8539-67A916F5F1AE}"/>
            </a:ext>
          </a:extLst>
        </xdr:cNvPr>
        <xdr:cNvCxnSpPr/>
      </xdr:nvCxnSpPr>
      <xdr:spPr>
        <a:xfrm flipV="1">
          <a:off x="19947254" y="13471398"/>
          <a:ext cx="0" cy="12938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28212</xdr:rowOff>
    </xdr:from>
    <xdr:ext cx="469744" cy="259045"/>
    <xdr:sp macro="" textlink="">
      <xdr:nvSpPr>
        <xdr:cNvPr id="700" name="【消防施設】&#10;一人当たり面積最小値テキスト">
          <a:extLst>
            <a:ext uri="{FF2B5EF4-FFF2-40B4-BE49-F238E27FC236}">
              <a16:creationId xmlns:a16="http://schemas.microsoft.com/office/drawing/2014/main" id="{D2C9F577-10BF-456A-A8BB-A45122031794}"/>
            </a:ext>
          </a:extLst>
        </xdr:cNvPr>
        <xdr:cNvSpPr txBox="1"/>
      </xdr:nvSpPr>
      <xdr:spPr>
        <a:xfrm>
          <a:off x="19985990" y="14771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24385</xdr:rowOff>
    </xdr:from>
    <xdr:to>
      <xdr:col>116</xdr:col>
      <xdr:colOff>152400</xdr:colOff>
      <xdr:row>86</xdr:row>
      <xdr:rowOff>24385</xdr:rowOff>
    </xdr:to>
    <xdr:cxnSp macro="">
      <xdr:nvCxnSpPr>
        <xdr:cNvPr id="701" name="直線コネクタ 700">
          <a:extLst>
            <a:ext uri="{FF2B5EF4-FFF2-40B4-BE49-F238E27FC236}">
              <a16:creationId xmlns:a16="http://schemas.microsoft.com/office/drawing/2014/main" id="{8DAF225D-31CC-4144-90F3-427865B80C1F}"/>
            </a:ext>
          </a:extLst>
        </xdr:cNvPr>
        <xdr:cNvCxnSpPr/>
      </xdr:nvCxnSpPr>
      <xdr:spPr>
        <a:xfrm>
          <a:off x="19885660" y="1476527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48785</xdr:rowOff>
    </xdr:from>
    <xdr:ext cx="469744" cy="259045"/>
    <xdr:sp macro="" textlink="">
      <xdr:nvSpPr>
        <xdr:cNvPr id="702" name="【消防施設】&#10;一人当たり面積最大値テキスト">
          <a:extLst>
            <a:ext uri="{FF2B5EF4-FFF2-40B4-BE49-F238E27FC236}">
              <a16:creationId xmlns:a16="http://schemas.microsoft.com/office/drawing/2014/main" id="{F063D4F9-5FAC-44C0-8AEB-5D09DB011F47}"/>
            </a:ext>
          </a:extLst>
        </xdr:cNvPr>
        <xdr:cNvSpPr txBox="1"/>
      </xdr:nvSpPr>
      <xdr:spPr>
        <a:xfrm>
          <a:off x="19985990" y="132523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102108</xdr:rowOff>
    </xdr:from>
    <xdr:to>
      <xdr:col>116</xdr:col>
      <xdr:colOff>152400</xdr:colOff>
      <xdr:row>78</xdr:row>
      <xdr:rowOff>102108</xdr:rowOff>
    </xdr:to>
    <xdr:cxnSp macro="">
      <xdr:nvCxnSpPr>
        <xdr:cNvPr id="703" name="直線コネクタ 702">
          <a:extLst>
            <a:ext uri="{FF2B5EF4-FFF2-40B4-BE49-F238E27FC236}">
              <a16:creationId xmlns:a16="http://schemas.microsoft.com/office/drawing/2014/main" id="{9C2FB77E-8C63-439B-813A-822B9C3A3A08}"/>
            </a:ext>
          </a:extLst>
        </xdr:cNvPr>
        <xdr:cNvCxnSpPr/>
      </xdr:nvCxnSpPr>
      <xdr:spPr>
        <a:xfrm>
          <a:off x="19885660" y="1347139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51325</xdr:rowOff>
    </xdr:from>
    <xdr:ext cx="469744" cy="259045"/>
    <xdr:sp macro="" textlink="">
      <xdr:nvSpPr>
        <xdr:cNvPr id="704" name="【消防施設】&#10;一人当たり面積平均値テキスト">
          <a:extLst>
            <a:ext uri="{FF2B5EF4-FFF2-40B4-BE49-F238E27FC236}">
              <a16:creationId xmlns:a16="http://schemas.microsoft.com/office/drawing/2014/main" id="{3D8B5E20-687B-4766-B0BE-A8E3B416BCFD}"/>
            </a:ext>
          </a:extLst>
        </xdr:cNvPr>
        <xdr:cNvSpPr txBox="1"/>
      </xdr:nvSpPr>
      <xdr:spPr>
        <a:xfrm>
          <a:off x="19985990" y="1428548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28448</xdr:rowOff>
    </xdr:from>
    <xdr:to>
      <xdr:col>116</xdr:col>
      <xdr:colOff>114300</xdr:colOff>
      <xdr:row>84</xdr:row>
      <xdr:rowOff>130048</xdr:rowOff>
    </xdr:to>
    <xdr:sp macro="" textlink="">
      <xdr:nvSpPr>
        <xdr:cNvPr id="705" name="フローチャート: 判断 704">
          <a:extLst>
            <a:ext uri="{FF2B5EF4-FFF2-40B4-BE49-F238E27FC236}">
              <a16:creationId xmlns:a16="http://schemas.microsoft.com/office/drawing/2014/main" id="{0EBDA6B1-86FF-471A-8981-E2F1B2519700}"/>
            </a:ext>
          </a:extLst>
        </xdr:cNvPr>
        <xdr:cNvSpPr/>
      </xdr:nvSpPr>
      <xdr:spPr>
        <a:xfrm>
          <a:off x="19904710" y="14428343"/>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42163</xdr:rowOff>
    </xdr:from>
    <xdr:to>
      <xdr:col>112</xdr:col>
      <xdr:colOff>38100</xdr:colOff>
      <xdr:row>84</xdr:row>
      <xdr:rowOff>143763</xdr:rowOff>
    </xdr:to>
    <xdr:sp macro="" textlink="">
      <xdr:nvSpPr>
        <xdr:cNvPr id="706" name="フローチャート: 判断 705">
          <a:extLst>
            <a:ext uri="{FF2B5EF4-FFF2-40B4-BE49-F238E27FC236}">
              <a16:creationId xmlns:a16="http://schemas.microsoft.com/office/drawing/2014/main" id="{09308BF9-8874-4DA0-A455-39D25A3387B7}"/>
            </a:ext>
          </a:extLst>
        </xdr:cNvPr>
        <xdr:cNvSpPr/>
      </xdr:nvSpPr>
      <xdr:spPr>
        <a:xfrm>
          <a:off x="19161760" y="1444586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37592</xdr:rowOff>
    </xdr:from>
    <xdr:to>
      <xdr:col>107</xdr:col>
      <xdr:colOff>101600</xdr:colOff>
      <xdr:row>84</xdr:row>
      <xdr:rowOff>139192</xdr:rowOff>
    </xdr:to>
    <xdr:sp macro="" textlink="">
      <xdr:nvSpPr>
        <xdr:cNvPr id="707" name="フローチャート: 判断 706">
          <a:extLst>
            <a:ext uri="{FF2B5EF4-FFF2-40B4-BE49-F238E27FC236}">
              <a16:creationId xmlns:a16="http://schemas.microsoft.com/office/drawing/2014/main" id="{B52E831B-75E4-48E5-BC97-0A2546C56126}"/>
            </a:ext>
          </a:extLst>
        </xdr:cNvPr>
        <xdr:cNvSpPr/>
      </xdr:nvSpPr>
      <xdr:spPr>
        <a:xfrm>
          <a:off x="18345150" y="14439392"/>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51308</xdr:rowOff>
    </xdr:from>
    <xdr:to>
      <xdr:col>102</xdr:col>
      <xdr:colOff>165100</xdr:colOff>
      <xdr:row>84</xdr:row>
      <xdr:rowOff>152908</xdr:rowOff>
    </xdr:to>
    <xdr:sp macro="" textlink="">
      <xdr:nvSpPr>
        <xdr:cNvPr id="708" name="フローチャート: 判断 707">
          <a:extLst>
            <a:ext uri="{FF2B5EF4-FFF2-40B4-BE49-F238E27FC236}">
              <a16:creationId xmlns:a16="http://schemas.microsoft.com/office/drawing/2014/main" id="{58FBD164-5382-4DD5-BC3E-5920F887A70E}"/>
            </a:ext>
          </a:extLst>
        </xdr:cNvPr>
        <xdr:cNvSpPr/>
      </xdr:nvSpPr>
      <xdr:spPr>
        <a:xfrm>
          <a:off x="17547590" y="14456918"/>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55880</xdr:rowOff>
    </xdr:from>
    <xdr:to>
      <xdr:col>98</xdr:col>
      <xdr:colOff>38100</xdr:colOff>
      <xdr:row>84</xdr:row>
      <xdr:rowOff>157480</xdr:rowOff>
    </xdr:to>
    <xdr:sp macro="" textlink="">
      <xdr:nvSpPr>
        <xdr:cNvPr id="709" name="フローチャート: 判断 708">
          <a:extLst>
            <a:ext uri="{FF2B5EF4-FFF2-40B4-BE49-F238E27FC236}">
              <a16:creationId xmlns:a16="http://schemas.microsoft.com/office/drawing/2014/main" id="{A30EF187-6F17-4191-B043-60C7F3082818}"/>
            </a:ext>
          </a:extLst>
        </xdr:cNvPr>
        <xdr:cNvSpPr/>
      </xdr:nvSpPr>
      <xdr:spPr>
        <a:xfrm>
          <a:off x="16761460" y="14461490"/>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0" name="テキスト ボックス 709">
          <a:extLst>
            <a:ext uri="{FF2B5EF4-FFF2-40B4-BE49-F238E27FC236}">
              <a16:creationId xmlns:a16="http://schemas.microsoft.com/office/drawing/2014/main" id="{ABD71054-E063-4512-A5FF-84A37DA8989D}"/>
            </a:ext>
          </a:extLst>
        </xdr:cNvPr>
        <xdr:cNvSpPr txBox="1"/>
      </xdr:nvSpPr>
      <xdr:spPr>
        <a:xfrm>
          <a:off x="1977644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1" name="テキスト ボックス 710">
          <a:extLst>
            <a:ext uri="{FF2B5EF4-FFF2-40B4-BE49-F238E27FC236}">
              <a16:creationId xmlns:a16="http://schemas.microsoft.com/office/drawing/2014/main" id="{7DB0439D-9E6C-4D46-85C0-EDA60540603C}"/>
            </a:ext>
          </a:extLst>
        </xdr:cNvPr>
        <xdr:cNvSpPr txBox="1"/>
      </xdr:nvSpPr>
      <xdr:spPr>
        <a:xfrm>
          <a:off x="190334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2" name="テキスト ボックス 711">
          <a:extLst>
            <a:ext uri="{FF2B5EF4-FFF2-40B4-BE49-F238E27FC236}">
              <a16:creationId xmlns:a16="http://schemas.microsoft.com/office/drawing/2014/main" id="{F1E19E91-E179-417F-AC0A-4A9185BEC02B}"/>
            </a:ext>
          </a:extLst>
        </xdr:cNvPr>
        <xdr:cNvSpPr txBox="1"/>
      </xdr:nvSpPr>
      <xdr:spPr>
        <a:xfrm>
          <a:off x="182283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3" name="テキスト ボックス 712">
          <a:extLst>
            <a:ext uri="{FF2B5EF4-FFF2-40B4-BE49-F238E27FC236}">
              <a16:creationId xmlns:a16="http://schemas.microsoft.com/office/drawing/2014/main" id="{0B90E018-91CB-4046-BC69-86F3963227D2}"/>
            </a:ext>
          </a:extLst>
        </xdr:cNvPr>
        <xdr:cNvSpPr txBox="1"/>
      </xdr:nvSpPr>
      <xdr:spPr>
        <a:xfrm>
          <a:off x="174307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14" name="テキスト ボックス 713">
          <a:extLst>
            <a:ext uri="{FF2B5EF4-FFF2-40B4-BE49-F238E27FC236}">
              <a16:creationId xmlns:a16="http://schemas.microsoft.com/office/drawing/2014/main" id="{879D5D54-5D99-4715-BC9A-23158925AC91}"/>
            </a:ext>
          </a:extLst>
        </xdr:cNvPr>
        <xdr:cNvSpPr txBox="1"/>
      </xdr:nvSpPr>
      <xdr:spPr>
        <a:xfrm>
          <a:off x="166331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58165</xdr:rowOff>
    </xdr:from>
    <xdr:to>
      <xdr:col>116</xdr:col>
      <xdr:colOff>114300</xdr:colOff>
      <xdr:row>85</xdr:row>
      <xdr:rowOff>159765</xdr:rowOff>
    </xdr:to>
    <xdr:sp macro="" textlink="">
      <xdr:nvSpPr>
        <xdr:cNvPr id="715" name="楕円 714">
          <a:extLst>
            <a:ext uri="{FF2B5EF4-FFF2-40B4-BE49-F238E27FC236}">
              <a16:creationId xmlns:a16="http://schemas.microsoft.com/office/drawing/2014/main" id="{DDF5CB2D-DCC7-4A4B-91DF-35FAD244C359}"/>
            </a:ext>
          </a:extLst>
        </xdr:cNvPr>
        <xdr:cNvSpPr/>
      </xdr:nvSpPr>
      <xdr:spPr>
        <a:xfrm>
          <a:off x="19904710" y="14627605"/>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144542</xdr:rowOff>
    </xdr:from>
    <xdr:ext cx="469744" cy="259045"/>
    <xdr:sp macro="" textlink="">
      <xdr:nvSpPr>
        <xdr:cNvPr id="716" name="【消防施設】&#10;一人当たり面積該当値テキスト">
          <a:extLst>
            <a:ext uri="{FF2B5EF4-FFF2-40B4-BE49-F238E27FC236}">
              <a16:creationId xmlns:a16="http://schemas.microsoft.com/office/drawing/2014/main" id="{2986F9B5-77E3-4B36-A63F-D7CCCADA689B}"/>
            </a:ext>
          </a:extLst>
        </xdr:cNvPr>
        <xdr:cNvSpPr txBox="1"/>
      </xdr:nvSpPr>
      <xdr:spPr>
        <a:xfrm>
          <a:off x="19985990" y="14544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58165</xdr:rowOff>
    </xdr:from>
    <xdr:to>
      <xdr:col>112</xdr:col>
      <xdr:colOff>38100</xdr:colOff>
      <xdr:row>85</xdr:row>
      <xdr:rowOff>159765</xdr:rowOff>
    </xdr:to>
    <xdr:sp macro="" textlink="">
      <xdr:nvSpPr>
        <xdr:cNvPr id="717" name="楕円 716">
          <a:extLst>
            <a:ext uri="{FF2B5EF4-FFF2-40B4-BE49-F238E27FC236}">
              <a16:creationId xmlns:a16="http://schemas.microsoft.com/office/drawing/2014/main" id="{4D1EE854-8526-489C-A7E5-A03B12C60954}"/>
            </a:ext>
          </a:extLst>
        </xdr:cNvPr>
        <xdr:cNvSpPr/>
      </xdr:nvSpPr>
      <xdr:spPr>
        <a:xfrm>
          <a:off x="19161760" y="14627605"/>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108965</xdr:rowOff>
    </xdr:from>
    <xdr:to>
      <xdr:col>116</xdr:col>
      <xdr:colOff>63500</xdr:colOff>
      <xdr:row>85</xdr:row>
      <xdr:rowOff>108965</xdr:rowOff>
    </xdr:to>
    <xdr:cxnSp macro="">
      <xdr:nvCxnSpPr>
        <xdr:cNvPr id="718" name="直線コネクタ 717">
          <a:extLst>
            <a:ext uri="{FF2B5EF4-FFF2-40B4-BE49-F238E27FC236}">
              <a16:creationId xmlns:a16="http://schemas.microsoft.com/office/drawing/2014/main" id="{444A61F8-5F76-47BB-AFDE-ED795A83FF6A}"/>
            </a:ext>
          </a:extLst>
        </xdr:cNvPr>
        <xdr:cNvCxnSpPr/>
      </xdr:nvCxnSpPr>
      <xdr:spPr>
        <a:xfrm>
          <a:off x="19204940" y="14680310"/>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58165</xdr:rowOff>
    </xdr:from>
    <xdr:to>
      <xdr:col>107</xdr:col>
      <xdr:colOff>101600</xdr:colOff>
      <xdr:row>85</xdr:row>
      <xdr:rowOff>159765</xdr:rowOff>
    </xdr:to>
    <xdr:sp macro="" textlink="">
      <xdr:nvSpPr>
        <xdr:cNvPr id="719" name="楕円 718">
          <a:extLst>
            <a:ext uri="{FF2B5EF4-FFF2-40B4-BE49-F238E27FC236}">
              <a16:creationId xmlns:a16="http://schemas.microsoft.com/office/drawing/2014/main" id="{0723F51A-9AF7-4D5A-B2E2-8E484B840068}"/>
            </a:ext>
          </a:extLst>
        </xdr:cNvPr>
        <xdr:cNvSpPr/>
      </xdr:nvSpPr>
      <xdr:spPr>
        <a:xfrm>
          <a:off x="18345150" y="14627605"/>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108965</xdr:rowOff>
    </xdr:from>
    <xdr:to>
      <xdr:col>111</xdr:col>
      <xdr:colOff>177800</xdr:colOff>
      <xdr:row>85</xdr:row>
      <xdr:rowOff>108965</xdr:rowOff>
    </xdr:to>
    <xdr:cxnSp macro="">
      <xdr:nvCxnSpPr>
        <xdr:cNvPr id="720" name="直線コネクタ 719">
          <a:extLst>
            <a:ext uri="{FF2B5EF4-FFF2-40B4-BE49-F238E27FC236}">
              <a16:creationId xmlns:a16="http://schemas.microsoft.com/office/drawing/2014/main" id="{C260D8F3-3D9C-44A2-8BB3-17DBA490284A}"/>
            </a:ext>
          </a:extLst>
        </xdr:cNvPr>
        <xdr:cNvCxnSpPr/>
      </xdr:nvCxnSpPr>
      <xdr:spPr>
        <a:xfrm>
          <a:off x="18399760" y="14680310"/>
          <a:ext cx="80518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58165</xdr:rowOff>
    </xdr:from>
    <xdr:to>
      <xdr:col>102</xdr:col>
      <xdr:colOff>165100</xdr:colOff>
      <xdr:row>85</xdr:row>
      <xdr:rowOff>159765</xdr:rowOff>
    </xdr:to>
    <xdr:sp macro="" textlink="">
      <xdr:nvSpPr>
        <xdr:cNvPr id="721" name="楕円 720">
          <a:extLst>
            <a:ext uri="{FF2B5EF4-FFF2-40B4-BE49-F238E27FC236}">
              <a16:creationId xmlns:a16="http://schemas.microsoft.com/office/drawing/2014/main" id="{91671C6C-64BB-4A0A-BF06-13F124D45605}"/>
            </a:ext>
          </a:extLst>
        </xdr:cNvPr>
        <xdr:cNvSpPr/>
      </xdr:nvSpPr>
      <xdr:spPr>
        <a:xfrm>
          <a:off x="17547590" y="14627605"/>
          <a:ext cx="10922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108965</xdr:rowOff>
    </xdr:from>
    <xdr:to>
      <xdr:col>107</xdr:col>
      <xdr:colOff>50800</xdr:colOff>
      <xdr:row>85</xdr:row>
      <xdr:rowOff>108965</xdr:rowOff>
    </xdr:to>
    <xdr:cxnSp macro="">
      <xdr:nvCxnSpPr>
        <xdr:cNvPr id="722" name="直線コネクタ 721">
          <a:extLst>
            <a:ext uri="{FF2B5EF4-FFF2-40B4-BE49-F238E27FC236}">
              <a16:creationId xmlns:a16="http://schemas.microsoft.com/office/drawing/2014/main" id="{FA7BF3F4-028B-4518-908D-C118C93ADC9C}"/>
            </a:ext>
          </a:extLst>
        </xdr:cNvPr>
        <xdr:cNvCxnSpPr/>
      </xdr:nvCxnSpPr>
      <xdr:spPr>
        <a:xfrm>
          <a:off x="17602200" y="14680310"/>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58165</xdr:rowOff>
    </xdr:from>
    <xdr:to>
      <xdr:col>98</xdr:col>
      <xdr:colOff>38100</xdr:colOff>
      <xdr:row>85</xdr:row>
      <xdr:rowOff>159765</xdr:rowOff>
    </xdr:to>
    <xdr:sp macro="" textlink="">
      <xdr:nvSpPr>
        <xdr:cNvPr id="723" name="楕円 722">
          <a:extLst>
            <a:ext uri="{FF2B5EF4-FFF2-40B4-BE49-F238E27FC236}">
              <a16:creationId xmlns:a16="http://schemas.microsoft.com/office/drawing/2014/main" id="{8C563C46-5D49-49BF-9A51-3C05336276C1}"/>
            </a:ext>
          </a:extLst>
        </xdr:cNvPr>
        <xdr:cNvSpPr/>
      </xdr:nvSpPr>
      <xdr:spPr>
        <a:xfrm>
          <a:off x="16761460" y="14627605"/>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108965</xdr:rowOff>
    </xdr:from>
    <xdr:to>
      <xdr:col>102</xdr:col>
      <xdr:colOff>114300</xdr:colOff>
      <xdr:row>85</xdr:row>
      <xdr:rowOff>108965</xdr:rowOff>
    </xdr:to>
    <xdr:cxnSp macro="">
      <xdr:nvCxnSpPr>
        <xdr:cNvPr id="724" name="直線コネクタ 723">
          <a:extLst>
            <a:ext uri="{FF2B5EF4-FFF2-40B4-BE49-F238E27FC236}">
              <a16:creationId xmlns:a16="http://schemas.microsoft.com/office/drawing/2014/main" id="{E547333D-D094-48B4-A294-11DCDF646BE4}"/>
            </a:ext>
          </a:extLst>
        </xdr:cNvPr>
        <xdr:cNvCxnSpPr/>
      </xdr:nvCxnSpPr>
      <xdr:spPr>
        <a:xfrm>
          <a:off x="16804640" y="14680310"/>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160290</xdr:rowOff>
    </xdr:from>
    <xdr:ext cx="469744" cy="259045"/>
    <xdr:sp macro="" textlink="">
      <xdr:nvSpPr>
        <xdr:cNvPr id="725" name="n_1aveValue【消防施設】&#10;一人当たり面積">
          <a:extLst>
            <a:ext uri="{FF2B5EF4-FFF2-40B4-BE49-F238E27FC236}">
              <a16:creationId xmlns:a16="http://schemas.microsoft.com/office/drawing/2014/main" id="{4A2B0F0B-7DF3-46AA-A61D-B93DAED50031}"/>
            </a:ext>
          </a:extLst>
        </xdr:cNvPr>
        <xdr:cNvSpPr txBox="1"/>
      </xdr:nvSpPr>
      <xdr:spPr>
        <a:xfrm>
          <a:off x="18982132" y="14221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155719</xdr:rowOff>
    </xdr:from>
    <xdr:ext cx="469744" cy="259045"/>
    <xdr:sp macro="" textlink="">
      <xdr:nvSpPr>
        <xdr:cNvPr id="726" name="n_2aveValue【消防施設】&#10;一人当たり面積">
          <a:extLst>
            <a:ext uri="{FF2B5EF4-FFF2-40B4-BE49-F238E27FC236}">
              <a16:creationId xmlns:a16="http://schemas.microsoft.com/office/drawing/2014/main" id="{C29FF709-1890-49EE-9C3D-4446301143A8}"/>
            </a:ext>
          </a:extLst>
        </xdr:cNvPr>
        <xdr:cNvSpPr txBox="1"/>
      </xdr:nvSpPr>
      <xdr:spPr>
        <a:xfrm>
          <a:off x="18182032" y="142146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169435</xdr:rowOff>
    </xdr:from>
    <xdr:ext cx="469744" cy="259045"/>
    <xdr:sp macro="" textlink="">
      <xdr:nvSpPr>
        <xdr:cNvPr id="727" name="n_3aveValue【消防施設】&#10;一人当たり面積">
          <a:extLst>
            <a:ext uri="{FF2B5EF4-FFF2-40B4-BE49-F238E27FC236}">
              <a16:creationId xmlns:a16="http://schemas.microsoft.com/office/drawing/2014/main" id="{B8455A51-BD1C-4309-AD14-F86A9CF045CC}"/>
            </a:ext>
          </a:extLst>
        </xdr:cNvPr>
        <xdr:cNvSpPr txBox="1"/>
      </xdr:nvSpPr>
      <xdr:spPr>
        <a:xfrm>
          <a:off x="17384472" y="142321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2557</xdr:rowOff>
    </xdr:from>
    <xdr:ext cx="469744" cy="259045"/>
    <xdr:sp macro="" textlink="">
      <xdr:nvSpPr>
        <xdr:cNvPr id="728" name="n_4aveValue【消防施設】&#10;一人当たり面積">
          <a:extLst>
            <a:ext uri="{FF2B5EF4-FFF2-40B4-BE49-F238E27FC236}">
              <a16:creationId xmlns:a16="http://schemas.microsoft.com/office/drawing/2014/main" id="{A033D619-EBF4-479D-891A-57E3E3578BBE}"/>
            </a:ext>
          </a:extLst>
        </xdr:cNvPr>
        <xdr:cNvSpPr txBox="1"/>
      </xdr:nvSpPr>
      <xdr:spPr>
        <a:xfrm>
          <a:off x="16588817" y="14232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150892</xdr:rowOff>
    </xdr:from>
    <xdr:ext cx="469744" cy="259045"/>
    <xdr:sp macro="" textlink="">
      <xdr:nvSpPr>
        <xdr:cNvPr id="729" name="n_1mainValue【消防施設】&#10;一人当たり面積">
          <a:extLst>
            <a:ext uri="{FF2B5EF4-FFF2-40B4-BE49-F238E27FC236}">
              <a16:creationId xmlns:a16="http://schemas.microsoft.com/office/drawing/2014/main" id="{248BF99F-CAE6-42B8-BBFE-861892C9EECF}"/>
            </a:ext>
          </a:extLst>
        </xdr:cNvPr>
        <xdr:cNvSpPr txBox="1"/>
      </xdr:nvSpPr>
      <xdr:spPr>
        <a:xfrm>
          <a:off x="18982132" y="14724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150892</xdr:rowOff>
    </xdr:from>
    <xdr:ext cx="469744" cy="259045"/>
    <xdr:sp macro="" textlink="">
      <xdr:nvSpPr>
        <xdr:cNvPr id="730" name="n_2mainValue【消防施設】&#10;一人当たり面積">
          <a:extLst>
            <a:ext uri="{FF2B5EF4-FFF2-40B4-BE49-F238E27FC236}">
              <a16:creationId xmlns:a16="http://schemas.microsoft.com/office/drawing/2014/main" id="{94C573C5-7231-4896-9BA4-E19625A7B828}"/>
            </a:ext>
          </a:extLst>
        </xdr:cNvPr>
        <xdr:cNvSpPr txBox="1"/>
      </xdr:nvSpPr>
      <xdr:spPr>
        <a:xfrm>
          <a:off x="18182032" y="14724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150892</xdr:rowOff>
    </xdr:from>
    <xdr:ext cx="469744" cy="259045"/>
    <xdr:sp macro="" textlink="">
      <xdr:nvSpPr>
        <xdr:cNvPr id="731" name="n_3mainValue【消防施設】&#10;一人当たり面積">
          <a:extLst>
            <a:ext uri="{FF2B5EF4-FFF2-40B4-BE49-F238E27FC236}">
              <a16:creationId xmlns:a16="http://schemas.microsoft.com/office/drawing/2014/main" id="{4F44AB65-17D2-4DF0-B549-DF1FABC1E7CA}"/>
            </a:ext>
          </a:extLst>
        </xdr:cNvPr>
        <xdr:cNvSpPr txBox="1"/>
      </xdr:nvSpPr>
      <xdr:spPr>
        <a:xfrm>
          <a:off x="17384472" y="14724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150892</xdr:rowOff>
    </xdr:from>
    <xdr:ext cx="469744" cy="259045"/>
    <xdr:sp macro="" textlink="">
      <xdr:nvSpPr>
        <xdr:cNvPr id="732" name="n_4mainValue【消防施設】&#10;一人当たり面積">
          <a:extLst>
            <a:ext uri="{FF2B5EF4-FFF2-40B4-BE49-F238E27FC236}">
              <a16:creationId xmlns:a16="http://schemas.microsoft.com/office/drawing/2014/main" id="{965E0A43-A33B-44BA-A78E-505949650258}"/>
            </a:ext>
          </a:extLst>
        </xdr:cNvPr>
        <xdr:cNvSpPr txBox="1"/>
      </xdr:nvSpPr>
      <xdr:spPr>
        <a:xfrm>
          <a:off x="16588817" y="14724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3" name="正方形/長方形 732">
          <a:extLst>
            <a:ext uri="{FF2B5EF4-FFF2-40B4-BE49-F238E27FC236}">
              <a16:creationId xmlns:a16="http://schemas.microsoft.com/office/drawing/2014/main" id="{F3D71E4A-F5DB-4E6D-900E-1A19FC11B11F}"/>
            </a:ext>
          </a:extLst>
        </xdr:cNvPr>
        <xdr:cNvSpPr/>
      </xdr:nvSpPr>
      <xdr:spPr>
        <a:xfrm>
          <a:off x="11203940" y="1561719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4" name="正方形/長方形 733">
          <a:extLst>
            <a:ext uri="{FF2B5EF4-FFF2-40B4-BE49-F238E27FC236}">
              <a16:creationId xmlns:a16="http://schemas.microsoft.com/office/drawing/2014/main" id="{0DE924AF-FF2B-406B-9C6D-349AA2B1F57F}"/>
            </a:ext>
          </a:extLst>
        </xdr:cNvPr>
        <xdr:cNvSpPr/>
      </xdr:nvSpPr>
      <xdr:spPr>
        <a:xfrm>
          <a:off x="113157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5" name="正方形/長方形 734">
          <a:extLst>
            <a:ext uri="{FF2B5EF4-FFF2-40B4-BE49-F238E27FC236}">
              <a16:creationId xmlns:a16="http://schemas.microsoft.com/office/drawing/2014/main" id="{2AAFC94F-A77C-41D0-BE55-17B6EA3FC3FB}"/>
            </a:ext>
          </a:extLst>
        </xdr:cNvPr>
        <xdr:cNvSpPr/>
      </xdr:nvSpPr>
      <xdr:spPr>
        <a:xfrm>
          <a:off x="113157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36" name="正方形/長方形 735">
          <a:extLst>
            <a:ext uri="{FF2B5EF4-FFF2-40B4-BE49-F238E27FC236}">
              <a16:creationId xmlns:a16="http://schemas.microsoft.com/office/drawing/2014/main" id="{7C8615BB-66F8-41C0-BD9F-98C16444699D}"/>
            </a:ext>
          </a:extLst>
        </xdr:cNvPr>
        <xdr:cNvSpPr/>
      </xdr:nvSpPr>
      <xdr:spPr>
        <a:xfrm>
          <a:off x="122326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37" name="正方形/長方形 736">
          <a:extLst>
            <a:ext uri="{FF2B5EF4-FFF2-40B4-BE49-F238E27FC236}">
              <a16:creationId xmlns:a16="http://schemas.microsoft.com/office/drawing/2014/main" id="{CD0BE2B1-26D7-4DA1-A0C7-496D6DA28310}"/>
            </a:ext>
          </a:extLst>
        </xdr:cNvPr>
        <xdr:cNvSpPr/>
      </xdr:nvSpPr>
      <xdr:spPr>
        <a:xfrm>
          <a:off x="122326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38" name="正方形/長方形 737">
          <a:extLst>
            <a:ext uri="{FF2B5EF4-FFF2-40B4-BE49-F238E27FC236}">
              <a16:creationId xmlns:a16="http://schemas.microsoft.com/office/drawing/2014/main" id="{0D87CC33-AB90-47CE-B050-99674B61642D}"/>
            </a:ext>
          </a:extLst>
        </xdr:cNvPr>
        <xdr:cNvSpPr/>
      </xdr:nvSpPr>
      <xdr:spPr>
        <a:xfrm>
          <a:off x="132613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39" name="正方形/長方形 738">
          <a:extLst>
            <a:ext uri="{FF2B5EF4-FFF2-40B4-BE49-F238E27FC236}">
              <a16:creationId xmlns:a16="http://schemas.microsoft.com/office/drawing/2014/main" id="{8E45543E-4C77-4DC3-915D-C51645C83989}"/>
            </a:ext>
          </a:extLst>
        </xdr:cNvPr>
        <xdr:cNvSpPr/>
      </xdr:nvSpPr>
      <xdr:spPr>
        <a:xfrm>
          <a:off x="132613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0" name="正方形/長方形 739">
          <a:extLst>
            <a:ext uri="{FF2B5EF4-FFF2-40B4-BE49-F238E27FC236}">
              <a16:creationId xmlns:a16="http://schemas.microsoft.com/office/drawing/2014/main" id="{A2482D0B-A0B9-44C3-92A7-2313939F3E5E}"/>
            </a:ext>
          </a:extLst>
        </xdr:cNvPr>
        <xdr:cNvSpPr/>
      </xdr:nvSpPr>
      <xdr:spPr>
        <a:xfrm>
          <a:off x="11203940" y="1676019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1" name="テキスト ボックス 740">
          <a:extLst>
            <a:ext uri="{FF2B5EF4-FFF2-40B4-BE49-F238E27FC236}">
              <a16:creationId xmlns:a16="http://schemas.microsoft.com/office/drawing/2014/main" id="{00372DBC-63BD-48C7-9520-21C71875E035}"/>
            </a:ext>
          </a:extLst>
        </xdr:cNvPr>
        <xdr:cNvSpPr txBox="1"/>
      </xdr:nvSpPr>
      <xdr:spPr>
        <a:xfrm>
          <a:off x="1116584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2" name="直線コネクタ 741">
          <a:extLst>
            <a:ext uri="{FF2B5EF4-FFF2-40B4-BE49-F238E27FC236}">
              <a16:creationId xmlns:a16="http://schemas.microsoft.com/office/drawing/2014/main" id="{DD4C209B-5053-4302-9D91-99429B83E60A}"/>
            </a:ext>
          </a:extLst>
        </xdr:cNvPr>
        <xdr:cNvCxnSpPr/>
      </xdr:nvCxnSpPr>
      <xdr:spPr>
        <a:xfrm>
          <a:off x="1120394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43" name="テキスト ボックス 742">
          <a:extLst>
            <a:ext uri="{FF2B5EF4-FFF2-40B4-BE49-F238E27FC236}">
              <a16:creationId xmlns:a16="http://schemas.microsoft.com/office/drawing/2014/main" id="{FB998C67-46F1-4E00-8097-C65F8271F9C7}"/>
            </a:ext>
          </a:extLst>
        </xdr:cNvPr>
        <xdr:cNvSpPr txBox="1"/>
      </xdr:nvSpPr>
      <xdr:spPr>
        <a:xfrm>
          <a:off x="10801531" y="1890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744" name="直線コネクタ 743">
          <a:extLst>
            <a:ext uri="{FF2B5EF4-FFF2-40B4-BE49-F238E27FC236}">
              <a16:creationId xmlns:a16="http://schemas.microsoft.com/office/drawing/2014/main" id="{285718C8-E9F6-4DCA-9374-FFA5D82DAD40}"/>
            </a:ext>
          </a:extLst>
        </xdr:cNvPr>
        <xdr:cNvCxnSpPr/>
      </xdr:nvCxnSpPr>
      <xdr:spPr>
        <a:xfrm>
          <a:off x="11203940" y="1872342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745" name="テキスト ボックス 744">
          <a:extLst>
            <a:ext uri="{FF2B5EF4-FFF2-40B4-BE49-F238E27FC236}">
              <a16:creationId xmlns:a16="http://schemas.microsoft.com/office/drawing/2014/main" id="{1417E7CD-B434-4675-BBBB-89DD1142545A}"/>
            </a:ext>
          </a:extLst>
        </xdr:cNvPr>
        <xdr:cNvSpPr txBox="1"/>
      </xdr:nvSpPr>
      <xdr:spPr>
        <a:xfrm>
          <a:off x="10801531" y="1857739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746" name="直線コネクタ 745">
          <a:extLst>
            <a:ext uri="{FF2B5EF4-FFF2-40B4-BE49-F238E27FC236}">
              <a16:creationId xmlns:a16="http://schemas.microsoft.com/office/drawing/2014/main" id="{5B346726-D36D-4CEA-8B4C-441EF986ABE1}"/>
            </a:ext>
          </a:extLst>
        </xdr:cNvPr>
        <xdr:cNvCxnSpPr/>
      </xdr:nvCxnSpPr>
      <xdr:spPr>
        <a:xfrm>
          <a:off x="11203940" y="1840066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747" name="テキスト ボックス 746">
          <a:extLst>
            <a:ext uri="{FF2B5EF4-FFF2-40B4-BE49-F238E27FC236}">
              <a16:creationId xmlns:a16="http://schemas.microsoft.com/office/drawing/2014/main" id="{E6C49B2A-0298-454F-947A-5132D6438B87}"/>
            </a:ext>
          </a:extLst>
        </xdr:cNvPr>
        <xdr:cNvSpPr txBox="1"/>
      </xdr:nvSpPr>
      <xdr:spPr>
        <a:xfrm>
          <a:off x="10842791" y="1825653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748" name="直線コネクタ 747">
          <a:extLst>
            <a:ext uri="{FF2B5EF4-FFF2-40B4-BE49-F238E27FC236}">
              <a16:creationId xmlns:a16="http://schemas.microsoft.com/office/drawing/2014/main" id="{61A75321-93ED-4975-8CB6-A54770D8F487}"/>
            </a:ext>
          </a:extLst>
        </xdr:cNvPr>
        <xdr:cNvCxnSpPr/>
      </xdr:nvCxnSpPr>
      <xdr:spPr>
        <a:xfrm>
          <a:off x="11203940" y="1806838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749" name="テキスト ボックス 748">
          <a:extLst>
            <a:ext uri="{FF2B5EF4-FFF2-40B4-BE49-F238E27FC236}">
              <a16:creationId xmlns:a16="http://schemas.microsoft.com/office/drawing/2014/main" id="{DFED9240-3825-4895-9222-76CA93EDE484}"/>
            </a:ext>
          </a:extLst>
        </xdr:cNvPr>
        <xdr:cNvSpPr txBox="1"/>
      </xdr:nvSpPr>
      <xdr:spPr>
        <a:xfrm>
          <a:off x="10842791" y="1792425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750" name="直線コネクタ 749">
          <a:extLst>
            <a:ext uri="{FF2B5EF4-FFF2-40B4-BE49-F238E27FC236}">
              <a16:creationId xmlns:a16="http://schemas.microsoft.com/office/drawing/2014/main" id="{54510199-7E01-445D-B20B-16BDBB69C74F}"/>
            </a:ext>
          </a:extLst>
        </xdr:cNvPr>
        <xdr:cNvCxnSpPr/>
      </xdr:nvCxnSpPr>
      <xdr:spPr>
        <a:xfrm>
          <a:off x="11203940" y="1774561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751" name="テキスト ボックス 750">
          <a:extLst>
            <a:ext uri="{FF2B5EF4-FFF2-40B4-BE49-F238E27FC236}">
              <a16:creationId xmlns:a16="http://schemas.microsoft.com/office/drawing/2014/main" id="{4A9C4828-E41D-463D-BECC-CD02039EBCE4}"/>
            </a:ext>
          </a:extLst>
        </xdr:cNvPr>
        <xdr:cNvSpPr txBox="1"/>
      </xdr:nvSpPr>
      <xdr:spPr>
        <a:xfrm>
          <a:off x="1084279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752" name="直線コネクタ 751">
          <a:extLst>
            <a:ext uri="{FF2B5EF4-FFF2-40B4-BE49-F238E27FC236}">
              <a16:creationId xmlns:a16="http://schemas.microsoft.com/office/drawing/2014/main" id="{DD1101B7-054D-48EF-8675-7C37162B18CF}"/>
            </a:ext>
          </a:extLst>
        </xdr:cNvPr>
        <xdr:cNvCxnSpPr/>
      </xdr:nvCxnSpPr>
      <xdr:spPr>
        <a:xfrm>
          <a:off x="11203940" y="1741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753" name="テキスト ボックス 752">
          <a:extLst>
            <a:ext uri="{FF2B5EF4-FFF2-40B4-BE49-F238E27FC236}">
              <a16:creationId xmlns:a16="http://schemas.microsoft.com/office/drawing/2014/main" id="{C934E9C8-F864-41A3-81D9-333F15C9B5D1}"/>
            </a:ext>
          </a:extLst>
        </xdr:cNvPr>
        <xdr:cNvSpPr txBox="1"/>
      </xdr:nvSpPr>
      <xdr:spPr>
        <a:xfrm>
          <a:off x="10842791" y="1727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754" name="直線コネクタ 753">
          <a:extLst>
            <a:ext uri="{FF2B5EF4-FFF2-40B4-BE49-F238E27FC236}">
              <a16:creationId xmlns:a16="http://schemas.microsoft.com/office/drawing/2014/main" id="{81F93EDB-F380-4B5D-B524-339110C80389}"/>
            </a:ext>
          </a:extLst>
        </xdr:cNvPr>
        <xdr:cNvCxnSpPr/>
      </xdr:nvCxnSpPr>
      <xdr:spPr>
        <a:xfrm>
          <a:off x="11203940" y="170905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755" name="テキスト ボックス 754">
          <a:extLst>
            <a:ext uri="{FF2B5EF4-FFF2-40B4-BE49-F238E27FC236}">
              <a16:creationId xmlns:a16="http://schemas.microsoft.com/office/drawing/2014/main" id="{1F618140-6461-4D40-8EF8-BFADDE78F463}"/>
            </a:ext>
          </a:extLst>
        </xdr:cNvPr>
        <xdr:cNvSpPr txBox="1"/>
      </xdr:nvSpPr>
      <xdr:spPr>
        <a:xfrm>
          <a:off x="10905006" y="16946443"/>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56" name="直線コネクタ 755">
          <a:extLst>
            <a:ext uri="{FF2B5EF4-FFF2-40B4-BE49-F238E27FC236}">
              <a16:creationId xmlns:a16="http://schemas.microsoft.com/office/drawing/2014/main" id="{7FF6972C-2AA9-4C10-8093-BE96B5E0DC24}"/>
            </a:ext>
          </a:extLst>
        </xdr:cNvPr>
        <xdr:cNvCxnSpPr/>
      </xdr:nvCxnSpPr>
      <xdr:spPr>
        <a:xfrm>
          <a:off x="1120394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57" name="【庁舎】&#10;有形固定資産減価償却率グラフ枠">
          <a:extLst>
            <a:ext uri="{FF2B5EF4-FFF2-40B4-BE49-F238E27FC236}">
              <a16:creationId xmlns:a16="http://schemas.microsoft.com/office/drawing/2014/main" id="{2EC39ABD-4A1D-4838-BE9D-B1B539672729}"/>
            </a:ext>
          </a:extLst>
        </xdr:cNvPr>
        <xdr:cNvSpPr/>
      </xdr:nvSpPr>
      <xdr:spPr>
        <a:xfrm>
          <a:off x="11203940" y="1676019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117021</xdr:rowOff>
    </xdr:from>
    <xdr:to>
      <xdr:col>85</xdr:col>
      <xdr:colOff>126364</xdr:colOff>
      <xdr:row>108</xdr:row>
      <xdr:rowOff>130084</xdr:rowOff>
    </xdr:to>
    <xdr:cxnSp macro="">
      <xdr:nvCxnSpPr>
        <xdr:cNvPr id="758" name="直線コネクタ 757">
          <a:extLst>
            <a:ext uri="{FF2B5EF4-FFF2-40B4-BE49-F238E27FC236}">
              <a16:creationId xmlns:a16="http://schemas.microsoft.com/office/drawing/2014/main" id="{D45DCB94-B6B9-4265-949D-B8B0F544638E}"/>
            </a:ext>
          </a:extLst>
        </xdr:cNvPr>
        <xdr:cNvCxnSpPr/>
      </xdr:nvCxnSpPr>
      <xdr:spPr>
        <a:xfrm flipV="1">
          <a:off x="14703424" y="17090571"/>
          <a:ext cx="0" cy="15599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133911</xdr:rowOff>
    </xdr:from>
    <xdr:ext cx="405111" cy="259045"/>
    <xdr:sp macro="" textlink="">
      <xdr:nvSpPr>
        <xdr:cNvPr id="759" name="【庁舎】&#10;有形固定資産減価償却率最小値テキスト">
          <a:extLst>
            <a:ext uri="{FF2B5EF4-FFF2-40B4-BE49-F238E27FC236}">
              <a16:creationId xmlns:a16="http://schemas.microsoft.com/office/drawing/2014/main" id="{3B6B2D32-D7F2-46F0-923A-7DC7AB1EDB57}"/>
            </a:ext>
          </a:extLst>
        </xdr:cNvPr>
        <xdr:cNvSpPr txBox="1"/>
      </xdr:nvSpPr>
      <xdr:spPr>
        <a:xfrm>
          <a:off x="14742160" y="186467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130084</xdr:rowOff>
    </xdr:from>
    <xdr:to>
      <xdr:col>86</xdr:col>
      <xdr:colOff>25400</xdr:colOff>
      <xdr:row>108</xdr:row>
      <xdr:rowOff>130084</xdr:rowOff>
    </xdr:to>
    <xdr:cxnSp macro="">
      <xdr:nvCxnSpPr>
        <xdr:cNvPr id="760" name="直線コネクタ 759">
          <a:extLst>
            <a:ext uri="{FF2B5EF4-FFF2-40B4-BE49-F238E27FC236}">
              <a16:creationId xmlns:a16="http://schemas.microsoft.com/office/drawing/2014/main" id="{5CD1A458-CB6A-4544-A005-C711F96C43C2}"/>
            </a:ext>
          </a:extLst>
        </xdr:cNvPr>
        <xdr:cNvCxnSpPr/>
      </xdr:nvCxnSpPr>
      <xdr:spPr>
        <a:xfrm>
          <a:off x="14611350" y="1865049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63698</xdr:rowOff>
    </xdr:from>
    <xdr:ext cx="340478" cy="259045"/>
    <xdr:sp macro="" textlink="">
      <xdr:nvSpPr>
        <xdr:cNvPr id="761" name="【庁舎】&#10;有形固定資産減価償却率最大値テキスト">
          <a:extLst>
            <a:ext uri="{FF2B5EF4-FFF2-40B4-BE49-F238E27FC236}">
              <a16:creationId xmlns:a16="http://schemas.microsoft.com/office/drawing/2014/main" id="{17A7819F-5037-4737-BDCC-9F3C0A39B16A}"/>
            </a:ext>
          </a:extLst>
        </xdr:cNvPr>
        <xdr:cNvSpPr txBox="1"/>
      </xdr:nvSpPr>
      <xdr:spPr>
        <a:xfrm>
          <a:off x="14742160" y="1686198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117021</xdr:rowOff>
    </xdr:from>
    <xdr:to>
      <xdr:col>86</xdr:col>
      <xdr:colOff>25400</xdr:colOff>
      <xdr:row>99</xdr:row>
      <xdr:rowOff>117021</xdr:rowOff>
    </xdr:to>
    <xdr:cxnSp macro="">
      <xdr:nvCxnSpPr>
        <xdr:cNvPr id="762" name="直線コネクタ 761">
          <a:extLst>
            <a:ext uri="{FF2B5EF4-FFF2-40B4-BE49-F238E27FC236}">
              <a16:creationId xmlns:a16="http://schemas.microsoft.com/office/drawing/2014/main" id="{BF232BF8-BAD6-4D46-B983-CC5DEA8F28EB}"/>
            </a:ext>
          </a:extLst>
        </xdr:cNvPr>
        <xdr:cNvCxnSpPr/>
      </xdr:nvCxnSpPr>
      <xdr:spPr>
        <a:xfrm>
          <a:off x="14611350" y="1709057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18885</xdr:rowOff>
    </xdr:from>
    <xdr:ext cx="405111" cy="259045"/>
    <xdr:sp macro="" textlink="">
      <xdr:nvSpPr>
        <xdr:cNvPr id="763" name="【庁舎】&#10;有形固定資産減価償却率平均値テキスト">
          <a:extLst>
            <a:ext uri="{FF2B5EF4-FFF2-40B4-BE49-F238E27FC236}">
              <a16:creationId xmlns:a16="http://schemas.microsoft.com/office/drawing/2014/main" id="{F0D33079-3F80-4ED6-802A-C886B61216C2}"/>
            </a:ext>
          </a:extLst>
        </xdr:cNvPr>
        <xdr:cNvSpPr txBox="1"/>
      </xdr:nvSpPr>
      <xdr:spPr>
        <a:xfrm>
          <a:off x="14742160" y="1768204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167458</xdr:rowOff>
    </xdr:from>
    <xdr:to>
      <xdr:col>85</xdr:col>
      <xdr:colOff>177800</xdr:colOff>
      <xdr:row>104</xdr:row>
      <xdr:rowOff>97608</xdr:rowOff>
    </xdr:to>
    <xdr:sp macro="" textlink="">
      <xdr:nvSpPr>
        <xdr:cNvPr id="764" name="フローチャート: 判断 763">
          <a:extLst>
            <a:ext uri="{FF2B5EF4-FFF2-40B4-BE49-F238E27FC236}">
              <a16:creationId xmlns:a16="http://schemas.microsoft.com/office/drawing/2014/main" id="{3C1F2756-4DC4-4A00-804D-7CE4BDD8DE83}"/>
            </a:ext>
          </a:extLst>
        </xdr:cNvPr>
        <xdr:cNvSpPr/>
      </xdr:nvSpPr>
      <xdr:spPr>
        <a:xfrm>
          <a:off x="14649450" y="17830618"/>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20501</xdr:rowOff>
    </xdr:from>
    <xdr:to>
      <xdr:col>81</xdr:col>
      <xdr:colOff>101600</xdr:colOff>
      <xdr:row>104</xdr:row>
      <xdr:rowOff>122101</xdr:rowOff>
    </xdr:to>
    <xdr:sp macro="" textlink="">
      <xdr:nvSpPr>
        <xdr:cNvPr id="765" name="フローチャート: 判断 764">
          <a:extLst>
            <a:ext uri="{FF2B5EF4-FFF2-40B4-BE49-F238E27FC236}">
              <a16:creationId xmlns:a16="http://schemas.microsoft.com/office/drawing/2014/main" id="{C820C2FE-1760-491F-9041-AA6617B7E492}"/>
            </a:ext>
          </a:extLst>
        </xdr:cNvPr>
        <xdr:cNvSpPr/>
      </xdr:nvSpPr>
      <xdr:spPr>
        <a:xfrm>
          <a:off x="13887450" y="17847491"/>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41729</xdr:rowOff>
    </xdr:from>
    <xdr:to>
      <xdr:col>76</xdr:col>
      <xdr:colOff>165100</xdr:colOff>
      <xdr:row>104</xdr:row>
      <xdr:rowOff>143329</xdr:rowOff>
    </xdr:to>
    <xdr:sp macro="" textlink="">
      <xdr:nvSpPr>
        <xdr:cNvPr id="766" name="フローチャート: 判断 765">
          <a:extLst>
            <a:ext uri="{FF2B5EF4-FFF2-40B4-BE49-F238E27FC236}">
              <a16:creationId xmlns:a16="http://schemas.microsoft.com/office/drawing/2014/main" id="{534A22BC-E2D3-4944-8192-EC41C6ED46F2}"/>
            </a:ext>
          </a:extLst>
        </xdr:cNvPr>
        <xdr:cNvSpPr/>
      </xdr:nvSpPr>
      <xdr:spPr>
        <a:xfrm>
          <a:off x="13089890" y="17872529"/>
          <a:ext cx="10922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89081</xdr:rowOff>
    </xdr:from>
    <xdr:to>
      <xdr:col>72</xdr:col>
      <xdr:colOff>38100</xdr:colOff>
      <xdr:row>105</xdr:row>
      <xdr:rowOff>19231</xdr:rowOff>
    </xdr:to>
    <xdr:sp macro="" textlink="">
      <xdr:nvSpPr>
        <xdr:cNvPr id="767" name="フローチャート: 判断 766">
          <a:extLst>
            <a:ext uri="{FF2B5EF4-FFF2-40B4-BE49-F238E27FC236}">
              <a16:creationId xmlns:a16="http://schemas.microsoft.com/office/drawing/2014/main" id="{32F41DE1-888D-472B-9ABE-A32E21A820F2}"/>
            </a:ext>
          </a:extLst>
        </xdr:cNvPr>
        <xdr:cNvSpPr/>
      </xdr:nvSpPr>
      <xdr:spPr>
        <a:xfrm>
          <a:off x="12303760" y="17923691"/>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92348</xdr:rowOff>
    </xdr:from>
    <xdr:to>
      <xdr:col>67</xdr:col>
      <xdr:colOff>101600</xdr:colOff>
      <xdr:row>105</xdr:row>
      <xdr:rowOff>22498</xdr:rowOff>
    </xdr:to>
    <xdr:sp macro="" textlink="">
      <xdr:nvSpPr>
        <xdr:cNvPr id="768" name="フローチャート: 判断 767">
          <a:extLst>
            <a:ext uri="{FF2B5EF4-FFF2-40B4-BE49-F238E27FC236}">
              <a16:creationId xmlns:a16="http://schemas.microsoft.com/office/drawing/2014/main" id="{E01B1B74-0445-4DE0-9817-C3CBFE5CC8E8}"/>
            </a:ext>
          </a:extLst>
        </xdr:cNvPr>
        <xdr:cNvSpPr/>
      </xdr:nvSpPr>
      <xdr:spPr>
        <a:xfrm>
          <a:off x="11487150" y="17926958"/>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69" name="テキスト ボックス 768">
          <a:extLst>
            <a:ext uri="{FF2B5EF4-FFF2-40B4-BE49-F238E27FC236}">
              <a16:creationId xmlns:a16="http://schemas.microsoft.com/office/drawing/2014/main" id="{BBFA455F-B8F4-4DD0-87F5-4DD2A2F742BB}"/>
            </a:ext>
          </a:extLst>
        </xdr:cNvPr>
        <xdr:cNvSpPr txBox="1"/>
      </xdr:nvSpPr>
      <xdr:spPr>
        <a:xfrm>
          <a:off x="14532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0" name="テキスト ボックス 769">
          <a:extLst>
            <a:ext uri="{FF2B5EF4-FFF2-40B4-BE49-F238E27FC236}">
              <a16:creationId xmlns:a16="http://schemas.microsoft.com/office/drawing/2014/main" id="{E5FBB9C3-7649-4D37-A748-5BD3075F7A35}"/>
            </a:ext>
          </a:extLst>
        </xdr:cNvPr>
        <xdr:cNvSpPr txBox="1"/>
      </xdr:nvSpPr>
      <xdr:spPr>
        <a:xfrm>
          <a:off x="13770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1" name="テキスト ボックス 770">
          <a:extLst>
            <a:ext uri="{FF2B5EF4-FFF2-40B4-BE49-F238E27FC236}">
              <a16:creationId xmlns:a16="http://schemas.microsoft.com/office/drawing/2014/main" id="{32FB69E3-1878-44A5-9CEA-C93D66530838}"/>
            </a:ext>
          </a:extLst>
        </xdr:cNvPr>
        <xdr:cNvSpPr txBox="1"/>
      </xdr:nvSpPr>
      <xdr:spPr>
        <a:xfrm>
          <a:off x="129730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2" name="テキスト ボックス 771">
          <a:extLst>
            <a:ext uri="{FF2B5EF4-FFF2-40B4-BE49-F238E27FC236}">
              <a16:creationId xmlns:a16="http://schemas.microsoft.com/office/drawing/2014/main" id="{B5A7D603-C74A-45A3-AC4B-0B5598B583DC}"/>
            </a:ext>
          </a:extLst>
        </xdr:cNvPr>
        <xdr:cNvSpPr txBox="1"/>
      </xdr:nvSpPr>
      <xdr:spPr>
        <a:xfrm>
          <a:off x="121754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3" name="テキスト ボックス 772">
          <a:extLst>
            <a:ext uri="{FF2B5EF4-FFF2-40B4-BE49-F238E27FC236}">
              <a16:creationId xmlns:a16="http://schemas.microsoft.com/office/drawing/2014/main" id="{C979C6AB-5768-45C3-9837-192BE8A84B97}"/>
            </a:ext>
          </a:extLst>
        </xdr:cNvPr>
        <xdr:cNvSpPr txBox="1"/>
      </xdr:nvSpPr>
      <xdr:spPr>
        <a:xfrm>
          <a:off x="113703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108</xdr:row>
      <xdr:rowOff>79284</xdr:rowOff>
    </xdr:from>
    <xdr:to>
      <xdr:col>85</xdr:col>
      <xdr:colOff>177800</xdr:colOff>
      <xdr:row>109</xdr:row>
      <xdr:rowOff>9434</xdr:rowOff>
    </xdr:to>
    <xdr:sp macro="" textlink="">
      <xdr:nvSpPr>
        <xdr:cNvPr id="774" name="楕円 773">
          <a:extLst>
            <a:ext uri="{FF2B5EF4-FFF2-40B4-BE49-F238E27FC236}">
              <a16:creationId xmlns:a16="http://schemas.microsoft.com/office/drawing/2014/main" id="{AF2BC324-71C4-412B-ABB9-CC050B9EF63F}"/>
            </a:ext>
          </a:extLst>
        </xdr:cNvPr>
        <xdr:cNvSpPr/>
      </xdr:nvSpPr>
      <xdr:spPr>
        <a:xfrm>
          <a:off x="14649450" y="18595884"/>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107</xdr:row>
      <xdr:rowOff>165661</xdr:rowOff>
    </xdr:from>
    <xdr:ext cx="405111" cy="259045"/>
    <xdr:sp macro="" textlink="">
      <xdr:nvSpPr>
        <xdr:cNvPr id="775" name="【庁舎】&#10;有形固定資産減価償却率該当値テキスト">
          <a:extLst>
            <a:ext uri="{FF2B5EF4-FFF2-40B4-BE49-F238E27FC236}">
              <a16:creationId xmlns:a16="http://schemas.microsoft.com/office/drawing/2014/main" id="{57551A3B-085B-469C-A346-ECDB4334BAA6}"/>
            </a:ext>
          </a:extLst>
        </xdr:cNvPr>
        <xdr:cNvSpPr txBox="1"/>
      </xdr:nvSpPr>
      <xdr:spPr>
        <a:xfrm>
          <a:off x="14742160" y="185146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108</xdr:row>
      <xdr:rowOff>74386</xdr:rowOff>
    </xdr:from>
    <xdr:to>
      <xdr:col>81</xdr:col>
      <xdr:colOff>101600</xdr:colOff>
      <xdr:row>109</xdr:row>
      <xdr:rowOff>4536</xdr:rowOff>
    </xdr:to>
    <xdr:sp macro="" textlink="">
      <xdr:nvSpPr>
        <xdr:cNvPr id="776" name="楕円 775">
          <a:extLst>
            <a:ext uri="{FF2B5EF4-FFF2-40B4-BE49-F238E27FC236}">
              <a16:creationId xmlns:a16="http://schemas.microsoft.com/office/drawing/2014/main" id="{FAD09B28-DFB0-4AAF-BBC8-1E0B8853348A}"/>
            </a:ext>
          </a:extLst>
        </xdr:cNvPr>
        <xdr:cNvSpPr/>
      </xdr:nvSpPr>
      <xdr:spPr>
        <a:xfrm>
          <a:off x="13887450" y="18590986"/>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108</xdr:row>
      <xdr:rowOff>125186</xdr:rowOff>
    </xdr:from>
    <xdr:to>
      <xdr:col>85</xdr:col>
      <xdr:colOff>127000</xdr:colOff>
      <xdr:row>108</xdr:row>
      <xdr:rowOff>130084</xdr:rowOff>
    </xdr:to>
    <xdr:cxnSp macro="">
      <xdr:nvCxnSpPr>
        <xdr:cNvPr id="777" name="直線コネクタ 776">
          <a:extLst>
            <a:ext uri="{FF2B5EF4-FFF2-40B4-BE49-F238E27FC236}">
              <a16:creationId xmlns:a16="http://schemas.microsoft.com/office/drawing/2014/main" id="{C492E3E4-503A-48D7-94F0-9285C1CE7C5B}"/>
            </a:ext>
          </a:extLst>
        </xdr:cNvPr>
        <xdr:cNvCxnSpPr/>
      </xdr:nvCxnSpPr>
      <xdr:spPr>
        <a:xfrm>
          <a:off x="13942060" y="18643691"/>
          <a:ext cx="762000" cy="6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108</xdr:row>
      <xdr:rowOff>71120</xdr:rowOff>
    </xdr:from>
    <xdr:to>
      <xdr:col>76</xdr:col>
      <xdr:colOff>165100</xdr:colOff>
      <xdr:row>109</xdr:row>
      <xdr:rowOff>1270</xdr:rowOff>
    </xdr:to>
    <xdr:sp macro="" textlink="">
      <xdr:nvSpPr>
        <xdr:cNvPr id="778" name="楕円 777">
          <a:extLst>
            <a:ext uri="{FF2B5EF4-FFF2-40B4-BE49-F238E27FC236}">
              <a16:creationId xmlns:a16="http://schemas.microsoft.com/office/drawing/2014/main" id="{7ABDC70A-3B9F-488D-9010-A717C8AB0AAF}"/>
            </a:ext>
          </a:extLst>
        </xdr:cNvPr>
        <xdr:cNvSpPr/>
      </xdr:nvSpPr>
      <xdr:spPr>
        <a:xfrm>
          <a:off x="13089890" y="18585815"/>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108</xdr:row>
      <xdr:rowOff>121920</xdr:rowOff>
    </xdr:from>
    <xdr:to>
      <xdr:col>81</xdr:col>
      <xdr:colOff>50800</xdr:colOff>
      <xdr:row>108</xdr:row>
      <xdr:rowOff>125186</xdr:rowOff>
    </xdr:to>
    <xdr:cxnSp macro="">
      <xdr:nvCxnSpPr>
        <xdr:cNvPr id="779" name="直線コネクタ 778">
          <a:extLst>
            <a:ext uri="{FF2B5EF4-FFF2-40B4-BE49-F238E27FC236}">
              <a16:creationId xmlns:a16="http://schemas.microsoft.com/office/drawing/2014/main" id="{8DADB03B-0AD8-45ED-B43F-D6EB613CE7B6}"/>
            </a:ext>
          </a:extLst>
        </xdr:cNvPr>
        <xdr:cNvCxnSpPr/>
      </xdr:nvCxnSpPr>
      <xdr:spPr>
        <a:xfrm>
          <a:off x="13144500" y="18640425"/>
          <a:ext cx="79756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108</xdr:row>
      <xdr:rowOff>71120</xdr:rowOff>
    </xdr:from>
    <xdr:to>
      <xdr:col>72</xdr:col>
      <xdr:colOff>38100</xdr:colOff>
      <xdr:row>109</xdr:row>
      <xdr:rowOff>1270</xdr:rowOff>
    </xdr:to>
    <xdr:sp macro="" textlink="">
      <xdr:nvSpPr>
        <xdr:cNvPr id="780" name="楕円 779">
          <a:extLst>
            <a:ext uri="{FF2B5EF4-FFF2-40B4-BE49-F238E27FC236}">
              <a16:creationId xmlns:a16="http://schemas.microsoft.com/office/drawing/2014/main" id="{E11C32D2-BCEF-4E90-96D1-7D47D8EDF711}"/>
            </a:ext>
          </a:extLst>
        </xdr:cNvPr>
        <xdr:cNvSpPr/>
      </xdr:nvSpPr>
      <xdr:spPr>
        <a:xfrm>
          <a:off x="12303760" y="18585815"/>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108</xdr:row>
      <xdr:rowOff>121920</xdr:rowOff>
    </xdr:from>
    <xdr:to>
      <xdr:col>76</xdr:col>
      <xdr:colOff>114300</xdr:colOff>
      <xdr:row>108</xdr:row>
      <xdr:rowOff>121920</xdr:rowOff>
    </xdr:to>
    <xdr:cxnSp macro="">
      <xdr:nvCxnSpPr>
        <xdr:cNvPr id="781" name="直線コネクタ 780">
          <a:extLst>
            <a:ext uri="{FF2B5EF4-FFF2-40B4-BE49-F238E27FC236}">
              <a16:creationId xmlns:a16="http://schemas.microsoft.com/office/drawing/2014/main" id="{A2448D14-8336-4F64-9D30-24D5B4674803}"/>
            </a:ext>
          </a:extLst>
        </xdr:cNvPr>
        <xdr:cNvCxnSpPr/>
      </xdr:nvCxnSpPr>
      <xdr:spPr>
        <a:xfrm>
          <a:off x="12346940" y="18640425"/>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108</xdr:row>
      <xdr:rowOff>56424</xdr:rowOff>
    </xdr:from>
    <xdr:to>
      <xdr:col>67</xdr:col>
      <xdr:colOff>101600</xdr:colOff>
      <xdr:row>108</xdr:row>
      <xdr:rowOff>158024</xdr:rowOff>
    </xdr:to>
    <xdr:sp macro="" textlink="">
      <xdr:nvSpPr>
        <xdr:cNvPr id="782" name="楕円 781">
          <a:extLst>
            <a:ext uri="{FF2B5EF4-FFF2-40B4-BE49-F238E27FC236}">
              <a16:creationId xmlns:a16="http://schemas.microsoft.com/office/drawing/2014/main" id="{64234E2C-7D48-4B84-AC52-BF26F504FF1A}"/>
            </a:ext>
          </a:extLst>
        </xdr:cNvPr>
        <xdr:cNvSpPr/>
      </xdr:nvSpPr>
      <xdr:spPr>
        <a:xfrm>
          <a:off x="11487150" y="18576834"/>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108</xdr:row>
      <xdr:rowOff>107224</xdr:rowOff>
    </xdr:from>
    <xdr:to>
      <xdr:col>71</xdr:col>
      <xdr:colOff>177800</xdr:colOff>
      <xdr:row>108</xdr:row>
      <xdr:rowOff>121920</xdr:rowOff>
    </xdr:to>
    <xdr:cxnSp macro="">
      <xdr:nvCxnSpPr>
        <xdr:cNvPr id="783" name="直線コネクタ 782">
          <a:extLst>
            <a:ext uri="{FF2B5EF4-FFF2-40B4-BE49-F238E27FC236}">
              <a16:creationId xmlns:a16="http://schemas.microsoft.com/office/drawing/2014/main" id="{1A94005C-4267-4777-851C-1F772957A04A}"/>
            </a:ext>
          </a:extLst>
        </xdr:cNvPr>
        <xdr:cNvCxnSpPr/>
      </xdr:nvCxnSpPr>
      <xdr:spPr>
        <a:xfrm>
          <a:off x="11541760" y="18621919"/>
          <a:ext cx="805180" cy="18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138628</xdr:rowOff>
    </xdr:from>
    <xdr:ext cx="405111" cy="259045"/>
    <xdr:sp macro="" textlink="">
      <xdr:nvSpPr>
        <xdr:cNvPr id="784" name="n_1aveValue【庁舎】&#10;有形固定資産減価償却率">
          <a:extLst>
            <a:ext uri="{FF2B5EF4-FFF2-40B4-BE49-F238E27FC236}">
              <a16:creationId xmlns:a16="http://schemas.microsoft.com/office/drawing/2014/main" id="{5D044875-D97D-418E-86AA-A4ACC436E000}"/>
            </a:ext>
          </a:extLst>
        </xdr:cNvPr>
        <xdr:cNvSpPr txBox="1"/>
      </xdr:nvSpPr>
      <xdr:spPr>
        <a:xfrm>
          <a:off x="13738234" y="176227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159856</xdr:rowOff>
    </xdr:from>
    <xdr:ext cx="405111" cy="259045"/>
    <xdr:sp macro="" textlink="">
      <xdr:nvSpPr>
        <xdr:cNvPr id="785" name="n_2aveValue【庁舎】&#10;有形固定資産減価償却率">
          <a:extLst>
            <a:ext uri="{FF2B5EF4-FFF2-40B4-BE49-F238E27FC236}">
              <a16:creationId xmlns:a16="http://schemas.microsoft.com/office/drawing/2014/main" id="{BBF0D499-3C0C-40FD-8BCE-8BA9BE7C0DD6}"/>
            </a:ext>
          </a:extLst>
        </xdr:cNvPr>
        <xdr:cNvSpPr txBox="1"/>
      </xdr:nvSpPr>
      <xdr:spPr>
        <a:xfrm>
          <a:off x="12957184" y="176496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35758</xdr:rowOff>
    </xdr:from>
    <xdr:ext cx="405111" cy="259045"/>
    <xdr:sp macro="" textlink="">
      <xdr:nvSpPr>
        <xdr:cNvPr id="786" name="n_3aveValue【庁舎】&#10;有形固定資産減価償却率">
          <a:extLst>
            <a:ext uri="{FF2B5EF4-FFF2-40B4-BE49-F238E27FC236}">
              <a16:creationId xmlns:a16="http://schemas.microsoft.com/office/drawing/2014/main" id="{0FDF22DA-C1F3-437C-9CAB-4263CDAE1541}"/>
            </a:ext>
          </a:extLst>
        </xdr:cNvPr>
        <xdr:cNvSpPr txBox="1"/>
      </xdr:nvSpPr>
      <xdr:spPr>
        <a:xfrm>
          <a:off x="12171054" y="176951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39025</xdr:rowOff>
    </xdr:from>
    <xdr:ext cx="405111" cy="259045"/>
    <xdr:sp macro="" textlink="">
      <xdr:nvSpPr>
        <xdr:cNvPr id="787" name="n_4aveValue【庁舎】&#10;有形固定資産減価償却率">
          <a:extLst>
            <a:ext uri="{FF2B5EF4-FFF2-40B4-BE49-F238E27FC236}">
              <a16:creationId xmlns:a16="http://schemas.microsoft.com/office/drawing/2014/main" id="{537F2CFC-A372-4422-969B-D3FCD4BAD5D5}"/>
            </a:ext>
          </a:extLst>
        </xdr:cNvPr>
        <xdr:cNvSpPr txBox="1"/>
      </xdr:nvSpPr>
      <xdr:spPr>
        <a:xfrm>
          <a:off x="11354444" y="176983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108</xdr:row>
      <xdr:rowOff>167113</xdr:rowOff>
    </xdr:from>
    <xdr:ext cx="405111" cy="259045"/>
    <xdr:sp macro="" textlink="">
      <xdr:nvSpPr>
        <xdr:cNvPr id="788" name="n_1mainValue【庁舎】&#10;有形固定資産減価償却率">
          <a:extLst>
            <a:ext uri="{FF2B5EF4-FFF2-40B4-BE49-F238E27FC236}">
              <a16:creationId xmlns:a16="http://schemas.microsoft.com/office/drawing/2014/main" id="{43B936CC-CBE6-4630-A271-8F68EC08EB75}"/>
            </a:ext>
          </a:extLst>
        </xdr:cNvPr>
        <xdr:cNvSpPr txBox="1"/>
      </xdr:nvSpPr>
      <xdr:spPr>
        <a:xfrm>
          <a:off x="13738234" y="186875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108</xdr:row>
      <xdr:rowOff>163847</xdr:rowOff>
    </xdr:from>
    <xdr:ext cx="405111" cy="259045"/>
    <xdr:sp macro="" textlink="">
      <xdr:nvSpPr>
        <xdr:cNvPr id="789" name="n_2mainValue【庁舎】&#10;有形固定資産減価償却率">
          <a:extLst>
            <a:ext uri="{FF2B5EF4-FFF2-40B4-BE49-F238E27FC236}">
              <a16:creationId xmlns:a16="http://schemas.microsoft.com/office/drawing/2014/main" id="{87119EA7-AD5F-4407-B8A9-C47A96EDEDD7}"/>
            </a:ext>
          </a:extLst>
        </xdr:cNvPr>
        <xdr:cNvSpPr txBox="1"/>
      </xdr:nvSpPr>
      <xdr:spPr>
        <a:xfrm>
          <a:off x="12957184" y="18684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108</xdr:row>
      <xdr:rowOff>163847</xdr:rowOff>
    </xdr:from>
    <xdr:ext cx="405111" cy="259045"/>
    <xdr:sp macro="" textlink="">
      <xdr:nvSpPr>
        <xdr:cNvPr id="790" name="n_3mainValue【庁舎】&#10;有形固定資産減価償却率">
          <a:extLst>
            <a:ext uri="{FF2B5EF4-FFF2-40B4-BE49-F238E27FC236}">
              <a16:creationId xmlns:a16="http://schemas.microsoft.com/office/drawing/2014/main" id="{FA09DEEC-BBA6-4042-94D0-4E69BDA25868}"/>
            </a:ext>
          </a:extLst>
        </xdr:cNvPr>
        <xdr:cNvSpPr txBox="1"/>
      </xdr:nvSpPr>
      <xdr:spPr>
        <a:xfrm>
          <a:off x="12171054" y="18684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108</xdr:row>
      <xdr:rowOff>149151</xdr:rowOff>
    </xdr:from>
    <xdr:ext cx="405111" cy="259045"/>
    <xdr:sp macro="" textlink="">
      <xdr:nvSpPr>
        <xdr:cNvPr id="791" name="n_4mainValue【庁舎】&#10;有形固定資産減価償却率">
          <a:extLst>
            <a:ext uri="{FF2B5EF4-FFF2-40B4-BE49-F238E27FC236}">
              <a16:creationId xmlns:a16="http://schemas.microsoft.com/office/drawing/2014/main" id="{F3A7EB50-6FA1-48BC-AA6C-8E65C05B571E}"/>
            </a:ext>
          </a:extLst>
        </xdr:cNvPr>
        <xdr:cNvSpPr txBox="1"/>
      </xdr:nvSpPr>
      <xdr:spPr>
        <a:xfrm>
          <a:off x="11354444" y="186657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2" name="正方形/長方形 791">
          <a:extLst>
            <a:ext uri="{FF2B5EF4-FFF2-40B4-BE49-F238E27FC236}">
              <a16:creationId xmlns:a16="http://schemas.microsoft.com/office/drawing/2014/main" id="{5A52EC56-4B6E-4070-A7D4-9AB51183209C}"/>
            </a:ext>
          </a:extLst>
        </xdr:cNvPr>
        <xdr:cNvSpPr/>
      </xdr:nvSpPr>
      <xdr:spPr>
        <a:xfrm>
          <a:off x="16459200" y="1561719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3" name="正方形/長方形 792">
          <a:extLst>
            <a:ext uri="{FF2B5EF4-FFF2-40B4-BE49-F238E27FC236}">
              <a16:creationId xmlns:a16="http://schemas.microsoft.com/office/drawing/2014/main" id="{1B2E188B-0F40-4CF7-9D46-1D4608D0AF31}"/>
            </a:ext>
          </a:extLst>
        </xdr:cNvPr>
        <xdr:cNvSpPr/>
      </xdr:nvSpPr>
      <xdr:spPr>
        <a:xfrm>
          <a:off x="165900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4" name="正方形/長方形 793">
          <a:extLst>
            <a:ext uri="{FF2B5EF4-FFF2-40B4-BE49-F238E27FC236}">
              <a16:creationId xmlns:a16="http://schemas.microsoft.com/office/drawing/2014/main" id="{89A87D2E-6485-4DCB-9C40-BA33BDEC3573}"/>
            </a:ext>
          </a:extLst>
        </xdr:cNvPr>
        <xdr:cNvSpPr/>
      </xdr:nvSpPr>
      <xdr:spPr>
        <a:xfrm>
          <a:off x="165900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95" name="正方形/長方形 794">
          <a:extLst>
            <a:ext uri="{FF2B5EF4-FFF2-40B4-BE49-F238E27FC236}">
              <a16:creationId xmlns:a16="http://schemas.microsoft.com/office/drawing/2014/main" id="{45E2BC72-B2FA-4108-9DB6-EF39475DFC7D}"/>
            </a:ext>
          </a:extLst>
        </xdr:cNvPr>
        <xdr:cNvSpPr/>
      </xdr:nvSpPr>
      <xdr:spPr>
        <a:xfrm>
          <a:off x="174879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96" name="正方形/長方形 795">
          <a:extLst>
            <a:ext uri="{FF2B5EF4-FFF2-40B4-BE49-F238E27FC236}">
              <a16:creationId xmlns:a16="http://schemas.microsoft.com/office/drawing/2014/main" id="{D9CB00EB-EEC3-4C96-A062-EC98A433B8F4}"/>
            </a:ext>
          </a:extLst>
        </xdr:cNvPr>
        <xdr:cNvSpPr/>
      </xdr:nvSpPr>
      <xdr:spPr>
        <a:xfrm>
          <a:off x="174879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97" name="正方形/長方形 796">
          <a:extLst>
            <a:ext uri="{FF2B5EF4-FFF2-40B4-BE49-F238E27FC236}">
              <a16:creationId xmlns:a16="http://schemas.microsoft.com/office/drawing/2014/main" id="{B6950A9D-0A56-4BF3-8C32-E8CFF9FDCF2E}"/>
            </a:ext>
          </a:extLst>
        </xdr:cNvPr>
        <xdr:cNvSpPr/>
      </xdr:nvSpPr>
      <xdr:spPr>
        <a:xfrm>
          <a:off x="185166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98" name="正方形/長方形 797">
          <a:extLst>
            <a:ext uri="{FF2B5EF4-FFF2-40B4-BE49-F238E27FC236}">
              <a16:creationId xmlns:a16="http://schemas.microsoft.com/office/drawing/2014/main" id="{85585DA3-5E8E-4D28-92CB-B4D162C9928A}"/>
            </a:ext>
          </a:extLst>
        </xdr:cNvPr>
        <xdr:cNvSpPr/>
      </xdr:nvSpPr>
      <xdr:spPr>
        <a:xfrm>
          <a:off x="185166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99" name="正方形/長方形 798">
          <a:extLst>
            <a:ext uri="{FF2B5EF4-FFF2-40B4-BE49-F238E27FC236}">
              <a16:creationId xmlns:a16="http://schemas.microsoft.com/office/drawing/2014/main" id="{E37BD149-1B20-479F-BC79-977C7984BB79}"/>
            </a:ext>
          </a:extLst>
        </xdr:cNvPr>
        <xdr:cNvSpPr/>
      </xdr:nvSpPr>
      <xdr:spPr>
        <a:xfrm>
          <a:off x="16459200" y="1676019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0" name="テキスト ボックス 799">
          <a:extLst>
            <a:ext uri="{FF2B5EF4-FFF2-40B4-BE49-F238E27FC236}">
              <a16:creationId xmlns:a16="http://schemas.microsoft.com/office/drawing/2014/main" id="{8B5F9D80-086A-4AB0-B9FC-4B6F108D6DB7}"/>
            </a:ext>
          </a:extLst>
        </xdr:cNvPr>
        <xdr:cNvSpPr txBox="1"/>
      </xdr:nvSpPr>
      <xdr:spPr>
        <a:xfrm>
          <a:off x="1644015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1" name="直線コネクタ 800">
          <a:extLst>
            <a:ext uri="{FF2B5EF4-FFF2-40B4-BE49-F238E27FC236}">
              <a16:creationId xmlns:a16="http://schemas.microsoft.com/office/drawing/2014/main" id="{6D4CF9C6-2CC9-4E1B-83CD-72EE258540B4}"/>
            </a:ext>
          </a:extLst>
        </xdr:cNvPr>
        <xdr:cNvCxnSpPr/>
      </xdr:nvCxnSpPr>
      <xdr:spPr>
        <a:xfrm>
          <a:off x="1645920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802" name="直線コネクタ 801">
          <a:extLst>
            <a:ext uri="{FF2B5EF4-FFF2-40B4-BE49-F238E27FC236}">
              <a16:creationId xmlns:a16="http://schemas.microsoft.com/office/drawing/2014/main" id="{497101CD-AD85-4D17-A404-EE8B95C09B89}"/>
            </a:ext>
          </a:extLst>
        </xdr:cNvPr>
        <xdr:cNvCxnSpPr/>
      </xdr:nvCxnSpPr>
      <xdr:spPr>
        <a:xfrm>
          <a:off x="16459200" y="1872342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803" name="テキスト ボックス 802">
          <a:extLst>
            <a:ext uri="{FF2B5EF4-FFF2-40B4-BE49-F238E27FC236}">
              <a16:creationId xmlns:a16="http://schemas.microsoft.com/office/drawing/2014/main" id="{6033F9A8-E288-4E6B-9E3F-E946D3EC5938}"/>
            </a:ext>
          </a:extLst>
        </xdr:cNvPr>
        <xdr:cNvSpPr txBox="1"/>
      </xdr:nvSpPr>
      <xdr:spPr>
        <a:xfrm>
          <a:off x="16047266" y="1857739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804" name="直線コネクタ 803">
          <a:extLst>
            <a:ext uri="{FF2B5EF4-FFF2-40B4-BE49-F238E27FC236}">
              <a16:creationId xmlns:a16="http://schemas.microsoft.com/office/drawing/2014/main" id="{74EE7641-235D-43CE-A89B-394FCB374861}"/>
            </a:ext>
          </a:extLst>
        </xdr:cNvPr>
        <xdr:cNvCxnSpPr/>
      </xdr:nvCxnSpPr>
      <xdr:spPr>
        <a:xfrm>
          <a:off x="16459200" y="1840066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805" name="テキスト ボックス 804">
          <a:extLst>
            <a:ext uri="{FF2B5EF4-FFF2-40B4-BE49-F238E27FC236}">
              <a16:creationId xmlns:a16="http://schemas.microsoft.com/office/drawing/2014/main" id="{73E1B5D5-9F55-44DF-9BAD-310D9CA97F56}"/>
            </a:ext>
          </a:extLst>
        </xdr:cNvPr>
        <xdr:cNvSpPr txBox="1"/>
      </xdr:nvSpPr>
      <xdr:spPr>
        <a:xfrm>
          <a:off x="16047266" y="1825653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806" name="直線コネクタ 805">
          <a:extLst>
            <a:ext uri="{FF2B5EF4-FFF2-40B4-BE49-F238E27FC236}">
              <a16:creationId xmlns:a16="http://schemas.microsoft.com/office/drawing/2014/main" id="{FCA90478-259E-44A7-95D5-4E9E63A88023}"/>
            </a:ext>
          </a:extLst>
        </xdr:cNvPr>
        <xdr:cNvCxnSpPr/>
      </xdr:nvCxnSpPr>
      <xdr:spPr>
        <a:xfrm>
          <a:off x="16459200" y="1806838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807" name="テキスト ボックス 806">
          <a:extLst>
            <a:ext uri="{FF2B5EF4-FFF2-40B4-BE49-F238E27FC236}">
              <a16:creationId xmlns:a16="http://schemas.microsoft.com/office/drawing/2014/main" id="{B35CA264-91A7-4281-99E4-CA83BC77B473}"/>
            </a:ext>
          </a:extLst>
        </xdr:cNvPr>
        <xdr:cNvSpPr txBox="1"/>
      </xdr:nvSpPr>
      <xdr:spPr>
        <a:xfrm>
          <a:off x="16047266" y="1792425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808" name="直線コネクタ 807">
          <a:extLst>
            <a:ext uri="{FF2B5EF4-FFF2-40B4-BE49-F238E27FC236}">
              <a16:creationId xmlns:a16="http://schemas.microsoft.com/office/drawing/2014/main" id="{9A7F9D47-E5C7-486F-AAA9-C36C40BF158F}"/>
            </a:ext>
          </a:extLst>
        </xdr:cNvPr>
        <xdr:cNvCxnSpPr/>
      </xdr:nvCxnSpPr>
      <xdr:spPr>
        <a:xfrm>
          <a:off x="16459200" y="1774561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809" name="テキスト ボックス 808">
          <a:extLst>
            <a:ext uri="{FF2B5EF4-FFF2-40B4-BE49-F238E27FC236}">
              <a16:creationId xmlns:a16="http://schemas.microsoft.com/office/drawing/2014/main" id="{A0D178A4-38E6-4A2F-8BB6-30D0B5E9C9C6}"/>
            </a:ext>
          </a:extLst>
        </xdr:cNvPr>
        <xdr:cNvSpPr txBox="1"/>
      </xdr:nvSpPr>
      <xdr:spPr>
        <a:xfrm>
          <a:off x="16047266"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810" name="直線コネクタ 809">
          <a:extLst>
            <a:ext uri="{FF2B5EF4-FFF2-40B4-BE49-F238E27FC236}">
              <a16:creationId xmlns:a16="http://schemas.microsoft.com/office/drawing/2014/main" id="{9F99CAD7-A1E9-4C35-BC83-8EA1C06D9ABD}"/>
            </a:ext>
          </a:extLst>
        </xdr:cNvPr>
        <xdr:cNvCxnSpPr/>
      </xdr:nvCxnSpPr>
      <xdr:spPr>
        <a:xfrm>
          <a:off x="16459200" y="1741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811" name="テキスト ボックス 810">
          <a:extLst>
            <a:ext uri="{FF2B5EF4-FFF2-40B4-BE49-F238E27FC236}">
              <a16:creationId xmlns:a16="http://schemas.microsoft.com/office/drawing/2014/main" id="{FC774963-8E08-4301-8F77-C2F6B0C0D367}"/>
            </a:ext>
          </a:extLst>
        </xdr:cNvPr>
        <xdr:cNvSpPr txBox="1"/>
      </xdr:nvSpPr>
      <xdr:spPr>
        <a:xfrm>
          <a:off x="16047266" y="1727873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812" name="直線コネクタ 811">
          <a:extLst>
            <a:ext uri="{FF2B5EF4-FFF2-40B4-BE49-F238E27FC236}">
              <a16:creationId xmlns:a16="http://schemas.microsoft.com/office/drawing/2014/main" id="{1E985A14-903A-4655-8010-F4196B6B2B50}"/>
            </a:ext>
          </a:extLst>
        </xdr:cNvPr>
        <xdr:cNvCxnSpPr/>
      </xdr:nvCxnSpPr>
      <xdr:spPr>
        <a:xfrm>
          <a:off x="16459200" y="170905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813" name="テキスト ボックス 812">
          <a:extLst>
            <a:ext uri="{FF2B5EF4-FFF2-40B4-BE49-F238E27FC236}">
              <a16:creationId xmlns:a16="http://schemas.microsoft.com/office/drawing/2014/main" id="{C0584298-3ED9-45C9-9918-A2372418D240}"/>
            </a:ext>
          </a:extLst>
        </xdr:cNvPr>
        <xdr:cNvSpPr txBox="1"/>
      </xdr:nvSpPr>
      <xdr:spPr>
        <a:xfrm>
          <a:off x="16047266" y="1694644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4" name="直線コネクタ 813">
          <a:extLst>
            <a:ext uri="{FF2B5EF4-FFF2-40B4-BE49-F238E27FC236}">
              <a16:creationId xmlns:a16="http://schemas.microsoft.com/office/drawing/2014/main" id="{208A6C08-828B-478E-BA4D-9DFBC71B53A8}"/>
            </a:ext>
          </a:extLst>
        </xdr:cNvPr>
        <xdr:cNvCxnSpPr/>
      </xdr:nvCxnSpPr>
      <xdr:spPr>
        <a:xfrm>
          <a:off x="1645920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15" name="テキスト ボックス 814">
          <a:extLst>
            <a:ext uri="{FF2B5EF4-FFF2-40B4-BE49-F238E27FC236}">
              <a16:creationId xmlns:a16="http://schemas.microsoft.com/office/drawing/2014/main" id="{0C47B380-C066-4361-B603-CC51B7F83F52}"/>
            </a:ext>
          </a:extLst>
        </xdr:cNvPr>
        <xdr:cNvSpPr txBox="1"/>
      </xdr:nvSpPr>
      <xdr:spPr>
        <a:xfrm>
          <a:off x="16047266" y="1662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16" name="【庁舎】&#10;一人当たり面積グラフ枠">
          <a:extLst>
            <a:ext uri="{FF2B5EF4-FFF2-40B4-BE49-F238E27FC236}">
              <a16:creationId xmlns:a16="http://schemas.microsoft.com/office/drawing/2014/main" id="{04247059-932A-4DC8-9A4B-9010E7DB3231}"/>
            </a:ext>
          </a:extLst>
        </xdr:cNvPr>
        <xdr:cNvSpPr/>
      </xdr:nvSpPr>
      <xdr:spPr>
        <a:xfrm>
          <a:off x="16459200" y="1676019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51707</xdr:rowOff>
    </xdr:from>
    <xdr:to>
      <xdr:col>116</xdr:col>
      <xdr:colOff>62864</xdr:colOff>
      <xdr:row>107</xdr:row>
      <xdr:rowOff>169273</xdr:rowOff>
    </xdr:to>
    <xdr:cxnSp macro="">
      <xdr:nvCxnSpPr>
        <xdr:cNvPr id="817" name="直線コネクタ 816">
          <a:extLst>
            <a:ext uri="{FF2B5EF4-FFF2-40B4-BE49-F238E27FC236}">
              <a16:creationId xmlns:a16="http://schemas.microsoft.com/office/drawing/2014/main" id="{B637FDFB-2B5E-4461-9AF5-E6607F5D9880}"/>
            </a:ext>
          </a:extLst>
        </xdr:cNvPr>
        <xdr:cNvCxnSpPr/>
      </xdr:nvCxnSpPr>
      <xdr:spPr>
        <a:xfrm flipV="1">
          <a:off x="19947254" y="17029067"/>
          <a:ext cx="0" cy="14891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1650</xdr:rowOff>
    </xdr:from>
    <xdr:ext cx="469744" cy="259045"/>
    <xdr:sp macro="" textlink="">
      <xdr:nvSpPr>
        <xdr:cNvPr id="818" name="【庁舎】&#10;一人当たり面積最小値テキスト">
          <a:extLst>
            <a:ext uri="{FF2B5EF4-FFF2-40B4-BE49-F238E27FC236}">
              <a16:creationId xmlns:a16="http://schemas.microsoft.com/office/drawing/2014/main" id="{A0A72933-6909-4884-AE1C-33C440057A20}"/>
            </a:ext>
          </a:extLst>
        </xdr:cNvPr>
        <xdr:cNvSpPr txBox="1"/>
      </xdr:nvSpPr>
      <xdr:spPr>
        <a:xfrm>
          <a:off x="19985990" y="185182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169273</xdr:rowOff>
    </xdr:from>
    <xdr:to>
      <xdr:col>116</xdr:col>
      <xdr:colOff>152400</xdr:colOff>
      <xdr:row>107</xdr:row>
      <xdr:rowOff>169273</xdr:rowOff>
    </xdr:to>
    <xdr:cxnSp macro="">
      <xdr:nvCxnSpPr>
        <xdr:cNvPr id="819" name="直線コネクタ 818">
          <a:extLst>
            <a:ext uri="{FF2B5EF4-FFF2-40B4-BE49-F238E27FC236}">
              <a16:creationId xmlns:a16="http://schemas.microsoft.com/office/drawing/2014/main" id="{DCCDD59A-06E0-494F-B711-8C3B3AEC5857}"/>
            </a:ext>
          </a:extLst>
        </xdr:cNvPr>
        <xdr:cNvCxnSpPr/>
      </xdr:nvCxnSpPr>
      <xdr:spPr>
        <a:xfrm>
          <a:off x="19885660" y="1851823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97</xdr:row>
      <xdr:rowOff>169834</xdr:rowOff>
    </xdr:from>
    <xdr:ext cx="469744" cy="259045"/>
    <xdr:sp macro="" textlink="">
      <xdr:nvSpPr>
        <xdr:cNvPr id="820" name="【庁舎】&#10;一人当たり面積最大値テキスト">
          <a:extLst>
            <a:ext uri="{FF2B5EF4-FFF2-40B4-BE49-F238E27FC236}">
              <a16:creationId xmlns:a16="http://schemas.microsoft.com/office/drawing/2014/main" id="{89A59940-6331-4BC4-9B12-2D3D9AF4FA5E}"/>
            </a:ext>
          </a:extLst>
        </xdr:cNvPr>
        <xdr:cNvSpPr txBox="1"/>
      </xdr:nvSpPr>
      <xdr:spPr>
        <a:xfrm>
          <a:off x="19985990" y="168042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51707</xdr:rowOff>
    </xdr:from>
    <xdr:to>
      <xdr:col>116</xdr:col>
      <xdr:colOff>152400</xdr:colOff>
      <xdr:row>99</xdr:row>
      <xdr:rowOff>51707</xdr:rowOff>
    </xdr:to>
    <xdr:cxnSp macro="">
      <xdr:nvCxnSpPr>
        <xdr:cNvPr id="821" name="直線コネクタ 820">
          <a:extLst>
            <a:ext uri="{FF2B5EF4-FFF2-40B4-BE49-F238E27FC236}">
              <a16:creationId xmlns:a16="http://schemas.microsoft.com/office/drawing/2014/main" id="{671ABD45-A458-4C7F-9DC6-87AE0A7F5D1C}"/>
            </a:ext>
          </a:extLst>
        </xdr:cNvPr>
        <xdr:cNvCxnSpPr/>
      </xdr:nvCxnSpPr>
      <xdr:spPr>
        <a:xfrm>
          <a:off x="19885660" y="1702906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66239</xdr:rowOff>
    </xdr:from>
    <xdr:ext cx="469744" cy="259045"/>
    <xdr:sp macro="" textlink="">
      <xdr:nvSpPr>
        <xdr:cNvPr id="822" name="【庁舎】&#10;一人当たり面積平均値テキスト">
          <a:extLst>
            <a:ext uri="{FF2B5EF4-FFF2-40B4-BE49-F238E27FC236}">
              <a16:creationId xmlns:a16="http://schemas.microsoft.com/office/drawing/2014/main" id="{AADF4FB7-CA7F-47B5-A74B-11ECCC33DB26}"/>
            </a:ext>
          </a:extLst>
        </xdr:cNvPr>
        <xdr:cNvSpPr txBox="1"/>
      </xdr:nvSpPr>
      <xdr:spPr>
        <a:xfrm>
          <a:off x="19985990" y="1789513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43362</xdr:rowOff>
    </xdr:from>
    <xdr:to>
      <xdr:col>116</xdr:col>
      <xdr:colOff>114300</xdr:colOff>
      <xdr:row>105</xdr:row>
      <xdr:rowOff>144962</xdr:rowOff>
    </xdr:to>
    <xdr:sp macro="" textlink="">
      <xdr:nvSpPr>
        <xdr:cNvPr id="823" name="フローチャート: 判断 822">
          <a:extLst>
            <a:ext uri="{FF2B5EF4-FFF2-40B4-BE49-F238E27FC236}">
              <a16:creationId xmlns:a16="http://schemas.microsoft.com/office/drawing/2014/main" id="{D9075228-9A8F-48ED-ACBE-446843DC1836}"/>
            </a:ext>
          </a:extLst>
        </xdr:cNvPr>
        <xdr:cNvSpPr/>
      </xdr:nvSpPr>
      <xdr:spPr>
        <a:xfrm>
          <a:off x="19904710" y="18047517"/>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69487</xdr:rowOff>
    </xdr:from>
    <xdr:to>
      <xdr:col>112</xdr:col>
      <xdr:colOff>38100</xdr:colOff>
      <xdr:row>105</xdr:row>
      <xdr:rowOff>171087</xdr:rowOff>
    </xdr:to>
    <xdr:sp macro="" textlink="">
      <xdr:nvSpPr>
        <xdr:cNvPr id="824" name="フローチャート: 判断 823">
          <a:extLst>
            <a:ext uri="{FF2B5EF4-FFF2-40B4-BE49-F238E27FC236}">
              <a16:creationId xmlns:a16="http://schemas.microsoft.com/office/drawing/2014/main" id="{81989988-50F8-434E-BB05-4DB35BFE1F53}"/>
            </a:ext>
          </a:extLst>
        </xdr:cNvPr>
        <xdr:cNvSpPr/>
      </xdr:nvSpPr>
      <xdr:spPr>
        <a:xfrm>
          <a:off x="19161760" y="18069832"/>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76019</xdr:rowOff>
    </xdr:from>
    <xdr:to>
      <xdr:col>107</xdr:col>
      <xdr:colOff>101600</xdr:colOff>
      <xdr:row>106</xdr:row>
      <xdr:rowOff>6169</xdr:rowOff>
    </xdr:to>
    <xdr:sp macro="" textlink="">
      <xdr:nvSpPr>
        <xdr:cNvPr id="825" name="フローチャート: 判断 824">
          <a:extLst>
            <a:ext uri="{FF2B5EF4-FFF2-40B4-BE49-F238E27FC236}">
              <a16:creationId xmlns:a16="http://schemas.microsoft.com/office/drawing/2014/main" id="{CC90E3DE-0F05-4C77-9BA2-EAF6791E99E8}"/>
            </a:ext>
          </a:extLst>
        </xdr:cNvPr>
        <xdr:cNvSpPr/>
      </xdr:nvSpPr>
      <xdr:spPr>
        <a:xfrm>
          <a:off x="18345150" y="18078269"/>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92348</xdr:rowOff>
    </xdr:from>
    <xdr:to>
      <xdr:col>102</xdr:col>
      <xdr:colOff>165100</xdr:colOff>
      <xdr:row>106</xdr:row>
      <xdr:rowOff>22498</xdr:rowOff>
    </xdr:to>
    <xdr:sp macro="" textlink="">
      <xdr:nvSpPr>
        <xdr:cNvPr id="826" name="フローチャート: 判断 825">
          <a:extLst>
            <a:ext uri="{FF2B5EF4-FFF2-40B4-BE49-F238E27FC236}">
              <a16:creationId xmlns:a16="http://schemas.microsoft.com/office/drawing/2014/main" id="{54CC8DBC-CB88-4F4E-9F82-BCE943069801}"/>
            </a:ext>
          </a:extLst>
        </xdr:cNvPr>
        <xdr:cNvSpPr/>
      </xdr:nvSpPr>
      <xdr:spPr>
        <a:xfrm>
          <a:off x="17547590" y="18098408"/>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95613</xdr:rowOff>
    </xdr:from>
    <xdr:to>
      <xdr:col>98</xdr:col>
      <xdr:colOff>38100</xdr:colOff>
      <xdr:row>106</xdr:row>
      <xdr:rowOff>25763</xdr:rowOff>
    </xdr:to>
    <xdr:sp macro="" textlink="">
      <xdr:nvSpPr>
        <xdr:cNvPr id="827" name="フローチャート: 判断 826">
          <a:extLst>
            <a:ext uri="{FF2B5EF4-FFF2-40B4-BE49-F238E27FC236}">
              <a16:creationId xmlns:a16="http://schemas.microsoft.com/office/drawing/2014/main" id="{CA880BF6-AD45-43C4-A099-BAB1B4F95E86}"/>
            </a:ext>
          </a:extLst>
        </xdr:cNvPr>
        <xdr:cNvSpPr/>
      </xdr:nvSpPr>
      <xdr:spPr>
        <a:xfrm>
          <a:off x="16761460" y="1809405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28" name="テキスト ボックス 827">
          <a:extLst>
            <a:ext uri="{FF2B5EF4-FFF2-40B4-BE49-F238E27FC236}">
              <a16:creationId xmlns:a16="http://schemas.microsoft.com/office/drawing/2014/main" id="{D46D4A93-28F9-4DFA-B529-6205F520CBDA}"/>
            </a:ext>
          </a:extLst>
        </xdr:cNvPr>
        <xdr:cNvSpPr txBox="1"/>
      </xdr:nvSpPr>
      <xdr:spPr>
        <a:xfrm>
          <a:off x="1977644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29" name="テキスト ボックス 828">
          <a:extLst>
            <a:ext uri="{FF2B5EF4-FFF2-40B4-BE49-F238E27FC236}">
              <a16:creationId xmlns:a16="http://schemas.microsoft.com/office/drawing/2014/main" id="{D8342BD4-0DEF-411C-B301-7C234678078A}"/>
            </a:ext>
          </a:extLst>
        </xdr:cNvPr>
        <xdr:cNvSpPr txBox="1"/>
      </xdr:nvSpPr>
      <xdr:spPr>
        <a:xfrm>
          <a:off x="190334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30" name="テキスト ボックス 829">
          <a:extLst>
            <a:ext uri="{FF2B5EF4-FFF2-40B4-BE49-F238E27FC236}">
              <a16:creationId xmlns:a16="http://schemas.microsoft.com/office/drawing/2014/main" id="{A7E14D20-0341-4243-B73B-0438CA40F4AE}"/>
            </a:ext>
          </a:extLst>
        </xdr:cNvPr>
        <xdr:cNvSpPr txBox="1"/>
      </xdr:nvSpPr>
      <xdr:spPr>
        <a:xfrm>
          <a:off x="182283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31" name="テキスト ボックス 830">
          <a:extLst>
            <a:ext uri="{FF2B5EF4-FFF2-40B4-BE49-F238E27FC236}">
              <a16:creationId xmlns:a16="http://schemas.microsoft.com/office/drawing/2014/main" id="{C8C4AB3E-2299-4A2C-BD70-8072EBE4317C}"/>
            </a:ext>
          </a:extLst>
        </xdr:cNvPr>
        <xdr:cNvSpPr txBox="1"/>
      </xdr:nvSpPr>
      <xdr:spPr>
        <a:xfrm>
          <a:off x="174307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32" name="テキスト ボックス 831">
          <a:extLst>
            <a:ext uri="{FF2B5EF4-FFF2-40B4-BE49-F238E27FC236}">
              <a16:creationId xmlns:a16="http://schemas.microsoft.com/office/drawing/2014/main" id="{A3FE26E2-47AE-4301-8320-CEBA7B1B3838}"/>
            </a:ext>
          </a:extLst>
        </xdr:cNvPr>
        <xdr:cNvSpPr txBox="1"/>
      </xdr:nvSpPr>
      <xdr:spPr>
        <a:xfrm>
          <a:off x="166331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907</xdr:rowOff>
    </xdr:from>
    <xdr:to>
      <xdr:col>116</xdr:col>
      <xdr:colOff>114300</xdr:colOff>
      <xdr:row>107</xdr:row>
      <xdr:rowOff>102507</xdr:rowOff>
    </xdr:to>
    <xdr:sp macro="" textlink="">
      <xdr:nvSpPr>
        <xdr:cNvPr id="833" name="楕円 832">
          <a:extLst>
            <a:ext uri="{FF2B5EF4-FFF2-40B4-BE49-F238E27FC236}">
              <a16:creationId xmlns:a16="http://schemas.microsoft.com/office/drawing/2014/main" id="{61ADD6C3-1F92-400A-AF08-489ED6024A4C}"/>
            </a:ext>
          </a:extLst>
        </xdr:cNvPr>
        <xdr:cNvSpPr/>
      </xdr:nvSpPr>
      <xdr:spPr>
        <a:xfrm>
          <a:off x="19904710" y="18346057"/>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87284</xdr:rowOff>
    </xdr:from>
    <xdr:ext cx="469744" cy="259045"/>
    <xdr:sp macro="" textlink="">
      <xdr:nvSpPr>
        <xdr:cNvPr id="834" name="【庁舎】&#10;一人当たり面積該当値テキスト">
          <a:extLst>
            <a:ext uri="{FF2B5EF4-FFF2-40B4-BE49-F238E27FC236}">
              <a16:creationId xmlns:a16="http://schemas.microsoft.com/office/drawing/2014/main" id="{EE1A905B-B1A8-4BEC-BE41-3066DE4E52B2}"/>
            </a:ext>
          </a:extLst>
        </xdr:cNvPr>
        <xdr:cNvSpPr txBox="1"/>
      </xdr:nvSpPr>
      <xdr:spPr>
        <a:xfrm>
          <a:off x="19985990" y="182628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4173</xdr:rowOff>
    </xdr:from>
    <xdr:to>
      <xdr:col>112</xdr:col>
      <xdr:colOff>38100</xdr:colOff>
      <xdr:row>107</xdr:row>
      <xdr:rowOff>105773</xdr:rowOff>
    </xdr:to>
    <xdr:sp macro="" textlink="">
      <xdr:nvSpPr>
        <xdr:cNvPr id="835" name="楕円 834">
          <a:extLst>
            <a:ext uri="{FF2B5EF4-FFF2-40B4-BE49-F238E27FC236}">
              <a16:creationId xmlns:a16="http://schemas.microsoft.com/office/drawing/2014/main" id="{C9C2585F-F406-4AFB-B3B3-7F2BE00AD15D}"/>
            </a:ext>
          </a:extLst>
        </xdr:cNvPr>
        <xdr:cNvSpPr/>
      </xdr:nvSpPr>
      <xdr:spPr>
        <a:xfrm>
          <a:off x="19161760" y="1835122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51707</xdr:rowOff>
    </xdr:from>
    <xdr:to>
      <xdr:col>116</xdr:col>
      <xdr:colOff>63500</xdr:colOff>
      <xdr:row>107</xdr:row>
      <xdr:rowOff>54973</xdr:rowOff>
    </xdr:to>
    <xdr:cxnSp macro="">
      <xdr:nvCxnSpPr>
        <xdr:cNvPr id="836" name="直線コネクタ 835">
          <a:extLst>
            <a:ext uri="{FF2B5EF4-FFF2-40B4-BE49-F238E27FC236}">
              <a16:creationId xmlns:a16="http://schemas.microsoft.com/office/drawing/2014/main" id="{C6CA0996-B8EA-4E4A-A21B-111B402BE8CF}"/>
            </a:ext>
          </a:extLst>
        </xdr:cNvPr>
        <xdr:cNvCxnSpPr/>
      </xdr:nvCxnSpPr>
      <xdr:spPr>
        <a:xfrm flipV="1">
          <a:off x="19204940" y="18400667"/>
          <a:ext cx="74295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4173</xdr:rowOff>
    </xdr:from>
    <xdr:to>
      <xdr:col>107</xdr:col>
      <xdr:colOff>101600</xdr:colOff>
      <xdr:row>107</xdr:row>
      <xdr:rowOff>105773</xdr:rowOff>
    </xdr:to>
    <xdr:sp macro="" textlink="">
      <xdr:nvSpPr>
        <xdr:cNvPr id="837" name="楕円 836">
          <a:extLst>
            <a:ext uri="{FF2B5EF4-FFF2-40B4-BE49-F238E27FC236}">
              <a16:creationId xmlns:a16="http://schemas.microsoft.com/office/drawing/2014/main" id="{931E6C63-B39C-49DF-BC86-66391E6E9A2A}"/>
            </a:ext>
          </a:extLst>
        </xdr:cNvPr>
        <xdr:cNvSpPr/>
      </xdr:nvSpPr>
      <xdr:spPr>
        <a:xfrm>
          <a:off x="18345150" y="18351228"/>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54973</xdr:rowOff>
    </xdr:from>
    <xdr:to>
      <xdr:col>111</xdr:col>
      <xdr:colOff>177800</xdr:colOff>
      <xdr:row>107</xdr:row>
      <xdr:rowOff>54973</xdr:rowOff>
    </xdr:to>
    <xdr:cxnSp macro="">
      <xdr:nvCxnSpPr>
        <xdr:cNvPr id="838" name="直線コネクタ 837">
          <a:extLst>
            <a:ext uri="{FF2B5EF4-FFF2-40B4-BE49-F238E27FC236}">
              <a16:creationId xmlns:a16="http://schemas.microsoft.com/office/drawing/2014/main" id="{73D36229-8332-4811-95C1-28F0F94273E2}"/>
            </a:ext>
          </a:extLst>
        </xdr:cNvPr>
        <xdr:cNvCxnSpPr/>
      </xdr:nvCxnSpPr>
      <xdr:spPr>
        <a:xfrm>
          <a:off x="18399760" y="18403933"/>
          <a:ext cx="80518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4173</xdr:rowOff>
    </xdr:from>
    <xdr:to>
      <xdr:col>102</xdr:col>
      <xdr:colOff>165100</xdr:colOff>
      <xdr:row>107</xdr:row>
      <xdr:rowOff>105773</xdr:rowOff>
    </xdr:to>
    <xdr:sp macro="" textlink="">
      <xdr:nvSpPr>
        <xdr:cNvPr id="839" name="楕円 838">
          <a:extLst>
            <a:ext uri="{FF2B5EF4-FFF2-40B4-BE49-F238E27FC236}">
              <a16:creationId xmlns:a16="http://schemas.microsoft.com/office/drawing/2014/main" id="{A6C99DA9-071E-4AEC-9638-575432F566D9}"/>
            </a:ext>
          </a:extLst>
        </xdr:cNvPr>
        <xdr:cNvSpPr/>
      </xdr:nvSpPr>
      <xdr:spPr>
        <a:xfrm>
          <a:off x="17547590" y="18351228"/>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54973</xdr:rowOff>
    </xdr:from>
    <xdr:to>
      <xdr:col>107</xdr:col>
      <xdr:colOff>50800</xdr:colOff>
      <xdr:row>107</xdr:row>
      <xdr:rowOff>54973</xdr:rowOff>
    </xdr:to>
    <xdr:cxnSp macro="">
      <xdr:nvCxnSpPr>
        <xdr:cNvPr id="840" name="直線コネクタ 839">
          <a:extLst>
            <a:ext uri="{FF2B5EF4-FFF2-40B4-BE49-F238E27FC236}">
              <a16:creationId xmlns:a16="http://schemas.microsoft.com/office/drawing/2014/main" id="{3CE198E7-333A-47DB-978E-CE9738F23F87}"/>
            </a:ext>
          </a:extLst>
        </xdr:cNvPr>
        <xdr:cNvCxnSpPr/>
      </xdr:nvCxnSpPr>
      <xdr:spPr>
        <a:xfrm>
          <a:off x="17602200" y="18403933"/>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4173</xdr:rowOff>
    </xdr:from>
    <xdr:to>
      <xdr:col>98</xdr:col>
      <xdr:colOff>38100</xdr:colOff>
      <xdr:row>107</xdr:row>
      <xdr:rowOff>105773</xdr:rowOff>
    </xdr:to>
    <xdr:sp macro="" textlink="">
      <xdr:nvSpPr>
        <xdr:cNvPr id="841" name="楕円 840">
          <a:extLst>
            <a:ext uri="{FF2B5EF4-FFF2-40B4-BE49-F238E27FC236}">
              <a16:creationId xmlns:a16="http://schemas.microsoft.com/office/drawing/2014/main" id="{63D7FC4F-BB38-4740-BB9E-6A12462507B9}"/>
            </a:ext>
          </a:extLst>
        </xdr:cNvPr>
        <xdr:cNvSpPr/>
      </xdr:nvSpPr>
      <xdr:spPr>
        <a:xfrm>
          <a:off x="16761460" y="1835122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54973</xdr:rowOff>
    </xdr:from>
    <xdr:to>
      <xdr:col>102</xdr:col>
      <xdr:colOff>114300</xdr:colOff>
      <xdr:row>107</xdr:row>
      <xdr:rowOff>54973</xdr:rowOff>
    </xdr:to>
    <xdr:cxnSp macro="">
      <xdr:nvCxnSpPr>
        <xdr:cNvPr id="842" name="直線コネクタ 841">
          <a:extLst>
            <a:ext uri="{FF2B5EF4-FFF2-40B4-BE49-F238E27FC236}">
              <a16:creationId xmlns:a16="http://schemas.microsoft.com/office/drawing/2014/main" id="{8D7A1A9E-E5F6-4AB8-86C0-75AAE5762F17}"/>
            </a:ext>
          </a:extLst>
        </xdr:cNvPr>
        <xdr:cNvCxnSpPr/>
      </xdr:nvCxnSpPr>
      <xdr:spPr>
        <a:xfrm>
          <a:off x="16804640" y="18403933"/>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16164</xdr:rowOff>
    </xdr:from>
    <xdr:ext cx="469744" cy="259045"/>
    <xdr:sp macro="" textlink="">
      <xdr:nvSpPr>
        <xdr:cNvPr id="843" name="n_1aveValue【庁舎】&#10;一人当たり面積">
          <a:extLst>
            <a:ext uri="{FF2B5EF4-FFF2-40B4-BE49-F238E27FC236}">
              <a16:creationId xmlns:a16="http://schemas.microsoft.com/office/drawing/2014/main" id="{E50F809A-BAE8-41C8-9C6E-F42B4BF36204}"/>
            </a:ext>
          </a:extLst>
        </xdr:cNvPr>
        <xdr:cNvSpPr txBox="1"/>
      </xdr:nvSpPr>
      <xdr:spPr>
        <a:xfrm>
          <a:off x="18982132" y="178507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22696</xdr:rowOff>
    </xdr:from>
    <xdr:ext cx="469744" cy="259045"/>
    <xdr:sp macro="" textlink="">
      <xdr:nvSpPr>
        <xdr:cNvPr id="844" name="n_2aveValue【庁舎】&#10;一人当たり面積">
          <a:extLst>
            <a:ext uri="{FF2B5EF4-FFF2-40B4-BE49-F238E27FC236}">
              <a16:creationId xmlns:a16="http://schemas.microsoft.com/office/drawing/2014/main" id="{531D0E31-50BA-4D33-AE95-1568BE795DA8}"/>
            </a:ext>
          </a:extLst>
        </xdr:cNvPr>
        <xdr:cNvSpPr txBox="1"/>
      </xdr:nvSpPr>
      <xdr:spPr>
        <a:xfrm>
          <a:off x="18182032" y="178496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39025</xdr:rowOff>
    </xdr:from>
    <xdr:ext cx="469744" cy="259045"/>
    <xdr:sp macro="" textlink="">
      <xdr:nvSpPr>
        <xdr:cNvPr id="845" name="n_3aveValue【庁舎】&#10;一人当たり面積">
          <a:extLst>
            <a:ext uri="{FF2B5EF4-FFF2-40B4-BE49-F238E27FC236}">
              <a16:creationId xmlns:a16="http://schemas.microsoft.com/office/drawing/2014/main" id="{53EA770E-1076-4B67-AB4A-47D90B19C4B8}"/>
            </a:ext>
          </a:extLst>
        </xdr:cNvPr>
        <xdr:cNvSpPr txBox="1"/>
      </xdr:nvSpPr>
      <xdr:spPr>
        <a:xfrm>
          <a:off x="17384472" y="178698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42290</xdr:rowOff>
    </xdr:from>
    <xdr:ext cx="469744" cy="259045"/>
    <xdr:sp macro="" textlink="">
      <xdr:nvSpPr>
        <xdr:cNvPr id="846" name="n_4aveValue【庁舎】&#10;一人当たり面積">
          <a:extLst>
            <a:ext uri="{FF2B5EF4-FFF2-40B4-BE49-F238E27FC236}">
              <a16:creationId xmlns:a16="http://schemas.microsoft.com/office/drawing/2014/main" id="{93890C40-332E-4461-897E-E9D2CD79E4ED}"/>
            </a:ext>
          </a:extLst>
        </xdr:cNvPr>
        <xdr:cNvSpPr txBox="1"/>
      </xdr:nvSpPr>
      <xdr:spPr>
        <a:xfrm>
          <a:off x="16588817" y="17874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96900</xdr:rowOff>
    </xdr:from>
    <xdr:ext cx="469744" cy="259045"/>
    <xdr:sp macro="" textlink="">
      <xdr:nvSpPr>
        <xdr:cNvPr id="847" name="n_1mainValue【庁舎】&#10;一人当たり面積">
          <a:extLst>
            <a:ext uri="{FF2B5EF4-FFF2-40B4-BE49-F238E27FC236}">
              <a16:creationId xmlns:a16="http://schemas.microsoft.com/office/drawing/2014/main" id="{9B01E405-2C69-4B51-BFEB-73F16C7337EC}"/>
            </a:ext>
          </a:extLst>
        </xdr:cNvPr>
        <xdr:cNvSpPr txBox="1"/>
      </xdr:nvSpPr>
      <xdr:spPr>
        <a:xfrm>
          <a:off x="18982132" y="18438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96900</xdr:rowOff>
    </xdr:from>
    <xdr:ext cx="469744" cy="259045"/>
    <xdr:sp macro="" textlink="">
      <xdr:nvSpPr>
        <xdr:cNvPr id="848" name="n_2mainValue【庁舎】&#10;一人当たり面積">
          <a:extLst>
            <a:ext uri="{FF2B5EF4-FFF2-40B4-BE49-F238E27FC236}">
              <a16:creationId xmlns:a16="http://schemas.microsoft.com/office/drawing/2014/main" id="{0C5965E6-5416-4C9F-906D-045DD8578E63}"/>
            </a:ext>
          </a:extLst>
        </xdr:cNvPr>
        <xdr:cNvSpPr txBox="1"/>
      </xdr:nvSpPr>
      <xdr:spPr>
        <a:xfrm>
          <a:off x="18182032" y="18438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96900</xdr:rowOff>
    </xdr:from>
    <xdr:ext cx="469744" cy="259045"/>
    <xdr:sp macro="" textlink="">
      <xdr:nvSpPr>
        <xdr:cNvPr id="849" name="n_3mainValue【庁舎】&#10;一人当たり面積">
          <a:extLst>
            <a:ext uri="{FF2B5EF4-FFF2-40B4-BE49-F238E27FC236}">
              <a16:creationId xmlns:a16="http://schemas.microsoft.com/office/drawing/2014/main" id="{D2A1D48F-BCD1-4DA8-95A7-A31E51950DA9}"/>
            </a:ext>
          </a:extLst>
        </xdr:cNvPr>
        <xdr:cNvSpPr txBox="1"/>
      </xdr:nvSpPr>
      <xdr:spPr>
        <a:xfrm>
          <a:off x="17384472" y="18438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96900</xdr:rowOff>
    </xdr:from>
    <xdr:ext cx="469744" cy="259045"/>
    <xdr:sp macro="" textlink="">
      <xdr:nvSpPr>
        <xdr:cNvPr id="850" name="n_4mainValue【庁舎】&#10;一人当たり面積">
          <a:extLst>
            <a:ext uri="{FF2B5EF4-FFF2-40B4-BE49-F238E27FC236}">
              <a16:creationId xmlns:a16="http://schemas.microsoft.com/office/drawing/2014/main" id="{AD0E2F04-9336-42A4-AB94-4ED48E3F06CF}"/>
            </a:ext>
          </a:extLst>
        </xdr:cNvPr>
        <xdr:cNvSpPr txBox="1"/>
      </xdr:nvSpPr>
      <xdr:spPr>
        <a:xfrm>
          <a:off x="16588817" y="18438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51" name="正方形/長方形 850">
          <a:extLst>
            <a:ext uri="{FF2B5EF4-FFF2-40B4-BE49-F238E27FC236}">
              <a16:creationId xmlns:a16="http://schemas.microsoft.com/office/drawing/2014/main" id="{A16273F4-7CC3-4228-9C8D-8B4CF3BDDEB5}"/>
            </a:ext>
          </a:extLst>
        </xdr:cNvPr>
        <xdr:cNvSpPr/>
      </xdr:nvSpPr>
      <xdr:spPr>
        <a:xfrm>
          <a:off x="685800" y="19427190"/>
          <a:ext cx="20040600" cy="19088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2" name="正方形/長方形 851">
          <a:extLst>
            <a:ext uri="{FF2B5EF4-FFF2-40B4-BE49-F238E27FC236}">
              <a16:creationId xmlns:a16="http://schemas.microsoft.com/office/drawing/2014/main" id="{2E2726CD-1A3E-4FBE-8A57-6E20571A8BA3}"/>
            </a:ext>
          </a:extLst>
        </xdr:cNvPr>
        <xdr:cNvSpPr/>
      </xdr:nvSpPr>
      <xdr:spPr>
        <a:xfrm>
          <a:off x="685800" y="19496405"/>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3" name="テキスト ボックス 852">
          <a:extLst>
            <a:ext uri="{FF2B5EF4-FFF2-40B4-BE49-F238E27FC236}">
              <a16:creationId xmlns:a16="http://schemas.microsoft.com/office/drawing/2014/main" id="{EC4F1DB6-3428-436F-A02B-8FA430713CF0}"/>
            </a:ext>
          </a:extLst>
        </xdr:cNvPr>
        <xdr:cNvSpPr txBox="1"/>
      </xdr:nvSpPr>
      <xdr:spPr>
        <a:xfrm>
          <a:off x="762000" y="19746595"/>
          <a:ext cx="1987169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　有形固定資産減価償却率が類似団体内平均値を上回った施設は、庁舎、消防施設、図書館、市民会館である。これらの施設は、昭和</a:t>
          </a:r>
          <a:r>
            <a:rPr kumimoji="1" lang="en-US"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40</a:t>
          </a:r>
          <a:r>
            <a:rPr kumimoji="1"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年代半ばから</a:t>
          </a:r>
          <a:r>
            <a:rPr kumimoji="1" lang="en-US"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50</a:t>
          </a:r>
          <a:r>
            <a:rPr kumimoji="1"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年代にかけて建設されているため、減価償却が進み、全体的に耐用年数が近付いていることが要因として挙げられる。また、一人当たり面積については、市域が狭いことから、消防署、図書館がそれぞれ一か所しかなく一人当たり面積が狭い一方、比較的大規模な総合体育施設があることにより、体育館・プールについては一人当たり面積が広くなっている。</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　今後、施設の</a:t>
          </a:r>
          <a:r>
            <a:rPr kumimoji="1" lang="ja-JP" altLang="en-US" sz="1400" b="0" i="0" baseline="0">
              <a:solidFill>
                <a:schemeClr val="dk1"/>
              </a:solidFill>
              <a:effectLst/>
              <a:latin typeface="ＭＳ Ｐゴシック" panose="020B0600070205080204" pitchFamily="50" charset="-128"/>
              <a:ea typeface="ＭＳ Ｐゴシック" panose="020B0600070205080204" pitchFamily="50" charset="-128"/>
              <a:cs typeface="+mn-cs"/>
            </a:rPr>
            <a:t>老朽化の状況を</a:t>
          </a:r>
          <a:r>
            <a:rPr kumimoji="1"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踏まえながら、施設の更新、長寿命化</a:t>
          </a:r>
          <a:r>
            <a:rPr kumimoji="1" lang="ja-JP" altLang="en-US" sz="1400" b="0" i="0" baseline="0">
              <a:solidFill>
                <a:schemeClr val="dk1"/>
              </a:solidFill>
              <a:effectLst/>
              <a:latin typeface="ＭＳ Ｐゴシック" panose="020B0600070205080204" pitchFamily="50" charset="-128"/>
              <a:ea typeface="ＭＳ Ｐゴシック" panose="020B0600070205080204" pitchFamily="50" charset="-128"/>
              <a:cs typeface="+mn-cs"/>
            </a:rPr>
            <a:t>や施設の集約化など</a:t>
          </a:r>
          <a:r>
            <a:rPr kumimoji="1"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を進めていく必要があるため、「交野市公共施設等総合管理計画」に基づき、良質で持続可能な公共施設サービスが提供できるよう取り組んでいく。</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4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大阪府交野市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77,272
76,605
25.55
31,557,307
30,970,532
361,829
16,247,313
26,195,038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6.1
31.0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本市には主要な産業・大型事業所等がなく、市税に占める法人税の割合が低くなっているため、景気の影響等における法人税収入の大幅な増減等はない。</a:t>
          </a:r>
        </a:p>
        <a:p>
          <a:r>
            <a:rPr kumimoji="1" lang="ja-JP" altLang="en-US" sz="1100">
              <a:latin typeface="ＭＳ Ｐゴシック" panose="020B0600070205080204" pitchFamily="50" charset="-128"/>
              <a:ea typeface="ＭＳ Ｐゴシック" panose="020B0600070205080204" pitchFamily="50" charset="-128"/>
            </a:rPr>
            <a:t>　令和</a:t>
          </a:r>
          <a:r>
            <a:rPr kumimoji="1" lang="en-US" altLang="ja-JP" sz="1100">
              <a:latin typeface="ＭＳ Ｐゴシック" panose="020B0600070205080204" pitchFamily="50" charset="-128"/>
              <a:ea typeface="ＭＳ Ｐゴシック" panose="020B0600070205080204" pitchFamily="50" charset="-128"/>
            </a:rPr>
            <a:t>5</a:t>
          </a:r>
          <a:r>
            <a:rPr kumimoji="1" lang="ja-JP" altLang="en-US" sz="1100">
              <a:latin typeface="ＭＳ Ｐゴシック" panose="020B0600070205080204" pitchFamily="50" charset="-128"/>
              <a:ea typeface="ＭＳ Ｐゴシック" panose="020B0600070205080204" pitchFamily="50" charset="-128"/>
            </a:rPr>
            <a:t>年度については市税収入全体は増加したものの、社会保障関連等の需要額も同じく増加したことにより、財政力指数は令和</a:t>
          </a:r>
          <a:r>
            <a:rPr kumimoji="1" lang="en-US" altLang="ja-JP" sz="1100">
              <a:latin typeface="ＭＳ Ｐゴシック" panose="020B0600070205080204" pitchFamily="50" charset="-128"/>
              <a:ea typeface="ＭＳ Ｐゴシック" panose="020B0600070205080204" pitchFamily="50" charset="-128"/>
            </a:rPr>
            <a:t>4</a:t>
          </a:r>
          <a:r>
            <a:rPr kumimoji="1" lang="ja-JP" altLang="en-US" sz="1100">
              <a:latin typeface="ＭＳ Ｐゴシック" panose="020B0600070205080204" pitchFamily="50" charset="-128"/>
              <a:ea typeface="ＭＳ Ｐゴシック" panose="020B0600070205080204" pitchFamily="50" charset="-128"/>
            </a:rPr>
            <a:t>年度から減少、財政基盤がぜい弱である状態が続いている。</a:t>
          </a:r>
        </a:p>
        <a:p>
          <a:r>
            <a:rPr kumimoji="1" lang="ja-JP" altLang="en-US" sz="1100">
              <a:latin typeface="ＭＳ Ｐゴシック" panose="020B0600070205080204" pitchFamily="50" charset="-128"/>
              <a:ea typeface="ＭＳ Ｐゴシック" panose="020B0600070205080204" pitchFamily="50" charset="-128"/>
            </a:rPr>
            <a:t>　今後も、税や保険料等の徴収体制の強化など歳入の確保に努め、併せて、人件費の適正化や補助事業の標準化など、歳出削減を進め、財政基盤の強化に努める。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58208</xdr:rowOff>
    </xdr:from>
    <xdr:to>
      <xdr:col>23</xdr:col>
      <xdr:colOff>133350</xdr:colOff>
      <xdr:row>45</xdr:row>
      <xdr:rowOff>154517</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401858"/>
          <a:ext cx="0" cy="14679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126594</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8418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154517</xdr:rowOff>
    </xdr:from>
    <xdr:to>
      <xdr:col>24</xdr:col>
      <xdr:colOff>12700</xdr:colOff>
      <xdr:row>45</xdr:row>
      <xdr:rowOff>154517</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869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144585</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61453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58208</xdr:rowOff>
    </xdr:from>
    <xdr:to>
      <xdr:col>24</xdr:col>
      <xdr:colOff>12700</xdr:colOff>
      <xdr:row>37</xdr:row>
      <xdr:rowOff>58208</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4018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5292</xdr:rowOff>
    </xdr:from>
    <xdr:to>
      <xdr:col>23</xdr:col>
      <xdr:colOff>133350</xdr:colOff>
      <xdr:row>42</xdr:row>
      <xdr:rowOff>45508</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7206192"/>
          <a:ext cx="8382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122360</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69803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105833</xdr:rowOff>
    </xdr:from>
    <xdr:to>
      <xdr:col>23</xdr:col>
      <xdr:colOff>184150</xdr:colOff>
      <xdr:row>42</xdr:row>
      <xdr:rowOff>35983</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5292</xdr:rowOff>
    </xdr:from>
    <xdr:to>
      <xdr:col>19</xdr:col>
      <xdr:colOff>133350</xdr:colOff>
      <xdr:row>42</xdr:row>
      <xdr:rowOff>5292</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720619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85725</xdr:rowOff>
    </xdr:from>
    <xdr:to>
      <xdr:col>19</xdr:col>
      <xdr:colOff>184150</xdr:colOff>
      <xdr:row>42</xdr:row>
      <xdr:rowOff>15875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11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26052</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68840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136525</xdr:rowOff>
    </xdr:from>
    <xdr:to>
      <xdr:col>15</xdr:col>
      <xdr:colOff>82550</xdr:colOff>
      <xdr:row>42</xdr:row>
      <xdr:rowOff>5292</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7165975"/>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65617</xdr:rowOff>
    </xdr:from>
    <xdr:to>
      <xdr:col>15</xdr:col>
      <xdr:colOff>133350</xdr:colOff>
      <xdr:row>41</xdr:row>
      <xdr:rowOff>167217</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5944</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6863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136525</xdr:rowOff>
    </xdr:from>
    <xdr:to>
      <xdr:col>11</xdr:col>
      <xdr:colOff>31750</xdr:colOff>
      <xdr:row>41</xdr:row>
      <xdr:rowOff>136525</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716597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65617</xdr:rowOff>
    </xdr:from>
    <xdr:to>
      <xdr:col>11</xdr:col>
      <xdr:colOff>82550</xdr:colOff>
      <xdr:row>41</xdr:row>
      <xdr:rowOff>167217</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5944</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6863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25400</xdr:rowOff>
    </xdr:from>
    <xdr:to>
      <xdr:col>7</xdr:col>
      <xdr:colOff>31750</xdr:colOff>
      <xdr:row>41</xdr:row>
      <xdr:rowOff>127000</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137177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682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166158</xdr:rowOff>
    </xdr:from>
    <xdr:to>
      <xdr:col>23</xdr:col>
      <xdr:colOff>184150</xdr:colOff>
      <xdr:row>42</xdr:row>
      <xdr:rowOff>96308</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7195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138235</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7167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125942</xdr:rowOff>
    </xdr:from>
    <xdr:to>
      <xdr:col>19</xdr:col>
      <xdr:colOff>184150</xdr:colOff>
      <xdr:row>42</xdr:row>
      <xdr:rowOff>56092</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7155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40869</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72417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125942</xdr:rowOff>
    </xdr:from>
    <xdr:to>
      <xdr:col>15</xdr:col>
      <xdr:colOff>133350</xdr:colOff>
      <xdr:row>42</xdr:row>
      <xdr:rowOff>56092</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7155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40869</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7241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85725</xdr:rowOff>
    </xdr:from>
    <xdr:to>
      <xdr:col>11</xdr:col>
      <xdr:colOff>82550</xdr:colOff>
      <xdr:row>42</xdr:row>
      <xdr:rowOff>15875</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7115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652</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7201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85725</xdr:rowOff>
    </xdr:from>
    <xdr:to>
      <xdr:col>7</xdr:col>
      <xdr:colOff>31750</xdr:colOff>
      <xdr:row>42</xdr:row>
      <xdr:rowOff>15875</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7115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652</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7201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[93.8%]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歳出においては物件費や扶助費の増加により経常経費充当一般財源が増加した。</a:t>
          </a:r>
        </a:p>
        <a:p>
          <a:r>
            <a:rPr kumimoji="1" lang="ja-JP" altLang="en-US" sz="1100">
              <a:latin typeface="ＭＳ Ｐゴシック" panose="020B0600070205080204" pitchFamily="50" charset="-128"/>
              <a:ea typeface="ＭＳ Ｐゴシック" panose="020B0600070205080204" pitchFamily="50" charset="-128"/>
            </a:rPr>
            <a:t>　歳入においても市税等の経常一般財源が増加したものの、臨時財政対策債が減少したことにより令和</a:t>
          </a:r>
          <a:r>
            <a:rPr kumimoji="1" lang="en-US" altLang="ja-JP" sz="1100">
              <a:latin typeface="ＭＳ Ｐゴシック" panose="020B0600070205080204" pitchFamily="50" charset="-128"/>
              <a:ea typeface="ＭＳ Ｐゴシック" panose="020B0600070205080204" pitchFamily="50" charset="-128"/>
            </a:rPr>
            <a:t>4</a:t>
          </a:r>
          <a:r>
            <a:rPr kumimoji="1" lang="ja-JP" altLang="en-US" sz="1100">
              <a:latin typeface="ＭＳ Ｐゴシック" panose="020B0600070205080204" pitchFamily="50" charset="-128"/>
              <a:ea typeface="ＭＳ Ｐゴシック" panose="020B0600070205080204" pitchFamily="50" charset="-128"/>
            </a:rPr>
            <a:t>年度から</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ポイント悪化した。</a:t>
          </a:r>
        </a:p>
        <a:p>
          <a:r>
            <a:rPr kumimoji="1" lang="ja-JP" altLang="en-US" sz="1100">
              <a:latin typeface="ＭＳ Ｐゴシック" panose="020B0600070205080204" pitchFamily="50" charset="-128"/>
              <a:ea typeface="ＭＳ Ｐゴシック" panose="020B0600070205080204" pitchFamily="50" charset="-128"/>
            </a:rPr>
            <a:t>　本市において、経常収支比率を押し上げる要因となっている土地開発公社の健全化を、市債に頼って進めているため、公債費が多額となっているが、今後も将来の公債費推移を見据え、市債発行を極力抑制するとともに、人件費の適正化や補助事業の標準化を行い、経常経費の削減を進める。</a:t>
          </a: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a:extLst>
            <a:ext uri="{FF2B5EF4-FFF2-40B4-BE49-F238E27FC236}">
              <a16:creationId xmlns:a16="http://schemas.microsoft.com/office/drawing/2014/main" id="{00000000-0008-0000-0300-00007C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32766</xdr:rowOff>
    </xdr:from>
    <xdr:to>
      <xdr:col>23</xdr:col>
      <xdr:colOff>133350</xdr:colOff>
      <xdr:row>65</xdr:row>
      <xdr:rowOff>27178</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flipV="1">
          <a:off x="4953000" y="10148316"/>
          <a:ext cx="0" cy="102311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170705</xdr:rowOff>
    </xdr:from>
    <xdr:ext cx="762000" cy="259045"/>
    <xdr:sp macro="" textlink="">
      <xdr:nvSpPr>
        <xdr:cNvPr id="126" name="財政構造の弾力性最小値テキスト">
          <a:extLst>
            <a:ext uri="{FF2B5EF4-FFF2-40B4-BE49-F238E27FC236}">
              <a16:creationId xmlns:a16="http://schemas.microsoft.com/office/drawing/2014/main" id="{00000000-0008-0000-0300-00007E000000}"/>
            </a:ext>
          </a:extLst>
        </xdr:cNvPr>
        <xdr:cNvSpPr txBox="1"/>
      </xdr:nvSpPr>
      <xdr:spPr>
        <a:xfrm>
          <a:off x="5041900" y="11143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27178</xdr:rowOff>
    </xdr:from>
    <xdr:to>
      <xdr:col>24</xdr:col>
      <xdr:colOff>12700</xdr:colOff>
      <xdr:row>65</xdr:row>
      <xdr:rowOff>27178</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117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119143</xdr:rowOff>
    </xdr:from>
    <xdr:ext cx="762000" cy="259045"/>
    <xdr:sp macro="" textlink="">
      <xdr:nvSpPr>
        <xdr:cNvPr id="128" name="財政構造の弾力性最大値テキスト">
          <a:extLst>
            <a:ext uri="{FF2B5EF4-FFF2-40B4-BE49-F238E27FC236}">
              <a16:creationId xmlns:a16="http://schemas.microsoft.com/office/drawing/2014/main" id="{00000000-0008-0000-0300-000080000000}"/>
            </a:ext>
          </a:extLst>
        </xdr:cNvPr>
        <xdr:cNvSpPr txBox="1"/>
      </xdr:nvSpPr>
      <xdr:spPr>
        <a:xfrm>
          <a:off x="5041900" y="9891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32766</xdr:rowOff>
    </xdr:from>
    <xdr:to>
      <xdr:col>24</xdr:col>
      <xdr:colOff>12700</xdr:colOff>
      <xdr:row>59</xdr:row>
      <xdr:rowOff>32766</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01483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58928</xdr:rowOff>
    </xdr:from>
    <xdr:to>
      <xdr:col>23</xdr:col>
      <xdr:colOff>133350</xdr:colOff>
      <xdr:row>62</xdr:row>
      <xdr:rowOff>107188</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114800" y="10688828"/>
          <a:ext cx="8382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63263</xdr:rowOff>
    </xdr:from>
    <xdr:ext cx="762000" cy="259045"/>
    <xdr:sp macro="" textlink="">
      <xdr:nvSpPr>
        <xdr:cNvPr id="131" name="財政構造の弾力性平均値テキスト">
          <a:extLst>
            <a:ext uri="{FF2B5EF4-FFF2-40B4-BE49-F238E27FC236}">
              <a16:creationId xmlns:a16="http://schemas.microsoft.com/office/drawing/2014/main" id="{00000000-0008-0000-0300-000083000000}"/>
            </a:ext>
          </a:extLst>
        </xdr:cNvPr>
        <xdr:cNvSpPr txBox="1"/>
      </xdr:nvSpPr>
      <xdr:spPr>
        <a:xfrm>
          <a:off x="5041900" y="105217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46736</xdr:rowOff>
    </xdr:from>
    <xdr:to>
      <xdr:col>23</xdr:col>
      <xdr:colOff>184150</xdr:colOff>
      <xdr:row>62</xdr:row>
      <xdr:rowOff>148336</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902200" y="10676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90424</xdr:rowOff>
    </xdr:from>
    <xdr:to>
      <xdr:col>19</xdr:col>
      <xdr:colOff>133350</xdr:colOff>
      <xdr:row>62</xdr:row>
      <xdr:rowOff>58928</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3225800" y="10548874"/>
          <a:ext cx="889000" cy="139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145796</xdr:rowOff>
    </xdr:from>
    <xdr:to>
      <xdr:col>19</xdr:col>
      <xdr:colOff>184150</xdr:colOff>
      <xdr:row>62</xdr:row>
      <xdr:rowOff>75946</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064000" y="10604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86123</xdr:rowOff>
    </xdr:from>
    <xdr:ext cx="736600" cy="259045"/>
    <xdr:sp macro="" textlink="">
      <xdr:nvSpPr>
        <xdr:cNvPr id="135" name="テキスト ボックス 134">
          <a:extLst>
            <a:ext uri="{FF2B5EF4-FFF2-40B4-BE49-F238E27FC236}">
              <a16:creationId xmlns:a16="http://schemas.microsoft.com/office/drawing/2014/main" id="{00000000-0008-0000-0300-000087000000}"/>
            </a:ext>
          </a:extLst>
        </xdr:cNvPr>
        <xdr:cNvSpPr txBox="1"/>
      </xdr:nvSpPr>
      <xdr:spPr>
        <a:xfrm>
          <a:off x="3733800" y="103731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61</xdr:row>
      <xdr:rowOff>90424</xdr:rowOff>
    </xdr:from>
    <xdr:to>
      <xdr:col>15</xdr:col>
      <xdr:colOff>82550</xdr:colOff>
      <xdr:row>62</xdr:row>
      <xdr:rowOff>54102</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flipV="1">
          <a:off x="2336800" y="10548874"/>
          <a:ext cx="889000" cy="135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60</xdr:row>
      <xdr:rowOff>143510</xdr:rowOff>
    </xdr:from>
    <xdr:to>
      <xdr:col>15</xdr:col>
      <xdr:colOff>133350</xdr:colOff>
      <xdr:row>61</xdr:row>
      <xdr:rowOff>73660</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3175000" y="1043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83837</xdr:rowOff>
    </xdr:from>
    <xdr:ext cx="762000" cy="259045"/>
    <xdr:sp macro="" textlink="">
      <xdr:nvSpPr>
        <xdr:cNvPr id="138" name="テキスト ボックス 137">
          <a:extLst>
            <a:ext uri="{FF2B5EF4-FFF2-40B4-BE49-F238E27FC236}">
              <a16:creationId xmlns:a16="http://schemas.microsoft.com/office/drawing/2014/main" id="{00000000-0008-0000-0300-00008A000000}"/>
            </a:ext>
          </a:extLst>
        </xdr:cNvPr>
        <xdr:cNvSpPr txBox="1"/>
      </xdr:nvSpPr>
      <xdr:spPr>
        <a:xfrm>
          <a:off x="2844800" y="10199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54102</xdr:rowOff>
    </xdr:from>
    <xdr:to>
      <xdr:col>11</xdr:col>
      <xdr:colOff>31750</xdr:colOff>
      <xdr:row>63</xdr:row>
      <xdr:rowOff>119126</xdr:rowOff>
    </xdr:to>
    <xdr:cxnSp macro="">
      <xdr:nvCxnSpPr>
        <xdr:cNvPr id="139" name="直線コネクタ 138">
          <a:extLst>
            <a:ext uri="{FF2B5EF4-FFF2-40B4-BE49-F238E27FC236}">
              <a16:creationId xmlns:a16="http://schemas.microsoft.com/office/drawing/2014/main" id="{00000000-0008-0000-0300-00008B000000}"/>
            </a:ext>
          </a:extLst>
        </xdr:cNvPr>
        <xdr:cNvCxnSpPr/>
      </xdr:nvCxnSpPr>
      <xdr:spPr>
        <a:xfrm flipV="1">
          <a:off x="1447800" y="10684002"/>
          <a:ext cx="889000" cy="2364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41910</xdr:rowOff>
    </xdr:from>
    <xdr:to>
      <xdr:col>11</xdr:col>
      <xdr:colOff>82550</xdr:colOff>
      <xdr:row>62</xdr:row>
      <xdr:rowOff>143510</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2286000" y="10671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128287</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955800" y="10758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61214</xdr:rowOff>
    </xdr:from>
    <xdr:to>
      <xdr:col>7</xdr:col>
      <xdr:colOff>31750</xdr:colOff>
      <xdr:row>62</xdr:row>
      <xdr:rowOff>162814</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1397000" y="10691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1541</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066800" y="10459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56388</xdr:rowOff>
    </xdr:from>
    <xdr:to>
      <xdr:col>23</xdr:col>
      <xdr:colOff>184150</xdr:colOff>
      <xdr:row>62</xdr:row>
      <xdr:rowOff>157988</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902200" y="10686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28465</xdr:rowOff>
    </xdr:from>
    <xdr:ext cx="762000" cy="259045"/>
    <xdr:sp macro="" textlink="">
      <xdr:nvSpPr>
        <xdr:cNvPr id="150" name="財政構造の弾力性該当値テキスト">
          <a:extLst>
            <a:ext uri="{FF2B5EF4-FFF2-40B4-BE49-F238E27FC236}">
              <a16:creationId xmlns:a16="http://schemas.microsoft.com/office/drawing/2014/main" id="{00000000-0008-0000-0300-000096000000}"/>
            </a:ext>
          </a:extLst>
        </xdr:cNvPr>
        <xdr:cNvSpPr txBox="1"/>
      </xdr:nvSpPr>
      <xdr:spPr>
        <a:xfrm>
          <a:off x="5041900" y="10658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8128</xdr:rowOff>
    </xdr:from>
    <xdr:to>
      <xdr:col>19</xdr:col>
      <xdr:colOff>184150</xdr:colOff>
      <xdr:row>62</xdr:row>
      <xdr:rowOff>109728</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064000" y="10638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94505</xdr:rowOff>
    </xdr:from>
    <xdr:ext cx="7366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3733800" y="107244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61</xdr:row>
      <xdr:rowOff>39624</xdr:rowOff>
    </xdr:from>
    <xdr:to>
      <xdr:col>15</xdr:col>
      <xdr:colOff>133350</xdr:colOff>
      <xdr:row>61</xdr:row>
      <xdr:rowOff>141224</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3175000" y="10498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126001</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2844800" y="105844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3302</xdr:rowOff>
    </xdr:from>
    <xdr:to>
      <xdr:col>11</xdr:col>
      <xdr:colOff>82550</xdr:colOff>
      <xdr:row>62</xdr:row>
      <xdr:rowOff>104902</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2286000" y="10633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115079</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955800" y="104020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68326</xdr:rowOff>
    </xdr:from>
    <xdr:to>
      <xdr:col>7</xdr:col>
      <xdr:colOff>31750</xdr:colOff>
      <xdr:row>63</xdr:row>
      <xdr:rowOff>169926</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1397000" y="10869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154703</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066800" y="10956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a:extLst>
            <a:ext uri="{FF2B5EF4-FFF2-40B4-BE49-F238E27FC236}">
              <a16:creationId xmlns:a16="http://schemas.microsoft.com/office/drawing/2014/main" id="{00000000-0008-0000-0300-00009F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[121,875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144,403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財政健全化の取組により、人件費や経常的な需用費等の削減を進めていることから、類似団体内平均値を下回る数値で推移している。</a:t>
          </a:r>
        </a:p>
        <a:p>
          <a:r>
            <a:rPr kumimoji="1" lang="ja-JP" altLang="en-US" sz="1100">
              <a:latin typeface="ＭＳ Ｐゴシック" panose="020B0600070205080204" pitchFamily="50" charset="-128"/>
              <a:ea typeface="ＭＳ Ｐゴシック" panose="020B0600070205080204" pitchFamily="50" charset="-128"/>
            </a:rPr>
            <a:t>　令和</a:t>
          </a:r>
          <a:r>
            <a:rPr kumimoji="1" lang="en-US" altLang="ja-JP" sz="1100">
              <a:latin typeface="ＭＳ Ｐゴシック" panose="020B0600070205080204" pitchFamily="50" charset="-128"/>
              <a:ea typeface="ＭＳ Ｐゴシック" panose="020B0600070205080204" pitchFamily="50" charset="-128"/>
            </a:rPr>
            <a:t>5</a:t>
          </a:r>
          <a:r>
            <a:rPr kumimoji="1" lang="ja-JP" altLang="en-US" sz="1100">
              <a:latin typeface="ＭＳ Ｐゴシック" panose="020B0600070205080204" pitchFamily="50" charset="-128"/>
              <a:ea typeface="ＭＳ Ｐゴシック" panose="020B0600070205080204" pitchFamily="50" charset="-128"/>
            </a:rPr>
            <a:t>年度は物件費を抑えることができたが人件費が増加している。今後も計画的な職員採用や会計年度任用職員等の適正配置等により、人件費の適正化に努めるとともに、物品の一括調達や業務委託の一括発注など、コストを意識した契約手続を行うことにより、物件費等の抑制に努める。</a:t>
          </a:r>
        </a:p>
      </xdr:txBody>
    </xdr:sp>
    <xdr:clientData/>
  </xdr:twoCellAnchor>
  <xdr:oneCellAnchor>
    <xdr:from>
      <xdr:col>3</xdr:col>
      <xdr:colOff>95250</xdr:colOff>
      <xdr:row>77</xdr:row>
      <xdr:rowOff>6350</xdr:rowOff>
    </xdr:from>
    <xdr:ext cx="349839" cy="225703"/>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a:extLst>
            <a:ext uri="{FF2B5EF4-FFF2-40B4-BE49-F238E27FC236}">
              <a16:creationId xmlns:a16="http://schemas.microsoft.com/office/drawing/2014/main" id="{00000000-0008-0000-0300-0000B9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117776</xdr:rowOff>
    </xdr:from>
    <xdr:to>
      <xdr:col>23</xdr:col>
      <xdr:colOff>133350</xdr:colOff>
      <xdr:row>89</xdr:row>
      <xdr:rowOff>127327</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flipV="1">
          <a:off x="4953000" y="13833776"/>
          <a:ext cx="0" cy="155260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99404</xdr:rowOff>
    </xdr:from>
    <xdr:ext cx="762000" cy="259045"/>
    <xdr:sp macro="" textlink="">
      <xdr:nvSpPr>
        <xdr:cNvPr id="187" name="人件費・物件費等の状況最小値テキスト">
          <a:extLst>
            <a:ext uri="{FF2B5EF4-FFF2-40B4-BE49-F238E27FC236}">
              <a16:creationId xmlns:a16="http://schemas.microsoft.com/office/drawing/2014/main" id="{00000000-0008-0000-0300-0000BB000000}"/>
            </a:ext>
          </a:extLst>
        </xdr:cNvPr>
        <xdr:cNvSpPr txBox="1"/>
      </xdr:nvSpPr>
      <xdr:spPr>
        <a:xfrm>
          <a:off x="5041900" y="153584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255,955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127327</xdr:rowOff>
    </xdr:from>
    <xdr:to>
      <xdr:col>24</xdr:col>
      <xdr:colOff>12700</xdr:colOff>
      <xdr:row>89</xdr:row>
      <xdr:rowOff>127327</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4864100" y="153863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32703</xdr:rowOff>
    </xdr:from>
    <xdr:ext cx="762000" cy="259045"/>
    <xdr:sp macro="" textlink="">
      <xdr:nvSpPr>
        <xdr:cNvPr id="189" name="人件費・物件費等の状況最大値テキスト">
          <a:extLst>
            <a:ext uri="{FF2B5EF4-FFF2-40B4-BE49-F238E27FC236}">
              <a16:creationId xmlns:a16="http://schemas.microsoft.com/office/drawing/2014/main" id="{00000000-0008-0000-0300-0000BD000000}"/>
            </a:ext>
          </a:extLst>
        </xdr:cNvPr>
        <xdr:cNvSpPr txBox="1"/>
      </xdr:nvSpPr>
      <xdr:spPr>
        <a:xfrm>
          <a:off x="5041900" y="13577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95,097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117776</xdr:rowOff>
    </xdr:from>
    <xdr:to>
      <xdr:col>24</xdr:col>
      <xdr:colOff>12700</xdr:colOff>
      <xdr:row>80</xdr:row>
      <xdr:rowOff>117776</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3833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33338</xdr:rowOff>
    </xdr:from>
    <xdr:to>
      <xdr:col>23</xdr:col>
      <xdr:colOff>133350</xdr:colOff>
      <xdr:row>82</xdr:row>
      <xdr:rowOff>138438</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flipV="1">
          <a:off x="4114800" y="14092238"/>
          <a:ext cx="838200" cy="105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94163</xdr:rowOff>
    </xdr:from>
    <xdr:ext cx="762000" cy="259045"/>
    <xdr:sp macro="" textlink="">
      <xdr:nvSpPr>
        <xdr:cNvPr id="192" name="人件費・物件費等の状況平均値テキスト">
          <a:extLst>
            <a:ext uri="{FF2B5EF4-FFF2-40B4-BE49-F238E27FC236}">
              <a16:creationId xmlns:a16="http://schemas.microsoft.com/office/drawing/2014/main" id="{00000000-0008-0000-0300-0000C0000000}"/>
            </a:ext>
          </a:extLst>
        </xdr:cNvPr>
        <xdr:cNvSpPr txBox="1"/>
      </xdr:nvSpPr>
      <xdr:spPr>
        <a:xfrm>
          <a:off x="5041900" y="141530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122086</xdr:rowOff>
    </xdr:from>
    <xdr:to>
      <xdr:col>23</xdr:col>
      <xdr:colOff>184150</xdr:colOff>
      <xdr:row>83</xdr:row>
      <xdr:rowOff>52236</xdr:rowOff>
    </xdr:to>
    <xdr:sp macro="" textlink="">
      <xdr:nvSpPr>
        <xdr:cNvPr id="193" name="フローチャート: 判断 192">
          <a:extLst>
            <a:ext uri="{FF2B5EF4-FFF2-40B4-BE49-F238E27FC236}">
              <a16:creationId xmlns:a16="http://schemas.microsoft.com/office/drawing/2014/main" id="{00000000-0008-0000-0300-0000C1000000}"/>
            </a:ext>
          </a:extLst>
        </xdr:cNvPr>
        <xdr:cNvSpPr/>
      </xdr:nvSpPr>
      <xdr:spPr>
        <a:xfrm>
          <a:off x="4902200" y="14180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52361</xdr:rowOff>
    </xdr:from>
    <xdr:to>
      <xdr:col>19</xdr:col>
      <xdr:colOff>133350</xdr:colOff>
      <xdr:row>82</xdr:row>
      <xdr:rowOff>138438</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3225800" y="14111261"/>
          <a:ext cx="889000" cy="860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124547</xdr:rowOff>
    </xdr:from>
    <xdr:to>
      <xdr:col>19</xdr:col>
      <xdr:colOff>184150</xdr:colOff>
      <xdr:row>83</xdr:row>
      <xdr:rowOff>54697</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064000" y="14183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39474</xdr:rowOff>
    </xdr:from>
    <xdr:ext cx="736600" cy="259045"/>
    <xdr:sp macro="" textlink="">
      <xdr:nvSpPr>
        <xdr:cNvPr id="196" name="テキスト ボックス 195">
          <a:extLst>
            <a:ext uri="{FF2B5EF4-FFF2-40B4-BE49-F238E27FC236}">
              <a16:creationId xmlns:a16="http://schemas.microsoft.com/office/drawing/2014/main" id="{00000000-0008-0000-0300-0000C4000000}"/>
            </a:ext>
          </a:extLst>
        </xdr:cNvPr>
        <xdr:cNvSpPr txBox="1"/>
      </xdr:nvSpPr>
      <xdr:spPr>
        <a:xfrm>
          <a:off x="3733800" y="142698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134338</xdr:rowOff>
    </xdr:from>
    <xdr:to>
      <xdr:col>15</xdr:col>
      <xdr:colOff>82550</xdr:colOff>
      <xdr:row>82</xdr:row>
      <xdr:rowOff>52361</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2336800" y="14021788"/>
          <a:ext cx="889000" cy="89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86489</xdr:rowOff>
    </xdr:from>
    <xdr:to>
      <xdr:col>15</xdr:col>
      <xdr:colOff>133350</xdr:colOff>
      <xdr:row>83</xdr:row>
      <xdr:rowOff>16639</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3175000" y="14145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1416</xdr:rowOff>
    </xdr:from>
    <xdr:ext cx="762000" cy="259045"/>
    <xdr:sp macro="" textlink="">
      <xdr:nvSpPr>
        <xdr:cNvPr id="199" name="テキスト ボックス 198">
          <a:extLst>
            <a:ext uri="{FF2B5EF4-FFF2-40B4-BE49-F238E27FC236}">
              <a16:creationId xmlns:a16="http://schemas.microsoft.com/office/drawing/2014/main" id="{00000000-0008-0000-0300-0000C7000000}"/>
            </a:ext>
          </a:extLst>
        </xdr:cNvPr>
        <xdr:cNvSpPr txBox="1"/>
      </xdr:nvSpPr>
      <xdr:spPr>
        <a:xfrm>
          <a:off x="2844800" y="142317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27625</xdr:rowOff>
    </xdr:from>
    <xdr:to>
      <xdr:col>11</xdr:col>
      <xdr:colOff>31750</xdr:colOff>
      <xdr:row>81</xdr:row>
      <xdr:rowOff>134338</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1447800" y="13915075"/>
          <a:ext cx="889000" cy="1067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8415</xdr:rowOff>
    </xdr:from>
    <xdr:to>
      <xdr:col>11</xdr:col>
      <xdr:colOff>82550</xdr:colOff>
      <xdr:row>82</xdr:row>
      <xdr:rowOff>110015</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2286000" y="14067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94792</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1955800" y="14153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70190</xdr:rowOff>
    </xdr:from>
    <xdr:to>
      <xdr:col>7</xdr:col>
      <xdr:colOff>31750</xdr:colOff>
      <xdr:row>82</xdr:row>
      <xdr:rowOff>340</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1397000" y="1395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156567</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066800" y="1404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153988</xdr:rowOff>
    </xdr:from>
    <xdr:to>
      <xdr:col>23</xdr:col>
      <xdr:colOff>184150</xdr:colOff>
      <xdr:row>82</xdr:row>
      <xdr:rowOff>84138</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4902200" y="14041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170515</xdr:rowOff>
    </xdr:from>
    <xdr:ext cx="762000" cy="259045"/>
    <xdr:sp macro="" textlink="">
      <xdr:nvSpPr>
        <xdr:cNvPr id="211" name="人件費・物件費等の状況該当値テキスト">
          <a:extLst>
            <a:ext uri="{FF2B5EF4-FFF2-40B4-BE49-F238E27FC236}">
              <a16:creationId xmlns:a16="http://schemas.microsoft.com/office/drawing/2014/main" id="{00000000-0008-0000-0300-0000D3000000}"/>
            </a:ext>
          </a:extLst>
        </xdr:cNvPr>
        <xdr:cNvSpPr txBox="1"/>
      </xdr:nvSpPr>
      <xdr:spPr>
        <a:xfrm>
          <a:off x="5041900" y="138865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87638</xdr:rowOff>
    </xdr:from>
    <xdr:to>
      <xdr:col>19</xdr:col>
      <xdr:colOff>184150</xdr:colOff>
      <xdr:row>83</xdr:row>
      <xdr:rowOff>17788</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064000" y="14146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27965</xdr:rowOff>
    </xdr:from>
    <xdr:ext cx="7366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733800" y="139154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1561</xdr:rowOff>
    </xdr:from>
    <xdr:to>
      <xdr:col>15</xdr:col>
      <xdr:colOff>133350</xdr:colOff>
      <xdr:row>82</xdr:row>
      <xdr:rowOff>103161</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3175000" y="14060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113338</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2844800" y="13829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83538</xdr:rowOff>
    </xdr:from>
    <xdr:to>
      <xdr:col>11</xdr:col>
      <xdr:colOff>82550</xdr:colOff>
      <xdr:row>82</xdr:row>
      <xdr:rowOff>13688</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2286000" y="13970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23865</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955800" y="137398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148275</xdr:rowOff>
    </xdr:from>
    <xdr:to>
      <xdr:col>7</xdr:col>
      <xdr:colOff>31750</xdr:colOff>
      <xdr:row>81</xdr:row>
      <xdr:rowOff>78425</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1397000" y="13864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88602</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066800" y="13633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a:extLst>
            <a:ext uri="{FF2B5EF4-FFF2-40B4-BE49-F238E27FC236}">
              <a16:creationId xmlns:a16="http://schemas.microsoft.com/office/drawing/2014/main" id="{00000000-0008-0000-0300-0000DC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これまで取り組んできた土地開発公社の健全化対策に加え、公共施設の老朽化対策の取組を進めるにあたり、財源不足が生じると見込まれることから、平成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31</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月より給料月額</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％の減額を行っていたが、令和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年度で減額措置が終了した。</a:t>
          </a:r>
          <a:endParaRPr lang="ja-JP" altLang="ja-JP">
            <a:effectLst/>
            <a:latin typeface="ＭＳ Ｐゴシック" panose="020B0600070205080204" pitchFamily="50" charset="-128"/>
            <a:ea typeface="ＭＳ Ｐゴシック" panose="020B0600070205080204" pitchFamily="50" charset="-128"/>
          </a:endParaRPr>
        </a:p>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年度は類似団体内平均値を上回る</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98.7</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となっ</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たが、令和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年度は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97.9</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と類似団体内平均値を下回る数値となった。</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も</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適切な給与制度を運用し、全国的な水準を上回らない数値となるように努める。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7" name="給与水準   （国との比較）グラフ枠">
          <a:extLst>
            <a:ext uri="{FF2B5EF4-FFF2-40B4-BE49-F238E27FC236}">
              <a16:creationId xmlns:a16="http://schemas.microsoft.com/office/drawing/2014/main" id="{00000000-0008-0000-0300-0000F7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135466</xdr:rowOff>
    </xdr:from>
    <xdr:to>
      <xdr:col>81</xdr:col>
      <xdr:colOff>44450</xdr:colOff>
      <xdr:row>89</xdr:row>
      <xdr:rowOff>170391</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flipV="1">
          <a:off x="17018000" y="13680016"/>
          <a:ext cx="0" cy="174942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142468</xdr:rowOff>
    </xdr:from>
    <xdr:ext cx="762000" cy="259045"/>
    <xdr:sp macro="" textlink="">
      <xdr:nvSpPr>
        <xdr:cNvPr id="249" name="給与水準   （国との比較）最小値テキスト">
          <a:extLst>
            <a:ext uri="{FF2B5EF4-FFF2-40B4-BE49-F238E27FC236}">
              <a16:creationId xmlns:a16="http://schemas.microsoft.com/office/drawing/2014/main" id="{00000000-0008-0000-0300-0000F9000000}"/>
            </a:ext>
          </a:extLst>
        </xdr:cNvPr>
        <xdr:cNvSpPr txBox="1"/>
      </xdr:nvSpPr>
      <xdr:spPr>
        <a:xfrm>
          <a:off x="17106900" y="154015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170391</xdr:rowOff>
    </xdr:from>
    <xdr:to>
      <xdr:col>81</xdr:col>
      <xdr:colOff>133350</xdr:colOff>
      <xdr:row>89</xdr:row>
      <xdr:rowOff>170391</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6929100" y="154294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50393</xdr:rowOff>
    </xdr:from>
    <xdr:ext cx="762000" cy="259045"/>
    <xdr:sp macro="" textlink="">
      <xdr:nvSpPr>
        <xdr:cNvPr id="251" name="給与水準   （国との比較）最大値テキスト">
          <a:extLst>
            <a:ext uri="{FF2B5EF4-FFF2-40B4-BE49-F238E27FC236}">
              <a16:creationId xmlns:a16="http://schemas.microsoft.com/office/drawing/2014/main" id="{00000000-0008-0000-0300-0000FB000000}"/>
            </a:ext>
          </a:extLst>
        </xdr:cNvPr>
        <xdr:cNvSpPr txBox="1"/>
      </xdr:nvSpPr>
      <xdr:spPr>
        <a:xfrm>
          <a:off x="17106900" y="13423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135466</xdr:rowOff>
    </xdr:from>
    <xdr:to>
      <xdr:col>81</xdr:col>
      <xdr:colOff>133350</xdr:colOff>
      <xdr:row>79</xdr:row>
      <xdr:rowOff>135466</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36800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11641</xdr:rowOff>
    </xdr:from>
    <xdr:to>
      <xdr:col>81</xdr:col>
      <xdr:colOff>44450</xdr:colOff>
      <xdr:row>86</xdr:row>
      <xdr:rowOff>1059</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flipV="1">
          <a:off x="16179800" y="14584891"/>
          <a:ext cx="838200" cy="160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13352</xdr:rowOff>
    </xdr:from>
    <xdr:ext cx="762000" cy="259045"/>
    <xdr:sp macro="" textlink="">
      <xdr:nvSpPr>
        <xdr:cNvPr id="254" name="給与水準   （国との比較）平均値テキスト">
          <a:extLst>
            <a:ext uri="{FF2B5EF4-FFF2-40B4-BE49-F238E27FC236}">
              <a16:creationId xmlns:a16="http://schemas.microsoft.com/office/drawing/2014/main" id="{00000000-0008-0000-0300-0000FE000000}"/>
            </a:ext>
          </a:extLst>
        </xdr:cNvPr>
        <xdr:cNvSpPr txBox="1"/>
      </xdr:nvSpPr>
      <xdr:spPr>
        <a:xfrm>
          <a:off x="17106900" y="1458660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41275</xdr:rowOff>
    </xdr:from>
    <xdr:to>
      <xdr:col>81</xdr:col>
      <xdr:colOff>95250</xdr:colOff>
      <xdr:row>85</xdr:row>
      <xdr:rowOff>142875</xdr:rowOff>
    </xdr:to>
    <xdr:sp macro="" textlink="">
      <xdr:nvSpPr>
        <xdr:cNvPr id="255" name="フローチャート: 判断 254">
          <a:extLst>
            <a:ext uri="{FF2B5EF4-FFF2-40B4-BE49-F238E27FC236}">
              <a16:creationId xmlns:a16="http://schemas.microsoft.com/office/drawing/2014/main" id="{00000000-0008-0000-0300-0000FF000000}"/>
            </a:ext>
          </a:extLst>
        </xdr:cNvPr>
        <xdr:cNvSpPr/>
      </xdr:nvSpPr>
      <xdr:spPr>
        <a:xfrm>
          <a:off x="16967200" y="1461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92075</xdr:rowOff>
    </xdr:from>
    <xdr:to>
      <xdr:col>77</xdr:col>
      <xdr:colOff>44450</xdr:colOff>
      <xdr:row>86</xdr:row>
      <xdr:rowOff>1059</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5290800" y="14665325"/>
          <a:ext cx="8890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41275</xdr:rowOff>
    </xdr:from>
    <xdr:to>
      <xdr:col>77</xdr:col>
      <xdr:colOff>95250</xdr:colOff>
      <xdr:row>85</xdr:row>
      <xdr:rowOff>142875</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129000" y="1461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153052</xdr:rowOff>
    </xdr:from>
    <xdr:ext cx="736600" cy="259045"/>
    <xdr:sp macro="" textlink="">
      <xdr:nvSpPr>
        <xdr:cNvPr id="258" name="テキスト ボックス 257">
          <a:extLst>
            <a:ext uri="{FF2B5EF4-FFF2-40B4-BE49-F238E27FC236}">
              <a16:creationId xmlns:a16="http://schemas.microsoft.com/office/drawing/2014/main" id="{00000000-0008-0000-0300-000002010000}"/>
            </a:ext>
          </a:extLst>
        </xdr:cNvPr>
        <xdr:cNvSpPr txBox="1"/>
      </xdr:nvSpPr>
      <xdr:spPr>
        <a:xfrm>
          <a:off x="15798800" y="143834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82</xdr:row>
      <xdr:rowOff>83609</xdr:rowOff>
    </xdr:from>
    <xdr:to>
      <xdr:col>72</xdr:col>
      <xdr:colOff>203200</xdr:colOff>
      <xdr:row>85</xdr:row>
      <xdr:rowOff>92075</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4401800" y="14142509"/>
          <a:ext cx="889000" cy="522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61384</xdr:rowOff>
    </xdr:from>
    <xdr:to>
      <xdr:col>73</xdr:col>
      <xdr:colOff>44450</xdr:colOff>
      <xdr:row>85</xdr:row>
      <xdr:rowOff>162984</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5240000" y="14634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147761</xdr:rowOff>
    </xdr:from>
    <xdr:ext cx="762000" cy="259045"/>
    <xdr:sp macro="" textlink="">
      <xdr:nvSpPr>
        <xdr:cNvPr id="261" name="テキスト ボックス 260">
          <a:extLst>
            <a:ext uri="{FF2B5EF4-FFF2-40B4-BE49-F238E27FC236}">
              <a16:creationId xmlns:a16="http://schemas.microsoft.com/office/drawing/2014/main" id="{00000000-0008-0000-0300-000005010000}"/>
            </a:ext>
          </a:extLst>
        </xdr:cNvPr>
        <xdr:cNvSpPr txBox="1"/>
      </xdr:nvSpPr>
      <xdr:spPr>
        <a:xfrm>
          <a:off x="14909800" y="147210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82</xdr:row>
      <xdr:rowOff>83609</xdr:rowOff>
    </xdr:from>
    <xdr:to>
      <xdr:col>68</xdr:col>
      <xdr:colOff>152400</xdr:colOff>
      <xdr:row>82</xdr:row>
      <xdr:rowOff>103716</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flipV="1">
          <a:off x="13512800" y="14142509"/>
          <a:ext cx="889000" cy="20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61384</xdr:rowOff>
    </xdr:from>
    <xdr:to>
      <xdr:col>68</xdr:col>
      <xdr:colOff>203200</xdr:colOff>
      <xdr:row>85</xdr:row>
      <xdr:rowOff>162984</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4351000" y="14634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147761</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4020800" y="147210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81491</xdr:rowOff>
    </xdr:from>
    <xdr:to>
      <xdr:col>64</xdr:col>
      <xdr:colOff>152400</xdr:colOff>
      <xdr:row>86</xdr:row>
      <xdr:rowOff>11641</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3462000" y="14654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167868</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3131800" y="147411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132291</xdr:rowOff>
    </xdr:from>
    <xdr:to>
      <xdr:col>81</xdr:col>
      <xdr:colOff>95250</xdr:colOff>
      <xdr:row>85</xdr:row>
      <xdr:rowOff>62441</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6967200" y="14534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148818</xdr:rowOff>
    </xdr:from>
    <xdr:ext cx="762000" cy="259045"/>
    <xdr:sp macro="" textlink="">
      <xdr:nvSpPr>
        <xdr:cNvPr id="273" name="給与水準   （国との比較）該当値テキスト">
          <a:extLst>
            <a:ext uri="{FF2B5EF4-FFF2-40B4-BE49-F238E27FC236}">
              <a16:creationId xmlns:a16="http://schemas.microsoft.com/office/drawing/2014/main" id="{00000000-0008-0000-0300-000011010000}"/>
            </a:ext>
          </a:extLst>
        </xdr:cNvPr>
        <xdr:cNvSpPr txBox="1"/>
      </xdr:nvSpPr>
      <xdr:spPr>
        <a:xfrm>
          <a:off x="17106900" y="143791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121709</xdr:rowOff>
    </xdr:from>
    <xdr:to>
      <xdr:col>77</xdr:col>
      <xdr:colOff>95250</xdr:colOff>
      <xdr:row>86</xdr:row>
      <xdr:rowOff>51859</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129000" y="14694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36636</xdr:rowOff>
    </xdr:from>
    <xdr:ext cx="7366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798800" y="147813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41275</xdr:rowOff>
    </xdr:from>
    <xdr:to>
      <xdr:col>73</xdr:col>
      <xdr:colOff>44450</xdr:colOff>
      <xdr:row>85</xdr:row>
      <xdr:rowOff>142875</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5240000" y="14614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153052</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4909800" y="14383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82</xdr:row>
      <xdr:rowOff>32809</xdr:rowOff>
    </xdr:from>
    <xdr:to>
      <xdr:col>68</xdr:col>
      <xdr:colOff>203200</xdr:colOff>
      <xdr:row>82</xdr:row>
      <xdr:rowOff>134409</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4351000" y="14091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80</xdr:row>
      <xdr:rowOff>144586</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020800" y="138605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82</xdr:row>
      <xdr:rowOff>52916</xdr:rowOff>
    </xdr:from>
    <xdr:to>
      <xdr:col>64</xdr:col>
      <xdr:colOff>152400</xdr:colOff>
      <xdr:row>82</xdr:row>
      <xdr:rowOff>154516</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3462000" y="14111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80</xdr:row>
      <xdr:rowOff>164693</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131800" y="13880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2" name="正方形/長方形 281">
          <a:extLst>
            <a:ext uri="{FF2B5EF4-FFF2-40B4-BE49-F238E27FC236}">
              <a16:creationId xmlns:a16="http://schemas.microsoft.com/office/drawing/2014/main" id="{00000000-0008-0000-0300-00001A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[6.21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4" name="テキスト ボックス 293">
          <a:extLst>
            <a:ext uri="{FF2B5EF4-FFF2-40B4-BE49-F238E27FC236}">
              <a16:creationId xmlns:a16="http://schemas.microsoft.com/office/drawing/2014/main" id="{00000000-0008-0000-0300-000026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第二次財政健全化計画に基づき、これまで職員数の適正化を図ってきた結果、人口</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1,000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人当たり職員数は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6.21</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人と、</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府内において</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比較的低い水準となっている。この中には他市町村では一部事務組合化されていることが多い消防組織や直営で行っているごみ収集業務などの職員も含まれているため、一般行政職員で考えると、他市町村と比べてさらに低い水準であると言え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も</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、人件費の適正化や</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効率化</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などの検討を行いつつ、定員管理の適正化に努める。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0" name="定員管理の状況グラフ枠">
          <a:extLst>
            <a:ext uri="{FF2B5EF4-FFF2-40B4-BE49-F238E27FC236}">
              <a16:creationId xmlns:a16="http://schemas.microsoft.com/office/drawing/2014/main" id="{00000000-0008-0000-0300-000036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10371</xdr:rowOff>
    </xdr:from>
    <xdr:to>
      <xdr:col>81</xdr:col>
      <xdr:colOff>44450</xdr:colOff>
      <xdr:row>67</xdr:row>
      <xdr:rowOff>61913</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flipV="1">
          <a:off x="17018000" y="9954471"/>
          <a:ext cx="0" cy="15945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33990</xdr:rowOff>
    </xdr:from>
    <xdr:ext cx="762000" cy="259045"/>
    <xdr:sp macro="" textlink="">
      <xdr:nvSpPr>
        <xdr:cNvPr id="312" name="定員管理の状況最小値テキスト">
          <a:extLst>
            <a:ext uri="{FF2B5EF4-FFF2-40B4-BE49-F238E27FC236}">
              <a16:creationId xmlns:a16="http://schemas.microsoft.com/office/drawing/2014/main" id="{00000000-0008-0000-0300-000038010000}"/>
            </a:ext>
          </a:extLst>
        </xdr:cNvPr>
        <xdr:cNvSpPr txBox="1"/>
      </xdr:nvSpPr>
      <xdr:spPr>
        <a:xfrm>
          <a:off x="17106900" y="11521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61913</xdr:rowOff>
    </xdr:from>
    <xdr:to>
      <xdr:col>81</xdr:col>
      <xdr:colOff>133350</xdr:colOff>
      <xdr:row>67</xdr:row>
      <xdr:rowOff>61913</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6929100" y="115490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96748</xdr:rowOff>
    </xdr:from>
    <xdr:ext cx="762000" cy="259045"/>
    <xdr:sp macro="" textlink="">
      <xdr:nvSpPr>
        <xdr:cNvPr id="314" name="定員管理の状況最大値テキスト">
          <a:extLst>
            <a:ext uri="{FF2B5EF4-FFF2-40B4-BE49-F238E27FC236}">
              <a16:creationId xmlns:a16="http://schemas.microsoft.com/office/drawing/2014/main" id="{00000000-0008-0000-0300-00003A010000}"/>
            </a:ext>
          </a:extLst>
        </xdr:cNvPr>
        <xdr:cNvSpPr txBox="1"/>
      </xdr:nvSpPr>
      <xdr:spPr>
        <a:xfrm>
          <a:off x="17106900" y="96979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10371</xdr:rowOff>
    </xdr:from>
    <xdr:to>
      <xdr:col>81</xdr:col>
      <xdr:colOff>133350</xdr:colOff>
      <xdr:row>58</xdr:row>
      <xdr:rowOff>10371</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6929100" y="99544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131974</xdr:rowOff>
    </xdr:from>
    <xdr:to>
      <xdr:col>81</xdr:col>
      <xdr:colOff>44450</xdr:colOff>
      <xdr:row>60</xdr:row>
      <xdr:rowOff>148061</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6179800" y="10418974"/>
          <a:ext cx="8382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151782</xdr:rowOff>
    </xdr:from>
    <xdr:ext cx="762000" cy="259045"/>
    <xdr:sp macro="" textlink="">
      <xdr:nvSpPr>
        <xdr:cNvPr id="317" name="定員管理の状況平均値テキスト">
          <a:extLst>
            <a:ext uri="{FF2B5EF4-FFF2-40B4-BE49-F238E27FC236}">
              <a16:creationId xmlns:a16="http://schemas.microsoft.com/office/drawing/2014/main" id="{00000000-0008-0000-0300-00003D010000}"/>
            </a:ext>
          </a:extLst>
        </xdr:cNvPr>
        <xdr:cNvSpPr txBox="1"/>
      </xdr:nvSpPr>
      <xdr:spPr>
        <a:xfrm>
          <a:off x="17106900" y="104387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8255</xdr:rowOff>
    </xdr:from>
    <xdr:to>
      <xdr:col>81</xdr:col>
      <xdr:colOff>95250</xdr:colOff>
      <xdr:row>61</xdr:row>
      <xdr:rowOff>109855</xdr:rowOff>
    </xdr:to>
    <xdr:sp macro="" textlink="">
      <xdr:nvSpPr>
        <xdr:cNvPr id="318" name="フローチャート: 判断 317">
          <a:extLst>
            <a:ext uri="{FF2B5EF4-FFF2-40B4-BE49-F238E27FC236}">
              <a16:creationId xmlns:a16="http://schemas.microsoft.com/office/drawing/2014/main" id="{00000000-0008-0000-0300-00003E010000}"/>
            </a:ext>
          </a:extLst>
        </xdr:cNvPr>
        <xdr:cNvSpPr/>
      </xdr:nvSpPr>
      <xdr:spPr>
        <a:xfrm>
          <a:off x="16967200" y="10466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131974</xdr:rowOff>
    </xdr:from>
    <xdr:to>
      <xdr:col>77</xdr:col>
      <xdr:colOff>44450</xdr:colOff>
      <xdr:row>60</xdr:row>
      <xdr:rowOff>150071</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flipV="1">
          <a:off x="15290800" y="10418974"/>
          <a:ext cx="889000" cy="18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163619</xdr:rowOff>
    </xdr:from>
    <xdr:to>
      <xdr:col>77</xdr:col>
      <xdr:colOff>95250</xdr:colOff>
      <xdr:row>61</xdr:row>
      <xdr:rowOff>93769</xdr:rowOff>
    </xdr:to>
    <xdr:sp macro="" textlink="">
      <xdr:nvSpPr>
        <xdr:cNvPr id="320" name="フローチャート: 判断 319">
          <a:extLst>
            <a:ext uri="{FF2B5EF4-FFF2-40B4-BE49-F238E27FC236}">
              <a16:creationId xmlns:a16="http://schemas.microsoft.com/office/drawing/2014/main" id="{00000000-0008-0000-0300-000040010000}"/>
            </a:ext>
          </a:extLst>
        </xdr:cNvPr>
        <xdr:cNvSpPr/>
      </xdr:nvSpPr>
      <xdr:spPr>
        <a:xfrm>
          <a:off x="16129000" y="10450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78546</xdr:rowOff>
    </xdr:from>
    <xdr:ext cx="736600" cy="259045"/>
    <xdr:sp macro="" textlink="">
      <xdr:nvSpPr>
        <xdr:cNvPr id="321" name="テキスト ボックス 320">
          <a:extLst>
            <a:ext uri="{FF2B5EF4-FFF2-40B4-BE49-F238E27FC236}">
              <a16:creationId xmlns:a16="http://schemas.microsoft.com/office/drawing/2014/main" id="{00000000-0008-0000-0300-000041010000}"/>
            </a:ext>
          </a:extLst>
        </xdr:cNvPr>
        <xdr:cNvSpPr txBox="1"/>
      </xdr:nvSpPr>
      <xdr:spPr>
        <a:xfrm>
          <a:off x="15798800" y="105369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148061</xdr:rowOff>
    </xdr:from>
    <xdr:to>
      <xdr:col>72</xdr:col>
      <xdr:colOff>203200</xdr:colOff>
      <xdr:row>60</xdr:row>
      <xdr:rowOff>150071</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4401800" y="10435061"/>
          <a:ext cx="889000" cy="2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157586</xdr:rowOff>
    </xdr:from>
    <xdr:to>
      <xdr:col>73</xdr:col>
      <xdr:colOff>44450</xdr:colOff>
      <xdr:row>61</xdr:row>
      <xdr:rowOff>87736</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5240000" y="10444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72513</xdr:rowOff>
    </xdr:from>
    <xdr:ext cx="762000" cy="259045"/>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14909800" y="10530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148061</xdr:rowOff>
    </xdr:from>
    <xdr:to>
      <xdr:col>68</xdr:col>
      <xdr:colOff>152400</xdr:colOff>
      <xdr:row>60</xdr:row>
      <xdr:rowOff>148061</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3512800" y="1043506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131445</xdr:rowOff>
    </xdr:from>
    <xdr:to>
      <xdr:col>68</xdr:col>
      <xdr:colOff>203200</xdr:colOff>
      <xdr:row>61</xdr:row>
      <xdr:rowOff>61595</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4351000" y="10418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46372</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4020800" y="10504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117369</xdr:rowOff>
    </xdr:from>
    <xdr:to>
      <xdr:col>64</xdr:col>
      <xdr:colOff>152400</xdr:colOff>
      <xdr:row>61</xdr:row>
      <xdr:rowOff>47519</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3462000" y="10404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32296</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3131800" y="104907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97261</xdr:rowOff>
    </xdr:from>
    <xdr:to>
      <xdr:col>81</xdr:col>
      <xdr:colOff>95250</xdr:colOff>
      <xdr:row>61</xdr:row>
      <xdr:rowOff>27411</xdr:rowOff>
    </xdr:to>
    <xdr:sp macro="" textlink="">
      <xdr:nvSpPr>
        <xdr:cNvPr id="335" name="楕円 334">
          <a:extLst>
            <a:ext uri="{FF2B5EF4-FFF2-40B4-BE49-F238E27FC236}">
              <a16:creationId xmlns:a16="http://schemas.microsoft.com/office/drawing/2014/main" id="{00000000-0008-0000-0300-00004F010000}"/>
            </a:ext>
          </a:extLst>
        </xdr:cNvPr>
        <xdr:cNvSpPr/>
      </xdr:nvSpPr>
      <xdr:spPr>
        <a:xfrm>
          <a:off x="16967200" y="10384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113788</xdr:rowOff>
    </xdr:from>
    <xdr:ext cx="762000" cy="259045"/>
    <xdr:sp macro="" textlink="">
      <xdr:nvSpPr>
        <xdr:cNvPr id="336" name="定員管理の状況該当値テキスト">
          <a:extLst>
            <a:ext uri="{FF2B5EF4-FFF2-40B4-BE49-F238E27FC236}">
              <a16:creationId xmlns:a16="http://schemas.microsoft.com/office/drawing/2014/main" id="{00000000-0008-0000-0300-000050010000}"/>
            </a:ext>
          </a:extLst>
        </xdr:cNvPr>
        <xdr:cNvSpPr txBox="1"/>
      </xdr:nvSpPr>
      <xdr:spPr>
        <a:xfrm>
          <a:off x="17106900" y="10229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81174</xdr:rowOff>
    </xdr:from>
    <xdr:to>
      <xdr:col>77</xdr:col>
      <xdr:colOff>95250</xdr:colOff>
      <xdr:row>61</xdr:row>
      <xdr:rowOff>11324</xdr:rowOff>
    </xdr:to>
    <xdr:sp macro="" textlink="">
      <xdr:nvSpPr>
        <xdr:cNvPr id="337" name="楕円 336">
          <a:extLst>
            <a:ext uri="{FF2B5EF4-FFF2-40B4-BE49-F238E27FC236}">
              <a16:creationId xmlns:a16="http://schemas.microsoft.com/office/drawing/2014/main" id="{00000000-0008-0000-0300-000051010000}"/>
            </a:ext>
          </a:extLst>
        </xdr:cNvPr>
        <xdr:cNvSpPr/>
      </xdr:nvSpPr>
      <xdr:spPr>
        <a:xfrm>
          <a:off x="16129000" y="10368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21501</xdr:rowOff>
    </xdr:from>
    <xdr:ext cx="7366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798800" y="101370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99271</xdr:rowOff>
    </xdr:from>
    <xdr:to>
      <xdr:col>73</xdr:col>
      <xdr:colOff>44450</xdr:colOff>
      <xdr:row>61</xdr:row>
      <xdr:rowOff>29421</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5240000" y="10386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39598</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4909800" y="10155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97261</xdr:rowOff>
    </xdr:from>
    <xdr:to>
      <xdr:col>68</xdr:col>
      <xdr:colOff>203200</xdr:colOff>
      <xdr:row>61</xdr:row>
      <xdr:rowOff>27411</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4351000" y="10384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37588</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4020800" y="101531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97261</xdr:rowOff>
    </xdr:from>
    <xdr:to>
      <xdr:col>64</xdr:col>
      <xdr:colOff>152400</xdr:colOff>
      <xdr:row>61</xdr:row>
      <xdr:rowOff>27411</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3462000" y="10384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37588</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3131800" y="101531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5" name="正方形/長方形 344">
          <a:extLst>
            <a:ext uri="{FF2B5EF4-FFF2-40B4-BE49-F238E27FC236}">
              <a16:creationId xmlns:a16="http://schemas.microsoft.com/office/drawing/2014/main" id="{00000000-0008-0000-0300-000059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土地開発公社の保有地を買い戻すために起債を続けていることから、類似団体内平均値、全国平均及び大阪府平均をそれぞれ上回る数値となっているが、ここ数年は過去に発行した大型事業に関する市債についての償還が終了したことにより、数値が改善傾向にある。</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しかしながら、</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新学校給食センターや新ごみ処理場の整備</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にかかる費用の償還が始まっており、また</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土地開発公社保有地の買戻しのための起債に加えて、施設の新設・更新による新たな起債などにより数値の高止まりが今後続くことが予想されるため、市債発行を極力抑制し、また、有利な条件で発行できるように利率の入札等を活用しながら、実質公債費比率の低減に努める。</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58" name="テキスト ボックス 357">
          <a:extLst>
            <a:ext uri="{FF2B5EF4-FFF2-40B4-BE49-F238E27FC236}">
              <a16:creationId xmlns:a16="http://schemas.microsoft.com/office/drawing/2014/main" id="{00000000-0008-0000-0300-000066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9" name="直線コネクタ 358">
          <a:extLst>
            <a:ext uri="{FF2B5EF4-FFF2-40B4-BE49-F238E27FC236}">
              <a16:creationId xmlns:a16="http://schemas.microsoft.com/office/drawing/2014/main" id="{00000000-0008-0000-0300-000067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1" name="直線コネクタ 360">
          <a:extLst>
            <a:ext uri="{FF2B5EF4-FFF2-40B4-BE49-F238E27FC236}">
              <a16:creationId xmlns:a16="http://schemas.microsoft.com/office/drawing/2014/main" id="{00000000-0008-0000-0300-000069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1" name="公債費負担の状況グラフ枠">
          <a:extLst>
            <a:ext uri="{FF2B5EF4-FFF2-40B4-BE49-F238E27FC236}">
              <a16:creationId xmlns:a16="http://schemas.microsoft.com/office/drawing/2014/main" id="{00000000-0008-0000-0300-000073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13970</xdr:rowOff>
    </xdr:from>
    <xdr:to>
      <xdr:col>81</xdr:col>
      <xdr:colOff>44450</xdr:colOff>
      <xdr:row>45</xdr:row>
      <xdr:rowOff>1694</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flipV="1">
          <a:off x="17018000" y="6357620"/>
          <a:ext cx="0" cy="135932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145221</xdr:rowOff>
    </xdr:from>
    <xdr:ext cx="762000" cy="259045"/>
    <xdr:sp macro="" textlink="">
      <xdr:nvSpPr>
        <xdr:cNvPr id="373" name="公債費負担の状況最小値テキスト">
          <a:extLst>
            <a:ext uri="{FF2B5EF4-FFF2-40B4-BE49-F238E27FC236}">
              <a16:creationId xmlns:a16="http://schemas.microsoft.com/office/drawing/2014/main" id="{00000000-0008-0000-0300-000075010000}"/>
            </a:ext>
          </a:extLst>
        </xdr:cNvPr>
        <xdr:cNvSpPr txBox="1"/>
      </xdr:nvSpPr>
      <xdr:spPr>
        <a:xfrm>
          <a:off x="17106900" y="7689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1694</xdr:rowOff>
    </xdr:from>
    <xdr:to>
      <xdr:col>81</xdr:col>
      <xdr:colOff>133350</xdr:colOff>
      <xdr:row>45</xdr:row>
      <xdr:rowOff>1694</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6929100" y="7716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100347</xdr:rowOff>
    </xdr:from>
    <xdr:ext cx="762000" cy="259045"/>
    <xdr:sp macro="" textlink="">
      <xdr:nvSpPr>
        <xdr:cNvPr id="375" name="公債費負担の状況最大値テキスト">
          <a:extLst>
            <a:ext uri="{FF2B5EF4-FFF2-40B4-BE49-F238E27FC236}">
              <a16:creationId xmlns:a16="http://schemas.microsoft.com/office/drawing/2014/main" id="{00000000-0008-0000-0300-000077010000}"/>
            </a:ext>
          </a:extLst>
        </xdr:cNvPr>
        <xdr:cNvSpPr txBox="1"/>
      </xdr:nvSpPr>
      <xdr:spPr>
        <a:xfrm>
          <a:off x="17106900" y="610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13970</xdr:rowOff>
    </xdr:from>
    <xdr:to>
      <xdr:col>81</xdr:col>
      <xdr:colOff>133350</xdr:colOff>
      <xdr:row>37</xdr:row>
      <xdr:rowOff>13970</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6929100" y="6357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44027</xdr:rowOff>
    </xdr:from>
    <xdr:to>
      <xdr:col>81</xdr:col>
      <xdr:colOff>44450</xdr:colOff>
      <xdr:row>41</xdr:row>
      <xdr:rowOff>164677</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flipV="1">
          <a:off x="16179800" y="7073477"/>
          <a:ext cx="8382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157073</xdr:rowOff>
    </xdr:from>
    <xdr:ext cx="762000" cy="259045"/>
    <xdr:sp macro="" textlink="">
      <xdr:nvSpPr>
        <xdr:cNvPr id="378" name="公債費負担の状況平均値テキスト">
          <a:extLst>
            <a:ext uri="{FF2B5EF4-FFF2-40B4-BE49-F238E27FC236}">
              <a16:creationId xmlns:a16="http://schemas.microsoft.com/office/drawing/2014/main" id="{00000000-0008-0000-0300-00007A010000}"/>
            </a:ext>
          </a:extLst>
        </xdr:cNvPr>
        <xdr:cNvSpPr txBox="1"/>
      </xdr:nvSpPr>
      <xdr:spPr>
        <a:xfrm>
          <a:off x="17106900" y="68436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140546</xdr:rowOff>
    </xdr:from>
    <xdr:to>
      <xdr:col>81</xdr:col>
      <xdr:colOff>95250</xdr:colOff>
      <xdr:row>41</xdr:row>
      <xdr:rowOff>70696</xdr:rowOff>
    </xdr:to>
    <xdr:sp macro="" textlink="">
      <xdr:nvSpPr>
        <xdr:cNvPr id="379" name="フローチャート: 判断 378">
          <a:extLst>
            <a:ext uri="{FF2B5EF4-FFF2-40B4-BE49-F238E27FC236}">
              <a16:creationId xmlns:a16="http://schemas.microsoft.com/office/drawing/2014/main" id="{00000000-0008-0000-0300-00007B010000}"/>
            </a:ext>
          </a:extLst>
        </xdr:cNvPr>
        <xdr:cNvSpPr/>
      </xdr:nvSpPr>
      <xdr:spPr>
        <a:xfrm>
          <a:off x="16967200" y="699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164677</xdr:rowOff>
    </xdr:from>
    <xdr:to>
      <xdr:col>77</xdr:col>
      <xdr:colOff>44450</xdr:colOff>
      <xdr:row>42</xdr:row>
      <xdr:rowOff>97790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5290800" y="7194127"/>
          <a:ext cx="889000" cy="1045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140546</xdr:rowOff>
    </xdr:from>
    <xdr:to>
      <xdr:col>77</xdr:col>
      <xdr:colOff>95250</xdr:colOff>
      <xdr:row>41</xdr:row>
      <xdr:rowOff>70696</xdr:rowOff>
    </xdr:to>
    <xdr:sp macro="" textlink="">
      <xdr:nvSpPr>
        <xdr:cNvPr id="381" name="フローチャート: 判断 380">
          <a:extLst>
            <a:ext uri="{FF2B5EF4-FFF2-40B4-BE49-F238E27FC236}">
              <a16:creationId xmlns:a16="http://schemas.microsoft.com/office/drawing/2014/main" id="{00000000-0008-0000-0300-00007D010000}"/>
            </a:ext>
          </a:extLst>
        </xdr:cNvPr>
        <xdr:cNvSpPr/>
      </xdr:nvSpPr>
      <xdr:spPr>
        <a:xfrm>
          <a:off x="16129000" y="699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80873</xdr:rowOff>
    </xdr:from>
    <xdr:ext cx="736600" cy="259045"/>
    <xdr:sp macro="" textlink="">
      <xdr:nvSpPr>
        <xdr:cNvPr id="382" name="テキスト ボックス 381">
          <a:extLst>
            <a:ext uri="{FF2B5EF4-FFF2-40B4-BE49-F238E27FC236}">
              <a16:creationId xmlns:a16="http://schemas.microsoft.com/office/drawing/2014/main" id="{00000000-0008-0000-0300-00007E010000}"/>
            </a:ext>
          </a:extLst>
        </xdr:cNvPr>
        <xdr:cNvSpPr txBox="1"/>
      </xdr:nvSpPr>
      <xdr:spPr>
        <a:xfrm>
          <a:off x="15798800" y="67674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42</xdr:row>
      <xdr:rowOff>97790</xdr:rowOff>
    </xdr:from>
    <xdr:to>
      <xdr:col>72</xdr:col>
      <xdr:colOff>203200</xdr:colOff>
      <xdr:row>42</xdr:row>
      <xdr:rowOff>138006</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flipV="1">
          <a:off x="14401800" y="7298690"/>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132504</xdr:rowOff>
    </xdr:from>
    <xdr:to>
      <xdr:col>73</xdr:col>
      <xdr:colOff>44450</xdr:colOff>
      <xdr:row>41</xdr:row>
      <xdr:rowOff>62654</xdr:rowOff>
    </xdr:to>
    <xdr:sp macro="" textlink="">
      <xdr:nvSpPr>
        <xdr:cNvPr id="384" name="フローチャート: 判断 383">
          <a:extLst>
            <a:ext uri="{FF2B5EF4-FFF2-40B4-BE49-F238E27FC236}">
              <a16:creationId xmlns:a16="http://schemas.microsoft.com/office/drawing/2014/main" id="{00000000-0008-0000-0300-000080010000}"/>
            </a:ext>
          </a:extLst>
        </xdr:cNvPr>
        <xdr:cNvSpPr/>
      </xdr:nvSpPr>
      <xdr:spPr>
        <a:xfrm>
          <a:off x="15240000" y="699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72831</xdr:rowOff>
    </xdr:from>
    <xdr:ext cx="762000" cy="259045"/>
    <xdr:sp macro="" textlink="">
      <xdr:nvSpPr>
        <xdr:cNvPr id="385" name="テキスト ボックス 384">
          <a:extLst>
            <a:ext uri="{FF2B5EF4-FFF2-40B4-BE49-F238E27FC236}">
              <a16:creationId xmlns:a16="http://schemas.microsoft.com/office/drawing/2014/main" id="{00000000-0008-0000-0300-000081010000}"/>
            </a:ext>
          </a:extLst>
        </xdr:cNvPr>
        <xdr:cNvSpPr txBox="1"/>
      </xdr:nvSpPr>
      <xdr:spPr>
        <a:xfrm>
          <a:off x="14909800" y="6759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42</xdr:row>
      <xdr:rowOff>138006</xdr:rowOff>
    </xdr:from>
    <xdr:to>
      <xdr:col>68</xdr:col>
      <xdr:colOff>152400</xdr:colOff>
      <xdr:row>42</xdr:row>
      <xdr:rowOff>138006</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3512800" y="733890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1270</xdr:rowOff>
    </xdr:from>
    <xdr:to>
      <xdr:col>68</xdr:col>
      <xdr:colOff>203200</xdr:colOff>
      <xdr:row>41</xdr:row>
      <xdr:rowOff>102870</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4351000" y="703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113047</xdr:rowOff>
    </xdr:from>
    <xdr:ext cx="7620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4020800" y="6799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9313</xdr:rowOff>
    </xdr:from>
    <xdr:to>
      <xdr:col>64</xdr:col>
      <xdr:colOff>152400</xdr:colOff>
      <xdr:row>41</xdr:row>
      <xdr:rowOff>110913</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3462000" y="7038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121090</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3131800" y="6807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164677</xdr:rowOff>
    </xdr:from>
    <xdr:to>
      <xdr:col>81</xdr:col>
      <xdr:colOff>95250</xdr:colOff>
      <xdr:row>41</xdr:row>
      <xdr:rowOff>94827</xdr:rowOff>
    </xdr:to>
    <xdr:sp macro="" textlink="">
      <xdr:nvSpPr>
        <xdr:cNvPr id="396" name="楕円 395">
          <a:extLst>
            <a:ext uri="{FF2B5EF4-FFF2-40B4-BE49-F238E27FC236}">
              <a16:creationId xmlns:a16="http://schemas.microsoft.com/office/drawing/2014/main" id="{00000000-0008-0000-0300-00008C010000}"/>
            </a:ext>
          </a:extLst>
        </xdr:cNvPr>
        <xdr:cNvSpPr/>
      </xdr:nvSpPr>
      <xdr:spPr>
        <a:xfrm>
          <a:off x="16967200" y="7022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136754</xdr:rowOff>
    </xdr:from>
    <xdr:ext cx="762000" cy="259045"/>
    <xdr:sp macro="" textlink="">
      <xdr:nvSpPr>
        <xdr:cNvPr id="397" name="公債費負担の状況該当値テキスト">
          <a:extLst>
            <a:ext uri="{FF2B5EF4-FFF2-40B4-BE49-F238E27FC236}">
              <a16:creationId xmlns:a16="http://schemas.microsoft.com/office/drawing/2014/main" id="{00000000-0008-0000-0300-00008D010000}"/>
            </a:ext>
          </a:extLst>
        </xdr:cNvPr>
        <xdr:cNvSpPr txBox="1"/>
      </xdr:nvSpPr>
      <xdr:spPr>
        <a:xfrm>
          <a:off x="17106900" y="69947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113877</xdr:rowOff>
    </xdr:from>
    <xdr:to>
      <xdr:col>77</xdr:col>
      <xdr:colOff>95250</xdr:colOff>
      <xdr:row>42</xdr:row>
      <xdr:rowOff>44027</xdr:rowOff>
    </xdr:to>
    <xdr:sp macro="" textlink="">
      <xdr:nvSpPr>
        <xdr:cNvPr id="398" name="楕円 397">
          <a:extLst>
            <a:ext uri="{FF2B5EF4-FFF2-40B4-BE49-F238E27FC236}">
              <a16:creationId xmlns:a16="http://schemas.microsoft.com/office/drawing/2014/main" id="{00000000-0008-0000-0300-00008E010000}"/>
            </a:ext>
          </a:extLst>
        </xdr:cNvPr>
        <xdr:cNvSpPr/>
      </xdr:nvSpPr>
      <xdr:spPr>
        <a:xfrm>
          <a:off x="16129000" y="7143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28804</xdr:rowOff>
    </xdr:from>
    <xdr:ext cx="7366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5798800" y="722970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42</xdr:row>
      <xdr:rowOff>46990</xdr:rowOff>
    </xdr:from>
    <xdr:to>
      <xdr:col>73</xdr:col>
      <xdr:colOff>44450</xdr:colOff>
      <xdr:row>42</xdr:row>
      <xdr:rowOff>148590</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5240000" y="7247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133367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4909800" y="7334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42</xdr:row>
      <xdr:rowOff>87206</xdr:rowOff>
    </xdr:from>
    <xdr:to>
      <xdr:col>68</xdr:col>
      <xdr:colOff>203200</xdr:colOff>
      <xdr:row>43</xdr:row>
      <xdr:rowOff>17356</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4351000" y="7288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43</xdr:row>
      <xdr:rowOff>2133</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4020800" y="73744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87206</xdr:rowOff>
    </xdr:from>
    <xdr:to>
      <xdr:col>64</xdr:col>
      <xdr:colOff>152400</xdr:colOff>
      <xdr:row>43</xdr:row>
      <xdr:rowOff>17356</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3462000" y="7288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43</xdr:row>
      <xdr:rowOff>2133</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3131800" y="73744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6" name="正方形/長方形 405">
          <a:extLst>
            <a:ext uri="{FF2B5EF4-FFF2-40B4-BE49-F238E27FC236}">
              <a16:creationId xmlns:a16="http://schemas.microsoft.com/office/drawing/2014/main" id="{00000000-0008-0000-0300-000096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[31.0%]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8" name="テキスト ボックス 417">
          <a:extLst>
            <a:ext uri="{FF2B5EF4-FFF2-40B4-BE49-F238E27FC236}">
              <a16:creationId xmlns:a16="http://schemas.microsoft.com/office/drawing/2014/main" id="{00000000-0008-0000-0300-0000A2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過去に、土地開発公社による用地の先行取得が市の財政規模に見合わない規模で行われた結果、非常に多額の負債を抱えた状態が続いており、将来負担比率は全国的に見ても非常に高い数値となっている。</a:t>
          </a:r>
        </a:p>
        <a:p>
          <a:r>
            <a:rPr kumimoji="1" lang="ja-JP" altLang="en-US" sz="1100">
              <a:latin typeface="ＭＳ Ｐゴシック" panose="020B0600070205080204" pitchFamily="50" charset="-128"/>
              <a:ea typeface="ＭＳ Ｐゴシック" panose="020B0600070205080204" pitchFamily="50" charset="-128"/>
            </a:rPr>
            <a:t>　年々改善しているものの、将来負担比率は</a:t>
          </a:r>
          <a:r>
            <a:rPr kumimoji="1" lang="en-US" altLang="ja-JP" sz="1100">
              <a:latin typeface="ＭＳ Ｐゴシック" panose="020B0600070205080204" pitchFamily="50" charset="-128"/>
              <a:ea typeface="ＭＳ Ｐゴシック" panose="020B0600070205080204" pitchFamily="50" charset="-128"/>
            </a:rPr>
            <a:t>31.0</a:t>
          </a:r>
          <a:r>
            <a:rPr kumimoji="1" lang="ja-JP" altLang="en-US" sz="1100">
              <a:latin typeface="ＭＳ Ｐゴシック" panose="020B0600070205080204" pitchFamily="50" charset="-128"/>
              <a:ea typeface="ＭＳ Ｐゴシック" panose="020B0600070205080204" pitchFamily="50" charset="-128"/>
            </a:rPr>
            <a:t>と依然として高い数値であることに変わりはない。負債総額の削減は本市の懸案事項であり、今後も計画的な買戻しを進めるとともに、市と公社が連携しながら借入利率の低減等、簿価の上昇抑制にも努める。加えて、今後は、老朽化した施設の更新や防災拠点整備等のための新たな市債発行も見込まれ、数値が高止まりすることが想定されることから、市債発行を極力抑制するとともに、交付税措置のある市債の活用に努め、比率の過度な上昇を抑制していく。</a:t>
          </a:r>
        </a:p>
      </xdr:txBody>
    </xdr:sp>
    <xdr:clientData/>
  </xdr:twoCellAnchor>
  <xdr:oneCellAnchor>
    <xdr:from>
      <xdr:col>61</xdr:col>
      <xdr:colOff>6350</xdr:colOff>
      <xdr:row>10</xdr:row>
      <xdr:rowOff>63500</xdr:rowOff>
    </xdr:from>
    <xdr:ext cx="298543" cy="225703"/>
    <xdr:sp macro="" textlink="">
      <xdr:nvSpPr>
        <xdr:cNvPr id="419" name="テキスト ボックス 418">
          <a:extLst>
            <a:ext uri="{FF2B5EF4-FFF2-40B4-BE49-F238E27FC236}">
              <a16:creationId xmlns:a16="http://schemas.microsoft.com/office/drawing/2014/main" id="{00000000-0008-0000-0300-0000A3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0" name="直線コネクタ 419">
          <a:extLst>
            <a:ext uri="{FF2B5EF4-FFF2-40B4-BE49-F238E27FC236}">
              <a16:creationId xmlns:a16="http://schemas.microsoft.com/office/drawing/2014/main" id="{00000000-0008-0000-0300-0000A4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1" name="テキスト ボックス 420">
          <a:extLst>
            <a:ext uri="{FF2B5EF4-FFF2-40B4-BE49-F238E27FC236}">
              <a16:creationId xmlns:a16="http://schemas.microsoft.com/office/drawing/2014/main" id="{00000000-0008-0000-0300-0000A5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2" name="直線コネクタ 421">
          <a:extLst>
            <a:ext uri="{FF2B5EF4-FFF2-40B4-BE49-F238E27FC236}">
              <a16:creationId xmlns:a16="http://schemas.microsoft.com/office/drawing/2014/main" id="{00000000-0008-0000-0300-0000A6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5" name="将来負担の状況グラフ枠">
          <a:extLst>
            <a:ext uri="{FF2B5EF4-FFF2-40B4-BE49-F238E27FC236}">
              <a16:creationId xmlns:a16="http://schemas.microsoft.com/office/drawing/2014/main" id="{00000000-0008-0000-0300-0000B3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114360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flipV="1">
          <a:off x="17018000" y="2313214"/>
          <a:ext cx="0" cy="157304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86437</xdr:rowOff>
    </xdr:from>
    <xdr:ext cx="762000" cy="259045"/>
    <xdr:sp macro="" textlink="">
      <xdr:nvSpPr>
        <xdr:cNvPr id="437" name="将来負担の状況最小値テキスト">
          <a:extLst>
            <a:ext uri="{FF2B5EF4-FFF2-40B4-BE49-F238E27FC236}">
              <a16:creationId xmlns:a16="http://schemas.microsoft.com/office/drawing/2014/main" id="{00000000-0008-0000-0300-0000B5010000}"/>
            </a:ext>
          </a:extLst>
        </xdr:cNvPr>
        <xdr:cNvSpPr txBox="1"/>
      </xdr:nvSpPr>
      <xdr:spPr>
        <a:xfrm>
          <a:off x="17106900" y="3858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114360</xdr:rowOff>
    </xdr:from>
    <xdr:to>
      <xdr:col>81</xdr:col>
      <xdr:colOff>133350</xdr:colOff>
      <xdr:row>22</xdr:row>
      <xdr:rowOff>114360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6929100" y="3886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39" name="将来負担の状況最大値テキスト">
          <a:extLst>
            <a:ext uri="{FF2B5EF4-FFF2-40B4-BE49-F238E27FC236}">
              <a16:creationId xmlns:a16="http://schemas.microsoft.com/office/drawing/2014/main" id="{00000000-0008-0000-0300-0000B7010000}"/>
            </a:ext>
          </a:extLst>
        </xdr:cNvPr>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15</xdr:row>
      <xdr:rowOff>97669</xdr:rowOff>
    </xdr:from>
    <xdr:to>
      <xdr:col>81</xdr:col>
      <xdr:colOff>44450</xdr:colOff>
      <xdr:row>16</xdr:row>
      <xdr:rowOff>85937</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flipV="1">
          <a:off x="16179800" y="2669419"/>
          <a:ext cx="838200" cy="159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113591</xdr:rowOff>
    </xdr:from>
    <xdr:ext cx="762000" cy="259045"/>
    <xdr:sp macro="" textlink="">
      <xdr:nvSpPr>
        <xdr:cNvPr id="442" name="将来負担の状況平均値テキスト">
          <a:extLst>
            <a:ext uri="{FF2B5EF4-FFF2-40B4-BE49-F238E27FC236}">
              <a16:creationId xmlns:a16="http://schemas.microsoft.com/office/drawing/2014/main" id="{00000000-0008-0000-0300-0000BA010000}"/>
            </a:ext>
          </a:extLst>
        </xdr:cNvPr>
        <xdr:cNvSpPr txBox="1"/>
      </xdr:nvSpPr>
      <xdr:spPr>
        <a:xfrm>
          <a:off x="17106900" y="21709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81824</xdr:rowOff>
    </xdr:from>
    <xdr:to>
      <xdr:col>81</xdr:col>
      <xdr:colOff>95250</xdr:colOff>
      <xdr:row>14</xdr:row>
      <xdr:rowOff>11974</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6967200" y="2310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16</xdr:row>
      <xdr:rowOff>85937</xdr:rowOff>
    </xdr:from>
    <xdr:to>
      <xdr:col>77</xdr:col>
      <xdr:colOff>44450</xdr:colOff>
      <xdr:row>17</xdr:row>
      <xdr:rowOff>36286</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5290800" y="2829137"/>
          <a:ext cx="889000" cy="1217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86421</xdr:rowOff>
    </xdr:from>
    <xdr:to>
      <xdr:col>77</xdr:col>
      <xdr:colOff>95250</xdr:colOff>
      <xdr:row>14</xdr:row>
      <xdr:rowOff>16571</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6129000" y="2315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26748</xdr:rowOff>
    </xdr:from>
    <xdr:ext cx="7366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5798800" y="20841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17</xdr:row>
      <xdr:rowOff>36286</xdr:rowOff>
    </xdr:from>
    <xdr:to>
      <xdr:col>72</xdr:col>
      <xdr:colOff>203200</xdr:colOff>
      <xdr:row>18</xdr:row>
      <xdr:rowOff>24553</xdr:rowOff>
    </xdr:to>
    <xdr:cxnSp macro="">
      <xdr:nvCxnSpPr>
        <xdr:cNvPr id="447" name="直線コネクタ 446">
          <a:extLst>
            <a:ext uri="{FF2B5EF4-FFF2-40B4-BE49-F238E27FC236}">
              <a16:creationId xmlns:a16="http://schemas.microsoft.com/office/drawing/2014/main" id="{00000000-0008-0000-0300-0000BF010000}"/>
            </a:ext>
          </a:extLst>
        </xdr:cNvPr>
        <xdr:cNvCxnSpPr/>
      </xdr:nvCxnSpPr>
      <xdr:spPr>
        <a:xfrm flipV="1">
          <a:off x="14401800" y="2950936"/>
          <a:ext cx="889000" cy="159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162258</xdr:rowOff>
    </xdr:from>
    <xdr:to>
      <xdr:col>73</xdr:col>
      <xdr:colOff>44450</xdr:colOff>
      <xdr:row>14</xdr:row>
      <xdr:rowOff>92408</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5240000" y="2391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102585</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4909800" y="2159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18</xdr:row>
      <xdr:rowOff>24553</xdr:rowOff>
    </xdr:from>
    <xdr:to>
      <xdr:col>68</xdr:col>
      <xdr:colOff>152400</xdr:colOff>
      <xdr:row>19</xdr:row>
      <xdr:rowOff>51889</xdr:rowOff>
    </xdr:to>
    <xdr:cxnSp macro="">
      <xdr:nvCxnSpPr>
        <xdr:cNvPr id="450" name="直線コネクタ 449">
          <a:extLst>
            <a:ext uri="{FF2B5EF4-FFF2-40B4-BE49-F238E27FC236}">
              <a16:creationId xmlns:a16="http://schemas.microsoft.com/office/drawing/2014/main" id="{00000000-0008-0000-0300-0000C2010000}"/>
            </a:ext>
          </a:extLst>
        </xdr:cNvPr>
        <xdr:cNvCxnSpPr/>
      </xdr:nvCxnSpPr>
      <xdr:spPr>
        <a:xfrm flipV="1">
          <a:off x="13512800" y="3110653"/>
          <a:ext cx="889000" cy="1987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14</xdr:row>
      <xdr:rowOff>96520</xdr:rowOff>
    </xdr:from>
    <xdr:to>
      <xdr:col>68</xdr:col>
      <xdr:colOff>203200</xdr:colOff>
      <xdr:row>15</xdr:row>
      <xdr:rowOff>26670</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4351000" y="2496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36847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4020800" y="2265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116054</xdr:rowOff>
    </xdr:from>
    <xdr:to>
      <xdr:col>64</xdr:col>
      <xdr:colOff>152400</xdr:colOff>
      <xdr:row>15</xdr:row>
      <xdr:rowOff>46204</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3462000" y="2516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56381</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3131800" y="22852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46869</xdr:rowOff>
    </xdr:from>
    <xdr:to>
      <xdr:col>81</xdr:col>
      <xdr:colOff>95250</xdr:colOff>
      <xdr:row>15</xdr:row>
      <xdr:rowOff>148469</xdr:rowOff>
    </xdr:to>
    <xdr:sp macro="" textlink="">
      <xdr:nvSpPr>
        <xdr:cNvPr id="460" name="楕円 459">
          <a:extLst>
            <a:ext uri="{FF2B5EF4-FFF2-40B4-BE49-F238E27FC236}">
              <a16:creationId xmlns:a16="http://schemas.microsoft.com/office/drawing/2014/main" id="{00000000-0008-0000-0300-0000CC010000}"/>
            </a:ext>
          </a:extLst>
        </xdr:cNvPr>
        <xdr:cNvSpPr/>
      </xdr:nvSpPr>
      <xdr:spPr>
        <a:xfrm>
          <a:off x="16967200" y="2618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15</xdr:row>
      <xdr:rowOff>18946</xdr:rowOff>
    </xdr:from>
    <xdr:ext cx="762000" cy="259045"/>
    <xdr:sp macro="" textlink="">
      <xdr:nvSpPr>
        <xdr:cNvPr id="461" name="将来負担の状況該当値テキスト">
          <a:extLst>
            <a:ext uri="{FF2B5EF4-FFF2-40B4-BE49-F238E27FC236}">
              <a16:creationId xmlns:a16="http://schemas.microsoft.com/office/drawing/2014/main" id="{00000000-0008-0000-0300-0000CD010000}"/>
            </a:ext>
          </a:extLst>
        </xdr:cNvPr>
        <xdr:cNvSpPr txBox="1"/>
      </xdr:nvSpPr>
      <xdr:spPr>
        <a:xfrm>
          <a:off x="17106900" y="25906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16</xdr:row>
      <xdr:rowOff>35137</xdr:rowOff>
    </xdr:from>
    <xdr:to>
      <xdr:col>77</xdr:col>
      <xdr:colOff>95250</xdr:colOff>
      <xdr:row>16</xdr:row>
      <xdr:rowOff>136737</xdr:rowOff>
    </xdr:to>
    <xdr:sp macro="" textlink="">
      <xdr:nvSpPr>
        <xdr:cNvPr id="462" name="楕円 461">
          <a:extLst>
            <a:ext uri="{FF2B5EF4-FFF2-40B4-BE49-F238E27FC236}">
              <a16:creationId xmlns:a16="http://schemas.microsoft.com/office/drawing/2014/main" id="{00000000-0008-0000-0300-0000CE010000}"/>
            </a:ext>
          </a:extLst>
        </xdr:cNvPr>
        <xdr:cNvSpPr/>
      </xdr:nvSpPr>
      <xdr:spPr>
        <a:xfrm>
          <a:off x="16129000" y="2778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121514</xdr:rowOff>
    </xdr:from>
    <xdr:ext cx="7366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5798800" y="28647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16</xdr:row>
      <xdr:rowOff>156936</xdr:rowOff>
    </xdr:from>
    <xdr:to>
      <xdr:col>73</xdr:col>
      <xdr:colOff>44450</xdr:colOff>
      <xdr:row>17</xdr:row>
      <xdr:rowOff>87086</xdr:rowOff>
    </xdr:to>
    <xdr:sp macro="" textlink="">
      <xdr:nvSpPr>
        <xdr:cNvPr id="464" name="楕円 463">
          <a:extLst>
            <a:ext uri="{FF2B5EF4-FFF2-40B4-BE49-F238E27FC236}">
              <a16:creationId xmlns:a16="http://schemas.microsoft.com/office/drawing/2014/main" id="{00000000-0008-0000-0300-0000D0010000}"/>
            </a:ext>
          </a:extLst>
        </xdr:cNvPr>
        <xdr:cNvSpPr/>
      </xdr:nvSpPr>
      <xdr:spPr>
        <a:xfrm>
          <a:off x="15240000" y="2900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17</xdr:row>
      <xdr:rowOff>71863</xdr:rowOff>
    </xdr:from>
    <xdr:ext cx="7620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4909800" y="2986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17</xdr:row>
      <xdr:rowOff>145203</xdr:rowOff>
    </xdr:from>
    <xdr:to>
      <xdr:col>68</xdr:col>
      <xdr:colOff>203200</xdr:colOff>
      <xdr:row>18</xdr:row>
      <xdr:rowOff>75353</xdr:rowOff>
    </xdr:to>
    <xdr:sp macro="" textlink="">
      <xdr:nvSpPr>
        <xdr:cNvPr id="466" name="楕円 465">
          <a:extLst>
            <a:ext uri="{FF2B5EF4-FFF2-40B4-BE49-F238E27FC236}">
              <a16:creationId xmlns:a16="http://schemas.microsoft.com/office/drawing/2014/main" id="{00000000-0008-0000-0300-0000D2010000}"/>
            </a:ext>
          </a:extLst>
        </xdr:cNvPr>
        <xdr:cNvSpPr/>
      </xdr:nvSpPr>
      <xdr:spPr>
        <a:xfrm>
          <a:off x="14351000" y="3059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18</xdr:row>
      <xdr:rowOff>60130</xdr:rowOff>
    </xdr:from>
    <xdr:ext cx="7620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4020800" y="31462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19</xdr:row>
      <xdr:rowOff>1089</xdr:rowOff>
    </xdr:from>
    <xdr:to>
      <xdr:col>64</xdr:col>
      <xdr:colOff>152400</xdr:colOff>
      <xdr:row>19</xdr:row>
      <xdr:rowOff>102689</xdr:rowOff>
    </xdr:to>
    <xdr:sp macro="" textlink="">
      <xdr:nvSpPr>
        <xdr:cNvPr id="468" name="楕円 467">
          <a:extLst>
            <a:ext uri="{FF2B5EF4-FFF2-40B4-BE49-F238E27FC236}">
              <a16:creationId xmlns:a16="http://schemas.microsoft.com/office/drawing/2014/main" id="{00000000-0008-0000-0300-0000D4010000}"/>
            </a:ext>
          </a:extLst>
        </xdr:cNvPr>
        <xdr:cNvSpPr/>
      </xdr:nvSpPr>
      <xdr:spPr>
        <a:xfrm>
          <a:off x="13462000" y="3258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19</xdr:row>
      <xdr:rowOff>87466</xdr:rowOff>
    </xdr:from>
    <xdr:ext cx="762000" cy="259045"/>
    <xdr:sp macro="" textlink="">
      <xdr:nvSpPr>
        <xdr:cNvPr id="469" name="テキスト ボックス 468">
          <a:extLst>
            <a:ext uri="{FF2B5EF4-FFF2-40B4-BE49-F238E27FC236}">
              <a16:creationId xmlns:a16="http://schemas.microsoft.com/office/drawing/2014/main" id="{00000000-0008-0000-0300-0000D5010000}"/>
            </a:ext>
          </a:extLst>
        </xdr:cNvPr>
        <xdr:cNvSpPr txBox="1"/>
      </xdr:nvSpPr>
      <xdr:spPr>
        <a:xfrm>
          <a:off x="13131800" y="33450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大阪府交野市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77,272
76,605
25.55
31,557,307
30,970,532
361,829
16,247,313
26,195,038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6.1
31.0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財政健全化への取組により、これまで経常経費全体の削減を進めてきたが、消防及びごみ収集等を直営で行っている本市では、他市よりも人件費の割合が高くなっている。</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26.7</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％となり、類似団体内平均値を</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2.5</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ポイント上回った。</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今後も業務の分析を進め、定員管理計画に基づく適正な人員配置を行うなど、人件費の適正化・効率的な行政運営を進めることで、人件費の抑制に努める。</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58255</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74584</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90913</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107241</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123570</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139899</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a:extLst>
            <a:ext uri="{FF2B5EF4-FFF2-40B4-BE49-F238E27FC236}">
              <a16:creationId xmlns:a16="http://schemas.microsoft.com/office/drawing/2014/main" id="{00000000-0008-0000-0400-00003E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43724</xdr:rowOff>
    </xdr:from>
    <xdr:to>
      <xdr:col>24</xdr:col>
      <xdr:colOff>25400</xdr:colOff>
      <xdr:row>40</xdr:row>
      <xdr:rowOff>143328</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flipV="1">
          <a:off x="4826000" y="5701574"/>
          <a:ext cx="0" cy="12997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115405</xdr:rowOff>
    </xdr:from>
    <xdr:ext cx="762000" cy="259045"/>
    <xdr:sp macro="" textlink="">
      <xdr:nvSpPr>
        <xdr:cNvPr id="64" name="人件費最小値テキスト">
          <a:extLst>
            <a:ext uri="{FF2B5EF4-FFF2-40B4-BE49-F238E27FC236}">
              <a16:creationId xmlns:a16="http://schemas.microsoft.com/office/drawing/2014/main" id="{00000000-0008-0000-0400-000040000000}"/>
            </a:ext>
          </a:extLst>
        </xdr:cNvPr>
        <xdr:cNvSpPr txBox="1"/>
      </xdr:nvSpPr>
      <xdr:spPr>
        <a:xfrm>
          <a:off x="4914900" y="6973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143328</xdr:rowOff>
    </xdr:from>
    <xdr:to>
      <xdr:col>24</xdr:col>
      <xdr:colOff>114300</xdr:colOff>
      <xdr:row>40</xdr:row>
      <xdr:rowOff>143328</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7001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130101</xdr:rowOff>
    </xdr:from>
    <xdr:ext cx="762000" cy="259045"/>
    <xdr:sp macro="" textlink="">
      <xdr:nvSpPr>
        <xdr:cNvPr id="66" name="人件費最大値テキスト">
          <a:extLst>
            <a:ext uri="{FF2B5EF4-FFF2-40B4-BE49-F238E27FC236}">
              <a16:creationId xmlns:a16="http://schemas.microsoft.com/office/drawing/2014/main" id="{00000000-0008-0000-0400-000042000000}"/>
            </a:ext>
          </a:extLst>
        </xdr:cNvPr>
        <xdr:cNvSpPr txBox="1"/>
      </xdr:nvSpPr>
      <xdr:spPr>
        <a:xfrm>
          <a:off x="4914900" y="54450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43724</xdr:rowOff>
    </xdr:from>
    <xdr:to>
      <xdr:col>24</xdr:col>
      <xdr:colOff>114300</xdr:colOff>
      <xdr:row>33</xdr:row>
      <xdr:rowOff>43724</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57015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17599</xdr:rowOff>
    </xdr:from>
    <xdr:to>
      <xdr:col>24</xdr:col>
      <xdr:colOff>25400</xdr:colOff>
      <xdr:row>37</xdr:row>
      <xdr:rowOff>135164</xdr:rowOff>
    </xdr:to>
    <xdr:cxnSp macro="">
      <xdr:nvCxnSpPr>
        <xdr:cNvPr id="68" name="直線コネクタ 67">
          <a:extLst>
            <a:ext uri="{FF2B5EF4-FFF2-40B4-BE49-F238E27FC236}">
              <a16:creationId xmlns:a16="http://schemas.microsoft.com/office/drawing/2014/main" id="{00000000-0008-0000-0400-000044000000}"/>
            </a:ext>
          </a:extLst>
        </xdr:cNvPr>
        <xdr:cNvCxnSpPr/>
      </xdr:nvCxnSpPr>
      <xdr:spPr>
        <a:xfrm flipV="1">
          <a:off x="3987800" y="6361249"/>
          <a:ext cx="838200" cy="117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162940</xdr:rowOff>
    </xdr:from>
    <xdr:ext cx="762000" cy="259045"/>
    <xdr:sp macro="" textlink="">
      <xdr:nvSpPr>
        <xdr:cNvPr id="69" name="人件費平均値テキスト">
          <a:extLst>
            <a:ext uri="{FF2B5EF4-FFF2-40B4-BE49-F238E27FC236}">
              <a16:creationId xmlns:a16="http://schemas.microsoft.com/office/drawing/2014/main" id="{00000000-0008-0000-0400-000045000000}"/>
            </a:ext>
          </a:extLst>
        </xdr:cNvPr>
        <xdr:cNvSpPr txBox="1"/>
      </xdr:nvSpPr>
      <xdr:spPr>
        <a:xfrm>
          <a:off x="4914900" y="59922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146413</xdr:rowOff>
    </xdr:from>
    <xdr:to>
      <xdr:col>24</xdr:col>
      <xdr:colOff>76200</xdr:colOff>
      <xdr:row>36</xdr:row>
      <xdr:rowOff>76563</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4775200" y="6147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135164</xdr:rowOff>
    </xdr:from>
    <xdr:to>
      <xdr:col>19</xdr:col>
      <xdr:colOff>187325</xdr:colOff>
      <xdr:row>37</xdr:row>
      <xdr:rowOff>135164</xdr:rowOff>
    </xdr:to>
    <xdr:cxnSp macro="">
      <xdr:nvCxnSpPr>
        <xdr:cNvPr id="71" name="直線コネクタ 70">
          <a:extLst>
            <a:ext uri="{FF2B5EF4-FFF2-40B4-BE49-F238E27FC236}">
              <a16:creationId xmlns:a16="http://schemas.microsoft.com/office/drawing/2014/main" id="{00000000-0008-0000-0400-000047000000}"/>
            </a:ext>
          </a:extLst>
        </xdr:cNvPr>
        <xdr:cNvCxnSpPr/>
      </xdr:nvCxnSpPr>
      <xdr:spPr>
        <a:xfrm>
          <a:off x="3098800" y="647881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139881</xdr:rowOff>
    </xdr:from>
    <xdr:to>
      <xdr:col>20</xdr:col>
      <xdr:colOff>38100</xdr:colOff>
      <xdr:row>36</xdr:row>
      <xdr:rowOff>70031</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3937000" y="6140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80208</xdr:rowOff>
    </xdr:from>
    <xdr:ext cx="736600" cy="259045"/>
    <xdr:sp macro="" textlink="">
      <xdr:nvSpPr>
        <xdr:cNvPr id="73" name="テキスト ボックス 72">
          <a:extLst>
            <a:ext uri="{FF2B5EF4-FFF2-40B4-BE49-F238E27FC236}">
              <a16:creationId xmlns:a16="http://schemas.microsoft.com/office/drawing/2014/main" id="{00000000-0008-0000-0400-000049000000}"/>
            </a:ext>
          </a:extLst>
        </xdr:cNvPr>
        <xdr:cNvSpPr txBox="1"/>
      </xdr:nvSpPr>
      <xdr:spPr>
        <a:xfrm>
          <a:off x="3606800" y="59095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135164</xdr:rowOff>
    </xdr:from>
    <xdr:to>
      <xdr:col>15</xdr:col>
      <xdr:colOff>98425</xdr:colOff>
      <xdr:row>38</xdr:row>
      <xdr:rowOff>127000</xdr:rowOff>
    </xdr:to>
    <xdr:cxnSp macro="">
      <xdr:nvCxnSpPr>
        <xdr:cNvPr id="74" name="直線コネクタ 73">
          <a:extLst>
            <a:ext uri="{FF2B5EF4-FFF2-40B4-BE49-F238E27FC236}">
              <a16:creationId xmlns:a16="http://schemas.microsoft.com/office/drawing/2014/main" id="{00000000-0008-0000-0400-00004A000000}"/>
            </a:ext>
          </a:extLst>
        </xdr:cNvPr>
        <xdr:cNvCxnSpPr/>
      </xdr:nvCxnSpPr>
      <xdr:spPr>
        <a:xfrm flipV="1">
          <a:off x="2209800" y="6478814"/>
          <a:ext cx="889000" cy="163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35</xdr:row>
      <xdr:rowOff>100693</xdr:rowOff>
    </xdr:from>
    <xdr:to>
      <xdr:col>15</xdr:col>
      <xdr:colOff>149225</xdr:colOff>
      <xdr:row>36</xdr:row>
      <xdr:rowOff>30843</xdr:rowOff>
    </xdr:to>
    <xdr:sp macro="" textlink="">
      <xdr:nvSpPr>
        <xdr:cNvPr id="75" name="フローチャート: 判断 74">
          <a:extLst>
            <a:ext uri="{FF2B5EF4-FFF2-40B4-BE49-F238E27FC236}">
              <a16:creationId xmlns:a16="http://schemas.microsoft.com/office/drawing/2014/main" id="{00000000-0008-0000-0400-00004B000000}"/>
            </a:ext>
          </a:extLst>
        </xdr:cNvPr>
        <xdr:cNvSpPr/>
      </xdr:nvSpPr>
      <xdr:spPr>
        <a:xfrm>
          <a:off x="3048000" y="6101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41020</xdr:rowOff>
    </xdr:from>
    <xdr:ext cx="762000" cy="259045"/>
    <xdr:sp macro="" textlink="">
      <xdr:nvSpPr>
        <xdr:cNvPr id="76" name="テキスト ボックス 75">
          <a:extLst>
            <a:ext uri="{FF2B5EF4-FFF2-40B4-BE49-F238E27FC236}">
              <a16:creationId xmlns:a16="http://schemas.microsoft.com/office/drawing/2014/main" id="{00000000-0008-0000-0400-00004C000000}"/>
            </a:ext>
          </a:extLst>
        </xdr:cNvPr>
        <xdr:cNvSpPr txBox="1"/>
      </xdr:nvSpPr>
      <xdr:spPr>
        <a:xfrm>
          <a:off x="2717800" y="5870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81280</xdr:rowOff>
    </xdr:from>
    <xdr:to>
      <xdr:col>11</xdr:col>
      <xdr:colOff>9525</xdr:colOff>
      <xdr:row>38</xdr:row>
      <xdr:rowOff>127000</xdr:rowOff>
    </xdr:to>
    <xdr:cxnSp macro="">
      <xdr:nvCxnSpPr>
        <xdr:cNvPr id="77" name="直線コネクタ 76">
          <a:extLst>
            <a:ext uri="{FF2B5EF4-FFF2-40B4-BE49-F238E27FC236}">
              <a16:creationId xmlns:a16="http://schemas.microsoft.com/office/drawing/2014/main" id="{00000000-0008-0000-0400-00004D000000}"/>
            </a:ext>
          </a:extLst>
        </xdr:cNvPr>
        <xdr:cNvCxnSpPr/>
      </xdr:nvCxnSpPr>
      <xdr:spPr>
        <a:xfrm>
          <a:off x="1320800" y="659638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7620</xdr:rowOff>
    </xdr:from>
    <xdr:to>
      <xdr:col>11</xdr:col>
      <xdr:colOff>60325</xdr:colOff>
      <xdr:row>36</xdr:row>
      <xdr:rowOff>109220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2159000" y="6179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119397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1828800" y="5948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100693</xdr:rowOff>
    </xdr:from>
    <xdr:to>
      <xdr:col>6</xdr:col>
      <xdr:colOff>171450</xdr:colOff>
      <xdr:row>36</xdr:row>
      <xdr:rowOff>30843</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1270000" y="6101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41020</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939800" y="5870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138249</xdr:rowOff>
    </xdr:from>
    <xdr:to>
      <xdr:col>24</xdr:col>
      <xdr:colOff>76200</xdr:colOff>
      <xdr:row>37</xdr:row>
      <xdr:rowOff>68399</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4775200" y="6310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110326</xdr:rowOff>
    </xdr:from>
    <xdr:ext cx="762000" cy="259045"/>
    <xdr:sp macro="" textlink="">
      <xdr:nvSpPr>
        <xdr:cNvPr id="88" name="人件費該当値テキスト">
          <a:extLst>
            <a:ext uri="{FF2B5EF4-FFF2-40B4-BE49-F238E27FC236}">
              <a16:creationId xmlns:a16="http://schemas.microsoft.com/office/drawing/2014/main" id="{00000000-0008-0000-0400-000058000000}"/>
            </a:ext>
          </a:extLst>
        </xdr:cNvPr>
        <xdr:cNvSpPr txBox="1"/>
      </xdr:nvSpPr>
      <xdr:spPr>
        <a:xfrm>
          <a:off x="4914900" y="62825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84364</xdr:rowOff>
    </xdr:from>
    <xdr:to>
      <xdr:col>20</xdr:col>
      <xdr:colOff>38100</xdr:colOff>
      <xdr:row>38</xdr:row>
      <xdr:rowOff>14514</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937000" y="6428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170742</xdr:rowOff>
    </xdr:from>
    <xdr:ext cx="7366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3606800" y="65143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84364</xdr:rowOff>
    </xdr:from>
    <xdr:to>
      <xdr:col>15</xdr:col>
      <xdr:colOff>149225</xdr:colOff>
      <xdr:row>38</xdr:row>
      <xdr:rowOff>14514</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048000" y="6428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170742</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2717800" y="6514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38</xdr:row>
      <xdr:rowOff>76200</xdr:rowOff>
    </xdr:from>
    <xdr:to>
      <xdr:col>11</xdr:col>
      <xdr:colOff>60325</xdr:colOff>
      <xdr:row>39</xdr:row>
      <xdr:rowOff>6350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2159000" y="659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162577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1828800" y="667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30480</xdr:rowOff>
    </xdr:from>
    <xdr:to>
      <xdr:col>6</xdr:col>
      <xdr:colOff>171450</xdr:colOff>
      <xdr:row>38</xdr:row>
      <xdr:rowOff>132080</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1270000" y="6545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116857</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939800" y="6631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a:extLst>
            <a:ext uri="{FF2B5EF4-FFF2-40B4-BE49-F238E27FC236}">
              <a16:creationId xmlns:a16="http://schemas.microsoft.com/office/drawing/2014/main" id="{00000000-0008-0000-0400-00006B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類似団体内平均値及び全国平均をそれぞれ下回る結果となっている。</a:t>
          </a:r>
          <a:endParaRPr lang="ja-JP" altLang="ja-JP" sz="900">
            <a:effectLst/>
            <a:latin typeface="ＭＳ Ｐゴシック" panose="020B0600070205080204" pitchFamily="50" charset="-128"/>
            <a:ea typeface="ＭＳ Ｐゴシック" panose="020B0600070205080204" pitchFamily="50" charset="-128"/>
          </a:endParaRPr>
        </a:p>
        <a:p>
          <a:r>
            <a:rPr kumimoji="1"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要因としては、指定管理者制度の導入による民間活力を用いた施設運営や、入札による物品の一括調達などにより、これまでの健全化施策の中で、物件費に関する経費の削減を行ったことによるものである。また、人件費の分析欄と同様に、ごみ収集等を直営で行ってるため、他市に比べて民間委託等の経費が少ないことも、物件費の割合が低い原因の一つと考えられる。</a:t>
          </a:r>
          <a:endParaRPr lang="ja-JP" altLang="ja-JP" sz="900">
            <a:effectLst/>
            <a:latin typeface="ＭＳ Ｐゴシック" panose="020B0600070205080204" pitchFamily="50" charset="-128"/>
            <a:ea typeface="ＭＳ Ｐゴシック" panose="020B0600070205080204" pitchFamily="50" charset="-128"/>
          </a:endParaRPr>
        </a:p>
        <a:p>
          <a:r>
            <a:rPr kumimoji="1"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en-US" altLang="ja-JP" sz="9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年度は、</a:t>
          </a:r>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物価高騰や</a:t>
          </a:r>
          <a:r>
            <a:rPr kumimoji="1" lang="en-US" altLang="ja-JP" sz="900">
              <a:solidFill>
                <a:schemeClr val="dk1"/>
              </a:solidFill>
              <a:effectLst/>
              <a:latin typeface="ＭＳ Ｐゴシック" panose="020B0600070205080204" pitchFamily="50" charset="-128"/>
              <a:ea typeface="ＭＳ Ｐゴシック" panose="020B0600070205080204" pitchFamily="50" charset="-128"/>
              <a:cs typeface="+mn-cs"/>
            </a:rPr>
            <a:t>DX</a:t>
          </a:r>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関連経費の経常化などにより</a:t>
          </a:r>
          <a:r>
            <a:rPr kumimoji="1"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en-US" altLang="ja-JP" sz="90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年度と比べ</a:t>
          </a:r>
          <a:r>
            <a:rPr kumimoji="1" lang="en-US" altLang="ja-JP" sz="900">
              <a:solidFill>
                <a:schemeClr val="dk1"/>
              </a:solidFill>
              <a:effectLst/>
              <a:latin typeface="ＭＳ Ｐゴシック" panose="020B0600070205080204" pitchFamily="50" charset="-128"/>
              <a:ea typeface="ＭＳ Ｐゴシック" panose="020B0600070205080204" pitchFamily="50" charset="-128"/>
              <a:cs typeface="+mn-cs"/>
            </a:rPr>
            <a:t>0.9</a:t>
          </a:r>
          <a:r>
            <a:rPr kumimoji="1"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ポイント増加した。</a:t>
          </a:r>
          <a:endParaRPr lang="ja-JP" altLang="ja-JP" sz="900">
            <a:effectLst/>
            <a:latin typeface="ＭＳ Ｐゴシック" panose="020B0600070205080204" pitchFamily="50" charset="-128"/>
            <a:ea typeface="ＭＳ Ｐゴシック" panose="020B0600070205080204" pitchFamily="50" charset="-128"/>
          </a:endParaRPr>
        </a:p>
        <a:p>
          <a:r>
            <a:rPr kumimoji="1"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　今後も行政ニーズに対応する委託業務や、各種の制度改正に対応するシステム改修対応費用等、物件費総額としては上昇していることから、費用の精査等経費の抑制、事務の改善に努める。</a:t>
          </a:r>
          <a:endParaRPr lang="ja-JP" altLang="ja-JP" sz="9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5842</xdr:rowOff>
    </xdr:from>
    <xdr:to>
      <xdr:col>82</xdr:col>
      <xdr:colOff>107950</xdr:colOff>
      <xdr:row>21</xdr:row>
      <xdr:rowOff>42418</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234692"/>
          <a:ext cx="0" cy="14081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14495</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614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42418</xdr:rowOff>
    </xdr:from>
    <xdr:to>
      <xdr:col>82</xdr:col>
      <xdr:colOff>196850</xdr:colOff>
      <xdr:row>21</xdr:row>
      <xdr:rowOff>42418</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642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92219</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19781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5842</xdr:rowOff>
    </xdr:from>
    <xdr:to>
      <xdr:col>82</xdr:col>
      <xdr:colOff>196850</xdr:colOff>
      <xdr:row>13</xdr:row>
      <xdr:rowOff>5842</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2346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10414</xdr:rowOff>
    </xdr:from>
    <xdr:to>
      <xdr:col>82</xdr:col>
      <xdr:colOff>107950</xdr:colOff>
      <xdr:row>15</xdr:row>
      <xdr:rowOff>92710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5671800" y="2582164"/>
          <a:ext cx="8382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107713</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8509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135636</xdr:rowOff>
    </xdr:from>
    <xdr:to>
      <xdr:col>82</xdr:col>
      <xdr:colOff>158750</xdr:colOff>
      <xdr:row>17</xdr:row>
      <xdr:rowOff>65786</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2878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127000</xdr:rowOff>
    </xdr:from>
    <xdr:to>
      <xdr:col>78</xdr:col>
      <xdr:colOff>69850</xdr:colOff>
      <xdr:row>15</xdr:row>
      <xdr:rowOff>10414</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4782800" y="2527300"/>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89916</xdr:rowOff>
    </xdr:from>
    <xdr:to>
      <xdr:col>78</xdr:col>
      <xdr:colOff>120650</xdr:colOff>
      <xdr:row>17</xdr:row>
      <xdr:rowOff>20066</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833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4843</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29194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13</xdr:row>
      <xdr:rowOff>14986</xdr:rowOff>
    </xdr:from>
    <xdr:to>
      <xdr:col>73</xdr:col>
      <xdr:colOff>180975</xdr:colOff>
      <xdr:row>14</xdr:row>
      <xdr:rowOff>127000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3893800" y="2243836"/>
          <a:ext cx="889000" cy="283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151638</xdr:rowOff>
    </xdr:from>
    <xdr:to>
      <xdr:col>74</xdr:col>
      <xdr:colOff>31750</xdr:colOff>
      <xdr:row>16</xdr:row>
      <xdr:rowOff>81788</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723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66565</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809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13</xdr:row>
      <xdr:rowOff>14986</xdr:rowOff>
    </xdr:from>
    <xdr:to>
      <xdr:col>69</xdr:col>
      <xdr:colOff>92075</xdr:colOff>
      <xdr:row>14</xdr:row>
      <xdr:rowOff>44704</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flipV="1">
          <a:off x="13004800" y="2243836"/>
          <a:ext cx="889000" cy="201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7620</xdr:rowOff>
    </xdr:from>
    <xdr:to>
      <xdr:col>69</xdr:col>
      <xdr:colOff>142875</xdr:colOff>
      <xdr:row>16</xdr:row>
      <xdr:rowOff>109220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750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93997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83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71628</xdr:rowOff>
    </xdr:from>
    <xdr:to>
      <xdr:col>65</xdr:col>
      <xdr:colOff>53975</xdr:colOff>
      <xdr:row>17</xdr:row>
      <xdr:rowOff>1778</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2814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158005</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2901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41910</xdr:rowOff>
    </xdr:from>
    <xdr:to>
      <xdr:col>82</xdr:col>
      <xdr:colOff>158750</xdr:colOff>
      <xdr:row>15</xdr:row>
      <xdr:rowOff>143510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2613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58437</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2458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131064</xdr:rowOff>
    </xdr:from>
    <xdr:to>
      <xdr:col>78</xdr:col>
      <xdr:colOff>120650</xdr:colOff>
      <xdr:row>15</xdr:row>
      <xdr:rowOff>61214</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2531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71391</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23002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76200</xdr:rowOff>
    </xdr:from>
    <xdr:to>
      <xdr:col>74</xdr:col>
      <xdr:colOff>31750</xdr:colOff>
      <xdr:row>15</xdr:row>
      <xdr:rowOff>6350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247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16527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224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12</xdr:row>
      <xdr:rowOff>135636</xdr:rowOff>
    </xdr:from>
    <xdr:to>
      <xdr:col>69</xdr:col>
      <xdr:colOff>142875</xdr:colOff>
      <xdr:row>13</xdr:row>
      <xdr:rowOff>65786</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2193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11</xdr:row>
      <xdr:rowOff>75963</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19619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165354</xdr:rowOff>
    </xdr:from>
    <xdr:to>
      <xdr:col>65</xdr:col>
      <xdr:colOff>53975</xdr:colOff>
      <xdr:row>14</xdr:row>
      <xdr:rowOff>95504</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2394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105681</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2163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財政健全化への取組により経常経費全体の削減を行っている。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年度途中からこども医療費助成制度の対象年齢を拡大したことなどにより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前年度から</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1.3</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ポイント増加した。</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大阪府平均は下回ったものの、今後も扶助費の増加が予想されるため、事業の適正化や、対象者の自立に関する支援などを進め、扶助費の増加を抑制する取組を進める。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92710</xdr:rowOff>
    </xdr:from>
    <xdr:to>
      <xdr:col>24</xdr:col>
      <xdr:colOff>25400</xdr:colOff>
      <xdr:row>60</xdr:row>
      <xdr:rowOff>119380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179560"/>
          <a:ext cx="0" cy="1226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91457</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37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119380</xdr:rowOff>
    </xdr:from>
    <xdr:to>
      <xdr:col>24</xdr:col>
      <xdr:colOff>114300</xdr:colOff>
      <xdr:row>60</xdr:row>
      <xdr:rowOff>119380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406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7637</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8923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92710</xdr:rowOff>
    </xdr:from>
    <xdr:to>
      <xdr:col>24</xdr:col>
      <xdr:colOff>114300</xdr:colOff>
      <xdr:row>53</xdr:row>
      <xdr:rowOff>92710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179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111760</xdr:rowOff>
    </xdr:from>
    <xdr:to>
      <xdr:col>24</xdr:col>
      <xdr:colOff>25400</xdr:colOff>
      <xdr:row>57</xdr:row>
      <xdr:rowOff>39370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3987800" y="9712960"/>
          <a:ext cx="8382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69867</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4996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53340</xdr:rowOff>
    </xdr:from>
    <xdr:to>
      <xdr:col>24</xdr:col>
      <xdr:colOff>76200</xdr:colOff>
      <xdr:row>56</xdr:row>
      <xdr:rowOff>154940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654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43180</xdr:rowOff>
    </xdr:from>
    <xdr:to>
      <xdr:col>19</xdr:col>
      <xdr:colOff>187325</xdr:colOff>
      <xdr:row>56</xdr:row>
      <xdr:rowOff>111760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3098800" y="964438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163830</xdr:rowOff>
    </xdr:from>
    <xdr:to>
      <xdr:col>20</xdr:col>
      <xdr:colOff>38100</xdr:colOff>
      <xdr:row>56</xdr:row>
      <xdr:rowOff>93980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593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104157</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3624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43180</xdr:rowOff>
    </xdr:from>
    <xdr:to>
      <xdr:col>15</xdr:col>
      <xdr:colOff>98425</xdr:colOff>
      <xdr:row>56</xdr:row>
      <xdr:rowOff>58420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flipV="1">
          <a:off x="2209800" y="964438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125730</xdr:rowOff>
    </xdr:from>
    <xdr:to>
      <xdr:col>15</xdr:col>
      <xdr:colOff>149225</xdr:colOff>
      <xdr:row>56</xdr:row>
      <xdr:rowOff>55880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555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66057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32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58420</xdr:rowOff>
    </xdr:from>
    <xdr:to>
      <xdr:col>11</xdr:col>
      <xdr:colOff>9525</xdr:colOff>
      <xdr:row>57</xdr:row>
      <xdr:rowOff>46990</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flipV="1">
          <a:off x="1320800" y="9659620"/>
          <a:ext cx="8890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156210</xdr:rowOff>
    </xdr:from>
    <xdr:to>
      <xdr:col>11</xdr:col>
      <xdr:colOff>60325</xdr:colOff>
      <xdr:row>56</xdr:row>
      <xdr:rowOff>86360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9585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96537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354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30480</xdr:rowOff>
    </xdr:from>
    <xdr:to>
      <xdr:col>6</xdr:col>
      <xdr:colOff>171450</xdr:colOff>
      <xdr:row>56</xdr:row>
      <xdr:rowOff>132080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631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142257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400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160020</xdr:rowOff>
    </xdr:from>
    <xdr:to>
      <xdr:col>24</xdr:col>
      <xdr:colOff>76200</xdr:colOff>
      <xdr:row>57</xdr:row>
      <xdr:rowOff>90170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9761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132097</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9733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60960</xdr:rowOff>
    </xdr:from>
    <xdr:to>
      <xdr:col>20</xdr:col>
      <xdr:colOff>38100</xdr:colOff>
      <xdr:row>56</xdr:row>
      <xdr:rowOff>162560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9662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147337</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97485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163830</xdr:rowOff>
    </xdr:from>
    <xdr:to>
      <xdr:col>15</xdr:col>
      <xdr:colOff>149225</xdr:colOff>
      <xdr:row>56</xdr:row>
      <xdr:rowOff>93980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9593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78757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9679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7620</xdr:rowOff>
    </xdr:from>
    <xdr:to>
      <xdr:col>11</xdr:col>
      <xdr:colOff>60325</xdr:colOff>
      <xdr:row>56</xdr:row>
      <xdr:rowOff>109220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9608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93997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9695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167640</xdr:rowOff>
    </xdr:from>
    <xdr:to>
      <xdr:col>6</xdr:col>
      <xdr:colOff>171450</xdr:colOff>
      <xdr:row>57</xdr:row>
      <xdr:rowOff>97790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9768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82567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9855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年度の数値は、令和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年度から</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0.7</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ポイント増加しているが、この要因としては、高齢化の影響から、介護保険特別会計や後期高齢者医療特別会計関係の繰出金が増加しているためである。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今後も特別会計の収支について健全な状態を維持するように努め、適正な支出と、特別会計事業の収支改善への取組を進める。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165100</xdr:rowOff>
    </xdr:from>
    <xdr:to>
      <xdr:col>82</xdr:col>
      <xdr:colOff>107950</xdr:colOff>
      <xdr:row>61</xdr:row>
      <xdr:rowOff>4535</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9080500"/>
          <a:ext cx="0" cy="13824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148062</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435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4535</xdr:rowOff>
    </xdr:from>
    <xdr:to>
      <xdr:col>82</xdr:col>
      <xdr:colOff>196850</xdr:colOff>
      <xdr:row>61</xdr:row>
      <xdr:rowOff>4535</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462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80027</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82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165100</xdr:rowOff>
    </xdr:from>
    <xdr:to>
      <xdr:col>82</xdr:col>
      <xdr:colOff>196850</xdr:colOff>
      <xdr:row>52</xdr:row>
      <xdr:rowOff>165100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908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26307</xdr:rowOff>
    </xdr:from>
    <xdr:to>
      <xdr:col>82</xdr:col>
      <xdr:colOff>107950</xdr:colOff>
      <xdr:row>57</xdr:row>
      <xdr:rowOff>102507</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a:off x="15671800" y="9798957"/>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141712</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95714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125185</xdr:rowOff>
    </xdr:from>
    <xdr:to>
      <xdr:col>82</xdr:col>
      <xdr:colOff>158750</xdr:colOff>
      <xdr:row>57</xdr:row>
      <xdr:rowOff>55335</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972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88900</xdr:rowOff>
    </xdr:from>
    <xdr:to>
      <xdr:col>78</xdr:col>
      <xdr:colOff>69850</xdr:colOff>
      <xdr:row>57</xdr:row>
      <xdr:rowOff>26307</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4782800" y="9690100"/>
          <a:ext cx="889000" cy="108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92528</xdr:rowOff>
    </xdr:from>
    <xdr:to>
      <xdr:col>78</xdr:col>
      <xdr:colOff>120650</xdr:colOff>
      <xdr:row>57</xdr:row>
      <xdr:rowOff>22678</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9693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32855</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94626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88900</xdr:rowOff>
    </xdr:from>
    <xdr:to>
      <xdr:col>73</xdr:col>
      <xdr:colOff>180975</xdr:colOff>
      <xdr:row>57</xdr:row>
      <xdr:rowOff>15422</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flipV="1">
          <a:off x="13893800" y="9690100"/>
          <a:ext cx="8890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16328</xdr:rowOff>
    </xdr:from>
    <xdr:to>
      <xdr:col>74</xdr:col>
      <xdr:colOff>31750</xdr:colOff>
      <xdr:row>56</xdr:row>
      <xdr:rowOff>117928</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9617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128105</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9386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4535</xdr:rowOff>
    </xdr:from>
    <xdr:to>
      <xdr:col>69</xdr:col>
      <xdr:colOff>92075</xdr:colOff>
      <xdr:row>57</xdr:row>
      <xdr:rowOff>15422</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a:off x="13004800" y="9777185"/>
          <a:ext cx="889000" cy="10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114300</xdr:rowOff>
    </xdr:from>
    <xdr:to>
      <xdr:col>69</xdr:col>
      <xdr:colOff>142875</xdr:colOff>
      <xdr:row>57</xdr:row>
      <xdr:rowOff>44450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54627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948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8165</xdr:rowOff>
    </xdr:from>
    <xdr:to>
      <xdr:col>65</xdr:col>
      <xdr:colOff>53975</xdr:colOff>
      <xdr:row>57</xdr:row>
      <xdr:rowOff>109765</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9780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94542</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9867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51707</xdr:rowOff>
    </xdr:from>
    <xdr:to>
      <xdr:col>82</xdr:col>
      <xdr:colOff>158750</xdr:colOff>
      <xdr:row>57</xdr:row>
      <xdr:rowOff>153307</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9824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23784</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9796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146957</xdr:rowOff>
    </xdr:from>
    <xdr:to>
      <xdr:col>78</xdr:col>
      <xdr:colOff>120650</xdr:colOff>
      <xdr:row>57</xdr:row>
      <xdr:rowOff>77107</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9748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61884</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98345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38100</xdr:rowOff>
    </xdr:from>
    <xdr:to>
      <xdr:col>74</xdr:col>
      <xdr:colOff>31750</xdr:colOff>
      <xdr:row>56</xdr:row>
      <xdr:rowOff>139700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963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124477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972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136072</xdr:rowOff>
    </xdr:from>
    <xdr:to>
      <xdr:col>69</xdr:col>
      <xdr:colOff>142875</xdr:colOff>
      <xdr:row>57</xdr:row>
      <xdr:rowOff>66222</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9737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50999</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9823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125185</xdr:rowOff>
    </xdr:from>
    <xdr:to>
      <xdr:col>65</xdr:col>
      <xdr:colOff>53975</xdr:colOff>
      <xdr:row>57</xdr:row>
      <xdr:rowOff>55335</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9726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65512</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9495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　類似団体内平均値、全国平均及び大阪府平均をそれぞれ下回る結果となっている</a:t>
          </a:r>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これは、人件費の分析欄と同様に、他市では消防業務等を一部事務組合で行っていることが多く、そのような一部事務組合への負担金が本市では少ないことや、補助金制度の見直しを行い、補助金の適正な執行に努めてきたことが、要因と考えられる。</a:t>
          </a:r>
          <a:endParaRPr lang="ja-JP" altLang="ja-JP" sz="900">
            <a:effectLst/>
            <a:latin typeface="ＭＳ Ｐゴシック" panose="020B0600070205080204" pitchFamily="50" charset="-128"/>
            <a:ea typeface="ＭＳ Ｐゴシック" panose="020B0600070205080204" pitchFamily="50" charset="-128"/>
          </a:endParaRPr>
        </a:p>
        <a:p>
          <a:r>
            <a:rPr kumimoji="1"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en-US" altLang="ja-JP" sz="9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年度は国庫補助金の</a:t>
          </a:r>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大型の</a:t>
          </a:r>
          <a:r>
            <a:rPr kumimoji="1"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返還</a:t>
          </a:r>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や臨時の給付金</a:t>
          </a:r>
          <a:r>
            <a:rPr kumimoji="1"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が増加したため、令和</a:t>
          </a:r>
          <a:r>
            <a:rPr kumimoji="1" lang="en-US" altLang="ja-JP" sz="90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年度に比べ</a:t>
          </a:r>
          <a:r>
            <a:rPr kumimoji="1" lang="en-US" altLang="ja-JP" sz="900">
              <a:solidFill>
                <a:schemeClr val="dk1"/>
              </a:solidFill>
              <a:effectLst/>
              <a:latin typeface="ＭＳ Ｐゴシック" panose="020B0600070205080204" pitchFamily="50" charset="-128"/>
              <a:ea typeface="ＭＳ Ｐゴシック" panose="020B0600070205080204" pitchFamily="50" charset="-128"/>
              <a:cs typeface="+mn-cs"/>
            </a:rPr>
            <a:t>0.6</a:t>
          </a:r>
          <a:r>
            <a:rPr kumimoji="1"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ポイント増加した。</a:t>
          </a:r>
          <a:endParaRPr lang="ja-JP" altLang="ja-JP" sz="900">
            <a:effectLst/>
            <a:latin typeface="ＭＳ Ｐゴシック" panose="020B0600070205080204" pitchFamily="50" charset="-128"/>
            <a:ea typeface="ＭＳ Ｐゴシック" panose="020B0600070205080204" pitchFamily="50" charset="-128"/>
          </a:endParaRPr>
        </a:p>
        <a:p>
          <a:r>
            <a:rPr kumimoji="1"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　令和元年度から一部事務組合の新ごみ処理施設整備に関する地方債の償還のため負担金が増加しており、今後も同水準での負担が続く予定であることから数値も同水準で推移すると見込まれる。</a:t>
          </a:r>
          <a:endParaRPr lang="ja-JP" altLang="ja-JP" sz="9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5" name="補助費等グラフ枠">
          <a:extLst>
            <a:ext uri="{FF2B5EF4-FFF2-40B4-BE49-F238E27FC236}">
              <a16:creationId xmlns:a16="http://schemas.microsoft.com/office/drawing/2014/main" id="{00000000-0008-0000-0400-000031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66040</xdr:rowOff>
    </xdr:from>
    <xdr:to>
      <xdr:col>82</xdr:col>
      <xdr:colOff>107950</xdr:colOff>
      <xdr:row>42</xdr:row>
      <xdr:rowOff>35560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flipV="1">
          <a:off x="16510000" y="5895340"/>
          <a:ext cx="0" cy="13411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42</xdr:row>
      <xdr:rowOff>7637</xdr:rowOff>
    </xdr:from>
    <xdr:ext cx="762000" cy="259045"/>
    <xdr:sp macro="" textlink="">
      <xdr:nvSpPr>
        <xdr:cNvPr id="307" name="補助費等最小値テキスト">
          <a:extLst>
            <a:ext uri="{FF2B5EF4-FFF2-40B4-BE49-F238E27FC236}">
              <a16:creationId xmlns:a16="http://schemas.microsoft.com/office/drawing/2014/main" id="{00000000-0008-0000-0400-000033010000}"/>
            </a:ext>
          </a:extLst>
        </xdr:cNvPr>
        <xdr:cNvSpPr txBox="1"/>
      </xdr:nvSpPr>
      <xdr:spPr>
        <a:xfrm>
          <a:off x="16598900" y="7208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42</xdr:row>
      <xdr:rowOff>35560</xdr:rowOff>
    </xdr:from>
    <xdr:to>
      <xdr:col>82</xdr:col>
      <xdr:colOff>196850</xdr:colOff>
      <xdr:row>42</xdr:row>
      <xdr:rowOff>35560</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6421100" y="7236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152417</xdr:rowOff>
    </xdr:from>
    <xdr:ext cx="762000" cy="259045"/>
    <xdr:sp macro="" textlink="">
      <xdr:nvSpPr>
        <xdr:cNvPr id="309" name="補助費等最大値テキスト">
          <a:extLst>
            <a:ext uri="{FF2B5EF4-FFF2-40B4-BE49-F238E27FC236}">
              <a16:creationId xmlns:a16="http://schemas.microsoft.com/office/drawing/2014/main" id="{00000000-0008-0000-0400-000035010000}"/>
            </a:ext>
          </a:extLst>
        </xdr:cNvPr>
        <xdr:cNvSpPr txBox="1"/>
      </xdr:nvSpPr>
      <xdr:spPr>
        <a:xfrm>
          <a:off x="16598900" y="5638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66040</xdr:rowOff>
    </xdr:from>
    <xdr:to>
      <xdr:col>82</xdr:col>
      <xdr:colOff>196850</xdr:colOff>
      <xdr:row>34</xdr:row>
      <xdr:rowOff>66040</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6421100" y="5895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157480</xdr:rowOff>
    </xdr:from>
    <xdr:to>
      <xdr:col>82</xdr:col>
      <xdr:colOff>107950</xdr:colOff>
      <xdr:row>37</xdr:row>
      <xdr:rowOff>31750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5671800" y="632968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38</xdr:row>
      <xdr:rowOff>2557</xdr:rowOff>
    </xdr:from>
    <xdr:ext cx="762000" cy="259045"/>
    <xdr:sp macro="" textlink="">
      <xdr:nvSpPr>
        <xdr:cNvPr id="312" name="補助費等平均値テキスト">
          <a:extLst>
            <a:ext uri="{FF2B5EF4-FFF2-40B4-BE49-F238E27FC236}">
              <a16:creationId xmlns:a16="http://schemas.microsoft.com/office/drawing/2014/main" id="{00000000-0008-0000-0400-000038010000}"/>
            </a:ext>
          </a:extLst>
        </xdr:cNvPr>
        <xdr:cNvSpPr txBox="1"/>
      </xdr:nvSpPr>
      <xdr:spPr>
        <a:xfrm>
          <a:off x="16598900" y="65176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38</xdr:row>
      <xdr:rowOff>30480</xdr:rowOff>
    </xdr:from>
    <xdr:to>
      <xdr:col>82</xdr:col>
      <xdr:colOff>158750</xdr:colOff>
      <xdr:row>38</xdr:row>
      <xdr:rowOff>132080</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6459200" y="6545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134620</xdr:rowOff>
    </xdr:from>
    <xdr:to>
      <xdr:col>78</xdr:col>
      <xdr:colOff>69850</xdr:colOff>
      <xdr:row>36</xdr:row>
      <xdr:rowOff>157480</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4782800" y="63068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38</xdr:row>
      <xdr:rowOff>22860</xdr:rowOff>
    </xdr:from>
    <xdr:to>
      <xdr:col>78</xdr:col>
      <xdr:colOff>120650</xdr:colOff>
      <xdr:row>38</xdr:row>
      <xdr:rowOff>124460</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5621000" y="6537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109237</xdr:rowOff>
    </xdr:from>
    <xdr:ext cx="7366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5290800" y="66243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43180</xdr:rowOff>
    </xdr:from>
    <xdr:to>
      <xdr:col>73</xdr:col>
      <xdr:colOff>180975</xdr:colOff>
      <xdr:row>36</xdr:row>
      <xdr:rowOff>134620</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a:off x="13893800" y="621538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38</xdr:row>
      <xdr:rowOff>7620</xdr:rowOff>
    </xdr:from>
    <xdr:to>
      <xdr:col>74</xdr:col>
      <xdr:colOff>31750</xdr:colOff>
      <xdr:row>38</xdr:row>
      <xdr:rowOff>109220</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4732000" y="6522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93997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4401800" y="6609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43180</xdr:rowOff>
    </xdr:from>
    <xdr:to>
      <xdr:col>69</xdr:col>
      <xdr:colOff>92075</xdr:colOff>
      <xdr:row>36</xdr:row>
      <xdr:rowOff>134620</xdr:rowOff>
    </xdr:to>
    <xdr:cxnSp macro="">
      <xdr:nvCxnSpPr>
        <xdr:cNvPr id="320" name="直線コネクタ 319">
          <a:extLst>
            <a:ext uri="{FF2B5EF4-FFF2-40B4-BE49-F238E27FC236}">
              <a16:creationId xmlns:a16="http://schemas.microsoft.com/office/drawing/2014/main" id="{00000000-0008-0000-0400-000040010000}"/>
            </a:ext>
          </a:extLst>
        </xdr:cNvPr>
        <xdr:cNvCxnSpPr/>
      </xdr:nvCxnSpPr>
      <xdr:spPr>
        <a:xfrm flipV="1">
          <a:off x="13004800" y="621538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38</xdr:row>
      <xdr:rowOff>83820</xdr:rowOff>
    </xdr:from>
    <xdr:to>
      <xdr:col>69</xdr:col>
      <xdr:colOff>142875</xdr:colOff>
      <xdr:row>39</xdr:row>
      <xdr:rowOff>13970</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3843000" y="6598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170197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3512800" y="6685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38</xdr:row>
      <xdr:rowOff>60960</xdr:rowOff>
    </xdr:from>
    <xdr:to>
      <xdr:col>65</xdr:col>
      <xdr:colOff>53975</xdr:colOff>
      <xdr:row>38</xdr:row>
      <xdr:rowOff>162560</xdr:rowOff>
    </xdr:to>
    <xdr:sp macro="" textlink="">
      <xdr:nvSpPr>
        <xdr:cNvPr id="323" name="フローチャート: 判断 322">
          <a:extLst>
            <a:ext uri="{FF2B5EF4-FFF2-40B4-BE49-F238E27FC236}">
              <a16:creationId xmlns:a16="http://schemas.microsoft.com/office/drawing/2014/main" id="{00000000-0008-0000-0400-000043010000}"/>
            </a:ext>
          </a:extLst>
        </xdr:cNvPr>
        <xdr:cNvSpPr/>
      </xdr:nvSpPr>
      <xdr:spPr>
        <a:xfrm>
          <a:off x="12954000" y="6576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147337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2623800" y="6662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152400</xdr:rowOff>
    </xdr:from>
    <xdr:to>
      <xdr:col>82</xdr:col>
      <xdr:colOff>158750</xdr:colOff>
      <xdr:row>37</xdr:row>
      <xdr:rowOff>82550</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6459200" y="632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168927</xdr:rowOff>
    </xdr:from>
    <xdr:ext cx="762000" cy="259045"/>
    <xdr:sp macro="" textlink="">
      <xdr:nvSpPr>
        <xdr:cNvPr id="331" name="補助費等該当値テキスト">
          <a:extLst>
            <a:ext uri="{FF2B5EF4-FFF2-40B4-BE49-F238E27FC236}">
              <a16:creationId xmlns:a16="http://schemas.microsoft.com/office/drawing/2014/main" id="{00000000-0008-0000-0400-00004B010000}"/>
            </a:ext>
          </a:extLst>
        </xdr:cNvPr>
        <xdr:cNvSpPr txBox="1"/>
      </xdr:nvSpPr>
      <xdr:spPr>
        <a:xfrm>
          <a:off x="16598900" y="616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106680</xdr:rowOff>
    </xdr:from>
    <xdr:to>
      <xdr:col>78</xdr:col>
      <xdr:colOff>120650</xdr:colOff>
      <xdr:row>37</xdr:row>
      <xdr:rowOff>36830</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5621000" y="6278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47007</xdr:rowOff>
    </xdr:from>
    <xdr:ext cx="7366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5290800" y="60477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83820</xdr:rowOff>
    </xdr:from>
    <xdr:to>
      <xdr:col>74</xdr:col>
      <xdr:colOff>31750</xdr:colOff>
      <xdr:row>37</xdr:row>
      <xdr:rowOff>13970</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4732000" y="6256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24147</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4401800" y="6024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163830</xdr:rowOff>
    </xdr:from>
    <xdr:to>
      <xdr:col>69</xdr:col>
      <xdr:colOff>142875</xdr:colOff>
      <xdr:row>36</xdr:row>
      <xdr:rowOff>93980</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3843000" y="6164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104157</xdr:rowOff>
    </xdr:from>
    <xdr:ext cx="762000" cy="259045"/>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3512800" y="5933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83820</xdr:rowOff>
    </xdr:from>
    <xdr:to>
      <xdr:col>65</xdr:col>
      <xdr:colOff>53975</xdr:colOff>
      <xdr:row>37</xdr:row>
      <xdr:rowOff>13970</xdr:rowOff>
    </xdr:to>
    <xdr:sp macro="" textlink="">
      <xdr:nvSpPr>
        <xdr:cNvPr id="338" name="楕円 337">
          <a:extLst>
            <a:ext uri="{FF2B5EF4-FFF2-40B4-BE49-F238E27FC236}">
              <a16:creationId xmlns:a16="http://schemas.microsoft.com/office/drawing/2014/main" id="{00000000-0008-0000-0400-000052010000}"/>
            </a:ext>
          </a:extLst>
        </xdr:cNvPr>
        <xdr:cNvSpPr/>
      </xdr:nvSpPr>
      <xdr:spPr>
        <a:xfrm>
          <a:off x="12954000" y="6256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24147</xdr:rowOff>
    </xdr:from>
    <xdr:ext cx="762000" cy="259045"/>
    <xdr:sp macro="" textlink="">
      <xdr:nvSpPr>
        <xdr:cNvPr id="339" name="テキスト ボックス 338">
          <a:extLst>
            <a:ext uri="{FF2B5EF4-FFF2-40B4-BE49-F238E27FC236}">
              <a16:creationId xmlns:a16="http://schemas.microsoft.com/office/drawing/2014/main" id="{00000000-0008-0000-0400-000053010000}"/>
            </a:ext>
          </a:extLst>
        </xdr:cNvPr>
        <xdr:cNvSpPr txBox="1"/>
      </xdr:nvSpPr>
      <xdr:spPr>
        <a:xfrm>
          <a:off x="12623800" y="6024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類似団体内平均値及び大阪府平均をそれぞれ上回る結果となっている。</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土地開発公社</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保有地の買戻し、</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新学校給食センター及び新ごみ処理場の整備費用の償還が始まっているものの、過去の都市基盤整備に</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係る</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市債の償還は終了したことなどから、近年は公債費の割合が低下傾向にあ</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った</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。しかし</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6</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年度以降</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は施設の新設・更新のための起債が見込まれるため、高止まりが予想される。</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今後の建設事業等においても、できる限り起債に頼らない財源確保を行い、起債を極力抑制することで、公債費の削減に努める。</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3" name="テキスト ボックス 362">
          <a:extLst>
            <a:ext uri="{FF2B5EF4-FFF2-40B4-BE49-F238E27FC236}">
              <a16:creationId xmlns:a16="http://schemas.microsoft.com/office/drawing/2014/main" id="{00000000-0008-0000-0400-00006B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5" name="テキスト ボックス 364">
          <a:extLst>
            <a:ext uri="{FF2B5EF4-FFF2-40B4-BE49-F238E27FC236}">
              <a16:creationId xmlns:a16="http://schemas.microsoft.com/office/drawing/2014/main" id="{00000000-0008-0000-0400-00006D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6" name="公債費グラフ枠">
          <a:extLst>
            <a:ext uri="{FF2B5EF4-FFF2-40B4-BE49-F238E27FC236}">
              <a16:creationId xmlns:a16="http://schemas.microsoft.com/office/drawing/2014/main" id="{00000000-0008-0000-0400-00006E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142240</xdr:rowOff>
    </xdr:from>
    <xdr:to>
      <xdr:col>24</xdr:col>
      <xdr:colOff>25400</xdr:colOff>
      <xdr:row>81</xdr:row>
      <xdr:rowOff>1270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4826000" y="12486640"/>
          <a:ext cx="0" cy="14020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144797</xdr:rowOff>
    </xdr:from>
    <xdr:ext cx="762000" cy="259045"/>
    <xdr:sp macro="" textlink="">
      <xdr:nvSpPr>
        <xdr:cNvPr id="368" name="公債費最小値テキスト">
          <a:extLst>
            <a:ext uri="{FF2B5EF4-FFF2-40B4-BE49-F238E27FC236}">
              <a16:creationId xmlns:a16="http://schemas.microsoft.com/office/drawing/2014/main" id="{00000000-0008-0000-0400-000070010000}"/>
            </a:ext>
          </a:extLst>
        </xdr:cNvPr>
        <xdr:cNvSpPr txBox="1"/>
      </xdr:nvSpPr>
      <xdr:spPr>
        <a:xfrm>
          <a:off x="4914900" y="13860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1270</xdr:rowOff>
    </xdr:from>
    <xdr:to>
      <xdr:col>24</xdr:col>
      <xdr:colOff>114300</xdr:colOff>
      <xdr:row>81</xdr:row>
      <xdr:rowOff>1270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3888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57167</xdr:rowOff>
    </xdr:from>
    <xdr:ext cx="762000" cy="259045"/>
    <xdr:sp macro="" textlink="">
      <xdr:nvSpPr>
        <xdr:cNvPr id="370" name="公債費最大値テキスト">
          <a:extLst>
            <a:ext uri="{FF2B5EF4-FFF2-40B4-BE49-F238E27FC236}">
              <a16:creationId xmlns:a16="http://schemas.microsoft.com/office/drawing/2014/main" id="{00000000-0008-0000-0400-000072010000}"/>
            </a:ext>
          </a:extLst>
        </xdr:cNvPr>
        <xdr:cNvSpPr txBox="1"/>
      </xdr:nvSpPr>
      <xdr:spPr>
        <a:xfrm>
          <a:off x="4914900" y="12230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142240</xdr:rowOff>
    </xdr:from>
    <xdr:to>
      <xdr:col>24</xdr:col>
      <xdr:colOff>114300</xdr:colOff>
      <xdr:row>72</xdr:row>
      <xdr:rowOff>142240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4737100" y="12486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85089</xdr:rowOff>
    </xdr:from>
    <xdr:to>
      <xdr:col>24</xdr:col>
      <xdr:colOff>25400</xdr:colOff>
      <xdr:row>77</xdr:row>
      <xdr:rowOff>138430</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flipV="1">
          <a:off x="3987800" y="13286739"/>
          <a:ext cx="838200" cy="53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130827</xdr:rowOff>
    </xdr:from>
    <xdr:ext cx="762000" cy="259045"/>
    <xdr:sp macro="" textlink="">
      <xdr:nvSpPr>
        <xdr:cNvPr id="373" name="公債費平均値テキスト">
          <a:extLst>
            <a:ext uri="{FF2B5EF4-FFF2-40B4-BE49-F238E27FC236}">
              <a16:creationId xmlns:a16="http://schemas.microsoft.com/office/drawing/2014/main" id="{00000000-0008-0000-0400-000075010000}"/>
            </a:ext>
          </a:extLst>
        </xdr:cNvPr>
        <xdr:cNvSpPr txBox="1"/>
      </xdr:nvSpPr>
      <xdr:spPr>
        <a:xfrm>
          <a:off x="4914900" y="12989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114300</xdr:rowOff>
    </xdr:from>
    <xdr:to>
      <xdr:col>24</xdr:col>
      <xdr:colOff>76200</xdr:colOff>
      <xdr:row>77</xdr:row>
      <xdr:rowOff>44450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47752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130811</xdr:rowOff>
    </xdr:from>
    <xdr:to>
      <xdr:col>19</xdr:col>
      <xdr:colOff>187325</xdr:colOff>
      <xdr:row>77</xdr:row>
      <xdr:rowOff>138430</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a:off x="3098800" y="13332461"/>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137161</xdr:rowOff>
    </xdr:from>
    <xdr:to>
      <xdr:col>20</xdr:col>
      <xdr:colOff>38100</xdr:colOff>
      <xdr:row>77</xdr:row>
      <xdr:rowOff>67311</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3937000" y="13167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77487</xdr:rowOff>
    </xdr:from>
    <xdr:ext cx="7366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3606800" y="129362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130811</xdr:rowOff>
    </xdr:from>
    <xdr:to>
      <xdr:col>15</xdr:col>
      <xdr:colOff>98425</xdr:colOff>
      <xdr:row>79</xdr:row>
      <xdr:rowOff>54611</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flipV="1">
          <a:off x="2209800" y="13332461"/>
          <a:ext cx="889000" cy="266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106680</xdr:rowOff>
    </xdr:from>
    <xdr:to>
      <xdr:col>15</xdr:col>
      <xdr:colOff>149225</xdr:colOff>
      <xdr:row>77</xdr:row>
      <xdr:rowOff>36830</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3048000" y="1313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47007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2717800" y="12905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79</xdr:row>
      <xdr:rowOff>54611</xdr:rowOff>
    </xdr:from>
    <xdr:to>
      <xdr:col>11</xdr:col>
      <xdr:colOff>9525</xdr:colOff>
      <xdr:row>79</xdr:row>
      <xdr:rowOff>69850</xdr:rowOff>
    </xdr:to>
    <xdr:cxnSp macro="">
      <xdr:nvCxnSpPr>
        <xdr:cNvPr id="381" name="直線コネクタ 380">
          <a:extLst>
            <a:ext uri="{FF2B5EF4-FFF2-40B4-BE49-F238E27FC236}">
              <a16:creationId xmlns:a16="http://schemas.microsoft.com/office/drawing/2014/main" id="{00000000-0008-0000-0400-00007D010000}"/>
            </a:ext>
          </a:extLst>
        </xdr:cNvPr>
        <xdr:cNvCxnSpPr/>
      </xdr:nvCxnSpPr>
      <xdr:spPr>
        <a:xfrm flipV="1">
          <a:off x="1320800" y="13599161"/>
          <a:ext cx="889000" cy="15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26670</xdr:rowOff>
    </xdr:from>
    <xdr:to>
      <xdr:col>11</xdr:col>
      <xdr:colOff>60325</xdr:colOff>
      <xdr:row>77</xdr:row>
      <xdr:rowOff>128270</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2159000" y="1322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138447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1828800" y="1299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26670</xdr:rowOff>
    </xdr:from>
    <xdr:to>
      <xdr:col>6</xdr:col>
      <xdr:colOff>171450</xdr:colOff>
      <xdr:row>77</xdr:row>
      <xdr:rowOff>128270</xdr:rowOff>
    </xdr:to>
    <xdr:sp macro="" textlink="">
      <xdr:nvSpPr>
        <xdr:cNvPr id="384" name="フローチャート: 判断 383">
          <a:extLst>
            <a:ext uri="{FF2B5EF4-FFF2-40B4-BE49-F238E27FC236}">
              <a16:creationId xmlns:a16="http://schemas.microsoft.com/office/drawing/2014/main" id="{00000000-0008-0000-0400-000080010000}"/>
            </a:ext>
          </a:extLst>
        </xdr:cNvPr>
        <xdr:cNvSpPr/>
      </xdr:nvSpPr>
      <xdr:spPr>
        <a:xfrm>
          <a:off x="1270000" y="1322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138447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939800" y="1299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34289</xdr:rowOff>
    </xdr:from>
    <xdr:to>
      <xdr:col>24</xdr:col>
      <xdr:colOff>76200</xdr:colOff>
      <xdr:row>77</xdr:row>
      <xdr:rowOff>135889</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4775200" y="13235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6366</xdr:rowOff>
    </xdr:from>
    <xdr:ext cx="762000" cy="259045"/>
    <xdr:sp macro="" textlink="">
      <xdr:nvSpPr>
        <xdr:cNvPr id="392" name="公債費該当値テキスト">
          <a:extLst>
            <a:ext uri="{FF2B5EF4-FFF2-40B4-BE49-F238E27FC236}">
              <a16:creationId xmlns:a16="http://schemas.microsoft.com/office/drawing/2014/main" id="{00000000-0008-0000-0400-000088010000}"/>
            </a:ext>
          </a:extLst>
        </xdr:cNvPr>
        <xdr:cNvSpPr txBox="1"/>
      </xdr:nvSpPr>
      <xdr:spPr>
        <a:xfrm>
          <a:off x="4914900" y="132080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87630</xdr:rowOff>
    </xdr:from>
    <xdr:to>
      <xdr:col>20</xdr:col>
      <xdr:colOff>38100</xdr:colOff>
      <xdr:row>78</xdr:row>
      <xdr:rowOff>17780</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937000" y="13289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2557</xdr:rowOff>
    </xdr:from>
    <xdr:ext cx="7366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3606800" y="133756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80011</xdr:rowOff>
    </xdr:from>
    <xdr:to>
      <xdr:col>15</xdr:col>
      <xdr:colOff>149225</xdr:colOff>
      <xdr:row>78</xdr:row>
      <xdr:rowOff>10161</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3048000" y="13281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166388</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2717800" y="13368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79</xdr:row>
      <xdr:rowOff>3811</xdr:rowOff>
    </xdr:from>
    <xdr:to>
      <xdr:col>11</xdr:col>
      <xdr:colOff>60325</xdr:colOff>
      <xdr:row>79</xdr:row>
      <xdr:rowOff>105411</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2159000" y="13548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79</xdr:row>
      <xdr:rowOff>90188</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1828800" y="13634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79</xdr:row>
      <xdr:rowOff>19050</xdr:rowOff>
    </xdr:from>
    <xdr:to>
      <xdr:col>6</xdr:col>
      <xdr:colOff>171450</xdr:colOff>
      <xdr:row>79</xdr:row>
      <xdr:rowOff>120650</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1270000" y="1356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79</xdr:row>
      <xdr:rowOff>105427</xdr:rowOff>
    </xdr:from>
    <xdr:ext cx="762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939800" y="1364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類似団体内平均値及び大阪府平均をそれぞれ下回っている。経常経費の中で</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公債費が</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大きなウエイトを占めているため、それ以外の支出を抑制して収支のバランスを保っていることが要因となっている。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年度については　</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人件費以外が</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全体的に増加していることから本項目の数値も増加している。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今後も事業の精査や効率化、財政運営基本方針の取組を進め、経常経費全般を抑制し、全国平均を上回らない数値となるように努める。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127000</xdr:rowOff>
    </xdr:from>
    <xdr:to>
      <xdr:col>85</xdr:col>
      <xdr:colOff>66675</xdr:colOff>
      <xdr:row>80</xdr:row>
      <xdr:rowOff>127000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84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156227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70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12700</xdr:rowOff>
    </xdr:from>
    <xdr:to>
      <xdr:col>85</xdr:col>
      <xdr:colOff>66675</xdr:colOff>
      <xdr:row>74</xdr:row>
      <xdr:rowOff>12700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700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41927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557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3" name="公債費以外グラフ枠">
          <a:extLst>
            <a:ext uri="{FF2B5EF4-FFF2-40B4-BE49-F238E27FC236}">
              <a16:creationId xmlns:a16="http://schemas.microsoft.com/office/drawing/2014/main" id="{00000000-0008-0000-0400-0000A7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98425</xdr:rowOff>
    </xdr:from>
    <xdr:to>
      <xdr:col>82</xdr:col>
      <xdr:colOff>107950</xdr:colOff>
      <xdr:row>80</xdr:row>
      <xdr:rowOff>149861</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flipV="1">
          <a:off x="16510000" y="12614275"/>
          <a:ext cx="0" cy="12515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121938</xdr:rowOff>
    </xdr:from>
    <xdr:ext cx="762000" cy="259045"/>
    <xdr:sp macro="" textlink="">
      <xdr:nvSpPr>
        <xdr:cNvPr id="425" name="公債費以外最小値テキスト">
          <a:extLst>
            <a:ext uri="{FF2B5EF4-FFF2-40B4-BE49-F238E27FC236}">
              <a16:creationId xmlns:a16="http://schemas.microsoft.com/office/drawing/2014/main" id="{00000000-0008-0000-0400-0000A9010000}"/>
            </a:ext>
          </a:extLst>
        </xdr:cNvPr>
        <xdr:cNvSpPr txBox="1"/>
      </xdr:nvSpPr>
      <xdr:spPr>
        <a:xfrm>
          <a:off x="16598900" y="13837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149861</xdr:rowOff>
    </xdr:from>
    <xdr:to>
      <xdr:col>82</xdr:col>
      <xdr:colOff>196850</xdr:colOff>
      <xdr:row>80</xdr:row>
      <xdr:rowOff>149861</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6421100" y="13865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13352</xdr:rowOff>
    </xdr:from>
    <xdr:ext cx="762000" cy="259045"/>
    <xdr:sp macro="" textlink="">
      <xdr:nvSpPr>
        <xdr:cNvPr id="427" name="公債費以外最大値テキスト">
          <a:extLst>
            <a:ext uri="{FF2B5EF4-FFF2-40B4-BE49-F238E27FC236}">
              <a16:creationId xmlns:a16="http://schemas.microsoft.com/office/drawing/2014/main" id="{00000000-0008-0000-0400-0000AB010000}"/>
            </a:ext>
          </a:extLst>
        </xdr:cNvPr>
        <xdr:cNvSpPr txBox="1"/>
      </xdr:nvSpPr>
      <xdr:spPr>
        <a:xfrm>
          <a:off x="16598900" y="12357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98425</xdr:rowOff>
    </xdr:from>
    <xdr:to>
      <xdr:col>82</xdr:col>
      <xdr:colOff>196850</xdr:colOff>
      <xdr:row>73</xdr:row>
      <xdr:rowOff>98425</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6421100" y="126142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64136</xdr:rowOff>
    </xdr:from>
    <xdr:to>
      <xdr:col>82</xdr:col>
      <xdr:colOff>107950</xdr:colOff>
      <xdr:row>76</xdr:row>
      <xdr:rowOff>161289</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5671800" y="13094336"/>
          <a:ext cx="838200" cy="97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139716</xdr:rowOff>
    </xdr:from>
    <xdr:ext cx="762000" cy="259045"/>
    <xdr:sp macro="" textlink="">
      <xdr:nvSpPr>
        <xdr:cNvPr id="430" name="公債費以外平均値テキスト">
          <a:extLst>
            <a:ext uri="{FF2B5EF4-FFF2-40B4-BE49-F238E27FC236}">
              <a16:creationId xmlns:a16="http://schemas.microsoft.com/office/drawing/2014/main" id="{00000000-0008-0000-0400-0000AE010000}"/>
            </a:ext>
          </a:extLst>
        </xdr:cNvPr>
        <xdr:cNvSpPr txBox="1"/>
      </xdr:nvSpPr>
      <xdr:spPr>
        <a:xfrm>
          <a:off x="16598900" y="131699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167639</xdr:rowOff>
    </xdr:from>
    <xdr:to>
      <xdr:col>82</xdr:col>
      <xdr:colOff>158750</xdr:colOff>
      <xdr:row>77</xdr:row>
      <xdr:rowOff>97789</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64592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75565</xdr:rowOff>
    </xdr:from>
    <xdr:to>
      <xdr:col>78</xdr:col>
      <xdr:colOff>69850</xdr:colOff>
      <xdr:row>76</xdr:row>
      <xdr:rowOff>64136</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4782800" y="12934315"/>
          <a:ext cx="889000" cy="160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64770</xdr:rowOff>
    </xdr:from>
    <xdr:to>
      <xdr:col>78</xdr:col>
      <xdr:colOff>120650</xdr:colOff>
      <xdr:row>76</xdr:row>
      <xdr:rowOff>166370</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5621000" y="13094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151147</xdr:rowOff>
    </xdr:from>
    <xdr:ext cx="7366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5290800" y="131813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35560</xdr:rowOff>
    </xdr:from>
    <xdr:to>
      <xdr:col>73</xdr:col>
      <xdr:colOff>180975</xdr:colOff>
      <xdr:row>75</xdr:row>
      <xdr:rowOff>75565</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a:off x="13893800" y="12894310"/>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53340</xdr:rowOff>
    </xdr:from>
    <xdr:to>
      <xdr:col>74</xdr:col>
      <xdr:colOff>31750</xdr:colOff>
      <xdr:row>75</xdr:row>
      <xdr:rowOff>154939</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4732000" y="1291209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139716</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4401800" y="129984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75</xdr:row>
      <xdr:rowOff>35560</xdr:rowOff>
    </xdr:from>
    <xdr:to>
      <xdr:col>69</xdr:col>
      <xdr:colOff>92075</xdr:colOff>
      <xdr:row>76</xdr:row>
      <xdr:rowOff>132714</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flipV="1">
          <a:off x="13004800" y="12894310"/>
          <a:ext cx="889000" cy="2686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99061</xdr:rowOff>
    </xdr:from>
    <xdr:to>
      <xdr:col>69</xdr:col>
      <xdr:colOff>142875</xdr:colOff>
      <xdr:row>77</xdr:row>
      <xdr:rowOff>29211</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3843000" y="13129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13988</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3512800" y="13215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121920</xdr:rowOff>
    </xdr:from>
    <xdr:to>
      <xdr:col>65</xdr:col>
      <xdr:colOff>53975</xdr:colOff>
      <xdr:row>77</xdr:row>
      <xdr:rowOff>52070</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2954000" y="13152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36847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2623800" y="13238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110489</xdr:rowOff>
    </xdr:from>
    <xdr:to>
      <xdr:col>82</xdr:col>
      <xdr:colOff>158750</xdr:colOff>
      <xdr:row>77</xdr:row>
      <xdr:rowOff>40639</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6459200" y="13140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127016</xdr:rowOff>
    </xdr:from>
    <xdr:ext cx="762000" cy="259045"/>
    <xdr:sp macro="" textlink="">
      <xdr:nvSpPr>
        <xdr:cNvPr id="449" name="公債費以外該当値テキスト">
          <a:extLst>
            <a:ext uri="{FF2B5EF4-FFF2-40B4-BE49-F238E27FC236}">
              <a16:creationId xmlns:a16="http://schemas.microsoft.com/office/drawing/2014/main" id="{00000000-0008-0000-0400-0000C1010000}"/>
            </a:ext>
          </a:extLst>
        </xdr:cNvPr>
        <xdr:cNvSpPr txBox="1"/>
      </xdr:nvSpPr>
      <xdr:spPr>
        <a:xfrm>
          <a:off x="16598900" y="129857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13336</xdr:rowOff>
    </xdr:from>
    <xdr:to>
      <xdr:col>78</xdr:col>
      <xdr:colOff>120650</xdr:colOff>
      <xdr:row>76</xdr:row>
      <xdr:rowOff>114936</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5621000" y="13043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125112</xdr:rowOff>
    </xdr:from>
    <xdr:ext cx="7366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5290800" y="128124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24765</xdr:rowOff>
    </xdr:from>
    <xdr:to>
      <xdr:col>74</xdr:col>
      <xdr:colOff>31750</xdr:colOff>
      <xdr:row>75</xdr:row>
      <xdr:rowOff>126365</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4732000" y="12883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136542</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4401800" y="12652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74</xdr:row>
      <xdr:rowOff>156210</xdr:rowOff>
    </xdr:from>
    <xdr:to>
      <xdr:col>69</xdr:col>
      <xdr:colOff>142875</xdr:colOff>
      <xdr:row>75</xdr:row>
      <xdr:rowOff>86360</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3843000" y="12843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73</xdr:row>
      <xdr:rowOff>96537</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3512800" y="12612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81914</xdr:rowOff>
    </xdr:from>
    <xdr:to>
      <xdr:col>65</xdr:col>
      <xdr:colOff>53975</xdr:colOff>
      <xdr:row>77</xdr:row>
      <xdr:rowOff>12064</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2954000" y="13112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22242</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2623800" y="1288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大阪府交野市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15837</xdr:rowOff>
    </xdr:from>
    <xdr:to>
      <xdr:col>29</xdr:col>
      <xdr:colOff>127000</xdr:colOff>
      <xdr:row>18</xdr:row>
      <xdr:rowOff>138747</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1949412"/>
          <a:ext cx="0" cy="132306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110824</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244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52,325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18</xdr:row>
      <xdr:rowOff>138747</xdr:rowOff>
    </xdr:from>
    <xdr:to>
      <xdr:col>30</xdr:col>
      <xdr:colOff>25400</xdr:colOff>
      <xdr:row>18</xdr:row>
      <xdr:rowOff>138747</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27247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102214</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6928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156,503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15837</xdr:rowOff>
    </xdr:from>
    <xdr:to>
      <xdr:col>30</xdr:col>
      <xdr:colOff>25400</xdr:colOff>
      <xdr:row>11</xdr:row>
      <xdr:rowOff>15837</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194941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37160</xdr:rowOff>
    </xdr:from>
    <xdr:to>
      <xdr:col>29</xdr:col>
      <xdr:colOff>127000</xdr:colOff>
      <xdr:row>17</xdr:row>
      <xdr:rowOff>64580</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2999435"/>
          <a:ext cx="647700" cy="2742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157535</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77691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141008</xdr:rowOff>
    </xdr:from>
    <xdr:to>
      <xdr:col>29</xdr:col>
      <xdr:colOff>177800</xdr:colOff>
      <xdr:row>17</xdr:row>
      <xdr:rowOff>71158</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93183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32779</xdr:rowOff>
    </xdr:from>
    <xdr:to>
      <xdr:col>26</xdr:col>
      <xdr:colOff>50800</xdr:colOff>
      <xdr:row>17</xdr:row>
      <xdr:rowOff>64580</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a:off x="4305300" y="2995054"/>
          <a:ext cx="698500" cy="3180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170942</xdr:rowOff>
    </xdr:from>
    <xdr:to>
      <xdr:col>26</xdr:col>
      <xdr:colOff>101600</xdr:colOff>
      <xdr:row>17</xdr:row>
      <xdr:rowOff>101092</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96176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111269</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7306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32779</xdr:rowOff>
    </xdr:from>
    <xdr:to>
      <xdr:col>22</xdr:col>
      <xdr:colOff>114300</xdr:colOff>
      <xdr:row>17</xdr:row>
      <xdr:rowOff>64491</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2995054"/>
          <a:ext cx="698500" cy="3171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1714</xdr:rowOff>
    </xdr:from>
    <xdr:to>
      <xdr:col>22</xdr:col>
      <xdr:colOff>165100</xdr:colOff>
      <xdr:row>17</xdr:row>
      <xdr:rowOff>103314</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96398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88091</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0503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64491</xdr:rowOff>
    </xdr:from>
    <xdr:to>
      <xdr:col>18</xdr:col>
      <xdr:colOff>177800</xdr:colOff>
      <xdr:row>17</xdr:row>
      <xdr:rowOff>87567</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3026766"/>
          <a:ext cx="698500" cy="2307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20345</xdr:rowOff>
    </xdr:from>
    <xdr:to>
      <xdr:col>19</xdr:col>
      <xdr:colOff>38100</xdr:colOff>
      <xdr:row>17</xdr:row>
      <xdr:rowOff>121945</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29826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106722</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068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42647</xdr:rowOff>
    </xdr:from>
    <xdr:to>
      <xdr:col>15</xdr:col>
      <xdr:colOff>101600</xdr:colOff>
      <xdr:row>17</xdr:row>
      <xdr:rowOff>144247</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00492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129024</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0912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157810</xdr:rowOff>
    </xdr:from>
    <xdr:to>
      <xdr:col>29</xdr:col>
      <xdr:colOff>177800</xdr:colOff>
      <xdr:row>17</xdr:row>
      <xdr:rowOff>87960</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9486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129887</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9207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13780</xdr:rowOff>
    </xdr:from>
    <xdr:to>
      <xdr:col>26</xdr:col>
      <xdr:colOff>101600</xdr:colOff>
      <xdr:row>17</xdr:row>
      <xdr:rowOff>115380</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97605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100157</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0624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153429</xdr:rowOff>
    </xdr:from>
    <xdr:to>
      <xdr:col>22</xdr:col>
      <xdr:colOff>165100</xdr:colOff>
      <xdr:row>17</xdr:row>
      <xdr:rowOff>83579</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294425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93756</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7131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13691</xdr:rowOff>
    </xdr:from>
    <xdr:to>
      <xdr:col>19</xdr:col>
      <xdr:colOff>38100</xdr:colOff>
      <xdr:row>17</xdr:row>
      <xdr:rowOff>115291</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297596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125468</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7448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36767</xdr:rowOff>
    </xdr:from>
    <xdr:to>
      <xdr:col>15</xdr:col>
      <xdr:colOff>101600</xdr:colOff>
      <xdr:row>17</xdr:row>
      <xdr:rowOff>138367</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299904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148544</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27679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7" name="人口1人当たり決算額の推移グラフ枠445">
          <a:extLst>
            <a:ext uri="{FF2B5EF4-FFF2-40B4-BE49-F238E27FC236}">
              <a16:creationId xmlns:a16="http://schemas.microsoft.com/office/drawing/2014/main" id="{00000000-0008-0000-0500-00006B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32</xdr:row>
      <xdr:rowOff>165078</xdr:rowOff>
    </xdr:from>
    <xdr:to>
      <xdr:col>29</xdr:col>
      <xdr:colOff>127000</xdr:colOff>
      <xdr:row>38</xdr:row>
      <xdr:rowOff>2282</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flipV="1">
          <a:off x="5651500" y="5918178"/>
          <a:ext cx="0" cy="155170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317259</xdr:rowOff>
    </xdr:from>
    <xdr:ext cx="762000" cy="259045"/>
    <xdr:sp macro="" textlink="">
      <xdr:nvSpPr>
        <xdr:cNvPr id="109" name="人口1人当たり決算額の推移最小値テキスト445">
          <a:extLst>
            <a:ext uri="{FF2B5EF4-FFF2-40B4-BE49-F238E27FC236}">
              <a16:creationId xmlns:a16="http://schemas.microsoft.com/office/drawing/2014/main" id="{00000000-0008-0000-0500-00006D000000}"/>
            </a:ext>
          </a:extLst>
        </xdr:cNvPr>
        <xdr:cNvSpPr txBox="1"/>
      </xdr:nvSpPr>
      <xdr:spPr>
        <a:xfrm>
          <a:off x="5740400" y="74419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2282</xdr:rowOff>
    </xdr:from>
    <xdr:to>
      <xdr:col>30</xdr:col>
      <xdr:colOff>25400</xdr:colOff>
      <xdr:row>38</xdr:row>
      <xdr:rowOff>2282</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746988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251455</xdr:rowOff>
    </xdr:from>
    <xdr:ext cx="762000" cy="259045"/>
    <xdr:sp macro="" textlink="">
      <xdr:nvSpPr>
        <xdr:cNvPr id="111" name="人口1人当たり決算額の推移最大値テキスト445">
          <a:extLst>
            <a:ext uri="{FF2B5EF4-FFF2-40B4-BE49-F238E27FC236}">
              <a16:creationId xmlns:a16="http://schemas.microsoft.com/office/drawing/2014/main" id="{00000000-0008-0000-0500-00006F000000}"/>
            </a:ext>
          </a:extLst>
        </xdr:cNvPr>
        <xdr:cNvSpPr txBox="1"/>
      </xdr:nvSpPr>
      <xdr:spPr>
        <a:xfrm>
          <a:off x="5740400" y="56616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41,834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32</xdr:row>
      <xdr:rowOff>165078</xdr:rowOff>
    </xdr:from>
    <xdr:to>
      <xdr:col>30</xdr:col>
      <xdr:colOff>25400</xdr:colOff>
      <xdr:row>32</xdr:row>
      <xdr:rowOff>165078</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562600" y="591817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319710</xdr:rowOff>
    </xdr:from>
    <xdr:to>
      <xdr:col>29</xdr:col>
      <xdr:colOff>127000</xdr:colOff>
      <xdr:row>36</xdr:row>
      <xdr:rowOff>8487</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a:off x="5003800" y="6930060"/>
          <a:ext cx="647700" cy="3167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70553</xdr:rowOff>
    </xdr:from>
    <xdr:ext cx="762000" cy="259045"/>
    <xdr:sp macro="" textlink="">
      <xdr:nvSpPr>
        <xdr:cNvPr id="114" name="人口1人当たり決算額の推移平均値テキスト445">
          <a:extLst>
            <a:ext uri="{FF2B5EF4-FFF2-40B4-BE49-F238E27FC236}">
              <a16:creationId xmlns:a16="http://schemas.microsoft.com/office/drawing/2014/main" id="{00000000-0008-0000-0500-000072000000}"/>
            </a:ext>
          </a:extLst>
        </xdr:cNvPr>
        <xdr:cNvSpPr txBox="1"/>
      </xdr:nvSpPr>
      <xdr:spPr>
        <a:xfrm>
          <a:off x="5740400" y="668090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225476</xdr:rowOff>
    </xdr:from>
    <xdr:to>
      <xdr:col>29</xdr:col>
      <xdr:colOff>177800</xdr:colOff>
      <xdr:row>35</xdr:row>
      <xdr:rowOff>327076</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5600700" y="68358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229772</xdr:rowOff>
    </xdr:from>
    <xdr:to>
      <xdr:col>26</xdr:col>
      <xdr:colOff>50800</xdr:colOff>
      <xdr:row>35</xdr:row>
      <xdr:rowOff>319710</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a:off x="4305300" y="6840122"/>
          <a:ext cx="698500" cy="8993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219859</xdr:rowOff>
    </xdr:from>
    <xdr:to>
      <xdr:col>26</xdr:col>
      <xdr:colOff>101600</xdr:colOff>
      <xdr:row>35</xdr:row>
      <xdr:rowOff>321459</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4953000" y="68302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331636</xdr:rowOff>
    </xdr:from>
    <xdr:ext cx="7366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4622800" y="65990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116942</xdr:rowOff>
    </xdr:from>
    <xdr:to>
      <xdr:col>22</xdr:col>
      <xdr:colOff>114300</xdr:colOff>
      <xdr:row>35</xdr:row>
      <xdr:rowOff>229772</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a:off x="3606800" y="6727292"/>
          <a:ext cx="698500" cy="11283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234000</xdr:rowOff>
    </xdr:from>
    <xdr:to>
      <xdr:col>22</xdr:col>
      <xdr:colOff>165100</xdr:colOff>
      <xdr:row>35</xdr:row>
      <xdr:rowOff>335600</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4254500" y="68443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320377</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924300" y="6930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116942</xdr:rowOff>
    </xdr:from>
    <xdr:to>
      <xdr:col>18</xdr:col>
      <xdr:colOff>177800</xdr:colOff>
      <xdr:row>35</xdr:row>
      <xdr:rowOff>133890</xdr:rowOff>
    </xdr:to>
    <xdr:cxnSp macro="">
      <xdr:nvCxnSpPr>
        <xdr:cNvPr id="122" name="直線コネクタ 121">
          <a:extLst>
            <a:ext uri="{FF2B5EF4-FFF2-40B4-BE49-F238E27FC236}">
              <a16:creationId xmlns:a16="http://schemas.microsoft.com/office/drawing/2014/main" id="{00000000-0008-0000-0500-00007A000000}"/>
            </a:ext>
          </a:extLst>
        </xdr:cNvPr>
        <xdr:cNvCxnSpPr/>
      </xdr:nvCxnSpPr>
      <xdr:spPr bwMode="auto">
        <a:xfrm flipV="1">
          <a:off x="2908300" y="6727292"/>
          <a:ext cx="698500" cy="1694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238768</xdr:rowOff>
    </xdr:from>
    <xdr:to>
      <xdr:col>19</xdr:col>
      <xdr:colOff>38100</xdr:colOff>
      <xdr:row>35</xdr:row>
      <xdr:rowOff>340368</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3556000" y="68491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325145</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3225800" y="69354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247650</xdr:rowOff>
    </xdr:from>
    <xdr:to>
      <xdr:col>15</xdr:col>
      <xdr:colOff>101600</xdr:colOff>
      <xdr:row>36</xdr:row>
      <xdr:rowOff>6350</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2857500" y="68580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334027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25273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300587</xdr:rowOff>
    </xdr:from>
    <xdr:to>
      <xdr:col>29</xdr:col>
      <xdr:colOff>177800</xdr:colOff>
      <xdr:row>36</xdr:row>
      <xdr:rowOff>59287</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5600700" y="691093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272664</xdr:rowOff>
    </xdr:from>
    <xdr:ext cx="762000" cy="259045"/>
    <xdr:sp macro="" textlink="">
      <xdr:nvSpPr>
        <xdr:cNvPr id="133" name="人口1人当たり決算額の推移該当値テキスト445">
          <a:extLst>
            <a:ext uri="{FF2B5EF4-FFF2-40B4-BE49-F238E27FC236}">
              <a16:creationId xmlns:a16="http://schemas.microsoft.com/office/drawing/2014/main" id="{00000000-0008-0000-0500-000085000000}"/>
            </a:ext>
          </a:extLst>
        </xdr:cNvPr>
        <xdr:cNvSpPr txBox="1"/>
      </xdr:nvSpPr>
      <xdr:spPr>
        <a:xfrm>
          <a:off x="5740400" y="68830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268910</xdr:rowOff>
    </xdr:from>
    <xdr:to>
      <xdr:col>26</xdr:col>
      <xdr:colOff>101600</xdr:colOff>
      <xdr:row>36</xdr:row>
      <xdr:rowOff>27610</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953000" y="687926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12387</xdr:rowOff>
    </xdr:from>
    <xdr:ext cx="7366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4622800" y="69656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178972</xdr:rowOff>
    </xdr:from>
    <xdr:to>
      <xdr:col>22</xdr:col>
      <xdr:colOff>165100</xdr:colOff>
      <xdr:row>35</xdr:row>
      <xdr:rowOff>280572</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4254500" y="67893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290749</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924300" y="6558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66142</xdr:rowOff>
    </xdr:from>
    <xdr:to>
      <xdr:col>19</xdr:col>
      <xdr:colOff>38100</xdr:colOff>
      <xdr:row>35</xdr:row>
      <xdr:rowOff>167742</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3556000" y="667649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177919</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3225800" y="6445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83090</xdr:rowOff>
    </xdr:from>
    <xdr:to>
      <xdr:col>15</xdr:col>
      <xdr:colOff>101600</xdr:colOff>
      <xdr:row>35</xdr:row>
      <xdr:rowOff>184690</xdr:rowOff>
    </xdr:to>
    <xdr:sp macro="" textlink="">
      <xdr:nvSpPr>
        <xdr:cNvPr id="140" name="楕円 139">
          <a:extLst>
            <a:ext uri="{FF2B5EF4-FFF2-40B4-BE49-F238E27FC236}">
              <a16:creationId xmlns:a16="http://schemas.microsoft.com/office/drawing/2014/main" id="{00000000-0008-0000-0500-00008C000000}"/>
            </a:ext>
          </a:extLst>
        </xdr:cNvPr>
        <xdr:cNvSpPr/>
      </xdr:nvSpPr>
      <xdr:spPr bwMode="auto">
        <a:xfrm>
          <a:off x="2857500" y="66934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194867</xdr:rowOff>
    </xdr:from>
    <xdr:ext cx="762000" cy="259045"/>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2527300" y="6462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大阪府交野市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77,272
76,605
25.55
31,557,307
30,970,532
361,829
16,247,313
26,195,038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6.1
31.0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36487</xdr:rowOff>
    </xdr:from>
    <xdr:to>
      <xdr:col>24</xdr:col>
      <xdr:colOff>62865</xdr:colOff>
      <xdr:row>38</xdr:row>
      <xdr:rowOff>115412</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179987"/>
          <a:ext cx="1270" cy="14505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119239</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634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45,275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115412</xdr:rowOff>
    </xdr:from>
    <xdr:to>
      <xdr:col>24</xdr:col>
      <xdr:colOff>152400</xdr:colOff>
      <xdr:row>38</xdr:row>
      <xdr:rowOff>115412</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6305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154614</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49552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121,418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36487</xdr:rowOff>
    </xdr:from>
    <xdr:to>
      <xdr:col>24</xdr:col>
      <xdr:colOff>152400</xdr:colOff>
      <xdr:row>30</xdr:row>
      <xdr:rowOff>36487</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1799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125641</xdr:rowOff>
    </xdr:from>
    <xdr:to>
      <xdr:col>24</xdr:col>
      <xdr:colOff>63500</xdr:colOff>
      <xdr:row>36</xdr:row>
      <xdr:rowOff>6236</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6126391"/>
          <a:ext cx="838200" cy="520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153319</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1540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3442</xdr:rowOff>
    </xdr:from>
    <xdr:to>
      <xdr:col>24</xdr:col>
      <xdr:colOff>114300</xdr:colOff>
      <xdr:row>36</xdr:row>
      <xdr:rowOff>105042</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175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112268</xdr:rowOff>
    </xdr:from>
    <xdr:to>
      <xdr:col>19</xdr:col>
      <xdr:colOff>177800</xdr:colOff>
      <xdr:row>36</xdr:row>
      <xdr:rowOff>6236</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a:off x="2908300" y="6113018"/>
          <a:ext cx="889000" cy="654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25730</xdr:rowOff>
    </xdr:from>
    <xdr:to>
      <xdr:col>20</xdr:col>
      <xdr:colOff>38100</xdr:colOff>
      <xdr:row>36</xdr:row>
      <xdr:rowOff>127330</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197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118457</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6290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112268</xdr:rowOff>
    </xdr:from>
    <xdr:to>
      <xdr:col>15</xdr:col>
      <xdr:colOff>50800</xdr:colOff>
      <xdr:row>36</xdr:row>
      <xdr:rowOff>17475</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6113018"/>
          <a:ext cx="889000" cy="76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31274</xdr:rowOff>
    </xdr:from>
    <xdr:to>
      <xdr:col>15</xdr:col>
      <xdr:colOff>101600</xdr:colOff>
      <xdr:row>36</xdr:row>
      <xdr:rowOff>132874</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203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124001</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6296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17475</xdr:rowOff>
    </xdr:from>
    <xdr:to>
      <xdr:col>10</xdr:col>
      <xdr:colOff>114300</xdr:colOff>
      <xdr:row>36</xdr:row>
      <xdr:rowOff>99695</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189675"/>
          <a:ext cx="889000" cy="82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63868</xdr:rowOff>
    </xdr:from>
    <xdr:to>
      <xdr:col>10</xdr:col>
      <xdr:colOff>165100</xdr:colOff>
      <xdr:row>36</xdr:row>
      <xdr:rowOff>165468</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236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156595</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328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169786</xdr:rowOff>
    </xdr:from>
    <xdr:to>
      <xdr:col>6</xdr:col>
      <xdr:colOff>38100</xdr:colOff>
      <xdr:row>37</xdr:row>
      <xdr:rowOff>99936</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341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91063</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434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74841</xdr:rowOff>
    </xdr:from>
    <xdr:to>
      <xdr:col>24</xdr:col>
      <xdr:colOff>114300</xdr:colOff>
      <xdr:row>36</xdr:row>
      <xdr:rowOff>4991</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075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97718</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5927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126886</xdr:rowOff>
    </xdr:from>
    <xdr:to>
      <xdr:col>20</xdr:col>
      <xdr:colOff>38100</xdr:colOff>
      <xdr:row>36</xdr:row>
      <xdr:rowOff>57036</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127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73563</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5902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61468</xdr:rowOff>
    </xdr:from>
    <xdr:to>
      <xdr:col>15</xdr:col>
      <xdr:colOff>101600</xdr:colOff>
      <xdr:row>35</xdr:row>
      <xdr:rowOff>163068</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062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8145</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5837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138125</xdr:rowOff>
    </xdr:from>
    <xdr:to>
      <xdr:col>10</xdr:col>
      <xdr:colOff>165100</xdr:colOff>
      <xdr:row>36</xdr:row>
      <xdr:rowOff>68275</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138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84802</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5914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48895</xdr:rowOff>
    </xdr:from>
    <xdr:to>
      <xdr:col>6</xdr:col>
      <xdr:colOff>38100</xdr:colOff>
      <xdr:row>36</xdr:row>
      <xdr:rowOff>150495</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221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167022</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5996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26543</xdr:rowOff>
    </xdr:from>
    <xdr:to>
      <xdr:col>24</xdr:col>
      <xdr:colOff>62865</xdr:colOff>
      <xdr:row>58</xdr:row>
      <xdr:rowOff>53619</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599043"/>
          <a:ext cx="1270" cy="13986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57446</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001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42,778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53619</xdr:rowOff>
    </xdr:from>
    <xdr:to>
      <xdr:col>24</xdr:col>
      <xdr:colOff>152400</xdr:colOff>
      <xdr:row>58</xdr:row>
      <xdr:rowOff>53619</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99977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144670</xdr:rowOff>
    </xdr:from>
    <xdr:ext cx="599010"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3742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152,910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26543</xdr:rowOff>
    </xdr:from>
    <xdr:to>
      <xdr:col>24</xdr:col>
      <xdr:colOff>152400</xdr:colOff>
      <xdr:row>50</xdr:row>
      <xdr:rowOff>26543</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599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113602</xdr:rowOff>
    </xdr:from>
    <xdr:to>
      <xdr:col>24</xdr:col>
      <xdr:colOff>63500</xdr:colOff>
      <xdr:row>57</xdr:row>
      <xdr:rowOff>115418</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3797300" y="9714802"/>
          <a:ext cx="838200" cy="17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60558</xdr:rowOff>
    </xdr:from>
    <xdr:ext cx="534377"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4903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37681</xdr:rowOff>
    </xdr:from>
    <xdr:to>
      <xdr:col>24</xdr:col>
      <xdr:colOff>114300</xdr:colOff>
      <xdr:row>56</xdr:row>
      <xdr:rowOff>139281</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638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113602</xdr:rowOff>
    </xdr:from>
    <xdr:to>
      <xdr:col>19</xdr:col>
      <xdr:colOff>177800</xdr:colOff>
      <xdr:row>57</xdr:row>
      <xdr:rowOff>80988</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2908300" y="9714802"/>
          <a:ext cx="889000" cy="1388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5194</xdr:rowOff>
    </xdr:from>
    <xdr:to>
      <xdr:col>20</xdr:col>
      <xdr:colOff>38100</xdr:colOff>
      <xdr:row>56</xdr:row>
      <xdr:rowOff>106794</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606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123321</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530111" y="9381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80988</xdr:rowOff>
    </xdr:from>
    <xdr:to>
      <xdr:col>15</xdr:col>
      <xdr:colOff>50800</xdr:colOff>
      <xdr:row>58</xdr:row>
      <xdr:rowOff>1562</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9853638"/>
          <a:ext cx="889000" cy="92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52845</xdr:rowOff>
    </xdr:from>
    <xdr:to>
      <xdr:col>15</xdr:col>
      <xdr:colOff>101600</xdr:colOff>
      <xdr:row>56</xdr:row>
      <xdr:rowOff>154445</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654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170972</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41111" y="9429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1562</xdr:rowOff>
    </xdr:from>
    <xdr:to>
      <xdr:col>10</xdr:col>
      <xdr:colOff>114300</xdr:colOff>
      <xdr:row>58</xdr:row>
      <xdr:rowOff>90589</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130300" y="9945662"/>
          <a:ext cx="889000" cy="89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136207</xdr:rowOff>
    </xdr:from>
    <xdr:to>
      <xdr:col>10</xdr:col>
      <xdr:colOff>165100</xdr:colOff>
      <xdr:row>57</xdr:row>
      <xdr:rowOff>66357</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737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82884</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52111" y="9512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25883</xdr:rowOff>
    </xdr:from>
    <xdr:to>
      <xdr:col>6</xdr:col>
      <xdr:colOff>38100</xdr:colOff>
      <xdr:row>57</xdr:row>
      <xdr:rowOff>127483</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798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144010</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63111" y="9573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64618</xdr:rowOff>
    </xdr:from>
    <xdr:to>
      <xdr:col>24</xdr:col>
      <xdr:colOff>114300</xdr:colOff>
      <xdr:row>57</xdr:row>
      <xdr:rowOff>166218</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837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150995</xdr:rowOff>
    </xdr:from>
    <xdr:ext cx="534377"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752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62802</xdr:rowOff>
    </xdr:from>
    <xdr:to>
      <xdr:col>20</xdr:col>
      <xdr:colOff>38100</xdr:colOff>
      <xdr:row>56</xdr:row>
      <xdr:rowOff>164402</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664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155529</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530111" y="9756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30188</xdr:rowOff>
    </xdr:from>
    <xdr:to>
      <xdr:col>15</xdr:col>
      <xdr:colOff>101600</xdr:colOff>
      <xdr:row>57</xdr:row>
      <xdr:rowOff>131788</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802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122915</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41111" y="9895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122212</xdr:rowOff>
    </xdr:from>
    <xdr:to>
      <xdr:col>10</xdr:col>
      <xdr:colOff>165100</xdr:colOff>
      <xdr:row>58</xdr:row>
      <xdr:rowOff>52362</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894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43489</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52111" y="9987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39789</xdr:rowOff>
    </xdr:from>
    <xdr:to>
      <xdr:col>6</xdr:col>
      <xdr:colOff>38100</xdr:colOff>
      <xdr:row>58</xdr:row>
      <xdr:rowOff>141389</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983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132516</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63111" y="10076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a:extLst>
            <a:ext uri="{FF2B5EF4-FFF2-40B4-BE49-F238E27FC236}">
              <a16:creationId xmlns:a16="http://schemas.microsoft.com/office/drawing/2014/main" id="{00000000-0008-0000-06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89408</xdr:rowOff>
    </xdr:from>
    <xdr:to>
      <xdr:col>24</xdr:col>
      <xdr:colOff>62865</xdr:colOff>
      <xdr:row>79</xdr:row>
      <xdr:rowOff>25552</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flipV="1">
          <a:off x="4633595" y="12090908"/>
          <a:ext cx="1270" cy="14791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29379</xdr:rowOff>
    </xdr:from>
    <xdr:ext cx="378565" cy="259045"/>
    <xdr:sp macro="" textlink="">
      <xdr:nvSpPr>
        <xdr:cNvPr id="172" name="維持補修費最小値テキスト">
          <a:extLst>
            <a:ext uri="{FF2B5EF4-FFF2-40B4-BE49-F238E27FC236}">
              <a16:creationId xmlns:a16="http://schemas.microsoft.com/office/drawing/2014/main" id="{00000000-0008-0000-0600-0000AC000000}"/>
            </a:ext>
          </a:extLst>
        </xdr:cNvPr>
        <xdr:cNvSpPr txBox="1"/>
      </xdr:nvSpPr>
      <xdr:spPr>
        <a:xfrm>
          <a:off x="4686300" y="135739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25552</xdr:rowOff>
    </xdr:from>
    <xdr:to>
      <xdr:col>24</xdr:col>
      <xdr:colOff>152400</xdr:colOff>
      <xdr:row>79</xdr:row>
      <xdr:rowOff>25552</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35701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36085</xdr:rowOff>
    </xdr:from>
    <xdr:ext cx="534377" cy="259045"/>
    <xdr:sp macro="" textlink="">
      <xdr:nvSpPr>
        <xdr:cNvPr id="174" name="維持補修費最大値テキスト">
          <a:extLst>
            <a:ext uri="{FF2B5EF4-FFF2-40B4-BE49-F238E27FC236}">
              <a16:creationId xmlns:a16="http://schemas.microsoft.com/office/drawing/2014/main" id="{00000000-0008-0000-0600-0000AE000000}"/>
            </a:ext>
          </a:extLst>
        </xdr:cNvPr>
        <xdr:cNvSpPr txBox="1"/>
      </xdr:nvSpPr>
      <xdr:spPr>
        <a:xfrm>
          <a:off x="4686300" y="11866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89408</xdr:rowOff>
    </xdr:from>
    <xdr:to>
      <xdr:col>24</xdr:col>
      <xdr:colOff>152400</xdr:colOff>
      <xdr:row>70</xdr:row>
      <xdr:rowOff>89408</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20909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79</xdr:row>
      <xdr:rowOff>1473</xdr:rowOff>
    </xdr:from>
    <xdr:to>
      <xdr:col>24</xdr:col>
      <xdr:colOff>63500</xdr:colOff>
      <xdr:row>79</xdr:row>
      <xdr:rowOff>9092</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flipV="1">
          <a:off x="3797300" y="13546023"/>
          <a:ext cx="8382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17212</xdr:rowOff>
    </xdr:from>
    <xdr:ext cx="469744" cy="259045"/>
    <xdr:sp macro="" textlink="">
      <xdr:nvSpPr>
        <xdr:cNvPr id="177" name="維持補修費平均値テキスト">
          <a:extLst>
            <a:ext uri="{FF2B5EF4-FFF2-40B4-BE49-F238E27FC236}">
              <a16:creationId xmlns:a16="http://schemas.microsoft.com/office/drawing/2014/main" id="{00000000-0008-0000-0600-0000B1000000}"/>
            </a:ext>
          </a:extLst>
        </xdr:cNvPr>
        <xdr:cNvSpPr txBox="1"/>
      </xdr:nvSpPr>
      <xdr:spPr>
        <a:xfrm>
          <a:off x="4686300" y="1321886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165785</xdr:rowOff>
    </xdr:from>
    <xdr:to>
      <xdr:col>24</xdr:col>
      <xdr:colOff>114300</xdr:colOff>
      <xdr:row>78</xdr:row>
      <xdr:rowOff>95935</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4584700" y="13367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9092</xdr:rowOff>
    </xdr:from>
    <xdr:to>
      <xdr:col>19</xdr:col>
      <xdr:colOff>177800</xdr:colOff>
      <xdr:row>79</xdr:row>
      <xdr:rowOff>23380</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flipV="1">
          <a:off x="2908300" y="13553642"/>
          <a:ext cx="889000" cy="14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433</xdr:rowOff>
    </xdr:from>
    <xdr:to>
      <xdr:col>20</xdr:col>
      <xdr:colOff>38100</xdr:colOff>
      <xdr:row>78</xdr:row>
      <xdr:rowOff>102033</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3746500" y="13373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118560</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3562428" y="131487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79</xdr:row>
      <xdr:rowOff>7683</xdr:rowOff>
    </xdr:from>
    <xdr:to>
      <xdr:col>15</xdr:col>
      <xdr:colOff>50800</xdr:colOff>
      <xdr:row>79</xdr:row>
      <xdr:rowOff>23380</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a:off x="2019300" y="13552233"/>
          <a:ext cx="889000" cy="15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171386</xdr:rowOff>
    </xdr:from>
    <xdr:to>
      <xdr:col>15</xdr:col>
      <xdr:colOff>101600</xdr:colOff>
      <xdr:row>78</xdr:row>
      <xdr:rowOff>101536</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2857500" y="13373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118063</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2673428" y="13148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79</xdr:row>
      <xdr:rowOff>7683</xdr:rowOff>
    </xdr:from>
    <xdr:to>
      <xdr:col>10</xdr:col>
      <xdr:colOff>114300</xdr:colOff>
      <xdr:row>79</xdr:row>
      <xdr:rowOff>7722</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flipV="1">
          <a:off x="1130300" y="13552233"/>
          <a:ext cx="889000" cy="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167920</xdr:rowOff>
    </xdr:from>
    <xdr:to>
      <xdr:col>10</xdr:col>
      <xdr:colOff>165100</xdr:colOff>
      <xdr:row>78</xdr:row>
      <xdr:rowOff>98070</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968500" y="13369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114597</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784428" y="13144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24168</xdr:rowOff>
    </xdr:from>
    <xdr:to>
      <xdr:col>6</xdr:col>
      <xdr:colOff>38100</xdr:colOff>
      <xdr:row>78</xdr:row>
      <xdr:rowOff>125768</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079500" y="13397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142295</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895428" y="13172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122123</xdr:rowOff>
    </xdr:from>
    <xdr:to>
      <xdr:col>24</xdr:col>
      <xdr:colOff>114300</xdr:colOff>
      <xdr:row>79</xdr:row>
      <xdr:rowOff>52273</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4584700" y="13495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37050</xdr:rowOff>
    </xdr:from>
    <xdr:ext cx="469744" cy="259045"/>
    <xdr:sp macro="" textlink="">
      <xdr:nvSpPr>
        <xdr:cNvPr id="196" name="維持補修費該当値テキスト">
          <a:extLst>
            <a:ext uri="{FF2B5EF4-FFF2-40B4-BE49-F238E27FC236}">
              <a16:creationId xmlns:a16="http://schemas.microsoft.com/office/drawing/2014/main" id="{00000000-0008-0000-0600-0000C4000000}"/>
            </a:ext>
          </a:extLst>
        </xdr:cNvPr>
        <xdr:cNvSpPr txBox="1"/>
      </xdr:nvSpPr>
      <xdr:spPr>
        <a:xfrm>
          <a:off x="4686300" y="134101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129742</xdr:rowOff>
    </xdr:from>
    <xdr:to>
      <xdr:col>20</xdr:col>
      <xdr:colOff>38100</xdr:colOff>
      <xdr:row>79</xdr:row>
      <xdr:rowOff>59892</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3746500" y="13502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179017</xdr:colOff>
      <xdr:row>79</xdr:row>
      <xdr:rowOff>51019</xdr:rowOff>
    </xdr:from>
    <xdr:ext cx="378565"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3608017" y="135955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144030</xdr:rowOff>
    </xdr:from>
    <xdr:to>
      <xdr:col>15</xdr:col>
      <xdr:colOff>101600</xdr:colOff>
      <xdr:row>79</xdr:row>
      <xdr:rowOff>74180</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2857500" y="13517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52017</xdr:colOff>
      <xdr:row>79</xdr:row>
      <xdr:rowOff>65307</xdr:rowOff>
    </xdr:from>
    <xdr:ext cx="378565"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2719017" y="136098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128333</xdr:rowOff>
    </xdr:from>
    <xdr:to>
      <xdr:col>10</xdr:col>
      <xdr:colOff>165100</xdr:colOff>
      <xdr:row>79</xdr:row>
      <xdr:rowOff>58483</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968500" y="13501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115517</xdr:colOff>
      <xdr:row>79</xdr:row>
      <xdr:rowOff>49610</xdr:rowOff>
    </xdr:from>
    <xdr:ext cx="378565"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1830017" y="135941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128372</xdr:rowOff>
    </xdr:from>
    <xdr:to>
      <xdr:col>6</xdr:col>
      <xdr:colOff>38100</xdr:colOff>
      <xdr:row>79</xdr:row>
      <xdr:rowOff>58522</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079500" y="13501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179017</xdr:colOff>
      <xdr:row>79</xdr:row>
      <xdr:rowOff>49649</xdr:rowOff>
    </xdr:from>
    <xdr:ext cx="378565"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941017" y="135941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a:extLst>
            <a:ext uri="{FF2B5EF4-FFF2-40B4-BE49-F238E27FC236}">
              <a16:creationId xmlns:a16="http://schemas.microsoft.com/office/drawing/2014/main" id="{00000000-0008-0000-06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115632</xdr:rowOff>
    </xdr:from>
    <xdr:to>
      <xdr:col>24</xdr:col>
      <xdr:colOff>62865</xdr:colOff>
      <xdr:row>98</xdr:row>
      <xdr:rowOff>61116</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4633595" y="15374682"/>
          <a:ext cx="1270" cy="14885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64943</xdr:rowOff>
    </xdr:from>
    <xdr:ext cx="534377" cy="259045"/>
    <xdr:sp macro="" textlink="">
      <xdr:nvSpPr>
        <xdr:cNvPr id="232" name="扶助費最小値テキスト">
          <a:extLst>
            <a:ext uri="{FF2B5EF4-FFF2-40B4-BE49-F238E27FC236}">
              <a16:creationId xmlns:a16="http://schemas.microsoft.com/office/drawing/2014/main" id="{00000000-0008-0000-0600-0000E8000000}"/>
            </a:ext>
          </a:extLst>
        </xdr:cNvPr>
        <xdr:cNvSpPr txBox="1"/>
      </xdr:nvSpPr>
      <xdr:spPr>
        <a:xfrm>
          <a:off x="4686300" y="16867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61116</xdr:rowOff>
    </xdr:from>
    <xdr:to>
      <xdr:col>24</xdr:col>
      <xdr:colOff>152400</xdr:colOff>
      <xdr:row>98</xdr:row>
      <xdr:rowOff>61116</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6863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62309</xdr:rowOff>
    </xdr:from>
    <xdr:ext cx="599010" cy="259045"/>
    <xdr:sp macro="" textlink="">
      <xdr:nvSpPr>
        <xdr:cNvPr id="234" name="扶助費最大値テキスト">
          <a:extLst>
            <a:ext uri="{FF2B5EF4-FFF2-40B4-BE49-F238E27FC236}">
              <a16:creationId xmlns:a16="http://schemas.microsoft.com/office/drawing/2014/main" id="{00000000-0008-0000-0600-0000EA000000}"/>
            </a:ext>
          </a:extLst>
        </xdr:cNvPr>
        <xdr:cNvSpPr txBox="1"/>
      </xdr:nvSpPr>
      <xdr:spPr>
        <a:xfrm>
          <a:off x="4686300" y="151499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215,961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115632</xdr:rowOff>
    </xdr:from>
    <xdr:to>
      <xdr:col>24</xdr:col>
      <xdr:colOff>152400</xdr:colOff>
      <xdr:row>89</xdr:row>
      <xdr:rowOff>115632</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53746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149431</xdr:rowOff>
    </xdr:from>
    <xdr:to>
      <xdr:col>24</xdr:col>
      <xdr:colOff>63500</xdr:colOff>
      <xdr:row>96</xdr:row>
      <xdr:rowOff>71577</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3797300" y="16437181"/>
          <a:ext cx="838200" cy="93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79729</xdr:rowOff>
    </xdr:from>
    <xdr:ext cx="599010" cy="259045"/>
    <xdr:sp macro="" textlink="">
      <xdr:nvSpPr>
        <xdr:cNvPr id="237" name="扶助費平均値テキスト">
          <a:extLst>
            <a:ext uri="{FF2B5EF4-FFF2-40B4-BE49-F238E27FC236}">
              <a16:creationId xmlns:a16="http://schemas.microsoft.com/office/drawing/2014/main" id="{00000000-0008-0000-0600-0000ED000000}"/>
            </a:ext>
          </a:extLst>
        </xdr:cNvPr>
        <xdr:cNvSpPr txBox="1"/>
      </xdr:nvSpPr>
      <xdr:spPr>
        <a:xfrm>
          <a:off x="4686300" y="1619602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56852</xdr:rowOff>
    </xdr:from>
    <xdr:to>
      <xdr:col>24</xdr:col>
      <xdr:colOff>114300</xdr:colOff>
      <xdr:row>95</xdr:row>
      <xdr:rowOff>158452</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4584700" y="16344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151794</xdr:rowOff>
    </xdr:from>
    <xdr:to>
      <xdr:col>19</xdr:col>
      <xdr:colOff>177800</xdr:colOff>
      <xdr:row>96</xdr:row>
      <xdr:rowOff>71577</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a:off x="2908300" y="16439544"/>
          <a:ext cx="889000" cy="912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147073</xdr:rowOff>
    </xdr:from>
    <xdr:to>
      <xdr:col>20</xdr:col>
      <xdr:colOff>38100</xdr:colOff>
      <xdr:row>96</xdr:row>
      <xdr:rowOff>77223</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3746500" y="16434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93750</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3497795" y="162100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151794</xdr:rowOff>
    </xdr:from>
    <xdr:to>
      <xdr:col>15</xdr:col>
      <xdr:colOff>50800</xdr:colOff>
      <xdr:row>97</xdr:row>
      <xdr:rowOff>56904</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2019300" y="16439544"/>
          <a:ext cx="889000" cy="248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9685</xdr:rowOff>
    </xdr:from>
    <xdr:to>
      <xdr:col>15</xdr:col>
      <xdr:colOff>101600</xdr:colOff>
      <xdr:row>95</xdr:row>
      <xdr:rowOff>111285</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2857500" y="16297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127812</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2608795" y="160726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56904</xdr:rowOff>
    </xdr:from>
    <xdr:to>
      <xdr:col>10</xdr:col>
      <xdr:colOff>114300</xdr:colOff>
      <xdr:row>97</xdr:row>
      <xdr:rowOff>113923</xdr:rowOff>
    </xdr:to>
    <xdr:cxnSp macro="">
      <xdr:nvCxnSpPr>
        <xdr:cNvPr id="245" name="直線コネクタ 244">
          <a:extLst>
            <a:ext uri="{FF2B5EF4-FFF2-40B4-BE49-F238E27FC236}">
              <a16:creationId xmlns:a16="http://schemas.microsoft.com/office/drawing/2014/main" id="{00000000-0008-0000-0600-0000F5000000}"/>
            </a:ext>
          </a:extLst>
        </xdr:cNvPr>
        <xdr:cNvCxnSpPr/>
      </xdr:nvCxnSpPr>
      <xdr:spPr>
        <a:xfrm flipV="1">
          <a:off x="1130300" y="16687554"/>
          <a:ext cx="889000" cy="57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120969</xdr:rowOff>
    </xdr:from>
    <xdr:to>
      <xdr:col>10</xdr:col>
      <xdr:colOff>165100</xdr:colOff>
      <xdr:row>97</xdr:row>
      <xdr:rowOff>51119</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968500" y="16580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67646</xdr:rowOff>
    </xdr:from>
    <xdr:ext cx="59901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1719795" y="163553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322</xdr:rowOff>
    </xdr:from>
    <xdr:to>
      <xdr:col>6</xdr:col>
      <xdr:colOff>38100</xdr:colOff>
      <xdr:row>97</xdr:row>
      <xdr:rowOff>101922</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079500" y="16630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118449</xdr:rowOff>
    </xdr:from>
    <xdr:ext cx="534377"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863111" y="16406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98631</xdr:rowOff>
    </xdr:from>
    <xdr:to>
      <xdr:col>24</xdr:col>
      <xdr:colOff>114300</xdr:colOff>
      <xdr:row>96</xdr:row>
      <xdr:rowOff>28781</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4584700" y="16386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77058</xdr:rowOff>
    </xdr:from>
    <xdr:ext cx="599010" cy="259045"/>
    <xdr:sp macro="" textlink="">
      <xdr:nvSpPr>
        <xdr:cNvPr id="256" name="扶助費該当値テキスト">
          <a:extLst>
            <a:ext uri="{FF2B5EF4-FFF2-40B4-BE49-F238E27FC236}">
              <a16:creationId xmlns:a16="http://schemas.microsoft.com/office/drawing/2014/main" id="{00000000-0008-0000-0600-000000010000}"/>
            </a:ext>
          </a:extLst>
        </xdr:cNvPr>
        <xdr:cNvSpPr txBox="1"/>
      </xdr:nvSpPr>
      <xdr:spPr>
        <a:xfrm>
          <a:off x="4686300" y="163648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20777</xdr:rowOff>
    </xdr:from>
    <xdr:to>
      <xdr:col>20</xdr:col>
      <xdr:colOff>38100</xdr:colOff>
      <xdr:row>96</xdr:row>
      <xdr:rowOff>122377</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3746500" y="16479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113504</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3497795" y="165727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100994</xdr:rowOff>
    </xdr:from>
    <xdr:to>
      <xdr:col>15</xdr:col>
      <xdr:colOff>101600</xdr:colOff>
      <xdr:row>96</xdr:row>
      <xdr:rowOff>31144</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2857500" y="16388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22271</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2608795" y="164814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6104</xdr:rowOff>
    </xdr:from>
    <xdr:to>
      <xdr:col>10</xdr:col>
      <xdr:colOff>165100</xdr:colOff>
      <xdr:row>97</xdr:row>
      <xdr:rowOff>107704</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968500" y="16636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98831</xdr:rowOff>
    </xdr:from>
    <xdr:ext cx="534377"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1752111" y="16729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63123</xdr:rowOff>
    </xdr:from>
    <xdr:to>
      <xdr:col>6</xdr:col>
      <xdr:colOff>38100</xdr:colOff>
      <xdr:row>97</xdr:row>
      <xdr:rowOff>164723</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079500" y="16693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155850</xdr:rowOff>
    </xdr:from>
    <xdr:ext cx="534377"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863111" y="16786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45,852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補助費等グラフ枠">
          <a:extLst>
            <a:ext uri="{FF2B5EF4-FFF2-40B4-BE49-F238E27FC236}">
              <a16:creationId xmlns:a16="http://schemas.microsoft.com/office/drawing/2014/main" id="{00000000-0008-0000-06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85156</xdr:rowOff>
    </xdr:from>
    <xdr:to>
      <xdr:col>54</xdr:col>
      <xdr:colOff>189865</xdr:colOff>
      <xdr:row>38</xdr:row>
      <xdr:rowOff>24493</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flipV="1">
          <a:off x="10475595" y="5228656"/>
          <a:ext cx="1270" cy="13109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28320</xdr:rowOff>
    </xdr:from>
    <xdr:ext cx="534377" cy="259045"/>
    <xdr:sp macro="" textlink="">
      <xdr:nvSpPr>
        <xdr:cNvPr id="289" name="補助費等最小値テキスト">
          <a:extLst>
            <a:ext uri="{FF2B5EF4-FFF2-40B4-BE49-F238E27FC236}">
              <a16:creationId xmlns:a16="http://schemas.microsoft.com/office/drawing/2014/main" id="{00000000-0008-0000-0600-000021010000}"/>
            </a:ext>
          </a:extLst>
        </xdr:cNvPr>
        <xdr:cNvSpPr txBox="1"/>
      </xdr:nvSpPr>
      <xdr:spPr>
        <a:xfrm>
          <a:off x="10528300" y="6543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24493</xdr:rowOff>
    </xdr:from>
    <xdr:to>
      <xdr:col>55</xdr:col>
      <xdr:colOff>88900</xdr:colOff>
      <xdr:row>38</xdr:row>
      <xdr:rowOff>24493</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10388600" y="65395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31833</xdr:rowOff>
    </xdr:from>
    <xdr:ext cx="599010" cy="259045"/>
    <xdr:sp macro="" textlink="">
      <xdr:nvSpPr>
        <xdr:cNvPr id="291" name="補助費等最大値テキスト">
          <a:extLst>
            <a:ext uri="{FF2B5EF4-FFF2-40B4-BE49-F238E27FC236}">
              <a16:creationId xmlns:a16="http://schemas.microsoft.com/office/drawing/2014/main" id="{00000000-0008-0000-0600-000023010000}"/>
            </a:ext>
          </a:extLst>
        </xdr:cNvPr>
        <xdr:cNvSpPr txBox="1"/>
      </xdr:nvSpPr>
      <xdr:spPr>
        <a:xfrm>
          <a:off x="10528300" y="50038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85156</xdr:rowOff>
    </xdr:from>
    <xdr:to>
      <xdr:col>55</xdr:col>
      <xdr:colOff>88900</xdr:colOff>
      <xdr:row>30</xdr:row>
      <xdr:rowOff>85156</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10388600" y="5228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163733</xdr:rowOff>
    </xdr:from>
    <xdr:to>
      <xdr:col>55</xdr:col>
      <xdr:colOff>0</xdr:colOff>
      <xdr:row>37</xdr:row>
      <xdr:rowOff>166218</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flipV="1">
          <a:off x="9639300" y="6507383"/>
          <a:ext cx="838200" cy="2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107228</xdr:rowOff>
    </xdr:from>
    <xdr:ext cx="534377" cy="259045"/>
    <xdr:sp macro="" textlink="">
      <xdr:nvSpPr>
        <xdr:cNvPr id="294" name="補助費等平均値テキスト">
          <a:extLst>
            <a:ext uri="{FF2B5EF4-FFF2-40B4-BE49-F238E27FC236}">
              <a16:creationId xmlns:a16="http://schemas.microsoft.com/office/drawing/2014/main" id="{00000000-0008-0000-0600-000026010000}"/>
            </a:ext>
          </a:extLst>
        </xdr:cNvPr>
        <xdr:cNvSpPr txBox="1"/>
      </xdr:nvSpPr>
      <xdr:spPr>
        <a:xfrm>
          <a:off x="10528300" y="61079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84351</xdr:rowOff>
    </xdr:from>
    <xdr:to>
      <xdr:col>55</xdr:col>
      <xdr:colOff>50800</xdr:colOff>
      <xdr:row>37</xdr:row>
      <xdr:rowOff>14501</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10426700" y="6256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166218</xdr:rowOff>
    </xdr:from>
    <xdr:to>
      <xdr:col>50</xdr:col>
      <xdr:colOff>114300</xdr:colOff>
      <xdr:row>38</xdr:row>
      <xdr:rowOff>10731</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flipV="1">
          <a:off x="8750300" y="6509868"/>
          <a:ext cx="889000" cy="159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73630</xdr:rowOff>
    </xdr:from>
    <xdr:to>
      <xdr:col>50</xdr:col>
      <xdr:colOff>165100</xdr:colOff>
      <xdr:row>37</xdr:row>
      <xdr:rowOff>3780</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9588500" y="6245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20307</xdr:rowOff>
    </xdr:from>
    <xdr:ext cx="534377"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9372111" y="6021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33</xdr:row>
      <xdr:rowOff>98529</xdr:rowOff>
    </xdr:from>
    <xdr:to>
      <xdr:col>45</xdr:col>
      <xdr:colOff>177800</xdr:colOff>
      <xdr:row>38</xdr:row>
      <xdr:rowOff>10731</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a:off x="7861300" y="5756379"/>
          <a:ext cx="889000" cy="769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113391</xdr:rowOff>
    </xdr:from>
    <xdr:to>
      <xdr:col>46</xdr:col>
      <xdr:colOff>38100</xdr:colOff>
      <xdr:row>37</xdr:row>
      <xdr:rowOff>43541</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8699500" y="6285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60068</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8483111" y="6060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33</xdr:row>
      <xdr:rowOff>98529</xdr:rowOff>
    </xdr:from>
    <xdr:to>
      <xdr:col>41</xdr:col>
      <xdr:colOff>50800</xdr:colOff>
      <xdr:row>38</xdr:row>
      <xdr:rowOff>58310</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flipV="1">
          <a:off x="6972300" y="5756379"/>
          <a:ext cx="889000" cy="817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32</xdr:row>
      <xdr:rowOff>16053</xdr:rowOff>
    </xdr:from>
    <xdr:to>
      <xdr:col>41</xdr:col>
      <xdr:colOff>101600</xdr:colOff>
      <xdr:row>32</xdr:row>
      <xdr:rowOff>117653</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7810500" y="5502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30</xdr:row>
      <xdr:rowOff>134180</xdr:rowOff>
    </xdr:from>
    <xdr:ext cx="59901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7561795" y="52776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538</xdr:rowOff>
    </xdr:from>
    <xdr:to>
      <xdr:col>36</xdr:col>
      <xdr:colOff>165100</xdr:colOff>
      <xdr:row>37</xdr:row>
      <xdr:rowOff>102138</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6921500" y="6344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118665</xdr:rowOff>
    </xdr:from>
    <xdr:ext cx="534377"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6705111" y="6119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112933</xdr:rowOff>
    </xdr:from>
    <xdr:to>
      <xdr:col>55</xdr:col>
      <xdr:colOff>50800</xdr:colOff>
      <xdr:row>38</xdr:row>
      <xdr:rowOff>43083</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10426700" y="6456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27860</xdr:rowOff>
    </xdr:from>
    <xdr:ext cx="534377" cy="259045"/>
    <xdr:sp macro="" textlink="">
      <xdr:nvSpPr>
        <xdr:cNvPr id="313" name="補助費等該当値テキスト">
          <a:extLst>
            <a:ext uri="{FF2B5EF4-FFF2-40B4-BE49-F238E27FC236}">
              <a16:creationId xmlns:a16="http://schemas.microsoft.com/office/drawing/2014/main" id="{00000000-0008-0000-0600-000039010000}"/>
            </a:ext>
          </a:extLst>
        </xdr:cNvPr>
        <xdr:cNvSpPr txBox="1"/>
      </xdr:nvSpPr>
      <xdr:spPr>
        <a:xfrm>
          <a:off x="10528300" y="6371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115418</xdr:rowOff>
    </xdr:from>
    <xdr:to>
      <xdr:col>50</xdr:col>
      <xdr:colOff>165100</xdr:colOff>
      <xdr:row>38</xdr:row>
      <xdr:rowOff>45568</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9588500" y="6459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36695</xdr:rowOff>
    </xdr:from>
    <xdr:ext cx="534377"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9372111" y="6551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131382</xdr:rowOff>
    </xdr:from>
    <xdr:to>
      <xdr:col>46</xdr:col>
      <xdr:colOff>38100</xdr:colOff>
      <xdr:row>38</xdr:row>
      <xdr:rowOff>61531</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8699500" y="6475032"/>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52658</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8483111" y="6567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33</xdr:row>
      <xdr:rowOff>47729</xdr:rowOff>
    </xdr:from>
    <xdr:to>
      <xdr:col>41</xdr:col>
      <xdr:colOff>101600</xdr:colOff>
      <xdr:row>33</xdr:row>
      <xdr:rowOff>149329</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7810500" y="5705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33</xdr:row>
      <xdr:rowOff>140456</xdr:rowOff>
    </xdr:from>
    <xdr:ext cx="599010"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7561795" y="57983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7510</xdr:rowOff>
    </xdr:from>
    <xdr:to>
      <xdr:col>36</xdr:col>
      <xdr:colOff>165100</xdr:colOff>
      <xdr:row>38</xdr:row>
      <xdr:rowOff>109110</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6921500" y="6522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100237</xdr:rowOff>
    </xdr:from>
    <xdr:ext cx="534377"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6705111" y="66153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3" name="テキスト ボックス 342">
          <a:extLst>
            <a:ext uri="{FF2B5EF4-FFF2-40B4-BE49-F238E27FC236}">
              <a16:creationId xmlns:a16="http://schemas.microsoft.com/office/drawing/2014/main" id="{00000000-0008-0000-0600-000057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4" name="普通建設事業費グラフ枠">
          <a:extLst>
            <a:ext uri="{FF2B5EF4-FFF2-40B4-BE49-F238E27FC236}">
              <a16:creationId xmlns:a16="http://schemas.microsoft.com/office/drawing/2014/main" id="{00000000-0008-0000-0600-000058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49</xdr:row>
      <xdr:rowOff>129451</xdr:rowOff>
    </xdr:from>
    <xdr:to>
      <xdr:col>54</xdr:col>
      <xdr:colOff>189865</xdr:colOff>
      <xdr:row>58</xdr:row>
      <xdr:rowOff>139433</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flipV="1">
          <a:off x="10475595" y="8530501"/>
          <a:ext cx="1270" cy="15530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143260</xdr:rowOff>
    </xdr:from>
    <xdr:ext cx="469744" cy="259045"/>
    <xdr:sp macro="" textlink="">
      <xdr:nvSpPr>
        <xdr:cNvPr id="346" name="普通建設事業費最小値テキスト">
          <a:extLst>
            <a:ext uri="{FF2B5EF4-FFF2-40B4-BE49-F238E27FC236}">
              <a16:creationId xmlns:a16="http://schemas.microsoft.com/office/drawing/2014/main" id="{00000000-0008-0000-0600-00005A010000}"/>
            </a:ext>
          </a:extLst>
        </xdr:cNvPr>
        <xdr:cNvSpPr txBox="1"/>
      </xdr:nvSpPr>
      <xdr:spPr>
        <a:xfrm>
          <a:off x="10528300" y="100873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139433</xdr:rowOff>
    </xdr:from>
    <xdr:to>
      <xdr:col>55</xdr:col>
      <xdr:colOff>88900</xdr:colOff>
      <xdr:row>58</xdr:row>
      <xdr:rowOff>139433</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10388600" y="10083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76128</xdr:rowOff>
    </xdr:from>
    <xdr:ext cx="599010" cy="259045"/>
    <xdr:sp macro="" textlink="">
      <xdr:nvSpPr>
        <xdr:cNvPr id="348" name="普通建設事業費最大値テキスト">
          <a:extLst>
            <a:ext uri="{FF2B5EF4-FFF2-40B4-BE49-F238E27FC236}">
              <a16:creationId xmlns:a16="http://schemas.microsoft.com/office/drawing/2014/main" id="{00000000-0008-0000-0600-00005C010000}"/>
            </a:ext>
          </a:extLst>
        </xdr:cNvPr>
        <xdr:cNvSpPr txBox="1"/>
      </xdr:nvSpPr>
      <xdr:spPr>
        <a:xfrm>
          <a:off x="10528300" y="83057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128,307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49</xdr:row>
      <xdr:rowOff>129451</xdr:rowOff>
    </xdr:from>
    <xdr:to>
      <xdr:col>55</xdr:col>
      <xdr:colOff>88900</xdr:colOff>
      <xdr:row>49</xdr:row>
      <xdr:rowOff>129451</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10388600" y="85305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76974</xdr:rowOff>
    </xdr:from>
    <xdr:to>
      <xdr:col>55</xdr:col>
      <xdr:colOff>0</xdr:colOff>
      <xdr:row>56</xdr:row>
      <xdr:rowOff>144120</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9639300" y="9678174"/>
          <a:ext cx="838200" cy="67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118356</xdr:rowOff>
    </xdr:from>
    <xdr:ext cx="534377" cy="259045"/>
    <xdr:sp macro="" textlink="">
      <xdr:nvSpPr>
        <xdr:cNvPr id="351" name="普通建設事業費平均値テキスト">
          <a:extLst>
            <a:ext uri="{FF2B5EF4-FFF2-40B4-BE49-F238E27FC236}">
              <a16:creationId xmlns:a16="http://schemas.microsoft.com/office/drawing/2014/main" id="{00000000-0008-0000-0600-00005F010000}"/>
            </a:ext>
          </a:extLst>
        </xdr:cNvPr>
        <xdr:cNvSpPr txBox="1"/>
      </xdr:nvSpPr>
      <xdr:spPr>
        <a:xfrm>
          <a:off x="10528300" y="93766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95479</xdr:rowOff>
    </xdr:from>
    <xdr:to>
      <xdr:col>55</xdr:col>
      <xdr:colOff>50800</xdr:colOff>
      <xdr:row>56</xdr:row>
      <xdr:rowOff>25629</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10426700" y="9525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7430</xdr:rowOff>
    </xdr:from>
    <xdr:to>
      <xdr:col>50</xdr:col>
      <xdr:colOff>114300</xdr:colOff>
      <xdr:row>56</xdr:row>
      <xdr:rowOff>144120</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8750300" y="9608630"/>
          <a:ext cx="889000" cy="136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114618</xdr:rowOff>
    </xdr:from>
    <xdr:to>
      <xdr:col>50</xdr:col>
      <xdr:colOff>165100</xdr:colOff>
      <xdr:row>56</xdr:row>
      <xdr:rowOff>44768</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9588500" y="9544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61295</xdr:rowOff>
    </xdr:from>
    <xdr:ext cx="534377"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9372111" y="9319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7430</xdr:rowOff>
    </xdr:from>
    <xdr:to>
      <xdr:col>45</xdr:col>
      <xdr:colOff>177800</xdr:colOff>
      <xdr:row>56</xdr:row>
      <xdr:rowOff>28296</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flipV="1">
          <a:off x="7861300" y="9608630"/>
          <a:ext cx="889000" cy="20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95948</xdr:rowOff>
    </xdr:from>
    <xdr:to>
      <xdr:col>46</xdr:col>
      <xdr:colOff>38100</xdr:colOff>
      <xdr:row>56</xdr:row>
      <xdr:rowOff>26098</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8699500" y="9525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42625</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8483111" y="9300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28296</xdr:rowOff>
    </xdr:from>
    <xdr:to>
      <xdr:col>41</xdr:col>
      <xdr:colOff>50800</xdr:colOff>
      <xdr:row>56</xdr:row>
      <xdr:rowOff>165760</xdr:rowOff>
    </xdr:to>
    <xdr:cxnSp macro="">
      <xdr:nvCxnSpPr>
        <xdr:cNvPr id="359" name="直線コネクタ 358">
          <a:extLst>
            <a:ext uri="{FF2B5EF4-FFF2-40B4-BE49-F238E27FC236}">
              <a16:creationId xmlns:a16="http://schemas.microsoft.com/office/drawing/2014/main" id="{00000000-0008-0000-0600-000067010000}"/>
            </a:ext>
          </a:extLst>
        </xdr:cNvPr>
        <xdr:cNvCxnSpPr/>
      </xdr:nvCxnSpPr>
      <xdr:spPr>
        <a:xfrm flipV="1">
          <a:off x="6972300" y="9629496"/>
          <a:ext cx="889000" cy="137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101816</xdr:rowOff>
    </xdr:from>
    <xdr:to>
      <xdr:col>41</xdr:col>
      <xdr:colOff>101600</xdr:colOff>
      <xdr:row>56</xdr:row>
      <xdr:rowOff>31966</xdr:rowOff>
    </xdr:to>
    <xdr:sp macro="" textlink="">
      <xdr:nvSpPr>
        <xdr:cNvPr id="360" name="フローチャート: 判断 359">
          <a:extLst>
            <a:ext uri="{FF2B5EF4-FFF2-40B4-BE49-F238E27FC236}">
              <a16:creationId xmlns:a16="http://schemas.microsoft.com/office/drawing/2014/main" id="{00000000-0008-0000-0600-000068010000}"/>
            </a:ext>
          </a:extLst>
        </xdr:cNvPr>
        <xdr:cNvSpPr/>
      </xdr:nvSpPr>
      <xdr:spPr>
        <a:xfrm>
          <a:off x="7810500" y="9531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48493</xdr:rowOff>
    </xdr:from>
    <xdr:ext cx="534377"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7594111" y="9306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100482</xdr:rowOff>
    </xdr:from>
    <xdr:to>
      <xdr:col>36</xdr:col>
      <xdr:colOff>165100</xdr:colOff>
      <xdr:row>56</xdr:row>
      <xdr:rowOff>30632</xdr:rowOff>
    </xdr:to>
    <xdr:sp macro="" textlink="">
      <xdr:nvSpPr>
        <xdr:cNvPr id="362" name="フローチャート: 判断 361">
          <a:extLst>
            <a:ext uri="{FF2B5EF4-FFF2-40B4-BE49-F238E27FC236}">
              <a16:creationId xmlns:a16="http://schemas.microsoft.com/office/drawing/2014/main" id="{00000000-0008-0000-0600-00006A010000}"/>
            </a:ext>
          </a:extLst>
        </xdr:cNvPr>
        <xdr:cNvSpPr/>
      </xdr:nvSpPr>
      <xdr:spPr>
        <a:xfrm>
          <a:off x="6921500" y="9530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47159</xdr:rowOff>
    </xdr:from>
    <xdr:ext cx="534377"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6705111" y="9305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26174</xdr:rowOff>
    </xdr:from>
    <xdr:to>
      <xdr:col>55</xdr:col>
      <xdr:colOff>50800</xdr:colOff>
      <xdr:row>56</xdr:row>
      <xdr:rowOff>127774</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10426700" y="9627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4601</xdr:rowOff>
    </xdr:from>
    <xdr:ext cx="534377" cy="259045"/>
    <xdr:sp macro="" textlink="">
      <xdr:nvSpPr>
        <xdr:cNvPr id="370" name="普通建設事業費該当値テキスト">
          <a:extLst>
            <a:ext uri="{FF2B5EF4-FFF2-40B4-BE49-F238E27FC236}">
              <a16:creationId xmlns:a16="http://schemas.microsoft.com/office/drawing/2014/main" id="{00000000-0008-0000-0600-000072010000}"/>
            </a:ext>
          </a:extLst>
        </xdr:cNvPr>
        <xdr:cNvSpPr txBox="1"/>
      </xdr:nvSpPr>
      <xdr:spPr>
        <a:xfrm>
          <a:off x="10528300" y="9605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93320</xdr:rowOff>
    </xdr:from>
    <xdr:to>
      <xdr:col>50</xdr:col>
      <xdr:colOff>165100</xdr:colOff>
      <xdr:row>57</xdr:row>
      <xdr:rowOff>23470</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9588500" y="9694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14597</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9372111" y="97872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128080</xdr:rowOff>
    </xdr:from>
    <xdr:to>
      <xdr:col>46</xdr:col>
      <xdr:colOff>38100</xdr:colOff>
      <xdr:row>56</xdr:row>
      <xdr:rowOff>58230</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8699500" y="9557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49357</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8483111" y="9650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148946</xdr:rowOff>
    </xdr:from>
    <xdr:to>
      <xdr:col>41</xdr:col>
      <xdr:colOff>101600</xdr:colOff>
      <xdr:row>56</xdr:row>
      <xdr:rowOff>79096</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7810500" y="9578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70223</xdr:rowOff>
    </xdr:from>
    <xdr:ext cx="534377"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7594111" y="9671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114960</xdr:rowOff>
    </xdr:from>
    <xdr:to>
      <xdr:col>36</xdr:col>
      <xdr:colOff>165100</xdr:colOff>
      <xdr:row>57</xdr:row>
      <xdr:rowOff>45110</xdr:rowOff>
    </xdr:to>
    <xdr:sp macro="" textlink="">
      <xdr:nvSpPr>
        <xdr:cNvPr id="377" name="楕円 376">
          <a:extLst>
            <a:ext uri="{FF2B5EF4-FFF2-40B4-BE49-F238E27FC236}">
              <a16:creationId xmlns:a16="http://schemas.microsoft.com/office/drawing/2014/main" id="{00000000-0008-0000-0600-000079010000}"/>
            </a:ext>
          </a:extLst>
        </xdr:cNvPr>
        <xdr:cNvSpPr/>
      </xdr:nvSpPr>
      <xdr:spPr>
        <a:xfrm>
          <a:off x="6921500" y="9716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36237</xdr:rowOff>
    </xdr:from>
    <xdr:ext cx="534377" cy="259045"/>
    <xdr:sp macro="" textlink="">
      <xdr:nvSpPr>
        <xdr:cNvPr id="378" name="テキスト ボックス 377">
          <a:extLst>
            <a:ext uri="{FF2B5EF4-FFF2-40B4-BE49-F238E27FC236}">
              <a16:creationId xmlns:a16="http://schemas.microsoft.com/office/drawing/2014/main" id="{00000000-0008-0000-0600-00007A010000}"/>
            </a:ext>
          </a:extLst>
        </xdr:cNvPr>
        <xdr:cNvSpPr txBox="1"/>
      </xdr:nvSpPr>
      <xdr:spPr>
        <a:xfrm>
          <a:off x="6705111" y="9808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普通建設事業費 （ うち新規整備　）グラフ枠">
          <a:extLst>
            <a:ext uri="{FF2B5EF4-FFF2-40B4-BE49-F238E27FC236}">
              <a16:creationId xmlns:a16="http://schemas.microsoft.com/office/drawing/2014/main" id="{00000000-0008-0000-0600-000091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70872</xdr:rowOff>
    </xdr:from>
    <xdr:to>
      <xdr:col>54</xdr:col>
      <xdr:colOff>189865</xdr:colOff>
      <xdr:row>79</xdr:row>
      <xdr:rowOff>44450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flipV="1">
          <a:off x="10475595" y="12072372"/>
          <a:ext cx="1270" cy="15166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3" name="普通建設事業費 （ うち新規整備　）最小値テキスト">
          <a:extLst>
            <a:ext uri="{FF2B5EF4-FFF2-40B4-BE49-F238E27FC236}">
              <a16:creationId xmlns:a16="http://schemas.microsoft.com/office/drawing/2014/main" id="{00000000-0008-0000-0600-000093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17549</xdr:rowOff>
    </xdr:from>
    <xdr:ext cx="534377" cy="259045"/>
    <xdr:sp macro="" textlink="">
      <xdr:nvSpPr>
        <xdr:cNvPr id="405" name="普通建設事業費 （ うち新規整備　）最大値テキスト">
          <a:extLst>
            <a:ext uri="{FF2B5EF4-FFF2-40B4-BE49-F238E27FC236}">
              <a16:creationId xmlns:a16="http://schemas.microsoft.com/office/drawing/2014/main" id="{00000000-0008-0000-0600-000095010000}"/>
            </a:ext>
          </a:extLst>
        </xdr:cNvPr>
        <xdr:cNvSpPr txBox="1"/>
      </xdr:nvSpPr>
      <xdr:spPr>
        <a:xfrm>
          <a:off x="10528300" y="11847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79,613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70872</xdr:rowOff>
    </xdr:from>
    <xdr:to>
      <xdr:col>55</xdr:col>
      <xdr:colOff>88900</xdr:colOff>
      <xdr:row>70</xdr:row>
      <xdr:rowOff>70872</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10388600" y="12072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111620</xdr:rowOff>
    </xdr:from>
    <xdr:to>
      <xdr:col>55</xdr:col>
      <xdr:colOff>0</xdr:colOff>
      <xdr:row>78</xdr:row>
      <xdr:rowOff>40411</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9639300" y="13141820"/>
          <a:ext cx="838200" cy="271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98302</xdr:rowOff>
    </xdr:from>
    <xdr:ext cx="534377" cy="259045"/>
    <xdr:sp macro="" textlink="">
      <xdr:nvSpPr>
        <xdr:cNvPr id="408" name="普通建設事業費 （ うち新規整備　）平均値テキスト">
          <a:extLst>
            <a:ext uri="{FF2B5EF4-FFF2-40B4-BE49-F238E27FC236}">
              <a16:creationId xmlns:a16="http://schemas.microsoft.com/office/drawing/2014/main" id="{00000000-0008-0000-0600-000098010000}"/>
            </a:ext>
          </a:extLst>
        </xdr:cNvPr>
        <xdr:cNvSpPr txBox="1"/>
      </xdr:nvSpPr>
      <xdr:spPr>
        <a:xfrm>
          <a:off x="10528300" y="132999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119875</xdr:rowOff>
    </xdr:from>
    <xdr:to>
      <xdr:col>55</xdr:col>
      <xdr:colOff>50800</xdr:colOff>
      <xdr:row>78</xdr:row>
      <xdr:rowOff>50025</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10426700" y="13321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40411</xdr:rowOff>
    </xdr:from>
    <xdr:to>
      <xdr:col>50</xdr:col>
      <xdr:colOff>114300</xdr:colOff>
      <xdr:row>78</xdr:row>
      <xdr:rowOff>155817</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flipV="1">
          <a:off x="8750300" y="13413511"/>
          <a:ext cx="889000" cy="115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143535</xdr:rowOff>
    </xdr:from>
    <xdr:to>
      <xdr:col>50</xdr:col>
      <xdr:colOff>165100</xdr:colOff>
      <xdr:row>78</xdr:row>
      <xdr:rowOff>73685</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9588500" y="13345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90212</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9372111" y="13120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155817</xdr:rowOff>
    </xdr:from>
    <xdr:to>
      <xdr:col>45</xdr:col>
      <xdr:colOff>177800</xdr:colOff>
      <xdr:row>79</xdr:row>
      <xdr:rowOff>36468</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flipV="1">
          <a:off x="7861300" y="13528917"/>
          <a:ext cx="889000" cy="521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121438</xdr:rowOff>
    </xdr:from>
    <xdr:to>
      <xdr:col>46</xdr:col>
      <xdr:colOff>38100</xdr:colOff>
      <xdr:row>78</xdr:row>
      <xdr:rowOff>51588</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8699500" y="13323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68115</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8483111" y="13098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27915</xdr:rowOff>
    </xdr:from>
    <xdr:to>
      <xdr:col>41</xdr:col>
      <xdr:colOff>50800</xdr:colOff>
      <xdr:row>79</xdr:row>
      <xdr:rowOff>36468</xdr:rowOff>
    </xdr:to>
    <xdr:cxnSp macro="">
      <xdr:nvCxnSpPr>
        <xdr:cNvPr id="416" name="直線コネクタ 415">
          <a:extLst>
            <a:ext uri="{FF2B5EF4-FFF2-40B4-BE49-F238E27FC236}">
              <a16:creationId xmlns:a16="http://schemas.microsoft.com/office/drawing/2014/main" id="{00000000-0008-0000-0600-0000A0010000}"/>
            </a:ext>
          </a:extLst>
        </xdr:cNvPr>
        <xdr:cNvCxnSpPr/>
      </xdr:nvCxnSpPr>
      <xdr:spPr>
        <a:xfrm>
          <a:off x="6972300" y="13572465"/>
          <a:ext cx="889000" cy="8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129972</xdr:rowOff>
    </xdr:from>
    <xdr:to>
      <xdr:col>41</xdr:col>
      <xdr:colOff>101600</xdr:colOff>
      <xdr:row>78</xdr:row>
      <xdr:rowOff>60122</xdr:rowOff>
    </xdr:to>
    <xdr:sp macro="" textlink="">
      <xdr:nvSpPr>
        <xdr:cNvPr id="417" name="フローチャート: 判断 416">
          <a:extLst>
            <a:ext uri="{FF2B5EF4-FFF2-40B4-BE49-F238E27FC236}">
              <a16:creationId xmlns:a16="http://schemas.microsoft.com/office/drawing/2014/main" id="{00000000-0008-0000-0600-0000A1010000}"/>
            </a:ext>
          </a:extLst>
        </xdr:cNvPr>
        <xdr:cNvSpPr/>
      </xdr:nvSpPr>
      <xdr:spPr>
        <a:xfrm>
          <a:off x="7810500" y="13331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76649</xdr:rowOff>
    </xdr:from>
    <xdr:ext cx="534377"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7594111" y="13106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77146</xdr:rowOff>
    </xdr:from>
    <xdr:to>
      <xdr:col>36</xdr:col>
      <xdr:colOff>165100</xdr:colOff>
      <xdr:row>78</xdr:row>
      <xdr:rowOff>7296</xdr:rowOff>
    </xdr:to>
    <xdr:sp macro="" textlink="">
      <xdr:nvSpPr>
        <xdr:cNvPr id="419" name="フローチャート: 判断 418">
          <a:extLst>
            <a:ext uri="{FF2B5EF4-FFF2-40B4-BE49-F238E27FC236}">
              <a16:creationId xmlns:a16="http://schemas.microsoft.com/office/drawing/2014/main" id="{00000000-0008-0000-0600-0000A3010000}"/>
            </a:ext>
          </a:extLst>
        </xdr:cNvPr>
        <xdr:cNvSpPr/>
      </xdr:nvSpPr>
      <xdr:spPr>
        <a:xfrm>
          <a:off x="6921500" y="13278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23823</xdr:rowOff>
    </xdr:from>
    <xdr:ext cx="534377"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6705111" y="13054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60820</xdr:rowOff>
    </xdr:from>
    <xdr:to>
      <xdr:col>55</xdr:col>
      <xdr:colOff>50800</xdr:colOff>
      <xdr:row>76</xdr:row>
      <xdr:rowOff>162420</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10426700" y="13091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83697</xdr:rowOff>
    </xdr:from>
    <xdr:ext cx="534377" cy="259045"/>
    <xdr:sp macro="" textlink="">
      <xdr:nvSpPr>
        <xdr:cNvPr id="427" name="普通建設事業費 （ うち新規整備　）該当値テキスト">
          <a:extLst>
            <a:ext uri="{FF2B5EF4-FFF2-40B4-BE49-F238E27FC236}">
              <a16:creationId xmlns:a16="http://schemas.microsoft.com/office/drawing/2014/main" id="{00000000-0008-0000-0600-0000AB010000}"/>
            </a:ext>
          </a:extLst>
        </xdr:cNvPr>
        <xdr:cNvSpPr txBox="1"/>
      </xdr:nvSpPr>
      <xdr:spPr>
        <a:xfrm>
          <a:off x="10528300" y="12942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161061</xdr:rowOff>
    </xdr:from>
    <xdr:to>
      <xdr:col>50</xdr:col>
      <xdr:colOff>165100</xdr:colOff>
      <xdr:row>78</xdr:row>
      <xdr:rowOff>91211</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9588500" y="13362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82338</xdr:rowOff>
    </xdr:from>
    <xdr:ext cx="469744"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9404428" y="13455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105017</xdr:rowOff>
    </xdr:from>
    <xdr:to>
      <xdr:col>46</xdr:col>
      <xdr:colOff>38100</xdr:colOff>
      <xdr:row>79</xdr:row>
      <xdr:rowOff>35167</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8699500" y="13478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26294</xdr:rowOff>
    </xdr:from>
    <xdr:ext cx="469744"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8515428" y="135708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157118</xdr:rowOff>
    </xdr:from>
    <xdr:to>
      <xdr:col>41</xdr:col>
      <xdr:colOff>101600</xdr:colOff>
      <xdr:row>79</xdr:row>
      <xdr:rowOff>87268</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7810500" y="13530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79</xdr:row>
      <xdr:rowOff>78395</xdr:rowOff>
    </xdr:from>
    <xdr:ext cx="378565"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7672017" y="136229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148565</xdr:rowOff>
    </xdr:from>
    <xdr:to>
      <xdr:col>36</xdr:col>
      <xdr:colOff>165100</xdr:colOff>
      <xdr:row>79</xdr:row>
      <xdr:rowOff>78715</xdr:rowOff>
    </xdr:to>
    <xdr:sp macro="" textlink="">
      <xdr:nvSpPr>
        <xdr:cNvPr id="434" name="楕円 433">
          <a:extLst>
            <a:ext uri="{FF2B5EF4-FFF2-40B4-BE49-F238E27FC236}">
              <a16:creationId xmlns:a16="http://schemas.microsoft.com/office/drawing/2014/main" id="{00000000-0008-0000-0600-0000B2010000}"/>
            </a:ext>
          </a:extLst>
        </xdr:cNvPr>
        <xdr:cNvSpPr/>
      </xdr:nvSpPr>
      <xdr:spPr>
        <a:xfrm>
          <a:off x="6921500" y="13521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79</xdr:row>
      <xdr:rowOff>69842</xdr:rowOff>
    </xdr:from>
    <xdr:ext cx="378565" cy="259045"/>
    <xdr:sp macro="" textlink="">
      <xdr:nvSpPr>
        <xdr:cNvPr id="435" name="テキスト ボックス 434">
          <a:extLst>
            <a:ext uri="{FF2B5EF4-FFF2-40B4-BE49-F238E27FC236}">
              <a16:creationId xmlns:a16="http://schemas.microsoft.com/office/drawing/2014/main" id="{00000000-0008-0000-0600-0000B3010000}"/>
            </a:ext>
          </a:extLst>
        </xdr:cNvPr>
        <xdr:cNvSpPr txBox="1"/>
      </xdr:nvSpPr>
      <xdr:spPr>
        <a:xfrm>
          <a:off x="6783017" y="136143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7" name="テキスト ボックス 456">
          <a:extLst>
            <a:ext uri="{FF2B5EF4-FFF2-40B4-BE49-F238E27FC236}">
              <a16:creationId xmlns:a16="http://schemas.microsoft.com/office/drawing/2014/main" id="{00000000-0008-0000-0600-0000C9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9" name="テキスト ボックス 458">
          <a:extLst>
            <a:ext uri="{FF2B5EF4-FFF2-40B4-BE49-F238E27FC236}">
              <a16:creationId xmlns:a16="http://schemas.microsoft.com/office/drawing/2014/main" id="{00000000-0008-0000-0600-0000CB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0" name="普通建設事業費 （ うち更新整備　）グラフ枠">
          <a:extLst>
            <a:ext uri="{FF2B5EF4-FFF2-40B4-BE49-F238E27FC236}">
              <a16:creationId xmlns:a16="http://schemas.microsoft.com/office/drawing/2014/main" id="{00000000-0008-0000-0600-0000CC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37450</xdr:rowOff>
    </xdr:from>
    <xdr:to>
      <xdr:col>54</xdr:col>
      <xdr:colOff>189865</xdr:colOff>
      <xdr:row>99</xdr:row>
      <xdr:rowOff>36471</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flipV="1">
          <a:off x="10475595" y="15467950"/>
          <a:ext cx="1270" cy="15420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40298</xdr:rowOff>
    </xdr:from>
    <xdr:ext cx="469744" cy="259045"/>
    <xdr:sp macro="" textlink="">
      <xdr:nvSpPr>
        <xdr:cNvPr id="462" name="普通建設事業費 （ うち更新整備　）最小値テキスト">
          <a:extLst>
            <a:ext uri="{FF2B5EF4-FFF2-40B4-BE49-F238E27FC236}">
              <a16:creationId xmlns:a16="http://schemas.microsoft.com/office/drawing/2014/main" id="{00000000-0008-0000-0600-0000CE010000}"/>
            </a:ext>
          </a:extLst>
        </xdr:cNvPr>
        <xdr:cNvSpPr txBox="1"/>
      </xdr:nvSpPr>
      <xdr:spPr>
        <a:xfrm>
          <a:off x="10528300" y="170138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36471</xdr:rowOff>
    </xdr:from>
    <xdr:to>
      <xdr:col>55</xdr:col>
      <xdr:colOff>88900</xdr:colOff>
      <xdr:row>99</xdr:row>
      <xdr:rowOff>36471</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10388600" y="170100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155577</xdr:rowOff>
    </xdr:from>
    <xdr:ext cx="534377" cy="259045"/>
    <xdr:sp macro="" textlink="">
      <xdr:nvSpPr>
        <xdr:cNvPr id="464" name="普通建設事業費 （ うち更新整備　）最大値テキスト">
          <a:extLst>
            <a:ext uri="{FF2B5EF4-FFF2-40B4-BE49-F238E27FC236}">
              <a16:creationId xmlns:a16="http://schemas.microsoft.com/office/drawing/2014/main" id="{00000000-0008-0000-0600-0000D0010000}"/>
            </a:ext>
          </a:extLst>
        </xdr:cNvPr>
        <xdr:cNvSpPr txBox="1"/>
      </xdr:nvSpPr>
      <xdr:spPr>
        <a:xfrm>
          <a:off x="10528300" y="15243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98,262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37450</xdr:rowOff>
    </xdr:from>
    <xdr:to>
      <xdr:col>55</xdr:col>
      <xdr:colOff>88900</xdr:colOff>
      <xdr:row>90</xdr:row>
      <xdr:rowOff>37450</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10388600" y="15467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126555</xdr:rowOff>
    </xdr:from>
    <xdr:to>
      <xdr:col>55</xdr:col>
      <xdr:colOff>0</xdr:colOff>
      <xdr:row>98</xdr:row>
      <xdr:rowOff>156045</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flipV="1">
          <a:off x="9639300" y="16928655"/>
          <a:ext cx="838200" cy="29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149431</xdr:rowOff>
    </xdr:from>
    <xdr:ext cx="534377" cy="259045"/>
    <xdr:sp macro="" textlink="">
      <xdr:nvSpPr>
        <xdr:cNvPr id="467" name="普通建設事業費 （ うち更新整備　）平均値テキスト">
          <a:extLst>
            <a:ext uri="{FF2B5EF4-FFF2-40B4-BE49-F238E27FC236}">
              <a16:creationId xmlns:a16="http://schemas.microsoft.com/office/drawing/2014/main" id="{00000000-0008-0000-0600-0000D3010000}"/>
            </a:ext>
          </a:extLst>
        </xdr:cNvPr>
        <xdr:cNvSpPr txBox="1"/>
      </xdr:nvSpPr>
      <xdr:spPr>
        <a:xfrm>
          <a:off x="10528300" y="164371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126554</xdr:rowOff>
    </xdr:from>
    <xdr:to>
      <xdr:col>55</xdr:col>
      <xdr:colOff>50800</xdr:colOff>
      <xdr:row>97</xdr:row>
      <xdr:rowOff>56704</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10426700" y="16585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134131</xdr:rowOff>
    </xdr:from>
    <xdr:to>
      <xdr:col>50</xdr:col>
      <xdr:colOff>114300</xdr:colOff>
      <xdr:row>98</xdr:row>
      <xdr:rowOff>156045</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a:off x="8750300" y="16936231"/>
          <a:ext cx="889000" cy="21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133265</xdr:rowOff>
    </xdr:from>
    <xdr:to>
      <xdr:col>50</xdr:col>
      <xdr:colOff>165100</xdr:colOff>
      <xdr:row>97</xdr:row>
      <xdr:rowOff>63415</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9588500" y="16592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79942</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9372111" y="16367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134131</xdr:rowOff>
    </xdr:from>
    <xdr:to>
      <xdr:col>45</xdr:col>
      <xdr:colOff>177800</xdr:colOff>
      <xdr:row>98</xdr:row>
      <xdr:rowOff>160536</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flipV="1">
          <a:off x="7861300" y="16936231"/>
          <a:ext cx="889000" cy="26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137299</xdr:rowOff>
    </xdr:from>
    <xdr:to>
      <xdr:col>46</xdr:col>
      <xdr:colOff>38100</xdr:colOff>
      <xdr:row>97</xdr:row>
      <xdr:rowOff>67449</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8699500" y="16596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83976</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8483111" y="16371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83693</xdr:rowOff>
    </xdr:from>
    <xdr:to>
      <xdr:col>41</xdr:col>
      <xdr:colOff>50800</xdr:colOff>
      <xdr:row>98</xdr:row>
      <xdr:rowOff>160536</xdr:rowOff>
    </xdr:to>
    <xdr:cxnSp macro="">
      <xdr:nvCxnSpPr>
        <xdr:cNvPr id="475" name="直線コネクタ 474">
          <a:extLst>
            <a:ext uri="{FF2B5EF4-FFF2-40B4-BE49-F238E27FC236}">
              <a16:creationId xmlns:a16="http://schemas.microsoft.com/office/drawing/2014/main" id="{00000000-0008-0000-0600-0000DB010000}"/>
            </a:ext>
          </a:extLst>
        </xdr:cNvPr>
        <xdr:cNvCxnSpPr/>
      </xdr:nvCxnSpPr>
      <xdr:spPr>
        <a:xfrm>
          <a:off x="6972300" y="16885793"/>
          <a:ext cx="889000" cy="76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130277</xdr:rowOff>
    </xdr:from>
    <xdr:to>
      <xdr:col>41</xdr:col>
      <xdr:colOff>101600</xdr:colOff>
      <xdr:row>97</xdr:row>
      <xdr:rowOff>60427</xdr:rowOff>
    </xdr:to>
    <xdr:sp macro="" textlink="">
      <xdr:nvSpPr>
        <xdr:cNvPr id="476" name="フローチャート: 判断 475">
          <a:extLst>
            <a:ext uri="{FF2B5EF4-FFF2-40B4-BE49-F238E27FC236}">
              <a16:creationId xmlns:a16="http://schemas.microsoft.com/office/drawing/2014/main" id="{00000000-0008-0000-0600-0000DC010000}"/>
            </a:ext>
          </a:extLst>
        </xdr:cNvPr>
        <xdr:cNvSpPr/>
      </xdr:nvSpPr>
      <xdr:spPr>
        <a:xfrm>
          <a:off x="7810500" y="16589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76954</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7594111" y="16364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3470</xdr:rowOff>
    </xdr:from>
    <xdr:to>
      <xdr:col>36</xdr:col>
      <xdr:colOff>165100</xdr:colOff>
      <xdr:row>97</xdr:row>
      <xdr:rowOff>105070</xdr:rowOff>
    </xdr:to>
    <xdr:sp macro="" textlink="">
      <xdr:nvSpPr>
        <xdr:cNvPr id="478" name="フローチャート: 判断 477">
          <a:extLst>
            <a:ext uri="{FF2B5EF4-FFF2-40B4-BE49-F238E27FC236}">
              <a16:creationId xmlns:a16="http://schemas.microsoft.com/office/drawing/2014/main" id="{00000000-0008-0000-0600-0000DE010000}"/>
            </a:ext>
          </a:extLst>
        </xdr:cNvPr>
        <xdr:cNvSpPr/>
      </xdr:nvSpPr>
      <xdr:spPr>
        <a:xfrm>
          <a:off x="6921500" y="1663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121597</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6705111" y="16409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75755</xdr:rowOff>
    </xdr:from>
    <xdr:to>
      <xdr:col>55</xdr:col>
      <xdr:colOff>50800</xdr:colOff>
      <xdr:row>99</xdr:row>
      <xdr:rowOff>5905</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10426700" y="16877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162132</xdr:rowOff>
    </xdr:from>
    <xdr:ext cx="469744" cy="259045"/>
    <xdr:sp macro="" textlink="">
      <xdr:nvSpPr>
        <xdr:cNvPr id="486" name="普通建設事業費 （ うち更新整備　）該当値テキスト">
          <a:extLst>
            <a:ext uri="{FF2B5EF4-FFF2-40B4-BE49-F238E27FC236}">
              <a16:creationId xmlns:a16="http://schemas.microsoft.com/office/drawing/2014/main" id="{00000000-0008-0000-0600-0000E6010000}"/>
            </a:ext>
          </a:extLst>
        </xdr:cNvPr>
        <xdr:cNvSpPr txBox="1"/>
      </xdr:nvSpPr>
      <xdr:spPr>
        <a:xfrm>
          <a:off x="10528300" y="167927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105245</xdr:rowOff>
    </xdr:from>
    <xdr:to>
      <xdr:col>50</xdr:col>
      <xdr:colOff>165100</xdr:colOff>
      <xdr:row>99</xdr:row>
      <xdr:rowOff>35395</xdr:rowOff>
    </xdr:to>
    <xdr:sp macro="" textlink="">
      <xdr:nvSpPr>
        <xdr:cNvPr id="487" name="楕円 486">
          <a:extLst>
            <a:ext uri="{FF2B5EF4-FFF2-40B4-BE49-F238E27FC236}">
              <a16:creationId xmlns:a16="http://schemas.microsoft.com/office/drawing/2014/main" id="{00000000-0008-0000-0600-0000E7010000}"/>
            </a:ext>
          </a:extLst>
        </xdr:cNvPr>
        <xdr:cNvSpPr/>
      </xdr:nvSpPr>
      <xdr:spPr>
        <a:xfrm>
          <a:off x="9588500" y="16907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99</xdr:row>
      <xdr:rowOff>26522</xdr:rowOff>
    </xdr:from>
    <xdr:ext cx="469744"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9404428" y="170000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83331</xdr:rowOff>
    </xdr:from>
    <xdr:to>
      <xdr:col>46</xdr:col>
      <xdr:colOff>38100</xdr:colOff>
      <xdr:row>99</xdr:row>
      <xdr:rowOff>13481</xdr:rowOff>
    </xdr:to>
    <xdr:sp macro="" textlink="">
      <xdr:nvSpPr>
        <xdr:cNvPr id="489" name="楕円 488">
          <a:extLst>
            <a:ext uri="{FF2B5EF4-FFF2-40B4-BE49-F238E27FC236}">
              <a16:creationId xmlns:a16="http://schemas.microsoft.com/office/drawing/2014/main" id="{00000000-0008-0000-0600-0000E9010000}"/>
            </a:ext>
          </a:extLst>
        </xdr:cNvPr>
        <xdr:cNvSpPr/>
      </xdr:nvSpPr>
      <xdr:spPr>
        <a:xfrm>
          <a:off x="8699500" y="16885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99</xdr:row>
      <xdr:rowOff>4608</xdr:rowOff>
    </xdr:from>
    <xdr:ext cx="469744" cy="259045"/>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8515428" y="169781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109736</xdr:rowOff>
    </xdr:from>
    <xdr:to>
      <xdr:col>41</xdr:col>
      <xdr:colOff>101600</xdr:colOff>
      <xdr:row>99</xdr:row>
      <xdr:rowOff>39886</xdr:rowOff>
    </xdr:to>
    <xdr:sp macro="" textlink="">
      <xdr:nvSpPr>
        <xdr:cNvPr id="491" name="楕円 490">
          <a:extLst>
            <a:ext uri="{FF2B5EF4-FFF2-40B4-BE49-F238E27FC236}">
              <a16:creationId xmlns:a16="http://schemas.microsoft.com/office/drawing/2014/main" id="{00000000-0008-0000-0600-0000EB010000}"/>
            </a:ext>
          </a:extLst>
        </xdr:cNvPr>
        <xdr:cNvSpPr/>
      </xdr:nvSpPr>
      <xdr:spPr>
        <a:xfrm>
          <a:off x="7810500" y="16911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99</xdr:row>
      <xdr:rowOff>31013</xdr:rowOff>
    </xdr:from>
    <xdr:ext cx="469744" cy="259045"/>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7626428" y="170045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32893</xdr:rowOff>
    </xdr:from>
    <xdr:to>
      <xdr:col>36</xdr:col>
      <xdr:colOff>165100</xdr:colOff>
      <xdr:row>98</xdr:row>
      <xdr:rowOff>134493</xdr:rowOff>
    </xdr:to>
    <xdr:sp macro="" textlink="">
      <xdr:nvSpPr>
        <xdr:cNvPr id="493" name="楕円 492">
          <a:extLst>
            <a:ext uri="{FF2B5EF4-FFF2-40B4-BE49-F238E27FC236}">
              <a16:creationId xmlns:a16="http://schemas.microsoft.com/office/drawing/2014/main" id="{00000000-0008-0000-0600-0000ED010000}"/>
            </a:ext>
          </a:extLst>
        </xdr:cNvPr>
        <xdr:cNvSpPr/>
      </xdr:nvSpPr>
      <xdr:spPr>
        <a:xfrm>
          <a:off x="6921500" y="16834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125620</xdr:rowOff>
    </xdr:from>
    <xdr:ext cx="534377" cy="259045"/>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6705111" y="16927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災害復旧事業費グラフ枠">
          <a:extLst>
            <a:ext uri="{FF2B5EF4-FFF2-40B4-BE49-F238E27FC236}">
              <a16:creationId xmlns:a16="http://schemas.microsoft.com/office/drawing/2014/main" id="{00000000-0008-0000-0600-000003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85430</xdr:rowOff>
    </xdr:from>
    <xdr:to>
      <xdr:col>85</xdr:col>
      <xdr:colOff>126364</xdr:colOff>
      <xdr:row>38</xdr:row>
      <xdr:rowOff>139700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flipV="1">
          <a:off x="16317595" y="5571830"/>
          <a:ext cx="1269" cy="10829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150527</xdr:rowOff>
    </xdr:from>
    <xdr:ext cx="249299" cy="259045"/>
    <xdr:sp macro="" textlink="">
      <xdr:nvSpPr>
        <xdr:cNvPr id="517" name="災害復旧事業費最小値テキスト">
          <a:extLst>
            <a:ext uri="{FF2B5EF4-FFF2-40B4-BE49-F238E27FC236}">
              <a16:creationId xmlns:a16="http://schemas.microsoft.com/office/drawing/2014/main" id="{00000000-0008-0000-0600-000005020000}"/>
            </a:ext>
          </a:extLst>
        </xdr:cNvPr>
        <xdr:cNvSpPr txBox="1"/>
      </xdr:nvSpPr>
      <xdr:spPr>
        <a:xfrm>
          <a:off x="16370300" y="6665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31</xdr:row>
      <xdr:rowOff>32107</xdr:rowOff>
    </xdr:from>
    <xdr:ext cx="534377" cy="259045"/>
    <xdr:sp macro="" textlink="">
      <xdr:nvSpPr>
        <xdr:cNvPr id="519" name="災害復旧事業費最大値テキスト">
          <a:extLst>
            <a:ext uri="{FF2B5EF4-FFF2-40B4-BE49-F238E27FC236}">
              <a16:creationId xmlns:a16="http://schemas.microsoft.com/office/drawing/2014/main" id="{00000000-0008-0000-0600-000007020000}"/>
            </a:ext>
          </a:extLst>
        </xdr:cNvPr>
        <xdr:cNvSpPr txBox="1"/>
      </xdr:nvSpPr>
      <xdr:spPr>
        <a:xfrm>
          <a:off x="16370300" y="5347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85430</xdr:rowOff>
    </xdr:from>
    <xdr:to>
      <xdr:col>86</xdr:col>
      <xdr:colOff>25400</xdr:colOff>
      <xdr:row>32</xdr:row>
      <xdr:rowOff>85430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6230600" y="55718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67977</xdr:rowOff>
    </xdr:from>
    <xdr:ext cx="378565" cy="259045"/>
    <xdr:sp macro="" textlink="">
      <xdr:nvSpPr>
        <xdr:cNvPr id="522" name="災害復旧事業費平均値テキスト">
          <a:extLst>
            <a:ext uri="{FF2B5EF4-FFF2-40B4-BE49-F238E27FC236}">
              <a16:creationId xmlns:a16="http://schemas.microsoft.com/office/drawing/2014/main" id="{00000000-0008-0000-0600-00000A020000}"/>
            </a:ext>
          </a:extLst>
        </xdr:cNvPr>
        <xdr:cNvSpPr txBox="1"/>
      </xdr:nvSpPr>
      <xdr:spPr>
        <a:xfrm>
          <a:off x="16370300" y="641162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45100</xdr:rowOff>
    </xdr:from>
    <xdr:to>
      <xdr:col>85</xdr:col>
      <xdr:colOff>177800</xdr:colOff>
      <xdr:row>38</xdr:row>
      <xdr:rowOff>146700</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6268700" y="656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118669</xdr:rowOff>
    </xdr:from>
    <xdr:to>
      <xdr:col>81</xdr:col>
      <xdr:colOff>50800</xdr:colOff>
      <xdr:row>38</xdr:row>
      <xdr:rowOff>139700</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a:off x="14592300" y="6633769"/>
          <a:ext cx="889000" cy="21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41717</xdr:rowOff>
    </xdr:from>
    <xdr:to>
      <xdr:col>81</xdr:col>
      <xdr:colOff>101600</xdr:colOff>
      <xdr:row>38</xdr:row>
      <xdr:rowOff>143317</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5430500" y="6556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159844</xdr:rowOff>
    </xdr:from>
    <xdr:ext cx="469744"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5246428" y="63320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118669</xdr:rowOff>
    </xdr:from>
    <xdr:to>
      <xdr:col>76</xdr:col>
      <xdr:colOff>114300</xdr:colOff>
      <xdr:row>38</xdr:row>
      <xdr:rowOff>139700</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flipV="1">
          <a:off x="13703300" y="6633769"/>
          <a:ext cx="889000" cy="21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39751</xdr:rowOff>
    </xdr:from>
    <xdr:to>
      <xdr:col>76</xdr:col>
      <xdr:colOff>165100</xdr:colOff>
      <xdr:row>38</xdr:row>
      <xdr:rowOff>141351</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4541500" y="6554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157878</xdr:rowOff>
    </xdr:from>
    <xdr:ext cx="469744"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4357428" y="6330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139700</xdr:rowOff>
    </xdr:from>
    <xdr:to>
      <xdr:col>71</xdr:col>
      <xdr:colOff>177800</xdr:colOff>
      <xdr:row>38</xdr:row>
      <xdr:rowOff>139700</xdr:rowOff>
    </xdr:to>
    <xdr:cxnSp macro="">
      <xdr:nvCxnSpPr>
        <xdr:cNvPr id="530" name="直線コネクタ 529">
          <a:extLst>
            <a:ext uri="{FF2B5EF4-FFF2-40B4-BE49-F238E27FC236}">
              <a16:creationId xmlns:a16="http://schemas.microsoft.com/office/drawing/2014/main" id="{00000000-0008-0000-0600-000012020000}"/>
            </a:ext>
          </a:extLst>
        </xdr:cNvPr>
        <xdr:cNvCxnSpPr/>
      </xdr:nvCxnSpPr>
      <xdr:spPr>
        <a:xfrm>
          <a:off x="1281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43454</xdr:rowOff>
    </xdr:from>
    <xdr:to>
      <xdr:col>72</xdr:col>
      <xdr:colOff>38100</xdr:colOff>
      <xdr:row>38</xdr:row>
      <xdr:rowOff>145054</xdr:rowOff>
    </xdr:to>
    <xdr:sp macro="" textlink="">
      <xdr:nvSpPr>
        <xdr:cNvPr id="531" name="フローチャート: 判断 530">
          <a:extLst>
            <a:ext uri="{FF2B5EF4-FFF2-40B4-BE49-F238E27FC236}">
              <a16:creationId xmlns:a16="http://schemas.microsoft.com/office/drawing/2014/main" id="{00000000-0008-0000-0600-000013020000}"/>
            </a:ext>
          </a:extLst>
        </xdr:cNvPr>
        <xdr:cNvSpPr/>
      </xdr:nvSpPr>
      <xdr:spPr>
        <a:xfrm>
          <a:off x="13652500" y="6558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36</xdr:row>
      <xdr:rowOff>161581</xdr:rowOff>
    </xdr:from>
    <xdr:ext cx="378565"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3514017" y="63337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29921</xdr:rowOff>
    </xdr:from>
    <xdr:to>
      <xdr:col>67</xdr:col>
      <xdr:colOff>101600</xdr:colOff>
      <xdr:row>38</xdr:row>
      <xdr:rowOff>131521</xdr:rowOff>
    </xdr:to>
    <xdr:sp macro="" textlink="">
      <xdr:nvSpPr>
        <xdr:cNvPr id="533" name="フローチャート: 判断 532">
          <a:extLst>
            <a:ext uri="{FF2B5EF4-FFF2-40B4-BE49-F238E27FC236}">
              <a16:creationId xmlns:a16="http://schemas.microsoft.com/office/drawing/2014/main" id="{00000000-0008-0000-0600-000015020000}"/>
            </a:ext>
          </a:extLst>
        </xdr:cNvPr>
        <xdr:cNvSpPr/>
      </xdr:nvSpPr>
      <xdr:spPr>
        <a:xfrm>
          <a:off x="12763500" y="6545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148048</xdr:rowOff>
    </xdr:from>
    <xdr:ext cx="469744"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2579428" y="63202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40" name="楕円 539">
          <a:extLst>
            <a:ext uri="{FF2B5EF4-FFF2-40B4-BE49-F238E27FC236}">
              <a16:creationId xmlns:a16="http://schemas.microsoft.com/office/drawing/2014/main" id="{00000000-0008-0000-0600-00001C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23527</xdr:rowOff>
    </xdr:from>
    <xdr:ext cx="249299" cy="259045"/>
    <xdr:sp macro="" textlink="">
      <xdr:nvSpPr>
        <xdr:cNvPr id="541" name="災害復旧事業費該当値テキスト">
          <a:extLst>
            <a:ext uri="{FF2B5EF4-FFF2-40B4-BE49-F238E27FC236}">
              <a16:creationId xmlns:a16="http://schemas.microsoft.com/office/drawing/2014/main" id="{00000000-0008-0000-0600-00001D020000}"/>
            </a:ext>
          </a:extLst>
        </xdr:cNvPr>
        <xdr:cNvSpPr txBox="1"/>
      </xdr:nvSpPr>
      <xdr:spPr>
        <a:xfrm>
          <a:off x="16370300" y="653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67869</xdr:rowOff>
    </xdr:from>
    <xdr:to>
      <xdr:col>76</xdr:col>
      <xdr:colOff>165100</xdr:colOff>
      <xdr:row>38</xdr:row>
      <xdr:rowOff>169469</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4541500" y="6582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38</xdr:row>
      <xdr:rowOff>160596</xdr:rowOff>
    </xdr:from>
    <xdr:ext cx="378565"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4403017" y="66756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46" name="楕円 545">
          <a:extLst>
            <a:ext uri="{FF2B5EF4-FFF2-40B4-BE49-F238E27FC236}">
              <a16:creationId xmlns:a16="http://schemas.microsoft.com/office/drawing/2014/main" id="{00000000-0008-0000-0600-000022020000}"/>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48" name="楕円 547">
          <a:extLst>
            <a:ext uri="{FF2B5EF4-FFF2-40B4-BE49-F238E27FC236}">
              <a16:creationId xmlns:a16="http://schemas.microsoft.com/office/drawing/2014/main" id="{00000000-0008-0000-0600-000024020000}"/>
            </a:ext>
          </a:extLst>
        </xdr:cNvPr>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1" name="テキスト ボックス 560">
          <a:extLst>
            <a:ext uri="{FF2B5EF4-FFF2-40B4-BE49-F238E27FC236}">
              <a16:creationId xmlns:a16="http://schemas.microsoft.com/office/drawing/2014/main" id="{00000000-0008-0000-0600-000031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失業対策事業費グラフ枠">
          <a:extLst>
            <a:ext uri="{FF2B5EF4-FFF2-40B4-BE49-F238E27FC236}">
              <a16:creationId xmlns:a16="http://schemas.microsoft.com/office/drawing/2014/main" id="{00000000-0008-0000-0600-000034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6" name="失業対策事業費最小値テキスト">
          <a:extLst>
            <a:ext uri="{FF2B5EF4-FFF2-40B4-BE49-F238E27FC236}">
              <a16:creationId xmlns:a16="http://schemas.microsoft.com/office/drawing/2014/main" id="{00000000-0008-0000-0600-000036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8" name="失業対策事業費最大値テキスト">
          <a:extLst>
            <a:ext uri="{FF2B5EF4-FFF2-40B4-BE49-F238E27FC236}">
              <a16:creationId xmlns:a16="http://schemas.microsoft.com/office/drawing/2014/main" id="{00000000-0008-0000-0600-000038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1" name="失業対策事業費平均値テキスト">
          <a:extLst>
            <a:ext uri="{FF2B5EF4-FFF2-40B4-BE49-F238E27FC236}">
              <a16:creationId xmlns:a16="http://schemas.microsoft.com/office/drawing/2014/main" id="{00000000-0008-0000-0600-00003B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9" name="直線コネクタ 578">
          <a:extLst>
            <a:ext uri="{FF2B5EF4-FFF2-40B4-BE49-F238E27FC236}">
              <a16:creationId xmlns:a16="http://schemas.microsoft.com/office/drawing/2014/main" id="{00000000-0008-0000-0600-000043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0" name="フローチャート: 判断 579">
          <a:extLst>
            <a:ext uri="{FF2B5EF4-FFF2-40B4-BE49-F238E27FC236}">
              <a16:creationId xmlns:a16="http://schemas.microsoft.com/office/drawing/2014/main" id="{00000000-0008-0000-0600-000044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2" name="フローチャート: 判断 581">
          <a:extLst>
            <a:ext uri="{FF2B5EF4-FFF2-40B4-BE49-F238E27FC236}">
              <a16:creationId xmlns:a16="http://schemas.microsoft.com/office/drawing/2014/main" id="{00000000-0008-0000-0600-000046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9" name="楕円 588">
          <a:extLst>
            <a:ext uri="{FF2B5EF4-FFF2-40B4-BE49-F238E27FC236}">
              <a16:creationId xmlns:a16="http://schemas.microsoft.com/office/drawing/2014/main" id="{00000000-0008-0000-0600-00004D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0" name="失業対策事業費該当値テキスト">
          <a:extLst>
            <a:ext uri="{FF2B5EF4-FFF2-40B4-BE49-F238E27FC236}">
              <a16:creationId xmlns:a16="http://schemas.microsoft.com/office/drawing/2014/main" id="{00000000-0008-0000-0600-00004E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5" name="楕円 594">
          <a:extLst>
            <a:ext uri="{FF2B5EF4-FFF2-40B4-BE49-F238E27FC236}">
              <a16:creationId xmlns:a16="http://schemas.microsoft.com/office/drawing/2014/main" id="{00000000-0008-0000-0600-000053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7" name="楕円 596">
          <a:extLst>
            <a:ext uri="{FF2B5EF4-FFF2-40B4-BE49-F238E27FC236}">
              <a16:creationId xmlns:a16="http://schemas.microsoft.com/office/drawing/2014/main" id="{00000000-0008-0000-0600-000055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1" name="公債費グラフ枠">
          <a:extLst>
            <a:ext uri="{FF2B5EF4-FFF2-40B4-BE49-F238E27FC236}">
              <a16:creationId xmlns:a16="http://schemas.microsoft.com/office/drawing/2014/main" id="{00000000-0008-0000-0600-00006D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73025</xdr:rowOff>
    </xdr:from>
    <xdr:to>
      <xdr:col>85</xdr:col>
      <xdr:colOff>126364</xdr:colOff>
      <xdr:row>78</xdr:row>
      <xdr:rowOff>83198</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flipV="1">
          <a:off x="16317595" y="12074525"/>
          <a:ext cx="1269" cy="13817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87025</xdr:rowOff>
    </xdr:from>
    <xdr:ext cx="534377" cy="259045"/>
    <xdr:sp macro="" textlink="">
      <xdr:nvSpPr>
        <xdr:cNvPr id="623" name="公債費最小値テキスト">
          <a:extLst>
            <a:ext uri="{FF2B5EF4-FFF2-40B4-BE49-F238E27FC236}">
              <a16:creationId xmlns:a16="http://schemas.microsoft.com/office/drawing/2014/main" id="{00000000-0008-0000-0600-00006F020000}"/>
            </a:ext>
          </a:extLst>
        </xdr:cNvPr>
        <xdr:cNvSpPr txBox="1"/>
      </xdr:nvSpPr>
      <xdr:spPr>
        <a:xfrm>
          <a:off x="16370300" y="13460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83198</xdr:rowOff>
    </xdr:from>
    <xdr:to>
      <xdr:col>86</xdr:col>
      <xdr:colOff>25400</xdr:colOff>
      <xdr:row>78</xdr:row>
      <xdr:rowOff>83198</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6230600" y="134562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19702</xdr:rowOff>
    </xdr:from>
    <xdr:ext cx="599010" cy="259045"/>
    <xdr:sp macro="" textlink="">
      <xdr:nvSpPr>
        <xdr:cNvPr id="625" name="公債費最大値テキスト">
          <a:extLst>
            <a:ext uri="{FF2B5EF4-FFF2-40B4-BE49-F238E27FC236}">
              <a16:creationId xmlns:a16="http://schemas.microsoft.com/office/drawing/2014/main" id="{00000000-0008-0000-0600-000071020000}"/>
            </a:ext>
          </a:extLst>
        </xdr:cNvPr>
        <xdr:cNvSpPr txBox="1"/>
      </xdr:nvSpPr>
      <xdr:spPr>
        <a:xfrm>
          <a:off x="16370300" y="118497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119,250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73025</xdr:rowOff>
    </xdr:from>
    <xdr:to>
      <xdr:col>86</xdr:col>
      <xdr:colOff>25400</xdr:colOff>
      <xdr:row>70</xdr:row>
      <xdr:rowOff>73025</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6230600" y="12074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43511</xdr:rowOff>
    </xdr:from>
    <xdr:to>
      <xdr:col>85</xdr:col>
      <xdr:colOff>127000</xdr:colOff>
      <xdr:row>76</xdr:row>
      <xdr:rowOff>105930</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flipV="1">
          <a:off x="15481300" y="13073711"/>
          <a:ext cx="838200" cy="62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34434</xdr:rowOff>
    </xdr:from>
    <xdr:ext cx="534377" cy="259045"/>
    <xdr:sp macro="" textlink="">
      <xdr:nvSpPr>
        <xdr:cNvPr id="628" name="公債費平均値テキスト">
          <a:extLst>
            <a:ext uri="{FF2B5EF4-FFF2-40B4-BE49-F238E27FC236}">
              <a16:creationId xmlns:a16="http://schemas.microsoft.com/office/drawing/2014/main" id="{00000000-0008-0000-0600-000074020000}"/>
            </a:ext>
          </a:extLst>
        </xdr:cNvPr>
        <xdr:cNvSpPr txBox="1"/>
      </xdr:nvSpPr>
      <xdr:spPr>
        <a:xfrm>
          <a:off x="16370300" y="130646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56007</xdr:rowOff>
    </xdr:from>
    <xdr:to>
      <xdr:col>85</xdr:col>
      <xdr:colOff>177800</xdr:colOff>
      <xdr:row>76</xdr:row>
      <xdr:rowOff>157607</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6268700" y="13086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64021</xdr:rowOff>
    </xdr:from>
    <xdr:to>
      <xdr:col>81</xdr:col>
      <xdr:colOff>50800</xdr:colOff>
      <xdr:row>76</xdr:row>
      <xdr:rowOff>105930</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a:off x="14592300" y="13094221"/>
          <a:ext cx="8890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48654</xdr:rowOff>
    </xdr:from>
    <xdr:to>
      <xdr:col>81</xdr:col>
      <xdr:colOff>101600</xdr:colOff>
      <xdr:row>76</xdr:row>
      <xdr:rowOff>150254</xdr:rowOff>
    </xdr:to>
    <xdr:sp macro="" textlink="">
      <xdr:nvSpPr>
        <xdr:cNvPr id="631" name="フローチャート: 判断 630">
          <a:extLst>
            <a:ext uri="{FF2B5EF4-FFF2-40B4-BE49-F238E27FC236}">
              <a16:creationId xmlns:a16="http://schemas.microsoft.com/office/drawing/2014/main" id="{00000000-0008-0000-0600-000077020000}"/>
            </a:ext>
          </a:extLst>
        </xdr:cNvPr>
        <xdr:cNvSpPr/>
      </xdr:nvSpPr>
      <xdr:spPr>
        <a:xfrm>
          <a:off x="15430500" y="13078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166781</xdr:rowOff>
    </xdr:from>
    <xdr:ext cx="534377"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5214111" y="12854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64021</xdr:rowOff>
    </xdr:from>
    <xdr:to>
      <xdr:col>76</xdr:col>
      <xdr:colOff>114300</xdr:colOff>
      <xdr:row>76</xdr:row>
      <xdr:rowOff>79299</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flipV="1">
          <a:off x="13703300" y="13094221"/>
          <a:ext cx="889000" cy="152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53087</xdr:rowOff>
    </xdr:from>
    <xdr:to>
      <xdr:col>76</xdr:col>
      <xdr:colOff>165100</xdr:colOff>
      <xdr:row>76</xdr:row>
      <xdr:rowOff>154687</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4541500" y="13083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145814</xdr:rowOff>
    </xdr:from>
    <xdr:ext cx="534377"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4325111" y="13176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79299</xdr:rowOff>
    </xdr:from>
    <xdr:to>
      <xdr:col>71</xdr:col>
      <xdr:colOff>177800</xdr:colOff>
      <xdr:row>76</xdr:row>
      <xdr:rowOff>79908</xdr:rowOff>
    </xdr:to>
    <xdr:cxnSp macro="">
      <xdr:nvCxnSpPr>
        <xdr:cNvPr id="636" name="直線コネクタ 635">
          <a:extLst>
            <a:ext uri="{FF2B5EF4-FFF2-40B4-BE49-F238E27FC236}">
              <a16:creationId xmlns:a16="http://schemas.microsoft.com/office/drawing/2014/main" id="{00000000-0008-0000-0600-00007C020000}"/>
            </a:ext>
          </a:extLst>
        </xdr:cNvPr>
        <xdr:cNvCxnSpPr/>
      </xdr:nvCxnSpPr>
      <xdr:spPr>
        <a:xfrm flipV="1">
          <a:off x="12814300" y="13109499"/>
          <a:ext cx="889000" cy="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49518</xdr:rowOff>
    </xdr:from>
    <xdr:to>
      <xdr:col>72</xdr:col>
      <xdr:colOff>38100</xdr:colOff>
      <xdr:row>76</xdr:row>
      <xdr:rowOff>151118</xdr:rowOff>
    </xdr:to>
    <xdr:sp macro="" textlink="">
      <xdr:nvSpPr>
        <xdr:cNvPr id="637" name="フローチャート: 判断 636">
          <a:extLst>
            <a:ext uri="{FF2B5EF4-FFF2-40B4-BE49-F238E27FC236}">
              <a16:creationId xmlns:a16="http://schemas.microsoft.com/office/drawing/2014/main" id="{00000000-0008-0000-0600-00007D020000}"/>
            </a:ext>
          </a:extLst>
        </xdr:cNvPr>
        <xdr:cNvSpPr/>
      </xdr:nvSpPr>
      <xdr:spPr>
        <a:xfrm>
          <a:off x="13652500" y="13079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142245</xdr:rowOff>
    </xdr:from>
    <xdr:ext cx="534377"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3436111" y="13172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58902</xdr:rowOff>
    </xdr:from>
    <xdr:to>
      <xdr:col>67</xdr:col>
      <xdr:colOff>101600</xdr:colOff>
      <xdr:row>76</xdr:row>
      <xdr:rowOff>160502</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2763500" y="13089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151629</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2547111" y="13181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164161</xdr:rowOff>
    </xdr:from>
    <xdr:to>
      <xdr:col>85</xdr:col>
      <xdr:colOff>177800</xdr:colOff>
      <xdr:row>76</xdr:row>
      <xdr:rowOff>94311</xdr:rowOff>
    </xdr:to>
    <xdr:sp macro="" textlink="">
      <xdr:nvSpPr>
        <xdr:cNvPr id="646" name="楕円 645">
          <a:extLst>
            <a:ext uri="{FF2B5EF4-FFF2-40B4-BE49-F238E27FC236}">
              <a16:creationId xmlns:a16="http://schemas.microsoft.com/office/drawing/2014/main" id="{00000000-0008-0000-0600-000086020000}"/>
            </a:ext>
          </a:extLst>
        </xdr:cNvPr>
        <xdr:cNvSpPr/>
      </xdr:nvSpPr>
      <xdr:spPr>
        <a:xfrm>
          <a:off x="16268700" y="13022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15588</xdr:rowOff>
    </xdr:from>
    <xdr:ext cx="534377" cy="259045"/>
    <xdr:sp macro="" textlink="">
      <xdr:nvSpPr>
        <xdr:cNvPr id="647" name="公債費該当値テキスト">
          <a:extLst>
            <a:ext uri="{FF2B5EF4-FFF2-40B4-BE49-F238E27FC236}">
              <a16:creationId xmlns:a16="http://schemas.microsoft.com/office/drawing/2014/main" id="{00000000-0008-0000-0600-000087020000}"/>
            </a:ext>
          </a:extLst>
        </xdr:cNvPr>
        <xdr:cNvSpPr txBox="1"/>
      </xdr:nvSpPr>
      <xdr:spPr>
        <a:xfrm>
          <a:off x="16370300" y="12874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55130</xdr:rowOff>
    </xdr:from>
    <xdr:to>
      <xdr:col>81</xdr:col>
      <xdr:colOff>101600</xdr:colOff>
      <xdr:row>76</xdr:row>
      <xdr:rowOff>156730</xdr:rowOff>
    </xdr:to>
    <xdr:sp macro="" textlink="">
      <xdr:nvSpPr>
        <xdr:cNvPr id="648" name="楕円 647">
          <a:extLst>
            <a:ext uri="{FF2B5EF4-FFF2-40B4-BE49-F238E27FC236}">
              <a16:creationId xmlns:a16="http://schemas.microsoft.com/office/drawing/2014/main" id="{00000000-0008-0000-0600-000088020000}"/>
            </a:ext>
          </a:extLst>
        </xdr:cNvPr>
        <xdr:cNvSpPr/>
      </xdr:nvSpPr>
      <xdr:spPr>
        <a:xfrm>
          <a:off x="15430500" y="13085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147857</xdr:rowOff>
    </xdr:from>
    <xdr:ext cx="534377"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5214111" y="13178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13221</xdr:rowOff>
    </xdr:from>
    <xdr:to>
      <xdr:col>76</xdr:col>
      <xdr:colOff>165100</xdr:colOff>
      <xdr:row>76</xdr:row>
      <xdr:rowOff>114821</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4541500" y="13043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131348</xdr:rowOff>
    </xdr:from>
    <xdr:ext cx="534377"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4325111" y="12818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28499</xdr:rowOff>
    </xdr:from>
    <xdr:to>
      <xdr:col>72</xdr:col>
      <xdr:colOff>38100</xdr:colOff>
      <xdr:row>76</xdr:row>
      <xdr:rowOff>130099</xdr:rowOff>
    </xdr:to>
    <xdr:sp macro="" textlink="">
      <xdr:nvSpPr>
        <xdr:cNvPr id="652" name="楕円 651">
          <a:extLst>
            <a:ext uri="{FF2B5EF4-FFF2-40B4-BE49-F238E27FC236}">
              <a16:creationId xmlns:a16="http://schemas.microsoft.com/office/drawing/2014/main" id="{00000000-0008-0000-0600-00008C020000}"/>
            </a:ext>
          </a:extLst>
        </xdr:cNvPr>
        <xdr:cNvSpPr/>
      </xdr:nvSpPr>
      <xdr:spPr>
        <a:xfrm>
          <a:off x="13652500" y="13058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146626</xdr:rowOff>
    </xdr:from>
    <xdr:ext cx="534377"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3436111" y="128339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29108</xdr:rowOff>
    </xdr:from>
    <xdr:to>
      <xdr:col>67</xdr:col>
      <xdr:colOff>101600</xdr:colOff>
      <xdr:row>76</xdr:row>
      <xdr:rowOff>130708</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2763500" y="13059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147235</xdr:rowOff>
    </xdr:from>
    <xdr:ext cx="534377"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2547111" y="12834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6" name="積立金グラフ枠">
          <a:extLst>
            <a:ext uri="{FF2B5EF4-FFF2-40B4-BE49-F238E27FC236}">
              <a16:creationId xmlns:a16="http://schemas.microsoft.com/office/drawing/2014/main" id="{00000000-0008-0000-0600-0000A4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3583</xdr:rowOff>
    </xdr:from>
    <xdr:to>
      <xdr:col>85</xdr:col>
      <xdr:colOff>126364</xdr:colOff>
      <xdr:row>98</xdr:row>
      <xdr:rowOff>136930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flipV="1">
          <a:off x="16317595" y="15434083"/>
          <a:ext cx="1269" cy="15049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140757</xdr:rowOff>
    </xdr:from>
    <xdr:ext cx="378565" cy="259045"/>
    <xdr:sp macro="" textlink="">
      <xdr:nvSpPr>
        <xdr:cNvPr id="678" name="積立金最小値テキスト">
          <a:extLst>
            <a:ext uri="{FF2B5EF4-FFF2-40B4-BE49-F238E27FC236}">
              <a16:creationId xmlns:a16="http://schemas.microsoft.com/office/drawing/2014/main" id="{00000000-0008-0000-0600-0000A6020000}"/>
            </a:ext>
          </a:extLst>
        </xdr:cNvPr>
        <xdr:cNvSpPr txBox="1"/>
      </xdr:nvSpPr>
      <xdr:spPr>
        <a:xfrm>
          <a:off x="16370300" y="169428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136930</xdr:rowOff>
    </xdr:from>
    <xdr:to>
      <xdr:col>86</xdr:col>
      <xdr:colOff>25400</xdr:colOff>
      <xdr:row>98</xdr:row>
      <xdr:rowOff>136930</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6230600" y="16939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121710</xdr:rowOff>
    </xdr:from>
    <xdr:ext cx="599010" cy="259045"/>
    <xdr:sp macro="" textlink="">
      <xdr:nvSpPr>
        <xdr:cNvPr id="680" name="積立金最大値テキスト">
          <a:extLst>
            <a:ext uri="{FF2B5EF4-FFF2-40B4-BE49-F238E27FC236}">
              <a16:creationId xmlns:a16="http://schemas.microsoft.com/office/drawing/2014/main" id="{00000000-0008-0000-0600-0000A8020000}"/>
            </a:ext>
          </a:extLst>
        </xdr:cNvPr>
        <xdr:cNvSpPr txBox="1"/>
      </xdr:nvSpPr>
      <xdr:spPr>
        <a:xfrm>
          <a:off x="16370300" y="152093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3583</xdr:rowOff>
    </xdr:from>
    <xdr:to>
      <xdr:col>86</xdr:col>
      <xdr:colOff>25400</xdr:colOff>
      <xdr:row>90</xdr:row>
      <xdr:rowOff>3583</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6230600" y="154340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24394</xdr:rowOff>
    </xdr:from>
    <xdr:to>
      <xdr:col>85</xdr:col>
      <xdr:colOff>127000</xdr:colOff>
      <xdr:row>98</xdr:row>
      <xdr:rowOff>104111</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flipV="1">
          <a:off x="15481300" y="16826494"/>
          <a:ext cx="838200" cy="79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107424</xdr:rowOff>
    </xdr:from>
    <xdr:ext cx="534377" cy="259045"/>
    <xdr:sp macro="" textlink="">
      <xdr:nvSpPr>
        <xdr:cNvPr id="683" name="積立金平均値テキスト">
          <a:extLst>
            <a:ext uri="{FF2B5EF4-FFF2-40B4-BE49-F238E27FC236}">
              <a16:creationId xmlns:a16="http://schemas.microsoft.com/office/drawing/2014/main" id="{00000000-0008-0000-0600-0000AB020000}"/>
            </a:ext>
          </a:extLst>
        </xdr:cNvPr>
        <xdr:cNvSpPr txBox="1"/>
      </xdr:nvSpPr>
      <xdr:spPr>
        <a:xfrm>
          <a:off x="16370300" y="165666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84547</xdr:rowOff>
    </xdr:from>
    <xdr:to>
      <xdr:col>85</xdr:col>
      <xdr:colOff>177800</xdr:colOff>
      <xdr:row>98</xdr:row>
      <xdr:rowOff>14697</xdr:rowOff>
    </xdr:to>
    <xdr:sp macro="" textlink="">
      <xdr:nvSpPr>
        <xdr:cNvPr id="684" name="フローチャート: 判断 683">
          <a:extLst>
            <a:ext uri="{FF2B5EF4-FFF2-40B4-BE49-F238E27FC236}">
              <a16:creationId xmlns:a16="http://schemas.microsoft.com/office/drawing/2014/main" id="{00000000-0008-0000-0600-0000AC020000}"/>
            </a:ext>
          </a:extLst>
        </xdr:cNvPr>
        <xdr:cNvSpPr/>
      </xdr:nvSpPr>
      <xdr:spPr>
        <a:xfrm>
          <a:off x="16268700" y="16715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29981</xdr:rowOff>
    </xdr:from>
    <xdr:to>
      <xdr:col>81</xdr:col>
      <xdr:colOff>50800</xdr:colOff>
      <xdr:row>98</xdr:row>
      <xdr:rowOff>104111</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a:off x="14592300" y="16832081"/>
          <a:ext cx="889000" cy="7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69954</xdr:rowOff>
    </xdr:from>
    <xdr:to>
      <xdr:col>81</xdr:col>
      <xdr:colOff>101600</xdr:colOff>
      <xdr:row>98</xdr:row>
      <xdr:rowOff>104</xdr:rowOff>
    </xdr:to>
    <xdr:sp macro="" textlink="">
      <xdr:nvSpPr>
        <xdr:cNvPr id="686" name="フローチャート: 判断 685">
          <a:extLst>
            <a:ext uri="{FF2B5EF4-FFF2-40B4-BE49-F238E27FC236}">
              <a16:creationId xmlns:a16="http://schemas.microsoft.com/office/drawing/2014/main" id="{00000000-0008-0000-0600-0000AE020000}"/>
            </a:ext>
          </a:extLst>
        </xdr:cNvPr>
        <xdr:cNvSpPr/>
      </xdr:nvSpPr>
      <xdr:spPr>
        <a:xfrm>
          <a:off x="15430500" y="16700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16631</xdr:rowOff>
    </xdr:from>
    <xdr:ext cx="534377"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5214111" y="16475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29981</xdr:rowOff>
    </xdr:from>
    <xdr:to>
      <xdr:col>76</xdr:col>
      <xdr:colOff>114300</xdr:colOff>
      <xdr:row>98</xdr:row>
      <xdr:rowOff>121413</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flipV="1">
          <a:off x="13703300" y="16832081"/>
          <a:ext cx="889000" cy="91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52488</xdr:rowOff>
    </xdr:from>
    <xdr:to>
      <xdr:col>76</xdr:col>
      <xdr:colOff>165100</xdr:colOff>
      <xdr:row>97</xdr:row>
      <xdr:rowOff>154088</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4541500" y="16683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170615</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4325111" y="16458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96183</xdr:rowOff>
    </xdr:from>
    <xdr:to>
      <xdr:col>71</xdr:col>
      <xdr:colOff>177800</xdr:colOff>
      <xdr:row>98</xdr:row>
      <xdr:rowOff>121413</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a:off x="12814300" y="16898283"/>
          <a:ext cx="889000" cy="25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120630</xdr:rowOff>
    </xdr:from>
    <xdr:to>
      <xdr:col>72</xdr:col>
      <xdr:colOff>38100</xdr:colOff>
      <xdr:row>98</xdr:row>
      <xdr:rowOff>50780</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3652500" y="16751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67307</xdr:rowOff>
    </xdr:from>
    <xdr:ext cx="534377"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3436111" y="16526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157352</xdr:rowOff>
    </xdr:from>
    <xdr:to>
      <xdr:col>67</xdr:col>
      <xdr:colOff>101600</xdr:colOff>
      <xdr:row>98</xdr:row>
      <xdr:rowOff>87502</xdr:rowOff>
    </xdr:to>
    <xdr:sp macro="" textlink="">
      <xdr:nvSpPr>
        <xdr:cNvPr id="694" name="フローチャート: 判断 693">
          <a:extLst>
            <a:ext uri="{FF2B5EF4-FFF2-40B4-BE49-F238E27FC236}">
              <a16:creationId xmlns:a16="http://schemas.microsoft.com/office/drawing/2014/main" id="{00000000-0008-0000-0600-0000B6020000}"/>
            </a:ext>
          </a:extLst>
        </xdr:cNvPr>
        <xdr:cNvSpPr/>
      </xdr:nvSpPr>
      <xdr:spPr>
        <a:xfrm>
          <a:off x="12763500" y="16788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104029</xdr:rowOff>
    </xdr:from>
    <xdr:ext cx="534377"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2547111" y="16563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145044</xdr:rowOff>
    </xdr:from>
    <xdr:to>
      <xdr:col>85</xdr:col>
      <xdr:colOff>177800</xdr:colOff>
      <xdr:row>98</xdr:row>
      <xdr:rowOff>75194</xdr:rowOff>
    </xdr:to>
    <xdr:sp macro="" textlink="">
      <xdr:nvSpPr>
        <xdr:cNvPr id="701" name="楕円 700">
          <a:extLst>
            <a:ext uri="{FF2B5EF4-FFF2-40B4-BE49-F238E27FC236}">
              <a16:creationId xmlns:a16="http://schemas.microsoft.com/office/drawing/2014/main" id="{00000000-0008-0000-0600-0000BD020000}"/>
            </a:ext>
          </a:extLst>
        </xdr:cNvPr>
        <xdr:cNvSpPr/>
      </xdr:nvSpPr>
      <xdr:spPr>
        <a:xfrm>
          <a:off x="16268700" y="16775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62974</xdr:rowOff>
    </xdr:from>
    <xdr:ext cx="534377" cy="259045"/>
    <xdr:sp macro="" textlink="">
      <xdr:nvSpPr>
        <xdr:cNvPr id="702" name="積立金該当値テキスト">
          <a:extLst>
            <a:ext uri="{FF2B5EF4-FFF2-40B4-BE49-F238E27FC236}">
              <a16:creationId xmlns:a16="http://schemas.microsoft.com/office/drawing/2014/main" id="{00000000-0008-0000-0600-0000BE020000}"/>
            </a:ext>
          </a:extLst>
        </xdr:cNvPr>
        <xdr:cNvSpPr txBox="1"/>
      </xdr:nvSpPr>
      <xdr:spPr>
        <a:xfrm>
          <a:off x="16370300" y="16693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53311</xdr:rowOff>
    </xdr:from>
    <xdr:to>
      <xdr:col>81</xdr:col>
      <xdr:colOff>101600</xdr:colOff>
      <xdr:row>98</xdr:row>
      <xdr:rowOff>154911</xdr:rowOff>
    </xdr:to>
    <xdr:sp macro="" textlink="">
      <xdr:nvSpPr>
        <xdr:cNvPr id="703" name="楕円 702">
          <a:extLst>
            <a:ext uri="{FF2B5EF4-FFF2-40B4-BE49-F238E27FC236}">
              <a16:creationId xmlns:a16="http://schemas.microsoft.com/office/drawing/2014/main" id="{00000000-0008-0000-0600-0000BF020000}"/>
            </a:ext>
          </a:extLst>
        </xdr:cNvPr>
        <xdr:cNvSpPr/>
      </xdr:nvSpPr>
      <xdr:spPr>
        <a:xfrm>
          <a:off x="15430500" y="16855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146038</xdr:rowOff>
    </xdr:from>
    <xdr:ext cx="469744"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5246428" y="169481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150631</xdr:rowOff>
    </xdr:from>
    <xdr:to>
      <xdr:col>76</xdr:col>
      <xdr:colOff>165100</xdr:colOff>
      <xdr:row>98</xdr:row>
      <xdr:rowOff>80781</xdr:rowOff>
    </xdr:to>
    <xdr:sp macro="" textlink="">
      <xdr:nvSpPr>
        <xdr:cNvPr id="705" name="楕円 704">
          <a:extLst>
            <a:ext uri="{FF2B5EF4-FFF2-40B4-BE49-F238E27FC236}">
              <a16:creationId xmlns:a16="http://schemas.microsoft.com/office/drawing/2014/main" id="{00000000-0008-0000-0600-0000C1020000}"/>
            </a:ext>
          </a:extLst>
        </xdr:cNvPr>
        <xdr:cNvSpPr/>
      </xdr:nvSpPr>
      <xdr:spPr>
        <a:xfrm>
          <a:off x="14541500" y="16781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71908</xdr:rowOff>
    </xdr:from>
    <xdr:ext cx="534377"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4325111" y="16874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70613</xdr:rowOff>
    </xdr:from>
    <xdr:to>
      <xdr:col>72</xdr:col>
      <xdr:colOff>38100</xdr:colOff>
      <xdr:row>99</xdr:row>
      <xdr:rowOff>763</xdr:rowOff>
    </xdr:to>
    <xdr:sp macro="" textlink="">
      <xdr:nvSpPr>
        <xdr:cNvPr id="707" name="楕円 706">
          <a:extLst>
            <a:ext uri="{FF2B5EF4-FFF2-40B4-BE49-F238E27FC236}">
              <a16:creationId xmlns:a16="http://schemas.microsoft.com/office/drawing/2014/main" id="{00000000-0008-0000-0600-0000C3020000}"/>
            </a:ext>
          </a:extLst>
        </xdr:cNvPr>
        <xdr:cNvSpPr/>
      </xdr:nvSpPr>
      <xdr:spPr>
        <a:xfrm>
          <a:off x="13652500" y="16872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163340</xdr:rowOff>
    </xdr:from>
    <xdr:ext cx="469744"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3468428" y="169654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45383</xdr:rowOff>
    </xdr:from>
    <xdr:to>
      <xdr:col>67</xdr:col>
      <xdr:colOff>101600</xdr:colOff>
      <xdr:row>98</xdr:row>
      <xdr:rowOff>146983</xdr:rowOff>
    </xdr:to>
    <xdr:sp macro="" textlink="">
      <xdr:nvSpPr>
        <xdr:cNvPr id="709" name="楕円 708">
          <a:extLst>
            <a:ext uri="{FF2B5EF4-FFF2-40B4-BE49-F238E27FC236}">
              <a16:creationId xmlns:a16="http://schemas.microsoft.com/office/drawing/2014/main" id="{00000000-0008-0000-0600-0000C5020000}"/>
            </a:ext>
          </a:extLst>
        </xdr:cNvPr>
        <xdr:cNvSpPr/>
      </xdr:nvSpPr>
      <xdr:spPr>
        <a:xfrm>
          <a:off x="12763500" y="16847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138110</xdr:rowOff>
    </xdr:from>
    <xdr:ext cx="469744"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2579428" y="169402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3" name="投資及び出資金グラフ枠">
          <a:extLst>
            <a:ext uri="{FF2B5EF4-FFF2-40B4-BE49-F238E27FC236}">
              <a16:creationId xmlns:a16="http://schemas.microsoft.com/office/drawing/2014/main" id="{00000000-0008-0000-0600-0000DD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102743</xdr:rowOff>
    </xdr:from>
    <xdr:to>
      <xdr:col>116</xdr:col>
      <xdr:colOff>62864</xdr:colOff>
      <xdr:row>39</xdr:row>
      <xdr:rowOff>44450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flipV="1">
          <a:off x="22159595" y="5246243"/>
          <a:ext cx="1269" cy="14847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5" name="投資及び出資金最小値テキスト">
          <a:extLst>
            <a:ext uri="{FF2B5EF4-FFF2-40B4-BE49-F238E27FC236}">
              <a16:creationId xmlns:a16="http://schemas.microsoft.com/office/drawing/2014/main" id="{00000000-0008-0000-0600-0000DF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49420</xdr:rowOff>
    </xdr:from>
    <xdr:ext cx="534377" cy="259045"/>
    <xdr:sp macro="" textlink="">
      <xdr:nvSpPr>
        <xdr:cNvPr id="737" name="投資及び出資金最大値テキスト">
          <a:extLst>
            <a:ext uri="{FF2B5EF4-FFF2-40B4-BE49-F238E27FC236}">
              <a16:creationId xmlns:a16="http://schemas.microsoft.com/office/drawing/2014/main" id="{00000000-0008-0000-0600-0000E1020000}"/>
            </a:ext>
          </a:extLst>
        </xdr:cNvPr>
        <xdr:cNvSpPr txBox="1"/>
      </xdr:nvSpPr>
      <xdr:spPr>
        <a:xfrm>
          <a:off x="22212300" y="5021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102743</xdr:rowOff>
    </xdr:from>
    <xdr:to>
      <xdr:col>116</xdr:col>
      <xdr:colOff>152400</xdr:colOff>
      <xdr:row>30</xdr:row>
      <xdr:rowOff>102743</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22072600" y="5246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29100</xdr:rowOff>
    </xdr:from>
    <xdr:ext cx="469744" cy="259045"/>
    <xdr:sp macro="" textlink="">
      <xdr:nvSpPr>
        <xdr:cNvPr id="740" name="投資及び出資金平均値テキスト">
          <a:extLst>
            <a:ext uri="{FF2B5EF4-FFF2-40B4-BE49-F238E27FC236}">
              <a16:creationId xmlns:a16="http://schemas.microsoft.com/office/drawing/2014/main" id="{00000000-0008-0000-0600-0000E4020000}"/>
            </a:ext>
          </a:extLst>
        </xdr:cNvPr>
        <xdr:cNvSpPr txBox="1"/>
      </xdr:nvSpPr>
      <xdr:spPr>
        <a:xfrm>
          <a:off x="22212300" y="63727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6223</xdr:rowOff>
    </xdr:from>
    <xdr:to>
      <xdr:col>116</xdr:col>
      <xdr:colOff>114300</xdr:colOff>
      <xdr:row>38</xdr:row>
      <xdr:rowOff>107823</xdr:rowOff>
    </xdr:to>
    <xdr:sp macro="" textlink="">
      <xdr:nvSpPr>
        <xdr:cNvPr id="741" name="フローチャート: 判断 740">
          <a:extLst>
            <a:ext uri="{FF2B5EF4-FFF2-40B4-BE49-F238E27FC236}">
              <a16:creationId xmlns:a16="http://schemas.microsoft.com/office/drawing/2014/main" id="{00000000-0008-0000-0600-0000E5020000}"/>
            </a:ext>
          </a:extLst>
        </xdr:cNvPr>
        <xdr:cNvSpPr/>
      </xdr:nvSpPr>
      <xdr:spPr>
        <a:xfrm>
          <a:off x="22110700" y="6521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4699</xdr:rowOff>
    </xdr:from>
    <xdr:to>
      <xdr:col>112</xdr:col>
      <xdr:colOff>38100</xdr:colOff>
      <xdr:row>38</xdr:row>
      <xdr:rowOff>106299</xdr:rowOff>
    </xdr:to>
    <xdr:sp macro="" textlink="">
      <xdr:nvSpPr>
        <xdr:cNvPr id="743" name="フローチャート: 判断 742">
          <a:extLst>
            <a:ext uri="{FF2B5EF4-FFF2-40B4-BE49-F238E27FC236}">
              <a16:creationId xmlns:a16="http://schemas.microsoft.com/office/drawing/2014/main" id="{00000000-0008-0000-0600-0000E7020000}"/>
            </a:ext>
          </a:extLst>
        </xdr:cNvPr>
        <xdr:cNvSpPr/>
      </xdr:nvSpPr>
      <xdr:spPr>
        <a:xfrm>
          <a:off x="21272500" y="6519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122826</xdr:rowOff>
    </xdr:from>
    <xdr:ext cx="469744"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1088428" y="6295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162560</xdr:rowOff>
    </xdr:from>
    <xdr:to>
      <xdr:col>107</xdr:col>
      <xdr:colOff>101600</xdr:colOff>
      <xdr:row>38</xdr:row>
      <xdr:rowOff>92710</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20383500" y="650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109237</xdr:rowOff>
    </xdr:from>
    <xdr:ext cx="469744"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0199428" y="6281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5207</xdr:rowOff>
    </xdr:from>
    <xdr:to>
      <xdr:col>102</xdr:col>
      <xdr:colOff>165100</xdr:colOff>
      <xdr:row>38</xdr:row>
      <xdr:rowOff>106807</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19494500" y="6520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123334</xdr:rowOff>
    </xdr:from>
    <xdr:ext cx="469744"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9310428" y="62955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44958</xdr:rowOff>
    </xdr:from>
    <xdr:to>
      <xdr:col>98</xdr:col>
      <xdr:colOff>38100</xdr:colOff>
      <xdr:row>38</xdr:row>
      <xdr:rowOff>146558</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18605500" y="6560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163085</xdr:rowOff>
    </xdr:from>
    <xdr:ext cx="378565"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18467017" y="63352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8" name="楕円 757">
          <a:extLst>
            <a:ext uri="{FF2B5EF4-FFF2-40B4-BE49-F238E27FC236}">
              <a16:creationId xmlns:a16="http://schemas.microsoft.com/office/drawing/2014/main" id="{00000000-0008-0000-0600-0000F6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59" name="投資及び出資金該当値テキスト">
          <a:extLst>
            <a:ext uri="{FF2B5EF4-FFF2-40B4-BE49-F238E27FC236}">
              <a16:creationId xmlns:a16="http://schemas.microsoft.com/office/drawing/2014/main" id="{00000000-0008-0000-0600-0000F702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0" name="楕円 759">
          <a:extLst>
            <a:ext uri="{FF2B5EF4-FFF2-40B4-BE49-F238E27FC236}">
              <a16:creationId xmlns:a16="http://schemas.microsoft.com/office/drawing/2014/main" id="{00000000-0008-0000-0600-0000F8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2" name="楕円 761">
          <a:extLst>
            <a:ext uri="{FF2B5EF4-FFF2-40B4-BE49-F238E27FC236}">
              <a16:creationId xmlns:a16="http://schemas.microsoft.com/office/drawing/2014/main" id="{00000000-0008-0000-0600-0000FA02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4" name="楕円 763">
          <a:extLst>
            <a:ext uri="{FF2B5EF4-FFF2-40B4-BE49-F238E27FC236}">
              <a16:creationId xmlns:a16="http://schemas.microsoft.com/office/drawing/2014/main" id="{00000000-0008-0000-0600-0000FC02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0" name="貸付金グラフ枠">
          <a:extLst>
            <a:ext uri="{FF2B5EF4-FFF2-40B4-BE49-F238E27FC236}">
              <a16:creationId xmlns:a16="http://schemas.microsoft.com/office/drawing/2014/main" id="{00000000-0008-0000-0600-000016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49</xdr:row>
      <xdr:rowOff>123317</xdr:rowOff>
    </xdr:from>
    <xdr:to>
      <xdr:col>116</xdr:col>
      <xdr:colOff>62864</xdr:colOff>
      <xdr:row>59</xdr:row>
      <xdr:rowOff>44450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flipV="1">
          <a:off x="22159595" y="8524367"/>
          <a:ext cx="1269" cy="16356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2" name="貸付金最小値テキスト">
          <a:extLst>
            <a:ext uri="{FF2B5EF4-FFF2-40B4-BE49-F238E27FC236}">
              <a16:creationId xmlns:a16="http://schemas.microsoft.com/office/drawing/2014/main" id="{00000000-0008-0000-0600-000018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69994</xdr:rowOff>
    </xdr:from>
    <xdr:ext cx="534377" cy="259045"/>
    <xdr:sp macro="" textlink="">
      <xdr:nvSpPr>
        <xdr:cNvPr id="794" name="貸付金最大値テキスト">
          <a:extLst>
            <a:ext uri="{FF2B5EF4-FFF2-40B4-BE49-F238E27FC236}">
              <a16:creationId xmlns:a16="http://schemas.microsoft.com/office/drawing/2014/main" id="{00000000-0008-0000-0600-00001A030000}"/>
            </a:ext>
          </a:extLst>
        </xdr:cNvPr>
        <xdr:cNvSpPr txBox="1"/>
      </xdr:nvSpPr>
      <xdr:spPr>
        <a:xfrm>
          <a:off x="22212300" y="8299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49</xdr:row>
      <xdr:rowOff>123317</xdr:rowOff>
    </xdr:from>
    <xdr:to>
      <xdr:col>116</xdr:col>
      <xdr:colOff>152400</xdr:colOff>
      <xdr:row>49</xdr:row>
      <xdr:rowOff>123317</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22072600" y="85243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106177</xdr:rowOff>
    </xdr:from>
    <xdr:ext cx="469744" cy="259045"/>
    <xdr:sp macro="" textlink="">
      <xdr:nvSpPr>
        <xdr:cNvPr id="797" name="貸付金平均値テキスト">
          <a:extLst>
            <a:ext uri="{FF2B5EF4-FFF2-40B4-BE49-F238E27FC236}">
              <a16:creationId xmlns:a16="http://schemas.microsoft.com/office/drawing/2014/main" id="{00000000-0008-0000-0600-00001D030000}"/>
            </a:ext>
          </a:extLst>
        </xdr:cNvPr>
        <xdr:cNvSpPr txBox="1"/>
      </xdr:nvSpPr>
      <xdr:spPr>
        <a:xfrm>
          <a:off x="22212300" y="98788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83300</xdr:rowOff>
    </xdr:from>
    <xdr:to>
      <xdr:col>116</xdr:col>
      <xdr:colOff>114300</xdr:colOff>
      <xdr:row>59</xdr:row>
      <xdr:rowOff>13450</xdr:rowOff>
    </xdr:to>
    <xdr:sp macro="" textlink="">
      <xdr:nvSpPr>
        <xdr:cNvPr id="798" name="フローチャート: 判断 797">
          <a:extLst>
            <a:ext uri="{FF2B5EF4-FFF2-40B4-BE49-F238E27FC236}">
              <a16:creationId xmlns:a16="http://schemas.microsoft.com/office/drawing/2014/main" id="{00000000-0008-0000-0600-00001E030000}"/>
            </a:ext>
          </a:extLst>
        </xdr:cNvPr>
        <xdr:cNvSpPr/>
      </xdr:nvSpPr>
      <xdr:spPr>
        <a:xfrm>
          <a:off x="22110700" y="1002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86081</xdr:rowOff>
    </xdr:from>
    <xdr:to>
      <xdr:col>112</xdr:col>
      <xdr:colOff>38100</xdr:colOff>
      <xdr:row>59</xdr:row>
      <xdr:rowOff>16231</xdr:rowOff>
    </xdr:to>
    <xdr:sp macro="" textlink="">
      <xdr:nvSpPr>
        <xdr:cNvPr id="800" name="フローチャート: 判断 799">
          <a:extLst>
            <a:ext uri="{FF2B5EF4-FFF2-40B4-BE49-F238E27FC236}">
              <a16:creationId xmlns:a16="http://schemas.microsoft.com/office/drawing/2014/main" id="{00000000-0008-0000-0600-000020030000}"/>
            </a:ext>
          </a:extLst>
        </xdr:cNvPr>
        <xdr:cNvSpPr/>
      </xdr:nvSpPr>
      <xdr:spPr>
        <a:xfrm>
          <a:off x="21272500" y="10030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32758</xdr:rowOff>
    </xdr:from>
    <xdr:ext cx="469744"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21088428" y="98054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78766</xdr:rowOff>
    </xdr:from>
    <xdr:to>
      <xdr:col>107</xdr:col>
      <xdr:colOff>101600</xdr:colOff>
      <xdr:row>59</xdr:row>
      <xdr:rowOff>8916</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0383500" y="10022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25443</xdr:rowOff>
    </xdr:from>
    <xdr:ext cx="469744"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0199428" y="9798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59449</xdr:rowOff>
    </xdr:from>
    <xdr:to>
      <xdr:col>102</xdr:col>
      <xdr:colOff>165100</xdr:colOff>
      <xdr:row>58</xdr:row>
      <xdr:rowOff>161049</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19494500" y="10003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6126</xdr:rowOff>
    </xdr:from>
    <xdr:ext cx="469744"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9310428" y="97787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72441</xdr:rowOff>
    </xdr:from>
    <xdr:to>
      <xdr:col>98</xdr:col>
      <xdr:colOff>38100</xdr:colOff>
      <xdr:row>59</xdr:row>
      <xdr:rowOff>2591</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18605500" y="10016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19118</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8421428" y="97917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15" name="楕円 814">
          <a:extLst>
            <a:ext uri="{FF2B5EF4-FFF2-40B4-BE49-F238E27FC236}">
              <a16:creationId xmlns:a16="http://schemas.microsoft.com/office/drawing/2014/main" id="{00000000-0008-0000-0600-00002F030000}"/>
            </a:ext>
          </a:extLst>
        </xdr:cNvPr>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80027</xdr:rowOff>
    </xdr:from>
    <xdr:ext cx="249299" cy="259045"/>
    <xdr:sp macro="" textlink="">
      <xdr:nvSpPr>
        <xdr:cNvPr id="816" name="貸付金該当値テキスト">
          <a:extLst>
            <a:ext uri="{FF2B5EF4-FFF2-40B4-BE49-F238E27FC236}">
              <a16:creationId xmlns:a16="http://schemas.microsoft.com/office/drawing/2014/main" id="{00000000-0008-0000-0600-000030030000}"/>
            </a:ext>
          </a:extLst>
        </xdr:cNvPr>
        <xdr:cNvSpPr txBox="1"/>
      </xdr:nvSpPr>
      <xdr:spPr>
        <a:xfrm>
          <a:off x="22212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17" name="楕円 816">
          <a:extLst>
            <a:ext uri="{FF2B5EF4-FFF2-40B4-BE49-F238E27FC236}">
              <a16:creationId xmlns:a16="http://schemas.microsoft.com/office/drawing/2014/main" id="{00000000-0008-0000-0600-000031030000}"/>
            </a:ext>
          </a:extLst>
        </xdr:cNvPr>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19" name="楕円 818">
          <a:extLst>
            <a:ext uri="{FF2B5EF4-FFF2-40B4-BE49-F238E27FC236}">
              <a16:creationId xmlns:a16="http://schemas.microsoft.com/office/drawing/2014/main" id="{00000000-0008-0000-0600-000033030000}"/>
            </a:ext>
          </a:extLst>
        </xdr:cNvPr>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21" name="楕円 820">
          <a:extLst>
            <a:ext uri="{FF2B5EF4-FFF2-40B4-BE49-F238E27FC236}">
              <a16:creationId xmlns:a16="http://schemas.microsoft.com/office/drawing/2014/main" id="{00000000-0008-0000-0600-000035030000}"/>
            </a:ext>
          </a:extLst>
        </xdr:cNvPr>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23" name="楕円 822">
          <a:extLst>
            <a:ext uri="{FF2B5EF4-FFF2-40B4-BE49-F238E27FC236}">
              <a16:creationId xmlns:a16="http://schemas.microsoft.com/office/drawing/2014/main" id="{00000000-0008-0000-0600-000037030000}"/>
            </a:ext>
          </a:extLst>
        </xdr:cNvPr>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21970</xdr:rowOff>
    </xdr:from>
    <xdr:ext cx="53129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756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38299</xdr:rowOff>
    </xdr:from>
    <xdr:ext cx="53129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756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0" name="繰出金グラフ枠">
          <a:extLst>
            <a:ext uri="{FF2B5EF4-FFF2-40B4-BE49-F238E27FC236}">
              <a16:creationId xmlns:a16="http://schemas.microsoft.com/office/drawing/2014/main" id="{00000000-0008-0000-0600-000052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145741</xdr:rowOff>
    </xdr:from>
    <xdr:to>
      <xdr:col>116</xdr:col>
      <xdr:colOff>62864</xdr:colOff>
      <xdr:row>79</xdr:row>
      <xdr:rowOff>124482</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flipV="1">
          <a:off x="22159595" y="12147241"/>
          <a:ext cx="1269" cy="15217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128309</xdr:rowOff>
    </xdr:from>
    <xdr:ext cx="534377" cy="259045"/>
    <xdr:sp macro="" textlink="">
      <xdr:nvSpPr>
        <xdr:cNvPr id="852" name="繰出金最小値テキスト">
          <a:extLst>
            <a:ext uri="{FF2B5EF4-FFF2-40B4-BE49-F238E27FC236}">
              <a16:creationId xmlns:a16="http://schemas.microsoft.com/office/drawing/2014/main" id="{00000000-0008-0000-0600-000054030000}"/>
            </a:ext>
          </a:extLst>
        </xdr:cNvPr>
        <xdr:cNvSpPr txBox="1"/>
      </xdr:nvSpPr>
      <xdr:spPr>
        <a:xfrm>
          <a:off x="22212300" y="13672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124482</xdr:rowOff>
    </xdr:from>
    <xdr:to>
      <xdr:col>116</xdr:col>
      <xdr:colOff>152400</xdr:colOff>
      <xdr:row>79</xdr:row>
      <xdr:rowOff>124482</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22072600" y="136690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92418</xdr:rowOff>
    </xdr:from>
    <xdr:ext cx="534377" cy="259045"/>
    <xdr:sp macro="" textlink="">
      <xdr:nvSpPr>
        <xdr:cNvPr id="854" name="繰出金最大値テキスト">
          <a:extLst>
            <a:ext uri="{FF2B5EF4-FFF2-40B4-BE49-F238E27FC236}">
              <a16:creationId xmlns:a16="http://schemas.microsoft.com/office/drawing/2014/main" id="{00000000-0008-0000-0600-000056030000}"/>
            </a:ext>
          </a:extLst>
        </xdr:cNvPr>
        <xdr:cNvSpPr txBox="1"/>
      </xdr:nvSpPr>
      <xdr:spPr>
        <a:xfrm>
          <a:off x="22212300" y="11922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65,815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145741</xdr:rowOff>
    </xdr:from>
    <xdr:to>
      <xdr:col>116</xdr:col>
      <xdr:colOff>152400</xdr:colOff>
      <xdr:row>70</xdr:row>
      <xdr:rowOff>145741</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a:off x="22072600" y="121472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35296</xdr:rowOff>
    </xdr:from>
    <xdr:to>
      <xdr:col>116</xdr:col>
      <xdr:colOff>63500</xdr:colOff>
      <xdr:row>76</xdr:row>
      <xdr:rowOff>106456</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flipV="1">
          <a:off x="21323300" y="13065496"/>
          <a:ext cx="838200" cy="71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146100</xdr:rowOff>
    </xdr:from>
    <xdr:ext cx="534377" cy="259045"/>
    <xdr:sp macro="" textlink="">
      <xdr:nvSpPr>
        <xdr:cNvPr id="857" name="繰出金平均値テキスト">
          <a:extLst>
            <a:ext uri="{FF2B5EF4-FFF2-40B4-BE49-F238E27FC236}">
              <a16:creationId xmlns:a16="http://schemas.microsoft.com/office/drawing/2014/main" id="{00000000-0008-0000-0600-000059030000}"/>
            </a:ext>
          </a:extLst>
        </xdr:cNvPr>
        <xdr:cNvSpPr txBox="1"/>
      </xdr:nvSpPr>
      <xdr:spPr>
        <a:xfrm>
          <a:off x="22212300" y="128334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123223</xdr:rowOff>
    </xdr:from>
    <xdr:to>
      <xdr:col>116</xdr:col>
      <xdr:colOff>114300</xdr:colOff>
      <xdr:row>76</xdr:row>
      <xdr:rowOff>53373</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22110700" y="12981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106456</xdr:rowOff>
    </xdr:from>
    <xdr:to>
      <xdr:col>111</xdr:col>
      <xdr:colOff>177800</xdr:colOff>
      <xdr:row>76</xdr:row>
      <xdr:rowOff>137903</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flipV="1">
          <a:off x="20434300" y="13136656"/>
          <a:ext cx="889000" cy="31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19927</xdr:rowOff>
    </xdr:from>
    <xdr:to>
      <xdr:col>112</xdr:col>
      <xdr:colOff>38100</xdr:colOff>
      <xdr:row>76</xdr:row>
      <xdr:rowOff>121527</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21272500" y="13050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138055</xdr:rowOff>
    </xdr:from>
    <xdr:ext cx="534377"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1056111" y="12825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137903</xdr:rowOff>
    </xdr:from>
    <xdr:to>
      <xdr:col>107</xdr:col>
      <xdr:colOff>50800</xdr:colOff>
      <xdr:row>76</xdr:row>
      <xdr:rowOff>168308</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flipV="1">
          <a:off x="19545300" y="13168103"/>
          <a:ext cx="889000" cy="30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48699</xdr:rowOff>
    </xdr:from>
    <xdr:to>
      <xdr:col>107</xdr:col>
      <xdr:colOff>101600</xdr:colOff>
      <xdr:row>76</xdr:row>
      <xdr:rowOff>150299</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20383500" y="13078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166826</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0167111" y="12854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168308</xdr:rowOff>
    </xdr:from>
    <xdr:to>
      <xdr:col>102</xdr:col>
      <xdr:colOff>114300</xdr:colOff>
      <xdr:row>77</xdr:row>
      <xdr:rowOff>42545</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flipV="1">
          <a:off x="18656300" y="13198508"/>
          <a:ext cx="889000" cy="45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78319</xdr:rowOff>
    </xdr:from>
    <xdr:to>
      <xdr:col>102</xdr:col>
      <xdr:colOff>165100</xdr:colOff>
      <xdr:row>77</xdr:row>
      <xdr:rowOff>8469</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19494500" y="13108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24996</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9278111" y="12883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9544</xdr:rowOff>
    </xdr:from>
    <xdr:to>
      <xdr:col>98</xdr:col>
      <xdr:colOff>38100</xdr:colOff>
      <xdr:row>76</xdr:row>
      <xdr:rowOff>111144</xdr:rowOff>
    </xdr:to>
    <xdr:sp macro="" textlink="">
      <xdr:nvSpPr>
        <xdr:cNvPr id="868" name="フローチャート: 判断 867">
          <a:extLst>
            <a:ext uri="{FF2B5EF4-FFF2-40B4-BE49-F238E27FC236}">
              <a16:creationId xmlns:a16="http://schemas.microsoft.com/office/drawing/2014/main" id="{00000000-0008-0000-0600-000064030000}"/>
            </a:ext>
          </a:extLst>
        </xdr:cNvPr>
        <xdr:cNvSpPr/>
      </xdr:nvSpPr>
      <xdr:spPr>
        <a:xfrm>
          <a:off x="18605500" y="13039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127670</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8389111" y="12814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155946</xdr:rowOff>
    </xdr:from>
    <xdr:to>
      <xdr:col>116</xdr:col>
      <xdr:colOff>114300</xdr:colOff>
      <xdr:row>76</xdr:row>
      <xdr:rowOff>86096</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22110700" y="13014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134373</xdr:rowOff>
    </xdr:from>
    <xdr:ext cx="534377" cy="259045"/>
    <xdr:sp macro="" textlink="">
      <xdr:nvSpPr>
        <xdr:cNvPr id="876" name="繰出金該当値テキスト">
          <a:extLst>
            <a:ext uri="{FF2B5EF4-FFF2-40B4-BE49-F238E27FC236}">
              <a16:creationId xmlns:a16="http://schemas.microsoft.com/office/drawing/2014/main" id="{00000000-0008-0000-0600-00006C030000}"/>
            </a:ext>
          </a:extLst>
        </xdr:cNvPr>
        <xdr:cNvSpPr txBox="1"/>
      </xdr:nvSpPr>
      <xdr:spPr>
        <a:xfrm>
          <a:off x="22212300" y="12993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55656</xdr:rowOff>
    </xdr:from>
    <xdr:to>
      <xdr:col>112</xdr:col>
      <xdr:colOff>38100</xdr:colOff>
      <xdr:row>76</xdr:row>
      <xdr:rowOff>157256</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21272500" y="13085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148383</xdr:rowOff>
    </xdr:from>
    <xdr:ext cx="534377"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21056111" y="13178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87103</xdr:rowOff>
    </xdr:from>
    <xdr:to>
      <xdr:col>107</xdr:col>
      <xdr:colOff>101600</xdr:colOff>
      <xdr:row>77</xdr:row>
      <xdr:rowOff>17253</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20383500" y="13117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8380</xdr:rowOff>
    </xdr:from>
    <xdr:ext cx="534377"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20167111" y="13210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117508</xdr:rowOff>
    </xdr:from>
    <xdr:to>
      <xdr:col>102</xdr:col>
      <xdr:colOff>165100</xdr:colOff>
      <xdr:row>77</xdr:row>
      <xdr:rowOff>47658</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19494500" y="13147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38785</xdr:rowOff>
    </xdr:from>
    <xdr:ext cx="534377"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9278111" y="13240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163195</xdr:rowOff>
    </xdr:from>
    <xdr:to>
      <xdr:col>98</xdr:col>
      <xdr:colOff>38100</xdr:colOff>
      <xdr:row>77</xdr:row>
      <xdr:rowOff>93345</xdr:rowOff>
    </xdr:to>
    <xdr:sp macro="" textlink="">
      <xdr:nvSpPr>
        <xdr:cNvPr id="883" name="楕円 882">
          <a:extLst>
            <a:ext uri="{FF2B5EF4-FFF2-40B4-BE49-F238E27FC236}">
              <a16:creationId xmlns:a16="http://schemas.microsoft.com/office/drawing/2014/main" id="{00000000-0008-0000-0600-000073030000}"/>
            </a:ext>
          </a:extLst>
        </xdr:cNvPr>
        <xdr:cNvSpPr/>
      </xdr:nvSpPr>
      <xdr:spPr>
        <a:xfrm>
          <a:off x="18605500" y="13193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84472</xdr:rowOff>
    </xdr:from>
    <xdr:ext cx="534377"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8389111" y="132861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3" name="テキスト ボックス 892">
          <a:extLst>
            <a:ext uri="{FF2B5EF4-FFF2-40B4-BE49-F238E27FC236}">
              <a16:creationId xmlns:a16="http://schemas.microsoft.com/office/drawing/2014/main" id="{00000000-0008-0000-0600-00007D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9" name="前年度繰上充用金グラフ枠">
          <a:extLst>
            <a:ext uri="{FF2B5EF4-FFF2-40B4-BE49-F238E27FC236}">
              <a16:creationId xmlns:a16="http://schemas.microsoft.com/office/drawing/2014/main" id="{00000000-0008-0000-0600-000083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1" name="前年度繰上充用金最小値テキスト">
          <a:extLst>
            <a:ext uri="{FF2B5EF4-FFF2-40B4-BE49-F238E27FC236}">
              <a16:creationId xmlns:a16="http://schemas.microsoft.com/office/drawing/2014/main" id="{00000000-0008-0000-0600-000085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3" name="前年度繰上充用金最大値テキスト">
          <a:extLst>
            <a:ext uri="{FF2B5EF4-FFF2-40B4-BE49-F238E27FC236}">
              <a16:creationId xmlns:a16="http://schemas.microsoft.com/office/drawing/2014/main" id="{00000000-0008-0000-0600-000087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6" name="前年度繰上充用金平均値テキスト">
          <a:extLst>
            <a:ext uri="{FF2B5EF4-FFF2-40B4-BE49-F238E27FC236}">
              <a16:creationId xmlns:a16="http://schemas.microsoft.com/office/drawing/2014/main" id="{00000000-0008-0000-0600-00008A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7" name="フローチャート: 判断 916">
          <a:extLst>
            <a:ext uri="{FF2B5EF4-FFF2-40B4-BE49-F238E27FC236}">
              <a16:creationId xmlns:a16="http://schemas.microsoft.com/office/drawing/2014/main" id="{00000000-0008-0000-0600-000095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5" name="前年度繰上充用金該当値テキスト">
          <a:extLst>
            <a:ext uri="{FF2B5EF4-FFF2-40B4-BE49-F238E27FC236}">
              <a16:creationId xmlns:a16="http://schemas.microsoft.com/office/drawing/2014/main" id="{00000000-0008-0000-0600-00009D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2" name="楕円 931">
          <a:extLst>
            <a:ext uri="{FF2B5EF4-FFF2-40B4-BE49-F238E27FC236}">
              <a16:creationId xmlns:a16="http://schemas.microsoft.com/office/drawing/2014/main" id="{00000000-0008-0000-0600-0000A4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4" name="正方形/長方形 933">
          <a:extLst>
            <a:ext uri="{FF2B5EF4-FFF2-40B4-BE49-F238E27FC236}">
              <a16:creationId xmlns:a16="http://schemas.microsoft.com/office/drawing/2014/main" id="{00000000-0008-0000-0600-0000A6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5" name="正方形/長方形 934">
          <a:extLst>
            <a:ext uri="{FF2B5EF4-FFF2-40B4-BE49-F238E27FC236}">
              <a16:creationId xmlns:a16="http://schemas.microsoft.com/office/drawing/2014/main" id="{00000000-0008-0000-0600-0000A7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性質別歳出の特筆すべき点としては、人件費が類似団体内平均値を上回っていること、また、物件費及び補助費等が類似団体内平均値を大きく下回っていることが挙げられる。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この要因としては、消防・ごみ収集等を直営で行っている本市では、類似団体に比べて人件費が多くなり、その分業務委託に関する費用や一部事務組合への負担金等が抑えられているため、物件費及び補助費等が少ないことが挙げられ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普通建設事業費については、負債額の削減を最大の課題としている</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が</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小中一貫校整備事業により令和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年度と比較して</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は高い</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水準になっている</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今後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も</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施設の更新、老朽化対策</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、防災拠点整備</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を進める必要があり、上昇が想定</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され</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公債費については、本市の懸案事項である土地開発公社の健全化のため、土地開発公社の保有地を買い戻すための起債を続けていることから、高い水準となっている。過去に行った都市基盤整備に関する市債の償還が終了したことなどから、近年は減少傾向であった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新学校給食センターや新ごみ処理上の整備にかかる費用の償還が始まっており、また、令和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年度は一部繰上償還を行ったため、令和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年度よりも高い水準となった。</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大阪府交野市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77,272
76,605
25.55
31,557,307
30,970,532
361,829
16,247,313
26,195,038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6.1
31.0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39573</xdr:rowOff>
    </xdr:from>
    <xdr:to>
      <xdr:col>24</xdr:col>
      <xdr:colOff>62865</xdr:colOff>
      <xdr:row>38</xdr:row>
      <xdr:rowOff>1168</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354523"/>
          <a:ext cx="1270" cy="11617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4995</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520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1168</xdr:rowOff>
    </xdr:from>
    <xdr:to>
      <xdr:col>24</xdr:col>
      <xdr:colOff>152400</xdr:colOff>
      <xdr:row>38</xdr:row>
      <xdr:rowOff>1168</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5162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157700</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51297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4,844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39573</xdr:rowOff>
    </xdr:from>
    <xdr:to>
      <xdr:col>24</xdr:col>
      <xdr:colOff>152400</xdr:colOff>
      <xdr:row>31</xdr:row>
      <xdr:rowOff>39573</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3545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162560</xdr:rowOff>
    </xdr:from>
    <xdr:to>
      <xdr:col>24</xdr:col>
      <xdr:colOff>63500</xdr:colOff>
      <xdr:row>36</xdr:row>
      <xdr:rowOff>146101</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3797300" y="6163310"/>
          <a:ext cx="838200" cy="154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26738</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58560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3861</xdr:rowOff>
    </xdr:from>
    <xdr:to>
      <xdr:col>24</xdr:col>
      <xdr:colOff>114300</xdr:colOff>
      <xdr:row>35</xdr:row>
      <xdr:rowOff>105461</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6004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154787</xdr:rowOff>
    </xdr:from>
    <xdr:to>
      <xdr:col>19</xdr:col>
      <xdr:colOff>177800</xdr:colOff>
      <xdr:row>35</xdr:row>
      <xdr:rowOff>162560</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2908300" y="6155537"/>
          <a:ext cx="889000" cy="7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29007</xdr:rowOff>
    </xdr:from>
    <xdr:to>
      <xdr:col>20</xdr:col>
      <xdr:colOff>38100</xdr:colOff>
      <xdr:row>35</xdr:row>
      <xdr:rowOff>130607</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6029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147134</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5804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154787</xdr:rowOff>
    </xdr:from>
    <xdr:to>
      <xdr:col>15</xdr:col>
      <xdr:colOff>50800</xdr:colOff>
      <xdr:row>36</xdr:row>
      <xdr:rowOff>27229</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flipV="1">
          <a:off x="2019300" y="6155537"/>
          <a:ext cx="889000" cy="438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16205</xdr:rowOff>
    </xdr:from>
    <xdr:to>
      <xdr:col>15</xdr:col>
      <xdr:colOff>101600</xdr:colOff>
      <xdr:row>35</xdr:row>
      <xdr:rowOff>117805</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6016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134332</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5792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27229</xdr:rowOff>
    </xdr:from>
    <xdr:to>
      <xdr:col>10</xdr:col>
      <xdr:colOff>114300</xdr:colOff>
      <xdr:row>36</xdr:row>
      <xdr:rowOff>84379</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flipV="1">
          <a:off x="1130300" y="6199429"/>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36779</xdr:rowOff>
    </xdr:from>
    <xdr:to>
      <xdr:col>10</xdr:col>
      <xdr:colOff>165100</xdr:colOff>
      <xdr:row>35</xdr:row>
      <xdr:rowOff>138379</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6037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154906</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5812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27635</xdr:rowOff>
    </xdr:from>
    <xdr:to>
      <xdr:col>6</xdr:col>
      <xdr:colOff>38100</xdr:colOff>
      <xdr:row>35</xdr:row>
      <xdr:rowOff>129235</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6028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145762</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5803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95301</xdr:rowOff>
    </xdr:from>
    <xdr:to>
      <xdr:col>24</xdr:col>
      <xdr:colOff>114300</xdr:colOff>
      <xdr:row>37</xdr:row>
      <xdr:rowOff>25451</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6267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73728</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62459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111760</xdr:rowOff>
    </xdr:from>
    <xdr:to>
      <xdr:col>20</xdr:col>
      <xdr:colOff>38100</xdr:colOff>
      <xdr:row>36</xdr:row>
      <xdr:rowOff>41910</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6112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33037</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62052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103987</xdr:rowOff>
    </xdr:from>
    <xdr:to>
      <xdr:col>15</xdr:col>
      <xdr:colOff>101600</xdr:colOff>
      <xdr:row>36</xdr:row>
      <xdr:rowOff>34137</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6104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25264</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6197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147879</xdr:rowOff>
    </xdr:from>
    <xdr:to>
      <xdr:col>10</xdr:col>
      <xdr:colOff>165100</xdr:colOff>
      <xdr:row>36</xdr:row>
      <xdr:rowOff>78029</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6148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69156</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6241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33579</xdr:rowOff>
    </xdr:from>
    <xdr:to>
      <xdr:col>6</xdr:col>
      <xdr:colOff>38100</xdr:colOff>
      <xdr:row>36</xdr:row>
      <xdr:rowOff>135179</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6205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126306</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62985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a:extLst>
            <a:ext uri="{FF2B5EF4-FFF2-40B4-BE49-F238E27FC236}">
              <a16:creationId xmlns:a16="http://schemas.microsoft.com/office/drawing/2014/main" id="{00000000-0008-0000-07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6014</xdr:rowOff>
    </xdr:from>
    <xdr:to>
      <xdr:col>24</xdr:col>
      <xdr:colOff>62865</xdr:colOff>
      <xdr:row>57</xdr:row>
      <xdr:rowOff>133299</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flipV="1">
          <a:off x="4633595" y="8578514"/>
          <a:ext cx="1270" cy="13274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137126</xdr:rowOff>
    </xdr:from>
    <xdr:ext cx="534377" cy="259045"/>
    <xdr:sp macro="" textlink="">
      <xdr:nvSpPr>
        <xdr:cNvPr id="112" name="総務費最小値テキスト">
          <a:extLst>
            <a:ext uri="{FF2B5EF4-FFF2-40B4-BE49-F238E27FC236}">
              <a16:creationId xmlns:a16="http://schemas.microsoft.com/office/drawing/2014/main" id="{00000000-0008-0000-0700-000070000000}"/>
            </a:ext>
          </a:extLst>
        </xdr:cNvPr>
        <xdr:cNvSpPr txBox="1"/>
      </xdr:nvSpPr>
      <xdr:spPr>
        <a:xfrm>
          <a:off x="4686300" y="9909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33,340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133299</xdr:rowOff>
    </xdr:from>
    <xdr:to>
      <xdr:col>24</xdr:col>
      <xdr:colOff>152400</xdr:colOff>
      <xdr:row>57</xdr:row>
      <xdr:rowOff>133299</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99059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124141</xdr:rowOff>
    </xdr:from>
    <xdr:ext cx="599010" cy="259045"/>
    <xdr:sp macro="" textlink="">
      <xdr:nvSpPr>
        <xdr:cNvPr id="114" name="総務費最大値テキスト">
          <a:extLst>
            <a:ext uri="{FF2B5EF4-FFF2-40B4-BE49-F238E27FC236}">
              <a16:creationId xmlns:a16="http://schemas.microsoft.com/office/drawing/2014/main" id="{00000000-0008-0000-0700-000072000000}"/>
            </a:ext>
          </a:extLst>
        </xdr:cNvPr>
        <xdr:cNvSpPr txBox="1"/>
      </xdr:nvSpPr>
      <xdr:spPr>
        <a:xfrm>
          <a:off x="4686300" y="83537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207,544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6014</xdr:rowOff>
    </xdr:from>
    <xdr:to>
      <xdr:col>24</xdr:col>
      <xdr:colOff>152400</xdr:colOff>
      <xdr:row>50</xdr:row>
      <xdr:rowOff>6014</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8578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73041</xdr:rowOff>
    </xdr:from>
    <xdr:to>
      <xdr:col>24</xdr:col>
      <xdr:colOff>63500</xdr:colOff>
      <xdr:row>57</xdr:row>
      <xdr:rowOff>134488</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flipV="1">
          <a:off x="3797300" y="9845691"/>
          <a:ext cx="838200" cy="61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47145</xdr:rowOff>
    </xdr:from>
    <xdr:ext cx="534377" cy="259045"/>
    <xdr:sp macro="" textlink="">
      <xdr:nvSpPr>
        <xdr:cNvPr id="117" name="総務費平均値テキスト">
          <a:extLst>
            <a:ext uri="{FF2B5EF4-FFF2-40B4-BE49-F238E27FC236}">
              <a16:creationId xmlns:a16="http://schemas.microsoft.com/office/drawing/2014/main" id="{00000000-0008-0000-0700-000075000000}"/>
            </a:ext>
          </a:extLst>
        </xdr:cNvPr>
        <xdr:cNvSpPr txBox="1"/>
      </xdr:nvSpPr>
      <xdr:spPr>
        <a:xfrm>
          <a:off x="4686300" y="94768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24268</xdr:rowOff>
    </xdr:from>
    <xdr:to>
      <xdr:col>24</xdr:col>
      <xdr:colOff>114300</xdr:colOff>
      <xdr:row>56</xdr:row>
      <xdr:rowOff>125868</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4584700" y="9625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85758</xdr:rowOff>
    </xdr:from>
    <xdr:to>
      <xdr:col>19</xdr:col>
      <xdr:colOff>177800</xdr:colOff>
      <xdr:row>57</xdr:row>
      <xdr:rowOff>134488</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2908300" y="9858408"/>
          <a:ext cx="889000" cy="48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170640</xdr:rowOff>
    </xdr:from>
    <xdr:to>
      <xdr:col>20</xdr:col>
      <xdr:colOff>38100</xdr:colOff>
      <xdr:row>56</xdr:row>
      <xdr:rowOff>100790</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3746500" y="9600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117317</xdr:rowOff>
    </xdr:from>
    <xdr:ext cx="534377" cy="259045"/>
    <xdr:sp macro="" textlink="">
      <xdr:nvSpPr>
        <xdr:cNvPr id="121" name="テキスト ボックス 120">
          <a:extLst>
            <a:ext uri="{FF2B5EF4-FFF2-40B4-BE49-F238E27FC236}">
              <a16:creationId xmlns:a16="http://schemas.microsoft.com/office/drawing/2014/main" id="{00000000-0008-0000-0700-000079000000}"/>
            </a:ext>
          </a:extLst>
        </xdr:cNvPr>
        <xdr:cNvSpPr txBox="1"/>
      </xdr:nvSpPr>
      <xdr:spPr>
        <a:xfrm>
          <a:off x="3530111" y="9375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53</xdr:row>
      <xdr:rowOff>100625</xdr:rowOff>
    </xdr:from>
    <xdr:to>
      <xdr:col>15</xdr:col>
      <xdr:colOff>50800</xdr:colOff>
      <xdr:row>57</xdr:row>
      <xdr:rowOff>85758</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019300" y="9187475"/>
          <a:ext cx="889000" cy="670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165550</xdr:rowOff>
    </xdr:from>
    <xdr:to>
      <xdr:col>15</xdr:col>
      <xdr:colOff>101600</xdr:colOff>
      <xdr:row>56</xdr:row>
      <xdr:rowOff>95700</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2857500" y="959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112227</xdr:rowOff>
    </xdr:from>
    <xdr:ext cx="534377"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2641111" y="9370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53</xdr:row>
      <xdr:rowOff>100625</xdr:rowOff>
    </xdr:from>
    <xdr:to>
      <xdr:col>10</xdr:col>
      <xdr:colOff>114300</xdr:colOff>
      <xdr:row>57</xdr:row>
      <xdr:rowOff>160274</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flipV="1">
          <a:off x="1130300" y="9187475"/>
          <a:ext cx="889000" cy="745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51</xdr:row>
      <xdr:rowOff>170998</xdr:rowOff>
    </xdr:from>
    <xdr:to>
      <xdr:col>10</xdr:col>
      <xdr:colOff>165100</xdr:colOff>
      <xdr:row>52</xdr:row>
      <xdr:rowOff>101148</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968500" y="8914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50</xdr:row>
      <xdr:rowOff>117675</xdr:rowOff>
    </xdr:from>
    <xdr:ext cx="59901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1719795" y="86901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120683</xdr:rowOff>
    </xdr:from>
    <xdr:to>
      <xdr:col>6</xdr:col>
      <xdr:colOff>38100</xdr:colOff>
      <xdr:row>57</xdr:row>
      <xdr:rowOff>50833</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079500" y="9721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67360</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863111" y="9497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22241</xdr:rowOff>
    </xdr:from>
    <xdr:to>
      <xdr:col>24</xdr:col>
      <xdr:colOff>114300</xdr:colOff>
      <xdr:row>57</xdr:row>
      <xdr:rowOff>123841</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4584700" y="9794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108618</xdr:rowOff>
    </xdr:from>
    <xdr:ext cx="534377" cy="259045"/>
    <xdr:sp macro="" textlink="">
      <xdr:nvSpPr>
        <xdr:cNvPr id="136" name="総務費該当値テキスト">
          <a:extLst>
            <a:ext uri="{FF2B5EF4-FFF2-40B4-BE49-F238E27FC236}">
              <a16:creationId xmlns:a16="http://schemas.microsoft.com/office/drawing/2014/main" id="{00000000-0008-0000-0700-000088000000}"/>
            </a:ext>
          </a:extLst>
        </xdr:cNvPr>
        <xdr:cNvSpPr txBox="1"/>
      </xdr:nvSpPr>
      <xdr:spPr>
        <a:xfrm>
          <a:off x="4686300" y="9709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83688</xdr:rowOff>
    </xdr:from>
    <xdr:to>
      <xdr:col>20</xdr:col>
      <xdr:colOff>38100</xdr:colOff>
      <xdr:row>58</xdr:row>
      <xdr:rowOff>13838</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3746500" y="9856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4965</xdr:rowOff>
    </xdr:from>
    <xdr:ext cx="534377"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530111" y="9949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34958</xdr:rowOff>
    </xdr:from>
    <xdr:to>
      <xdr:col>15</xdr:col>
      <xdr:colOff>101600</xdr:colOff>
      <xdr:row>57</xdr:row>
      <xdr:rowOff>136558</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2857500" y="9807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127685</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2641111" y="9900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53</xdr:row>
      <xdr:rowOff>49825</xdr:rowOff>
    </xdr:from>
    <xdr:to>
      <xdr:col>10</xdr:col>
      <xdr:colOff>165100</xdr:colOff>
      <xdr:row>53</xdr:row>
      <xdr:rowOff>151425</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968500" y="9136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53</xdr:row>
      <xdr:rowOff>142552</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1719795" y="92294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109474</xdr:rowOff>
    </xdr:from>
    <xdr:to>
      <xdr:col>6</xdr:col>
      <xdr:colOff>38100</xdr:colOff>
      <xdr:row>58</xdr:row>
      <xdr:rowOff>39624</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079500" y="9882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30751</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863111" y="9974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139700</xdr:rowOff>
    </xdr:from>
    <xdr:to>
      <xdr:col>28</xdr:col>
      <xdr:colOff>114300</xdr:colOff>
      <xdr:row>79</xdr:row>
      <xdr:rowOff>139700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68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168927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542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25400</xdr:rowOff>
    </xdr:from>
    <xdr:to>
      <xdr:col>28</xdr:col>
      <xdr:colOff>114300</xdr:colOff>
      <xdr:row>78</xdr:row>
      <xdr:rowOff>25400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54627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256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82550</xdr:rowOff>
    </xdr:from>
    <xdr:to>
      <xdr:col>28</xdr:col>
      <xdr:colOff>114300</xdr:colOff>
      <xdr:row>76</xdr:row>
      <xdr:rowOff>82550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11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111777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970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25400</xdr:rowOff>
    </xdr:from>
    <xdr:to>
      <xdr:col>28</xdr:col>
      <xdr:colOff>114300</xdr:colOff>
      <xdr:row>73</xdr:row>
      <xdr:rowOff>25400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54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54627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399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70</xdr:row>
      <xdr:rowOff>111777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69</xdr:row>
      <xdr:rowOff>139700</xdr:rowOff>
    </xdr:from>
    <xdr:to>
      <xdr:col>28</xdr:col>
      <xdr:colOff>114300</xdr:colOff>
      <xdr:row>69</xdr:row>
      <xdr:rowOff>139700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96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68</xdr:row>
      <xdr:rowOff>168927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827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140243</xdr:rowOff>
    </xdr:from>
    <xdr:to>
      <xdr:col>24</xdr:col>
      <xdr:colOff>62865</xdr:colOff>
      <xdr:row>78</xdr:row>
      <xdr:rowOff>148529</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2141743"/>
          <a:ext cx="1270" cy="13798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152356</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5254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137,073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148529</xdr:rowOff>
    </xdr:from>
    <xdr:to>
      <xdr:col>24</xdr:col>
      <xdr:colOff>152400</xdr:colOff>
      <xdr:row>78</xdr:row>
      <xdr:rowOff>148529</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5216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86920</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19169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281,943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140243</xdr:rowOff>
    </xdr:from>
    <xdr:to>
      <xdr:col>24</xdr:col>
      <xdr:colOff>152400</xdr:colOff>
      <xdr:row>70</xdr:row>
      <xdr:rowOff>140243</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2141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88398</xdr:rowOff>
    </xdr:from>
    <xdr:to>
      <xdr:col>24</xdr:col>
      <xdr:colOff>63500</xdr:colOff>
      <xdr:row>77</xdr:row>
      <xdr:rowOff>22123</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3797300" y="13118598"/>
          <a:ext cx="838200" cy="105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134761</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282206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189,587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111884</xdr:rowOff>
    </xdr:from>
    <xdr:to>
      <xdr:col>24</xdr:col>
      <xdr:colOff>114300</xdr:colOff>
      <xdr:row>76</xdr:row>
      <xdr:rowOff>42035</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297063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147901</xdr:rowOff>
    </xdr:from>
    <xdr:to>
      <xdr:col>19</xdr:col>
      <xdr:colOff>177800</xdr:colOff>
      <xdr:row>77</xdr:row>
      <xdr:rowOff>22123</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a:off x="2908300" y="13178101"/>
          <a:ext cx="889000" cy="45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37636</xdr:rowOff>
    </xdr:from>
    <xdr:to>
      <xdr:col>20</xdr:col>
      <xdr:colOff>38100</xdr:colOff>
      <xdr:row>76</xdr:row>
      <xdr:rowOff>139236</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306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155763</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28430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147901</xdr:rowOff>
    </xdr:from>
    <xdr:to>
      <xdr:col>15</xdr:col>
      <xdr:colOff>50800</xdr:colOff>
      <xdr:row>77</xdr:row>
      <xdr:rowOff>166160</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2019300" y="13178101"/>
          <a:ext cx="889000" cy="189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128753</xdr:rowOff>
    </xdr:from>
    <xdr:to>
      <xdr:col>15</xdr:col>
      <xdr:colOff>101600</xdr:colOff>
      <xdr:row>76</xdr:row>
      <xdr:rowOff>58902</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298750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75430</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27627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166160</xdr:rowOff>
    </xdr:from>
    <xdr:to>
      <xdr:col>10</xdr:col>
      <xdr:colOff>114300</xdr:colOff>
      <xdr:row>78</xdr:row>
      <xdr:rowOff>115191</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flipV="1">
          <a:off x="1130300" y="13367810"/>
          <a:ext cx="889000" cy="12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45952</xdr:rowOff>
    </xdr:from>
    <xdr:to>
      <xdr:col>10</xdr:col>
      <xdr:colOff>165100</xdr:colOff>
      <xdr:row>77</xdr:row>
      <xdr:rowOff>147552</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3247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164079</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30228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117332</xdr:rowOff>
    </xdr:from>
    <xdr:to>
      <xdr:col>6</xdr:col>
      <xdr:colOff>38100</xdr:colOff>
      <xdr:row>78</xdr:row>
      <xdr:rowOff>47482</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3318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64009</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30942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37598</xdr:rowOff>
    </xdr:from>
    <xdr:to>
      <xdr:col>24</xdr:col>
      <xdr:colOff>114300</xdr:colOff>
      <xdr:row>76</xdr:row>
      <xdr:rowOff>139198</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3067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16025</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30462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179,386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142773</xdr:rowOff>
    </xdr:from>
    <xdr:to>
      <xdr:col>20</xdr:col>
      <xdr:colOff>38100</xdr:colOff>
      <xdr:row>77</xdr:row>
      <xdr:rowOff>72923</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3172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64050</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32657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97101</xdr:rowOff>
    </xdr:from>
    <xdr:to>
      <xdr:col>15</xdr:col>
      <xdr:colOff>101600</xdr:colOff>
      <xdr:row>77</xdr:row>
      <xdr:rowOff>27251</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3127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18378</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32200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115360</xdr:rowOff>
    </xdr:from>
    <xdr:to>
      <xdr:col>10</xdr:col>
      <xdr:colOff>165100</xdr:colOff>
      <xdr:row>78</xdr:row>
      <xdr:rowOff>45510</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3317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36637</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34097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64391</xdr:rowOff>
    </xdr:from>
    <xdr:to>
      <xdr:col>6</xdr:col>
      <xdr:colOff>38100</xdr:colOff>
      <xdr:row>78</xdr:row>
      <xdr:rowOff>165991</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3437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157118</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35302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a:extLst>
            <a:ext uri="{FF2B5EF4-FFF2-40B4-BE49-F238E27FC236}">
              <a16:creationId xmlns:a16="http://schemas.microsoft.com/office/drawing/2014/main" id="{00000000-0008-0000-0700-0000E7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衛生費グラフ枠">
          <a:extLst>
            <a:ext uri="{FF2B5EF4-FFF2-40B4-BE49-F238E27FC236}">
              <a16:creationId xmlns:a16="http://schemas.microsoft.com/office/drawing/2014/main" id="{00000000-0008-0000-0700-0000E8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60844</xdr:rowOff>
    </xdr:from>
    <xdr:to>
      <xdr:col>24</xdr:col>
      <xdr:colOff>62865</xdr:colOff>
      <xdr:row>100</xdr:row>
      <xdr:rowOff>2639</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flipV="1">
          <a:off x="4633595" y="15662794"/>
          <a:ext cx="1270" cy="14848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100</xdr:row>
      <xdr:rowOff>6466</xdr:rowOff>
    </xdr:from>
    <xdr:ext cx="534377" cy="259045"/>
    <xdr:sp macro="" textlink="">
      <xdr:nvSpPr>
        <xdr:cNvPr id="234" name="衛生費最小値テキスト">
          <a:extLst>
            <a:ext uri="{FF2B5EF4-FFF2-40B4-BE49-F238E27FC236}">
              <a16:creationId xmlns:a16="http://schemas.microsoft.com/office/drawing/2014/main" id="{00000000-0008-0000-0700-0000EA000000}"/>
            </a:ext>
          </a:extLst>
        </xdr:cNvPr>
        <xdr:cNvSpPr txBox="1"/>
      </xdr:nvSpPr>
      <xdr:spPr>
        <a:xfrm>
          <a:off x="4686300" y="17151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23,091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2639</xdr:rowOff>
    </xdr:from>
    <xdr:to>
      <xdr:col>24</xdr:col>
      <xdr:colOff>152400</xdr:colOff>
      <xdr:row>100</xdr:row>
      <xdr:rowOff>2639</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7147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7521</xdr:rowOff>
    </xdr:from>
    <xdr:ext cx="599010" cy="259045"/>
    <xdr:sp macro="" textlink="">
      <xdr:nvSpPr>
        <xdr:cNvPr id="236" name="衛生費最大値テキスト">
          <a:extLst>
            <a:ext uri="{FF2B5EF4-FFF2-40B4-BE49-F238E27FC236}">
              <a16:creationId xmlns:a16="http://schemas.microsoft.com/office/drawing/2014/main" id="{00000000-0008-0000-0700-0000EC000000}"/>
            </a:ext>
          </a:extLst>
        </xdr:cNvPr>
        <xdr:cNvSpPr txBox="1"/>
      </xdr:nvSpPr>
      <xdr:spPr>
        <a:xfrm>
          <a:off x="4686300" y="154380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159,494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60844</xdr:rowOff>
    </xdr:from>
    <xdr:to>
      <xdr:col>24</xdr:col>
      <xdr:colOff>152400</xdr:colOff>
      <xdr:row>91</xdr:row>
      <xdr:rowOff>60844</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4546600" y="156627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117940</xdr:rowOff>
    </xdr:from>
    <xdr:to>
      <xdr:col>24</xdr:col>
      <xdr:colOff>63500</xdr:colOff>
      <xdr:row>99</xdr:row>
      <xdr:rowOff>4609</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3797300" y="16920040"/>
          <a:ext cx="838200" cy="58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99857</xdr:rowOff>
    </xdr:from>
    <xdr:ext cx="534377" cy="259045"/>
    <xdr:sp macro="" textlink="">
      <xdr:nvSpPr>
        <xdr:cNvPr id="239" name="衛生費平均値テキスト">
          <a:extLst>
            <a:ext uri="{FF2B5EF4-FFF2-40B4-BE49-F238E27FC236}">
              <a16:creationId xmlns:a16="http://schemas.microsoft.com/office/drawing/2014/main" id="{00000000-0008-0000-0700-0000EF000000}"/>
            </a:ext>
          </a:extLst>
        </xdr:cNvPr>
        <xdr:cNvSpPr txBox="1"/>
      </xdr:nvSpPr>
      <xdr:spPr>
        <a:xfrm>
          <a:off x="4686300" y="167305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76980</xdr:rowOff>
    </xdr:from>
    <xdr:to>
      <xdr:col>24</xdr:col>
      <xdr:colOff>114300</xdr:colOff>
      <xdr:row>99</xdr:row>
      <xdr:rowOff>7130</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4584700" y="1687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117940</xdr:rowOff>
    </xdr:from>
    <xdr:to>
      <xdr:col>19</xdr:col>
      <xdr:colOff>177800</xdr:colOff>
      <xdr:row>98</xdr:row>
      <xdr:rowOff>143641</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flipV="1">
          <a:off x="2908300" y="16920040"/>
          <a:ext cx="889000" cy="257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57702</xdr:rowOff>
    </xdr:from>
    <xdr:to>
      <xdr:col>20</xdr:col>
      <xdr:colOff>38100</xdr:colOff>
      <xdr:row>98</xdr:row>
      <xdr:rowOff>159302</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3746500" y="16859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4379</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3530111" y="16635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143641</xdr:rowOff>
    </xdr:from>
    <xdr:to>
      <xdr:col>15</xdr:col>
      <xdr:colOff>50800</xdr:colOff>
      <xdr:row>99</xdr:row>
      <xdr:rowOff>98073</xdr:rowOff>
    </xdr:to>
    <xdr:cxnSp macro="">
      <xdr:nvCxnSpPr>
        <xdr:cNvPr id="244" name="直線コネクタ 243">
          <a:extLst>
            <a:ext uri="{FF2B5EF4-FFF2-40B4-BE49-F238E27FC236}">
              <a16:creationId xmlns:a16="http://schemas.microsoft.com/office/drawing/2014/main" id="{00000000-0008-0000-0700-0000F4000000}"/>
            </a:ext>
          </a:extLst>
        </xdr:cNvPr>
        <xdr:cNvCxnSpPr/>
      </xdr:nvCxnSpPr>
      <xdr:spPr>
        <a:xfrm flipV="1">
          <a:off x="2019300" y="16945741"/>
          <a:ext cx="889000" cy="1258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72844</xdr:rowOff>
    </xdr:from>
    <xdr:to>
      <xdr:col>15</xdr:col>
      <xdr:colOff>101600</xdr:colOff>
      <xdr:row>99</xdr:row>
      <xdr:rowOff>2994</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2857500" y="16874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19521</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2641111" y="16650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99</xdr:row>
      <xdr:rowOff>98073</xdr:rowOff>
    </xdr:from>
    <xdr:to>
      <xdr:col>10</xdr:col>
      <xdr:colOff>114300</xdr:colOff>
      <xdr:row>99</xdr:row>
      <xdr:rowOff>122468</xdr:rowOff>
    </xdr:to>
    <xdr:cxnSp macro="">
      <xdr:nvCxnSpPr>
        <xdr:cNvPr id="247" name="直線コネクタ 246">
          <a:extLst>
            <a:ext uri="{FF2B5EF4-FFF2-40B4-BE49-F238E27FC236}">
              <a16:creationId xmlns:a16="http://schemas.microsoft.com/office/drawing/2014/main" id="{00000000-0008-0000-0700-0000F7000000}"/>
            </a:ext>
          </a:extLst>
        </xdr:cNvPr>
        <xdr:cNvCxnSpPr/>
      </xdr:nvCxnSpPr>
      <xdr:spPr>
        <a:xfrm flipV="1">
          <a:off x="1130300" y="17071623"/>
          <a:ext cx="889000" cy="24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158166</xdr:rowOff>
    </xdr:from>
    <xdr:to>
      <xdr:col>10</xdr:col>
      <xdr:colOff>165100</xdr:colOff>
      <xdr:row>99</xdr:row>
      <xdr:rowOff>88316</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968500" y="169602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104843</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1752111" y="16735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21627</xdr:rowOff>
    </xdr:from>
    <xdr:to>
      <xdr:col>6</xdr:col>
      <xdr:colOff>38100</xdr:colOff>
      <xdr:row>99</xdr:row>
      <xdr:rowOff>123227</xdr:rowOff>
    </xdr:to>
    <xdr:sp macro="" textlink="">
      <xdr:nvSpPr>
        <xdr:cNvPr id="250" name="フローチャート: 判断 249">
          <a:extLst>
            <a:ext uri="{FF2B5EF4-FFF2-40B4-BE49-F238E27FC236}">
              <a16:creationId xmlns:a16="http://schemas.microsoft.com/office/drawing/2014/main" id="{00000000-0008-0000-0700-0000FA000000}"/>
            </a:ext>
          </a:extLst>
        </xdr:cNvPr>
        <xdr:cNvSpPr/>
      </xdr:nvSpPr>
      <xdr:spPr>
        <a:xfrm>
          <a:off x="1079500" y="169951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139754</xdr:rowOff>
    </xdr:from>
    <xdr:ext cx="534377"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863111" y="16770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125259</xdr:rowOff>
    </xdr:from>
    <xdr:to>
      <xdr:col>24</xdr:col>
      <xdr:colOff>114300</xdr:colOff>
      <xdr:row>99</xdr:row>
      <xdr:rowOff>55409</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4584700" y="16927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98</xdr:row>
      <xdr:rowOff>103686</xdr:rowOff>
    </xdr:from>
    <xdr:ext cx="534377" cy="259045"/>
    <xdr:sp macro="" textlink="">
      <xdr:nvSpPr>
        <xdr:cNvPr id="258" name="衛生費該当値テキスト">
          <a:extLst>
            <a:ext uri="{FF2B5EF4-FFF2-40B4-BE49-F238E27FC236}">
              <a16:creationId xmlns:a16="http://schemas.microsoft.com/office/drawing/2014/main" id="{00000000-0008-0000-0700-000002010000}"/>
            </a:ext>
          </a:extLst>
        </xdr:cNvPr>
        <xdr:cNvSpPr txBox="1"/>
      </xdr:nvSpPr>
      <xdr:spPr>
        <a:xfrm>
          <a:off x="4686300" y="16905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67140</xdr:rowOff>
    </xdr:from>
    <xdr:to>
      <xdr:col>20</xdr:col>
      <xdr:colOff>38100</xdr:colOff>
      <xdr:row>98</xdr:row>
      <xdr:rowOff>168740</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3746500" y="16869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159867</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3530111" y="169619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92841</xdr:rowOff>
    </xdr:from>
    <xdr:to>
      <xdr:col>15</xdr:col>
      <xdr:colOff>101600</xdr:colOff>
      <xdr:row>99</xdr:row>
      <xdr:rowOff>22991</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2857500" y="16894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14118</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2641111" y="16987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99</xdr:row>
      <xdr:rowOff>47273</xdr:rowOff>
    </xdr:from>
    <xdr:to>
      <xdr:col>10</xdr:col>
      <xdr:colOff>165100</xdr:colOff>
      <xdr:row>99</xdr:row>
      <xdr:rowOff>148873</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968500" y="17020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140000</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1752111" y="171135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71668</xdr:rowOff>
    </xdr:from>
    <xdr:to>
      <xdr:col>6</xdr:col>
      <xdr:colOff>38100</xdr:colOff>
      <xdr:row>100</xdr:row>
      <xdr:rowOff>1818</xdr:rowOff>
    </xdr:to>
    <xdr:sp macro="" textlink="">
      <xdr:nvSpPr>
        <xdr:cNvPr id="265" name="楕円 264">
          <a:extLst>
            <a:ext uri="{FF2B5EF4-FFF2-40B4-BE49-F238E27FC236}">
              <a16:creationId xmlns:a16="http://schemas.microsoft.com/office/drawing/2014/main" id="{00000000-0008-0000-0700-000009010000}"/>
            </a:ext>
          </a:extLst>
        </xdr:cNvPr>
        <xdr:cNvSpPr/>
      </xdr:nvSpPr>
      <xdr:spPr>
        <a:xfrm>
          <a:off x="1079500" y="17045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164395</xdr:rowOff>
    </xdr:from>
    <xdr:ext cx="534377" cy="259045"/>
    <xdr:sp macro="" textlink="">
      <xdr:nvSpPr>
        <xdr:cNvPr id="266" name="テキスト ボックス 265">
          <a:extLst>
            <a:ext uri="{FF2B5EF4-FFF2-40B4-BE49-F238E27FC236}">
              <a16:creationId xmlns:a16="http://schemas.microsoft.com/office/drawing/2014/main" id="{00000000-0008-0000-0700-00000A010000}"/>
            </a:ext>
          </a:extLst>
        </xdr:cNvPr>
        <xdr:cNvSpPr txBox="1"/>
      </xdr:nvSpPr>
      <xdr:spPr>
        <a:xfrm>
          <a:off x="863111" y="17137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a:extLst>
            <a:ext uri="{FF2B5EF4-FFF2-40B4-BE49-F238E27FC236}">
              <a16:creationId xmlns:a16="http://schemas.microsoft.com/office/drawing/2014/main" id="{00000000-0008-0000-0700-000012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8" name="テキスト ボックス 287">
          <a:extLst>
            <a:ext uri="{FF2B5EF4-FFF2-40B4-BE49-F238E27FC236}">
              <a16:creationId xmlns:a16="http://schemas.microsoft.com/office/drawing/2014/main" id="{00000000-0008-0000-0700-000020010000}"/>
            </a:ext>
          </a:extLst>
        </xdr:cNvPr>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90" name="テキスト ボックス 289">
          <a:extLst>
            <a:ext uri="{FF2B5EF4-FFF2-40B4-BE49-F238E27FC236}">
              <a16:creationId xmlns:a16="http://schemas.microsoft.com/office/drawing/2014/main" id="{00000000-0008-0000-0700-000022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1" name="労働費グラフ枠">
          <a:extLst>
            <a:ext uri="{FF2B5EF4-FFF2-40B4-BE49-F238E27FC236}">
              <a16:creationId xmlns:a16="http://schemas.microsoft.com/office/drawing/2014/main" id="{00000000-0008-0000-0700-000023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28992</xdr:rowOff>
    </xdr:from>
    <xdr:to>
      <xdr:col>54</xdr:col>
      <xdr:colOff>189865</xdr:colOff>
      <xdr:row>39</xdr:row>
      <xdr:rowOff>98878</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flipV="1">
          <a:off x="10475595" y="5343942"/>
          <a:ext cx="1270" cy="14414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93" name="労働費最小値テキスト">
          <a:extLst>
            <a:ext uri="{FF2B5EF4-FFF2-40B4-BE49-F238E27FC236}">
              <a16:creationId xmlns:a16="http://schemas.microsoft.com/office/drawing/2014/main" id="{00000000-0008-0000-0700-000025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147119</xdr:rowOff>
    </xdr:from>
    <xdr:ext cx="469744" cy="259045"/>
    <xdr:sp macro="" textlink="">
      <xdr:nvSpPr>
        <xdr:cNvPr id="295" name="労働費最大値テキスト">
          <a:extLst>
            <a:ext uri="{FF2B5EF4-FFF2-40B4-BE49-F238E27FC236}">
              <a16:creationId xmlns:a16="http://schemas.microsoft.com/office/drawing/2014/main" id="{00000000-0008-0000-0700-000027010000}"/>
            </a:ext>
          </a:extLst>
        </xdr:cNvPr>
        <xdr:cNvSpPr txBox="1"/>
      </xdr:nvSpPr>
      <xdr:spPr>
        <a:xfrm>
          <a:off x="10528300" y="51191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4,414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28992</xdr:rowOff>
    </xdr:from>
    <xdr:to>
      <xdr:col>55</xdr:col>
      <xdr:colOff>88900</xdr:colOff>
      <xdr:row>31</xdr:row>
      <xdr:rowOff>28992</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10388600" y="53439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28666</xdr:rowOff>
    </xdr:from>
    <xdr:to>
      <xdr:col>55</xdr:col>
      <xdr:colOff>0</xdr:colOff>
      <xdr:row>39</xdr:row>
      <xdr:rowOff>28992</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flipV="1">
          <a:off x="9639300" y="6715216"/>
          <a:ext cx="838200" cy="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52667</xdr:rowOff>
    </xdr:from>
    <xdr:ext cx="378565" cy="259045"/>
    <xdr:sp macro="" textlink="">
      <xdr:nvSpPr>
        <xdr:cNvPr id="298" name="労働費平均値テキスト">
          <a:extLst>
            <a:ext uri="{FF2B5EF4-FFF2-40B4-BE49-F238E27FC236}">
              <a16:creationId xmlns:a16="http://schemas.microsoft.com/office/drawing/2014/main" id="{00000000-0008-0000-0700-00002A010000}"/>
            </a:ext>
          </a:extLst>
        </xdr:cNvPr>
        <xdr:cNvSpPr txBox="1"/>
      </xdr:nvSpPr>
      <xdr:spPr>
        <a:xfrm>
          <a:off x="10528300" y="639631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29790</xdr:rowOff>
    </xdr:from>
    <xdr:to>
      <xdr:col>55</xdr:col>
      <xdr:colOff>50800</xdr:colOff>
      <xdr:row>38</xdr:row>
      <xdr:rowOff>131390</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10426700" y="6544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28992</xdr:rowOff>
    </xdr:from>
    <xdr:to>
      <xdr:col>50</xdr:col>
      <xdr:colOff>114300</xdr:colOff>
      <xdr:row>39</xdr:row>
      <xdr:rowOff>28992</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a:off x="8750300" y="671554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32730</xdr:rowOff>
    </xdr:from>
    <xdr:to>
      <xdr:col>50</xdr:col>
      <xdr:colOff>165100</xdr:colOff>
      <xdr:row>38</xdr:row>
      <xdr:rowOff>134330</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9588500" y="6547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150857</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9450017" y="63230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28992</xdr:rowOff>
    </xdr:from>
    <xdr:to>
      <xdr:col>45</xdr:col>
      <xdr:colOff>177800</xdr:colOff>
      <xdr:row>39</xdr:row>
      <xdr:rowOff>28992</xdr:rowOff>
    </xdr:to>
    <xdr:cxnSp macro="">
      <xdr:nvCxnSpPr>
        <xdr:cNvPr id="303" name="直線コネクタ 302">
          <a:extLst>
            <a:ext uri="{FF2B5EF4-FFF2-40B4-BE49-F238E27FC236}">
              <a16:creationId xmlns:a16="http://schemas.microsoft.com/office/drawing/2014/main" id="{00000000-0008-0000-0700-00002F010000}"/>
            </a:ext>
          </a:extLst>
        </xdr:cNvPr>
        <xdr:cNvCxnSpPr/>
      </xdr:nvCxnSpPr>
      <xdr:spPr>
        <a:xfrm>
          <a:off x="7861300" y="671554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26851</xdr:rowOff>
    </xdr:from>
    <xdr:to>
      <xdr:col>46</xdr:col>
      <xdr:colOff>38100</xdr:colOff>
      <xdr:row>38</xdr:row>
      <xdr:rowOff>128451</xdr:rowOff>
    </xdr:to>
    <xdr:sp macro="" textlink="">
      <xdr:nvSpPr>
        <xdr:cNvPr id="304" name="フローチャート: 判断 303">
          <a:extLst>
            <a:ext uri="{FF2B5EF4-FFF2-40B4-BE49-F238E27FC236}">
              <a16:creationId xmlns:a16="http://schemas.microsoft.com/office/drawing/2014/main" id="{00000000-0008-0000-0700-000030010000}"/>
            </a:ext>
          </a:extLst>
        </xdr:cNvPr>
        <xdr:cNvSpPr/>
      </xdr:nvSpPr>
      <xdr:spPr>
        <a:xfrm>
          <a:off x="8699500" y="6541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144978</xdr:rowOff>
    </xdr:from>
    <xdr:ext cx="378565"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8561017" y="63171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28339</xdr:rowOff>
    </xdr:from>
    <xdr:to>
      <xdr:col>41</xdr:col>
      <xdr:colOff>50800</xdr:colOff>
      <xdr:row>39</xdr:row>
      <xdr:rowOff>28992</xdr:rowOff>
    </xdr:to>
    <xdr:cxnSp macro="">
      <xdr:nvCxnSpPr>
        <xdr:cNvPr id="306" name="直線コネクタ 305">
          <a:extLst>
            <a:ext uri="{FF2B5EF4-FFF2-40B4-BE49-F238E27FC236}">
              <a16:creationId xmlns:a16="http://schemas.microsoft.com/office/drawing/2014/main" id="{00000000-0008-0000-0700-000032010000}"/>
            </a:ext>
          </a:extLst>
        </xdr:cNvPr>
        <xdr:cNvCxnSpPr/>
      </xdr:nvCxnSpPr>
      <xdr:spPr>
        <a:xfrm>
          <a:off x="6972300" y="6714889"/>
          <a:ext cx="889000" cy="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16401</xdr:rowOff>
    </xdr:from>
    <xdr:to>
      <xdr:col>41</xdr:col>
      <xdr:colOff>101600</xdr:colOff>
      <xdr:row>38</xdr:row>
      <xdr:rowOff>118001</xdr:rowOff>
    </xdr:to>
    <xdr:sp macro="" textlink="">
      <xdr:nvSpPr>
        <xdr:cNvPr id="307" name="フローチャート: 判断 306">
          <a:extLst>
            <a:ext uri="{FF2B5EF4-FFF2-40B4-BE49-F238E27FC236}">
              <a16:creationId xmlns:a16="http://schemas.microsoft.com/office/drawing/2014/main" id="{00000000-0008-0000-0700-000033010000}"/>
            </a:ext>
          </a:extLst>
        </xdr:cNvPr>
        <xdr:cNvSpPr/>
      </xdr:nvSpPr>
      <xdr:spPr>
        <a:xfrm>
          <a:off x="7810500" y="6531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134528</xdr:rowOff>
    </xdr:from>
    <xdr:ext cx="378565"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7672017" y="63067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16401</xdr:rowOff>
    </xdr:from>
    <xdr:to>
      <xdr:col>36</xdr:col>
      <xdr:colOff>165100</xdr:colOff>
      <xdr:row>38</xdr:row>
      <xdr:rowOff>118001</xdr:rowOff>
    </xdr:to>
    <xdr:sp macro="" textlink="">
      <xdr:nvSpPr>
        <xdr:cNvPr id="309" name="フローチャート: 判断 308">
          <a:extLst>
            <a:ext uri="{FF2B5EF4-FFF2-40B4-BE49-F238E27FC236}">
              <a16:creationId xmlns:a16="http://schemas.microsoft.com/office/drawing/2014/main" id="{00000000-0008-0000-0700-000035010000}"/>
            </a:ext>
          </a:extLst>
        </xdr:cNvPr>
        <xdr:cNvSpPr/>
      </xdr:nvSpPr>
      <xdr:spPr>
        <a:xfrm>
          <a:off x="6921500" y="6531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134528</xdr:rowOff>
    </xdr:from>
    <xdr:ext cx="378565"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6783017" y="63067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149316</xdr:rowOff>
    </xdr:from>
    <xdr:to>
      <xdr:col>55</xdr:col>
      <xdr:colOff>50800</xdr:colOff>
      <xdr:row>39</xdr:row>
      <xdr:rowOff>79466</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10426700" y="6664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64243</xdr:rowOff>
    </xdr:from>
    <xdr:ext cx="378565" cy="259045"/>
    <xdr:sp macro="" textlink="">
      <xdr:nvSpPr>
        <xdr:cNvPr id="317" name="労働費該当値テキスト">
          <a:extLst>
            <a:ext uri="{FF2B5EF4-FFF2-40B4-BE49-F238E27FC236}">
              <a16:creationId xmlns:a16="http://schemas.microsoft.com/office/drawing/2014/main" id="{00000000-0008-0000-0700-00003D010000}"/>
            </a:ext>
          </a:extLst>
        </xdr:cNvPr>
        <xdr:cNvSpPr txBox="1"/>
      </xdr:nvSpPr>
      <xdr:spPr>
        <a:xfrm>
          <a:off x="10528300" y="65793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149642</xdr:rowOff>
    </xdr:from>
    <xdr:to>
      <xdr:col>50</xdr:col>
      <xdr:colOff>165100</xdr:colOff>
      <xdr:row>39</xdr:row>
      <xdr:rowOff>79792</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9588500" y="6664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70919</xdr:rowOff>
    </xdr:from>
    <xdr:ext cx="378565"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9450017" y="67574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149642</xdr:rowOff>
    </xdr:from>
    <xdr:to>
      <xdr:col>46</xdr:col>
      <xdr:colOff>38100</xdr:colOff>
      <xdr:row>39</xdr:row>
      <xdr:rowOff>79792</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8699500" y="6664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70919</xdr:rowOff>
    </xdr:from>
    <xdr:ext cx="378565"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8561017" y="67574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149642</xdr:rowOff>
    </xdr:from>
    <xdr:to>
      <xdr:col>41</xdr:col>
      <xdr:colOff>101600</xdr:colOff>
      <xdr:row>39</xdr:row>
      <xdr:rowOff>79792</xdr:rowOff>
    </xdr:to>
    <xdr:sp macro="" textlink="">
      <xdr:nvSpPr>
        <xdr:cNvPr id="322" name="楕円 321">
          <a:extLst>
            <a:ext uri="{FF2B5EF4-FFF2-40B4-BE49-F238E27FC236}">
              <a16:creationId xmlns:a16="http://schemas.microsoft.com/office/drawing/2014/main" id="{00000000-0008-0000-0700-000042010000}"/>
            </a:ext>
          </a:extLst>
        </xdr:cNvPr>
        <xdr:cNvSpPr/>
      </xdr:nvSpPr>
      <xdr:spPr>
        <a:xfrm>
          <a:off x="7810500" y="6664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70919</xdr:rowOff>
    </xdr:from>
    <xdr:ext cx="378565" cy="259045"/>
    <xdr:sp macro="" textlink="">
      <xdr:nvSpPr>
        <xdr:cNvPr id="323" name="テキスト ボックス 322">
          <a:extLst>
            <a:ext uri="{FF2B5EF4-FFF2-40B4-BE49-F238E27FC236}">
              <a16:creationId xmlns:a16="http://schemas.microsoft.com/office/drawing/2014/main" id="{00000000-0008-0000-0700-000043010000}"/>
            </a:ext>
          </a:extLst>
        </xdr:cNvPr>
        <xdr:cNvSpPr txBox="1"/>
      </xdr:nvSpPr>
      <xdr:spPr>
        <a:xfrm>
          <a:off x="7672017" y="67574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148989</xdr:rowOff>
    </xdr:from>
    <xdr:to>
      <xdr:col>36</xdr:col>
      <xdr:colOff>165100</xdr:colOff>
      <xdr:row>39</xdr:row>
      <xdr:rowOff>79139</xdr:rowOff>
    </xdr:to>
    <xdr:sp macro="" textlink="">
      <xdr:nvSpPr>
        <xdr:cNvPr id="324" name="楕円 323">
          <a:extLst>
            <a:ext uri="{FF2B5EF4-FFF2-40B4-BE49-F238E27FC236}">
              <a16:creationId xmlns:a16="http://schemas.microsoft.com/office/drawing/2014/main" id="{00000000-0008-0000-0700-000044010000}"/>
            </a:ext>
          </a:extLst>
        </xdr:cNvPr>
        <xdr:cNvSpPr/>
      </xdr:nvSpPr>
      <xdr:spPr>
        <a:xfrm>
          <a:off x="6921500" y="6664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70266</xdr:rowOff>
    </xdr:from>
    <xdr:ext cx="378565" cy="259045"/>
    <xdr:sp macro="" textlink="">
      <xdr:nvSpPr>
        <xdr:cNvPr id="325" name="テキスト ボックス 324">
          <a:extLst>
            <a:ext uri="{FF2B5EF4-FFF2-40B4-BE49-F238E27FC236}">
              <a16:creationId xmlns:a16="http://schemas.microsoft.com/office/drawing/2014/main" id="{00000000-0008-0000-0700-000045010000}"/>
            </a:ext>
          </a:extLst>
        </xdr:cNvPr>
        <xdr:cNvSpPr txBox="1"/>
      </xdr:nvSpPr>
      <xdr:spPr>
        <a:xfrm>
          <a:off x="6783017" y="67568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1" name="正方形/長方形 330">
          <a:extLst>
            <a:ext uri="{FF2B5EF4-FFF2-40B4-BE49-F238E27FC236}">
              <a16:creationId xmlns:a16="http://schemas.microsoft.com/office/drawing/2014/main" id="{00000000-0008-0000-0700-00004B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2" name="正方形/長方形 331">
          <a:extLst>
            <a:ext uri="{FF2B5EF4-FFF2-40B4-BE49-F238E27FC236}">
              <a16:creationId xmlns:a16="http://schemas.microsoft.com/office/drawing/2014/main" id="{00000000-0008-0000-0700-00004C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3" name="正方形/長方形 332">
          <a:extLst>
            <a:ext uri="{FF2B5EF4-FFF2-40B4-BE49-F238E27FC236}">
              <a16:creationId xmlns:a16="http://schemas.microsoft.com/office/drawing/2014/main" id="{00000000-0008-0000-0700-00004D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3" name="テキスト ボックス 342">
          <a:extLst>
            <a:ext uri="{FF2B5EF4-FFF2-40B4-BE49-F238E27FC236}">
              <a16:creationId xmlns:a16="http://schemas.microsoft.com/office/drawing/2014/main" id="{00000000-0008-0000-0700-000057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45" name="テキスト ボックス 344">
          <a:extLst>
            <a:ext uri="{FF2B5EF4-FFF2-40B4-BE49-F238E27FC236}">
              <a16:creationId xmlns:a16="http://schemas.microsoft.com/office/drawing/2014/main" id="{00000000-0008-0000-0700-000059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7" name="テキスト ボックス 346">
          <a:extLst>
            <a:ext uri="{FF2B5EF4-FFF2-40B4-BE49-F238E27FC236}">
              <a16:creationId xmlns:a16="http://schemas.microsoft.com/office/drawing/2014/main" id="{00000000-0008-0000-0700-00005B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8" name="農林水産業費グラフ枠">
          <a:extLst>
            <a:ext uri="{FF2B5EF4-FFF2-40B4-BE49-F238E27FC236}">
              <a16:creationId xmlns:a16="http://schemas.microsoft.com/office/drawing/2014/main" id="{00000000-0008-0000-0700-00005C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167627</xdr:rowOff>
    </xdr:from>
    <xdr:to>
      <xdr:col>54</xdr:col>
      <xdr:colOff>189865</xdr:colOff>
      <xdr:row>59</xdr:row>
      <xdr:rowOff>39916</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flipV="1">
          <a:off x="10475595" y="8740127"/>
          <a:ext cx="1270" cy="14153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43743</xdr:rowOff>
    </xdr:from>
    <xdr:ext cx="378565" cy="259045"/>
    <xdr:sp macro="" textlink="">
      <xdr:nvSpPr>
        <xdr:cNvPr id="350" name="農林水産業費最小値テキスト">
          <a:extLst>
            <a:ext uri="{FF2B5EF4-FFF2-40B4-BE49-F238E27FC236}">
              <a16:creationId xmlns:a16="http://schemas.microsoft.com/office/drawing/2014/main" id="{00000000-0008-0000-0700-00005E010000}"/>
            </a:ext>
          </a:extLst>
        </xdr:cNvPr>
        <xdr:cNvSpPr txBox="1"/>
      </xdr:nvSpPr>
      <xdr:spPr>
        <a:xfrm>
          <a:off x="10528300" y="101592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39916</xdr:rowOff>
    </xdr:from>
    <xdr:to>
      <xdr:col>55</xdr:col>
      <xdr:colOff>88900</xdr:colOff>
      <xdr:row>59</xdr:row>
      <xdr:rowOff>39916</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10388600" y="10155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114304</xdr:rowOff>
    </xdr:from>
    <xdr:ext cx="534377" cy="259045"/>
    <xdr:sp macro="" textlink="">
      <xdr:nvSpPr>
        <xdr:cNvPr id="352" name="農林水産業費最大値テキスト">
          <a:extLst>
            <a:ext uri="{FF2B5EF4-FFF2-40B4-BE49-F238E27FC236}">
              <a16:creationId xmlns:a16="http://schemas.microsoft.com/office/drawing/2014/main" id="{00000000-0008-0000-0700-000060010000}"/>
            </a:ext>
          </a:extLst>
        </xdr:cNvPr>
        <xdr:cNvSpPr txBox="1"/>
      </xdr:nvSpPr>
      <xdr:spPr>
        <a:xfrm>
          <a:off x="10528300" y="8515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37,267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167627</xdr:rowOff>
    </xdr:from>
    <xdr:to>
      <xdr:col>55</xdr:col>
      <xdr:colOff>88900</xdr:colOff>
      <xdr:row>50</xdr:row>
      <xdr:rowOff>167627</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a:off x="10388600" y="87401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158826</xdr:rowOff>
    </xdr:from>
    <xdr:to>
      <xdr:col>55</xdr:col>
      <xdr:colOff>0</xdr:colOff>
      <xdr:row>59</xdr:row>
      <xdr:rowOff>19494</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flipV="1">
          <a:off x="9639300" y="10102926"/>
          <a:ext cx="838200" cy="321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119130</xdr:rowOff>
    </xdr:from>
    <xdr:ext cx="469744" cy="259045"/>
    <xdr:sp macro="" textlink="">
      <xdr:nvSpPr>
        <xdr:cNvPr id="355" name="農林水産業費平均値テキスト">
          <a:extLst>
            <a:ext uri="{FF2B5EF4-FFF2-40B4-BE49-F238E27FC236}">
              <a16:creationId xmlns:a16="http://schemas.microsoft.com/office/drawing/2014/main" id="{00000000-0008-0000-0700-000063010000}"/>
            </a:ext>
          </a:extLst>
        </xdr:cNvPr>
        <xdr:cNvSpPr txBox="1"/>
      </xdr:nvSpPr>
      <xdr:spPr>
        <a:xfrm>
          <a:off x="10528300" y="972033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96253</xdr:rowOff>
    </xdr:from>
    <xdr:to>
      <xdr:col>55</xdr:col>
      <xdr:colOff>50800</xdr:colOff>
      <xdr:row>58</xdr:row>
      <xdr:rowOff>26403</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10426700" y="9868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15799</xdr:rowOff>
    </xdr:from>
    <xdr:to>
      <xdr:col>50</xdr:col>
      <xdr:colOff>114300</xdr:colOff>
      <xdr:row>59</xdr:row>
      <xdr:rowOff>19494</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a:off x="8750300" y="10131349"/>
          <a:ext cx="889000" cy="3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98387</xdr:rowOff>
    </xdr:from>
    <xdr:to>
      <xdr:col>50</xdr:col>
      <xdr:colOff>165100</xdr:colOff>
      <xdr:row>58</xdr:row>
      <xdr:rowOff>28537</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9588500" y="9871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45064</xdr:rowOff>
    </xdr:from>
    <xdr:ext cx="469744"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9404428" y="9646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165418</xdr:rowOff>
    </xdr:from>
    <xdr:to>
      <xdr:col>45</xdr:col>
      <xdr:colOff>177800</xdr:colOff>
      <xdr:row>59</xdr:row>
      <xdr:rowOff>15799</xdr:rowOff>
    </xdr:to>
    <xdr:cxnSp macro="">
      <xdr:nvCxnSpPr>
        <xdr:cNvPr id="360" name="直線コネクタ 359">
          <a:extLst>
            <a:ext uri="{FF2B5EF4-FFF2-40B4-BE49-F238E27FC236}">
              <a16:creationId xmlns:a16="http://schemas.microsoft.com/office/drawing/2014/main" id="{00000000-0008-0000-0700-000068010000}"/>
            </a:ext>
          </a:extLst>
        </xdr:cNvPr>
        <xdr:cNvCxnSpPr/>
      </xdr:nvCxnSpPr>
      <xdr:spPr>
        <a:xfrm>
          <a:off x="7861300" y="10109518"/>
          <a:ext cx="889000" cy="21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90653</xdr:rowOff>
    </xdr:from>
    <xdr:to>
      <xdr:col>46</xdr:col>
      <xdr:colOff>38100</xdr:colOff>
      <xdr:row>58</xdr:row>
      <xdr:rowOff>20803</xdr:rowOff>
    </xdr:to>
    <xdr:sp macro="" textlink="">
      <xdr:nvSpPr>
        <xdr:cNvPr id="361" name="フローチャート: 判断 360">
          <a:extLst>
            <a:ext uri="{FF2B5EF4-FFF2-40B4-BE49-F238E27FC236}">
              <a16:creationId xmlns:a16="http://schemas.microsoft.com/office/drawing/2014/main" id="{00000000-0008-0000-0700-000069010000}"/>
            </a:ext>
          </a:extLst>
        </xdr:cNvPr>
        <xdr:cNvSpPr/>
      </xdr:nvSpPr>
      <xdr:spPr>
        <a:xfrm>
          <a:off x="8699500" y="9863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37330</xdr:rowOff>
    </xdr:from>
    <xdr:ext cx="469744"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8515428" y="9638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155473</xdr:rowOff>
    </xdr:from>
    <xdr:to>
      <xdr:col>41</xdr:col>
      <xdr:colOff>50800</xdr:colOff>
      <xdr:row>58</xdr:row>
      <xdr:rowOff>165418</xdr:rowOff>
    </xdr:to>
    <xdr:cxnSp macro="">
      <xdr:nvCxnSpPr>
        <xdr:cNvPr id="363" name="直線コネクタ 362">
          <a:extLst>
            <a:ext uri="{FF2B5EF4-FFF2-40B4-BE49-F238E27FC236}">
              <a16:creationId xmlns:a16="http://schemas.microsoft.com/office/drawing/2014/main" id="{00000000-0008-0000-0700-00006B010000}"/>
            </a:ext>
          </a:extLst>
        </xdr:cNvPr>
        <xdr:cNvCxnSpPr/>
      </xdr:nvCxnSpPr>
      <xdr:spPr>
        <a:xfrm>
          <a:off x="6972300" y="10099573"/>
          <a:ext cx="889000" cy="99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111493</xdr:rowOff>
    </xdr:from>
    <xdr:to>
      <xdr:col>41</xdr:col>
      <xdr:colOff>101600</xdr:colOff>
      <xdr:row>58</xdr:row>
      <xdr:rowOff>41643</xdr:rowOff>
    </xdr:to>
    <xdr:sp macro="" textlink="">
      <xdr:nvSpPr>
        <xdr:cNvPr id="364" name="フローチャート: 判断 363">
          <a:extLst>
            <a:ext uri="{FF2B5EF4-FFF2-40B4-BE49-F238E27FC236}">
              <a16:creationId xmlns:a16="http://schemas.microsoft.com/office/drawing/2014/main" id="{00000000-0008-0000-0700-00006C010000}"/>
            </a:ext>
          </a:extLst>
        </xdr:cNvPr>
        <xdr:cNvSpPr/>
      </xdr:nvSpPr>
      <xdr:spPr>
        <a:xfrm>
          <a:off x="7810500" y="9884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58170</xdr:rowOff>
    </xdr:from>
    <xdr:ext cx="469744"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7626428" y="9659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104940</xdr:rowOff>
    </xdr:from>
    <xdr:to>
      <xdr:col>36</xdr:col>
      <xdr:colOff>165100</xdr:colOff>
      <xdr:row>58</xdr:row>
      <xdr:rowOff>35090</xdr:rowOff>
    </xdr:to>
    <xdr:sp macro="" textlink="">
      <xdr:nvSpPr>
        <xdr:cNvPr id="366" name="フローチャート: 判断 365">
          <a:extLst>
            <a:ext uri="{FF2B5EF4-FFF2-40B4-BE49-F238E27FC236}">
              <a16:creationId xmlns:a16="http://schemas.microsoft.com/office/drawing/2014/main" id="{00000000-0008-0000-0700-00006E010000}"/>
            </a:ext>
          </a:extLst>
        </xdr:cNvPr>
        <xdr:cNvSpPr/>
      </xdr:nvSpPr>
      <xdr:spPr>
        <a:xfrm>
          <a:off x="6921500" y="9877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56</xdr:row>
      <xdr:rowOff>51617</xdr:rowOff>
    </xdr:from>
    <xdr:ext cx="469744"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6737428" y="9652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108026</xdr:rowOff>
    </xdr:from>
    <xdr:to>
      <xdr:col>55</xdr:col>
      <xdr:colOff>50800</xdr:colOff>
      <xdr:row>59</xdr:row>
      <xdr:rowOff>38176</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10426700" y="10052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22953</xdr:rowOff>
    </xdr:from>
    <xdr:ext cx="469744" cy="259045"/>
    <xdr:sp macro="" textlink="">
      <xdr:nvSpPr>
        <xdr:cNvPr id="374" name="農林水産業費該当値テキスト">
          <a:extLst>
            <a:ext uri="{FF2B5EF4-FFF2-40B4-BE49-F238E27FC236}">
              <a16:creationId xmlns:a16="http://schemas.microsoft.com/office/drawing/2014/main" id="{00000000-0008-0000-0700-000076010000}"/>
            </a:ext>
          </a:extLst>
        </xdr:cNvPr>
        <xdr:cNvSpPr txBox="1"/>
      </xdr:nvSpPr>
      <xdr:spPr>
        <a:xfrm>
          <a:off x="10528300" y="99670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140144</xdr:rowOff>
    </xdr:from>
    <xdr:to>
      <xdr:col>50</xdr:col>
      <xdr:colOff>165100</xdr:colOff>
      <xdr:row>59</xdr:row>
      <xdr:rowOff>70294</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9588500" y="10084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59</xdr:row>
      <xdr:rowOff>61421</xdr:rowOff>
    </xdr:from>
    <xdr:ext cx="378565"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9450017" y="101769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136449</xdr:rowOff>
    </xdr:from>
    <xdr:to>
      <xdr:col>46</xdr:col>
      <xdr:colOff>38100</xdr:colOff>
      <xdr:row>59</xdr:row>
      <xdr:rowOff>66599</xdr:rowOff>
    </xdr:to>
    <xdr:sp macro="" textlink="">
      <xdr:nvSpPr>
        <xdr:cNvPr id="377" name="楕円 376">
          <a:extLst>
            <a:ext uri="{FF2B5EF4-FFF2-40B4-BE49-F238E27FC236}">
              <a16:creationId xmlns:a16="http://schemas.microsoft.com/office/drawing/2014/main" id="{00000000-0008-0000-0700-000079010000}"/>
            </a:ext>
          </a:extLst>
        </xdr:cNvPr>
        <xdr:cNvSpPr/>
      </xdr:nvSpPr>
      <xdr:spPr>
        <a:xfrm>
          <a:off x="8699500" y="10080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59</xdr:row>
      <xdr:rowOff>57726</xdr:rowOff>
    </xdr:from>
    <xdr:ext cx="378565" cy="259045"/>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8561017" y="101732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114618</xdr:rowOff>
    </xdr:from>
    <xdr:to>
      <xdr:col>41</xdr:col>
      <xdr:colOff>101600</xdr:colOff>
      <xdr:row>59</xdr:row>
      <xdr:rowOff>44768</xdr:rowOff>
    </xdr:to>
    <xdr:sp macro="" textlink="">
      <xdr:nvSpPr>
        <xdr:cNvPr id="379" name="楕円 378">
          <a:extLst>
            <a:ext uri="{FF2B5EF4-FFF2-40B4-BE49-F238E27FC236}">
              <a16:creationId xmlns:a16="http://schemas.microsoft.com/office/drawing/2014/main" id="{00000000-0008-0000-0700-00007B010000}"/>
            </a:ext>
          </a:extLst>
        </xdr:cNvPr>
        <xdr:cNvSpPr/>
      </xdr:nvSpPr>
      <xdr:spPr>
        <a:xfrm>
          <a:off x="7810500" y="10058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59</xdr:row>
      <xdr:rowOff>35895</xdr:rowOff>
    </xdr:from>
    <xdr:ext cx="469744" cy="259045"/>
    <xdr:sp macro="" textlink="">
      <xdr:nvSpPr>
        <xdr:cNvPr id="380" name="テキスト ボックス 379">
          <a:extLst>
            <a:ext uri="{FF2B5EF4-FFF2-40B4-BE49-F238E27FC236}">
              <a16:creationId xmlns:a16="http://schemas.microsoft.com/office/drawing/2014/main" id="{00000000-0008-0000-0700-00007C010000}"/>
            </a:ext>
          </a:extLst>
        </xdr:cNvPr>
        <xdr:cNvSpPr txBox="1"/>
      </xdr:nvSpPr>
      <xdr:spPr>
        <a:xfrm>
          <a:off x="7626428" y="10151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104673</xdr:rowOff>
    </xdr:from>
    <xdr:to>
      <xdr:col>36</xdr:col>
      <xdr:colOff>165100</xdr:colOff>
      <xdr:row>59</xdr:row>
      <xdr:rowOff>34823</xdr:rowOff>
    </xdr:to>
    <xdr:sp macro="" textlink="">
      <xdr:nvSpPr>
        <xdr:cNvPr id="381" name="楕円 380">
          <a:extLst>
            <a:ext uri="{FF2B5EF4-FFF2-40B4-BE49-F238E27FC236}">
              <a16:creationId xmlns:a16="http://schemas.microsoft.com/office/drawing/2014/main" id="{00000000-0008-0000-0700-00007D010000}"/>
            </a:ext>
          </a:extLst>
        </xdr:cNvPr>
        <xdr:cNvSpPr/>
      </xdr:nvSpPr>
      <xdr:spPr>
        <a:xfrm>
          <a:off x="6921500" y="10048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59</xdr:row>
      <xdr:rowOff>25950</xdr:rowOff>
    </xdr:from>
    <xdr:ext cx="469744" cy="259045"/>
    <xdr:sp macro=""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6737428" y="101415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8" name="正方形/長方形 387">
          <a:extLst>
            <a:ext uri="{FF2B5EF4-FFF2-40B4-BE49-F238E27FC236}">
              <a16:creationId xmlns:a16="http://schemas.microsoft.com/office/drawing/2014/main" id="{00000000-0008-0000-0700-000084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9" name="正方形/長方形 388">
          <a:extLst>
            <a:ext uri="{FF2B5EF4-FFF2-40B4-BE49-F238E27FC236}">
              <a16:creationId xmlns:a16="http://schemas.microsoft.com/office/drawing/2014/main" id="{00000000-0008-0000-0700-000085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0" name="正方形/長方形 389">
          <a:extLst>
            <a:ext uri="{FF2B5EF4-FFF2-40B4-BE49-F238E27FC236}">
              <a16:creationId xmlns:a16="http://schemas.microsoft.com/office/drawing/2014/main" id="{00000000-0008-0000-0700-000086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400" name="テキスト ボックス 399">
          <a:extLst>
            <a:ext uri="{FF2B5EF4-FFF2-40B4-BE49-F238E27FC236}">
              <a16:creationId xmlns:a16="http://schemas.microsoft.com/office/drawing/2014/main" id="{00000000-0008-0000-0700-000090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402" name="テキスト ボックス 401">
          <a:extLst>
            <a:ext uri="{FF2B5EF4-FFF2-40B4-BE49-F238E27FC236}">
              <a16:creationId xmlns:a16="http://schemas.microsoft.com/office/drawing/2014/main" id="{00000000-0008-0000-0700-000092010000}"/>
            </a:ext>
          </a:extLst>
        </xdr:cNvPr>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38299</xdr:rowOff>
    </xdr:from>
    <xdr:ext cx="531299" cy="259045"/>
    <xdr:sp macro="" textlink="">
      <xdr:nvSpPr>
        <xdr:cNvPr id="404" name="テキスト ボックス 403">
          <a:extLst>
            <a:ext uri="{FF2B5EF4-FFF2-40B4-BE49-F238E27FC236}">
              <a16:creationId xmlns:a16="http://schemas.microsoft.com/office/drawing/2014/main" id="{00000000-0008-0000-0700-000094010000}"/>
            </a:ext>
          </a:extLst>
        </xdr:cNvPr>
        <xdr:cNvSpPr txBox="1"/>
      </xdr:nvSpPr>
      <xdr:spPr>
        <a:xfrm>
          <a:off x="6072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6" name="テキスト ボックス 405">
          <a:extLst>
            <a:ext uri="{FF2B5EF4-FFF2-40B4-BE49-F238E27FC236}">
              <a16:creationId xmlns:a16="http://schemas.microsoft.com/office/drawing/2014/main" id="{00000000-0008-0000-0700-000096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7" name="商工費グラフ枠">
          <a:extLst>
            <a:ext uri="{FF2B5EF4-FFF2-40B4-BE49-F238E27FC236}">
              <a16:creationId xmlns:a16="http://schemas.microsoft.com/office/drawing/2014/main" id="{00000000-0008-0000-0700-000097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68573</xdr:rowOff>
    </xdr:from>
    <xdr:to>
      <xdr:col>54</xdr:col>
      <xdr:colOff>189865</xdr:colOff>
      <xdr:row>79</xdr:row>
      <xdr:rowOff>69324</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10475595" y="12070073"/>
          <a:ext cx="1270" cy="15438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73151</xdr:rowOff>
    </xdr:from>
    <xdr:ext cx="378565" cy="259045"/>
    <xdr:sp macro="" textlink="">
      <xdr:nvSpPr>
        <xdr:cNvPr id="409" name="商工費最小値テキスト">
          <a:extLst>
            <a:ext uri="{FF2B5EF4-FFF2-40B4-BE49-F238E27FC236}">
              <a16:creationId xmlns:a16="http://schemas.microsoft.com/office/drawing/2014/main" id="{00000000-0008-0000-0700-000099010000}"/>
            </a:ext>
          </a:extLst>
        </xdr:cNvPr>
        <xdr:cNvSpPr txBox="1"/>
      </xdr:nvSpPr>
      <xdr:spPr>
        <a:xfrm>
          <a:off x="10528300" y="136177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69324</xdr:rowOff>
    </xdr:from>
    <xdr:to>
      <xdr:col>55</xdr:col>
      <xdr:colOff>88900</xdr:colOff>
      <xdr:row>79</xdr:row>
      <xdr:rowOff>69324</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a:off x="10388600" y="136138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15250</xdr:rowOff>
    </xdr:from>
    <xdr:ext cx="534377" cy="259045"/>
    <xdr:sp macro="" textlink="">
      <xdr:nvSpPr>
        <xdr:cNvPr id="411" name="商工費最大値テキスト">
          <a:extLst>
            <a:ext uri="{FF2B5EF4-FFF2-40B4-BE49-F238E27FC236}">
              <a16:creationId xmlns:a16="http://schemas.microsoft.com/office/drawing/2014/main" id="{00000000-0008-0000-0700-00009B010000}"/>
            </a:ext>
          </a:extLst>
        </xdr:cNvPr>
        <xdr:cNvSpPr txBox="1"/>
      </xdr:nvSpPr>
      <xdr:spPr>
        <a:xfrm>
          <a:off x="10528300" y="11845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48,178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68573</xdr:rowOff>
    </xdr:from>
    <xdr:to>
      <xdr:col>55</xdr:col>
      <xdr:colOff>88900</xdr:colOff>
      <xdr:row>70</xdr:row>
      <xdr:rowOff>68573</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a:off x="10388600" y="120700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55542</xdr:rowOff>
    </xdr:from>
    <xdr:to>
      <xdr:col>55</xdr:col>
      <xdr:colOff>0</xdr:colOff>
      <xdr:row>79</xdr:row>
      <xdr:rowOff>62368</xdr:rowOff>
    </xdr:to>
    <xdr:cxnSp macro="">
      <xdr:nvCxnSpPr>
        <xdr:cNvPr id="413" name="直線コネクタ 412">
          <a:extLst>
            <a:ext uri="{FF2B5EF4-FFF2-40B4-BE49-F238E27FC236}">
              <a16:creationId xmlns:a16="http://schemas.microsoft.com/office/drawing/2014/main" id="{00000000-0008-0000-0700-00009D010000}"/>
            </a:ext>
          </a:extLst>
        </xdr:cNvPr>
        <xdr:cNvCxnSpPr/>
      </xdr:nvCxnSpPr>
      <xdr:spPr>
        <a:xfrm>
          <a:off x="9639300" y="13428642"/>
          <a:ext cx="838200" cy="1782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149725</xdr:rowOff>
    </xdr:from>
    <xdr:ext cx="469744" cy="259045"/>
    <xdr:sp macro="" textlink="">
      <xdr:nvSpPr>
        <xdr:cNvPr id="414" name="商工費平均値テキスト">
          <a:extLst>
            <a:ext uri="{FF2B5EF4-FFF2-40B4-BE49-F238E27FC236}">
              <a16:creationId xmlns:a16="http://schemas.microsoft.com/office/drawing/2014/main" id="{00000000-0008-0000-0700-00009E010000}"/>
            </a:ext>
          </a:extLst>
        </xdr:cNvPr>
        <xdr:cNvSpPr txBox="1"/>
      </xdr:nvSpPr>
      <xdr:spPr>
        <a:xfrm>
          <a:off x="10528300" y="1317992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126848</xdr:rowOff>
    </xdr:from>
    <xdr:to>
      <xdr:col>55</xdr:col>
      <xdr:colOff>50800</xdr:colOff>
      <xdr:row>78</xdr:row>
      <xdr:rowOff>56998</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10426700" y="13328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55542</xdr:rowOff>
    </xdr:from>
    <xdr:to>
      <xdr:col>50</xdr:col>
      <xdr:colOff>114300</xdr:colOff>
      <xdr:row>79</xdr:row>
      <xdr:rowOff>58710</xdr:rowOff>
    </xdr:to>
    <xdr:cxnSp macro="">
      <xdr:nvCxnSpPr>
        <xdr:cNvPr id="416" name="直線コネクタ 415">
          <a:extLst>
            <a:ext uri="{FF2B5EF4-FFF2-40B4-BE49-F238E27FC236}">
              <a16:creationId xmlns:a16="http://schemas.microsoft.com/office/drawing/2014/main" id="{00000000-0008-0000-0700-0000A0010000}"/>
            </a:ext>
          </a:extLst>
        </xdr:cNvPr>
        <xdr:cNvCxnSpPr/>
      </xdr:nvCxnSpPr>
      <xdr:spPr>
        <a:xfrm flipV="1">
          <a:off x="8750300" y="13428642"/>
          <a:ext cx="889000" cy="174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65419</xdr:rowOff>
    </xdr:from>
    <xdr:to>
      <xdr:col>50</xdr:col>
      <xdr:colOff>165100</xdr:colOff>
      <xdr:row>77</xdr:row>
      <xdr:rowOff>167019</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9588500" y="13267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12096</xdr:rowOff>
    </xdr:from>
    <xdr:ext cx="469744"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9404428" y="130422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27098</xdr:rowOff>
    </xdr:from>
    <xdr:to>
      <xdr:col>45</xdr:col>
      <xdr:colOff>177800</xdr:colOff>
      <xdr:row>79</xdr:row>
      <xdr:rowOff>58710</xdr:rowOff>
    </xdr:to>
    <xdr:cxnSp macro="">
      <xdr:nvCxnSpPr>
        <xdr:cNvPr id="419" name="直線コネクタ 418">
          <a:extLst>
            <a:ext uri="{FF2B5EF4-FFF2-40B4-BE49-F238E27FC236}">
              <a16:creationId xmlns:a16="http://schemas.microsoft.com/office/drawing/2014/main" id="{00000000-0008-0000-0700-0000A3010000}"/>
            </a:ext>
          </a:extLst>
        </xdr:cNvPr>
        <xdr:cNvCxnSpPr/>
      </xdr:nvCxnSpPr>
      <xdr:spPr>
        <a:xfrm>
          <a:off x="7861300" y="13571648"/>
          <a:ext cx="889000" cy="316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66464</xdr:rowOff>
    </xdr:from>
    <xdr:to>
      <xdr:col>46</xdr:col>
      <xdr:colOff>38100</xdr:colOff>
      <xdr:row>77</xdr:row>
      <xdr:rowOff>168064</xdr:rowOff>
    </xdr:to>
    <xdr:sp macro="" textlink="">
      <xdr:nvSpPr>
        <xdr:cNvPr id="420" name="フローチャート: 判断 419">
          <a:extLst>
            <a:ext uri="{FF2B5EF4-FFF2-40B4-BE49-F238E27FC236}">
              <a16:creationId xmlns:a16="http://schemas.microsoft.com/office/drawing/2014/main" id="{00000000-0008-0000-0700-0000A4010000}"/>
            </a:ext>
          </a:extLst>
        </xdr:cNvPr>
        <xdr:cNvSpPr/>
      </xdr:nvSpPr>
      <xdr:spPr>
        <a:xfrm>
          <a:off x="8699500" y="13268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13141</xdr:rowOff>
    </xdr:from>
    <xdr:ext cx="469744"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8515428" y="13043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27098</xdr:rowOff>
    </xdr:from>
    <xdr:to>
      <xdr:col>41</xdr:col>
      <xdr:colOff>50800</xdr:colOff>
      <xdr:row>79</xdr:row>
      <xdr:rowOff>48194</xdr:rowOff>
    </xdr:to>
    <xdr:cxnSp macro="">
      <xdr:nvCxnSpPr>
        <xdr:cNvPr id="422" name="直線コネクタ 421">
          <a:extLst>
            <a:ext uri="{FF2B5EF4-FFF2-40B4-BE49-F238E27FC236}">
              <a16:creationId xmlns:a16="http://schemas.microsoft.com/office/drawing/2014/main" id="{00000000-0008-0000-0700-0000A6010000}"/>
            </a:ext>
          </a:extLst>
        </xdr:cNvPr>
        <xdr:cNvCxnSpPr/>
      </xdr:nvCxnSpPr>
      <xdr:spPr>
        <a:xfrm flipV="1">
          <a:off x="6972300" y="13571648"/>
          <a:ext cx="889000" cy="21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168126</xdr:rowOff>
    </xdr:from>
    <xdr:to>
      <xdr:col>41</xdr:col>
      <xdr:colOff>101600</xdr:colOff>
      <xdr:row>77</xdr:row>
      <xdr:rowOff>98276</xdr:rowOff>
    </xdr:to>
    <xdr:sp macro="" textlink="">
      <xdr:nvSpPr>
        <xdr:cNvPr id="423" name="フローチャート: 判断 422">
          <a:extLst>
            <a:ext uri="{FF2B5EF4-FFF2-40B4-BE49-F238E27FC236}">
              <a16:creationId xmlns:a16="http://schemas.microsoft.com/office/drawing/2014/main" id="{00000000-0008-0000-0700-0000A7010000}"/>
            </a:ext>
          </a:extLst>
        </xdr:cNvPr>
        <xdr:cNvSpPr/>
      </xdr:nvSpPr>
      <xdr:spPr>
        <a:xfrm>
          <a:off x="7810500" y="13198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114803</xdr:rowOff>
    </xdr:from>
    <xdr:ext cx="534377"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7594111" y="129735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161399</xdr:rowOff>
    </xdr:from>
    <xdr:to>
      <xdr:col>36</xdr:col>
      <xdr:colOff>165100</xdr:colOff>
      <xdr:row>78</xdr:row>
      <xdr:rowOff>91549</xdr:rowOff>
    </xdr:to>
    <xdr:sp macro="" textlink="">
      <xdr:nvSpPr>
        <xdr:cNvPr id="425" name="フローチャート: 判断 424">
          <a:extLst>
            <a:ext uri="{FF2B5EF4-FFF2-40B4-BE49-F238E27FC236}">
              <a16:creationId xmlns:a16="http://schemas.microsoft.com/office/drawing/2014/main" id="{00000000-0008-0000-0700-0000A9010000}"/>
            </a:ext>
          </a:extLst>
        </xdr:cNvPr>
        <xdr:cNvSpPr/>
      </xdr:nvSpPr>
      <xdr:spPr>
        <a:xfrm>
          <a:off x="6921500" y="13363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108076</xdr:rowOff>
    </xdr:from>
    <xdr:ext cx="469744"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6737428" y="131382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79</xdr:row>
      <xdr:rowOff>11568</xdr:rowOff>
    </xdr:from>
    <xdr:to>
      <xdr:col>55</xdr:col>
      <xdr:colOff>50800</xdr:colOff>
      <xdr:row>79</xdr:row>
      <xdr:rowOff>113168</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10426700" y="13556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97945</xdr:rowOff>
    </xdr:from>
    <xdr:ext cx="469744" cy="259045"/>
    <xdr:sp macro="" textlink="">
      <xdr:nvSpPr>
        <xdr:cNvPr id="433" name="商工費該当値テキスト">
          <a:extLst>
            <a:ext uri="{FF2B5EF4-FFF2-40B4-BE49-F238E27FC236}">
              <a16:creationId xmlns:a16="http://schemas.microsoft.com/office/drawing/2014/main" id="{00000000-0008-0000-0700-0000B1010000}"/>
            </a:ext>
          </a:extLst>
        </xdr:cNvPr>
        <xdr:cNvSpPr txBox="1"/>
      </xdr:nvSpPr>
      <xdr:spPr>
        <a:xfrm>
          <a:off x="10528300" y="13471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4742</xdr:rowOff>
    </xdr:from>
    <xdr:to>
      <xdr:col>50</xdr:col>
      <xdr:colOff>165100</xdr:colOff>
      <xdr:row>78</xdr:row>
      <xdr:rowOff>106342</xdr:rowOff>
    </xdr:to>
    <xdr:sp macro="" textlink="">
      <xdr:nvSpPr>
        <xdr:cNvPr id="434" name="楕円 433">
          <a:extLst>
            <a:ext uri="{FF2B5EF4-FFF2-40B4-BE49-F238E27FC236}">
              <a16:creationId xmlns:a16="http://schemas.microsoft.com/office/drawing/2014/main" id="{00000000-0008-0000-0700-0000B2010000}"/>
            </a:ext>
          </a:extLst>
        </xdr:cNvPr>
        <xdr:cNvSpPr/>
      </xdr:nvSpPr>
      <xdr:spPr>
        <a:xfrm>
          <a:off x="9588500" y="13377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97469</xdr:rowOff>
    </xdr:from>
    <xdr:ext cx="469744" cy="259045"/>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9404428" y="13470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79</xdr:row>
      <xdr:rowOff>7910</xdr:rowOff>
    </xdr:from>
    <xdr:to>
      <xdr:col>46</xdr:col>
      <xdr:colOff>38100</xdr:colOff>
      <xdr:row>79</xdr:row>
      <xdr:rowOff>109510</xdr:rowOff>
    </xdr:to>
    <xdr:sp macro="" textlink="">
      <xdr:nvSpPr>
        <xdr:cNvPr id="436" name="楕円 435">
          <a:extLst>
            <a:ext uri="{FF2B5EF4-FFF2-40B4-BE49-F238E27FC236}">
              <a16:creationId xmlns:a16="http://schemas.microsoft.com/office/drawing/2014/main" id="{00000000-0008-0000-0700-0000B4010000}"/>
            </a:ext>
          </a:extLst>
        </xdr:cNvPr>
        <xdr:cNvSpPr/>
      </xdr:nvSpPr>
      <xdr:spPr>
        <a:xfrm>
          <a:off x="8699500" y="13552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100637</xdr:rowOff>
    </xdr:from>
    <xdr:ext cx="469744" cy="259045"/>
    <xdr:sp macro="" textlink="">
      <xdr:nvSpPr>
        <xdr:cNvPr id="437" name="テキスト ボックス 436">
          <a:extLst>
            <a:ext uri="{FF2B5EF4-FFF2-40B4-BE49-F238E27FC236}">
              <a16:creationId xmlns:a16="http://schemas.microsoft.com/office/drawing/2014/main" id="{00000000-0008-0000-0700-0000B5010000}"/>
            </a:ext>
          </a:extLst>
        </xdr:cNvPr>
        <xdr:cNvSpPr txBox="1"/>
      </xdr:nvSpPr>
      <xdr:spPr>
        <a:xfrm>
          <a:off x="8515428" y="13645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147748</xdr:rowOff>
    </xdr:from>
    <xdr:to>
      <xdr:col>41</xdr:col>
      <xdr:colOff>101600</xdr:colOff>
      <xdr:row>79</xdr:row>
      <xdr:rowOff>77898</xdr:rowOff>
    </xdr:to>
    <xdr:sp macro="" textlink="">
      <xdr:nvSpPr>
        <xdr:cNvPr id="438" name="楕円 437">
          <a:extLst>
            <a:ext uri="{FF2B5EF4-FFF2-40B4-BE49-F238E27FC236}">
              <a16:creationId xmlns:a16="http://schemas.microsoft.com/office/drawing/2014/main" id="{00000000-0008-0000-0700-0000B6010000}"/>
            </a:ext>
          </a:extLst>
        </xdr:cNvPr>
        <xdr:cNvSpPr/>
      </xdr:nvSpPr>
      <xdr:spPr>
        <a:xfrm>
          <a:off x="7810500" y="13520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69025</xdr:rowOff>
    </xdr:from>
    <xdr:ext cx="469744" cy="259045"/>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7626428" y="136135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168844</xdr:rowOff>
    </xdr:from>
    <xdr:to>
      <xdr:col>36</xdr:col>
      <xdr:colOff>165100</xdr:colOff>
      <xdr:row>79</xdr:row>
      <xdr:rowOff>98994</xdr:rowOff>
    </xdr:to>
    <xdr:sp macro="" textlink="">
      <xdr:nvSpPr>
        <xdr:cNvPr id="440" name="楕円 439">
          <a:extLst>
            <a:ext uri="{FF2B5EF4-FFF2-40B4-BE49-F238E27FC236}">
              <a16:creationId xmlns:a16="http://schemas.microsoft.com/office/drawing/2014/main" id="{00000000-0008-0000-0700-0000B8010000}"/>
            </a:ext>
          </a:extLst>
        </xdr:cNvPr>
        <xdr:cNvSpPr/>
      </xdr:nvSpPr>
      <xdr:spPr>
        <a:xfrm>
          <a:off x="6921500" y="13541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90121</xdr:rowOff>
    </xdr:from>
    <xdr:ext cx="469744" cy="259045"/>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737428" y="13634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4" name="正方形/長方形 443">
          <a:extLst>
            <a:ext uri="{FF2B5EF4-FFF2-40B4-BE49-F238E27FC236}">
              <a16:creationId xmlns:a16="http://schemas.microsoft.com/office/drawing/2014/main" id="{00000000-0008-0000-0700-0000BC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5" name="正方形/長方形 444">
          <a:extLst>
            <a:ext uri="{FF2B5EF4-FFF2-40B4-BE49-F238E27FC236}">
              <a16:creationId xmlns:a16="http://schemas.microsoft.com/office/drawing/2014/main" id="{00000000-0008-0000-0700-0000BD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6" name="正方形/長方形 445">
          <a:extLst>
            <a:ext uri="{FF2B5EF4-FFF2-40B4-BE49-F238E27FC236}">
              <a16:creationId xmlns:a16="http://schemas.microsoft.com/office/drawing/2014/main" id="{00000000-0008-0000-0700-0000BE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7" name="正方形/長方形 446">
          <a:extLst>
            <a:ext uri="{FF2B5EF4-FFF2-40B4-BE49-F238E27FC236}">
              <a16:creationId xmlns:a16="http://schemas.microsoft.com/office/drawing/2014/main" id="{00000000-0008-0000-0700-0000BF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8" name="正方形/長方形 447">
          <a:extLst>
            <a:ext uri="{FF2B5EF4-FFF2-40B4-BE49-F238E27FC236}">
              <a16:creationId xmlns:a16="http://schemas.microsoft.com/office/drawing/2014/main" id="{00000000-0008-0000-0700-0000C0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9" name="正方形/長方形 448">
          <a:extLst>
            <a:ext uri="{FF2B5EF4-FFF2-40B4-BE49-F238E27FC236}">
              <a16:creationId xmlns:a16="http://schemas.microsoft.com/office/drawing/2014/main" id="{00000000-0008-0000-0700-0000C1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98</xdr:row>
      <xdr:rowOff>139700</xdr:rowOff>
    </xdr:from>
    <xdr:to>
      <xdr:col>59</xdr:col>
      <xdr:colOff>50800</xdr:colOff>
      <xdr:row>98</xdr:row>
      <xdr:rowOff>139700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97</xdr:row>
      <xdr:rowOff>168927</xdr:rowOff>
    </xdr:from>
    <xdr:ext cx="53129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72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58" name="テキスト ボックス 457">
          <a:extLst>
            <a:ext uri="{FF2B5EF4-FFF2-40B4-BE49-F238E27FC236}">
              <a16:creationId xmlns:a16="http://schemas.microsoft.com/office/drawing/2014/main" id="{00000000-0008-0000-0700-0000CA010000}"/>
            </a:ext>
          </a:extLst>
        </xdr:cNvPr>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60" name="テキスト ボックス 459">
          <a:extLst>
            <a:ext uri="{FF2B5EF4-FFF2-40B4-BE49-F238E27FC236}">
              <a16:creationId xmlns:a16="http://schemas.microsoft.com/office/drawing/2014/main" id="{00000000-0008-0000-0700-0000CC010000}"/>
            </a:ext>
          </a:extLst>
        </xdr:cNvPr>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2" name="テキスト ボックス 461">
          <a:extLst>
            <a:ext uri="{FF2B5EF4-FFF2-40B4-BE49-F238E27FC236}">
              <a16:creationId xmlns:a16="http://schemas.microsoft.com/office/drawing/2014/main" id="{00000000-0008-0000-0700-0000CE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3" name="土木費グラフ枠">
          <a:extLst>
            <a:ext uri="{FF2B5EF4-FFF2-40B4-BE49-F238E27FC236}">
              <a16:creationId xmlns:a16="http://schemas.microsoft.com/office/drawing/2014/main" id="{00000000-0008-0000-0700-0000CF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9878</xdr:rowOff>
    </xdr:from>
    <xdr:to>
      <xdr:col>54</xdr:col>
      <xdr:colOff>189865</xdr:colOff>
      <xdr:row>98</xdr:row>
      <xdr:rowOff>162423</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flipV="1">
          <a:off x="10475595" y="15440378"/>
          <a:ext cx="1270" cy="15241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166250</xdr:rowOff>
    </xdr:from>
    <xdr:ext cx="534377" cy="259045"/>
    <xdr:sp macro="" textlink="">
      <xdr:nvSpPr>
        <xdr:cNvPr id="465" name="土木費最小値テキスト">
          <a:extLst>
            <a:ext uri="{FF2B5EF4-FFF2-40B4-BE49-F238E27FC236}">
              <a16:creationId xmlns:a16="http://schemas.microsoft.com/office/drawing/2014/main" id="{00000000-0008-0000-0700-0000D1010000}"/>
            </a:ext>
          </a:extLst>
        </xdr:cNvPr>
        <xdr:cNvSpPr txBox="1"/>
      </xdr:nvSpPr>
      <xdr:spPr>
        <a:xfrm>
          <a:off x="10528300" y="16968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162423</xdr:rowOff>
    </xdr:from>
    <xdr:to>
      <xdr:col>55</xdr:col>
      <xdr:colOff>88900</xdr:colOff>
      <xdr:row>98</xdr:row>
      <xdr:rowOff>162423</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10388600" y="169645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128005</xdr:rowOff>
    </xdr:from>
    <xdr:ext cx="534377" cy="259045"/>
    <xdr:sp macro="" textlink="">
      <xdr:nvSpPr>
        <xdr:cNvPr id="467" name="土木費最大値テキスト">
          <a:extLst>
            <a:ext uri="{FF2B5EF4-FFF2-40B4-BE49-F238E27FC236}">
              <a16:creationId xmlns:a16="http://schemas.microsoft.com/office/drawing/2014/main" id="{00000000-0008-0000-0700-0000D3010000}"/>
            </a:ext>
          </a:extLst>
        </xdr:cNvPr>
        <xdr:cNvSpPr txBox="1"/>
      </xdr:nvSpPr>
      <xdr:spPr>
        <a:xfrm>
          <a:off x="10528300" y="15215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85,679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9878</xdr:rowOff>
    </xdr:from>
    <xdr:to>
      <xdr:col>55</xdr:col>
      <xdr:colOff>88900</xdr:colOff>
      <xdr:row>90</xdr:row>
      <xdr:rowOff>9878</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a:off x="10388600" y="154403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37881</xdr:rowOff>
    </xdr:from>
    <xdr:to>
      <xdr:col>55</xdr:col>
      <xdr:colOff>0</xdr:colOff>
      <xdr:row>98</xdr:row>
      <xdr:rowOff>126647</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a:off x="9639300" y="16668531"/>
          <a:ext cx="838200" cy="26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152261</xdr:rowOff>
    </xdr:from>
    <xdr:ext cx="534377" cy="259045"/>
    <xdr:sp macro="" textlink="">
      <xdr:nvSpPr>
        <xdr:cNvPr id="470" name="土木費平均値テキスト">
          <a:extLst>
            <a:ext uri="{FF2B5EF4-FFF2-40B4-BE49-F238E27FC236}">
              <a16:creationId xmlns:a16="http://schemas.microsoft.com/office/drawing/2014/main" id="{00000000-0008-0000-0700-0000D6010000}"/>
            </a:ext>
          </a:extLst>
        </xdr:cNvPr>
        <xdr:cNvSpPr txBox="1"/>
      </xdr:nvSpPr>
      <xdr:spPr>
        <a:xfrm>
          <a:off x="10528300" y="162685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129384</xdr:rowOff>
    </xdr:from>
    <xdr:to>
      <xdr:col>55</xdr:col>
      <xdr:colOff>50800</xdr:colOff>
      <xdr:row>96</xdr:row>
      <xdr:rowOff>59534</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10426700" y="16417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30269</xdr:rowOff>
    </xdr:from>
    <xdr:to>
      <xdr:col>50</xdr:col>
      <xdr:colOff>114300</xdr:colOff>
      <xdr:row>97</xdr:row>
      <xdr:rowOff>37881</xdr:rowOff>
    </xdr:to>
    <xdr:cxnSp macro="">
      <xdr:nvCxnSpPr>
        <xdr:cNvPr id="472" name="直線コネクタ 471">
          <a:extLst>
            <a:ext uri="{FF2B5EF4-FFF2-40B4-BE49-F238E27FC236}">
              <a16:creationId xmlns:a16="http://schemas.microsoft.com/office/drawing/2014/main" id="{00000000-0008-0000-0700-0000D8010000}"/>
            </a:ext>
          </a:extLst>
        </xdr:cNvPr>
        <xdr:cNvCxnSpPr/>
      </xdr:nvCxnSpPr>
      <xdr:spPr>
        <a:xfrm>
          <a:off x="8750300" y="16318019"/>
          <a:ext cx="889000" cy="350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126116</xdr:rowOff>
    </xdr:from>
    <xdr:to>
      <xdr:col>50</xdr:col>
      <xdr:colOff>165100</xdr:colOff>
      <xdr:row>96</xdr:row>
      <xdr:rowOff>56266</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9588500" y="16413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72793</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9372111" y="16189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30269</xdr:rowOff>
    </xdr:from>
    <xdr:to>
      <xdr:col>45</xdr:col>
      <xdr:colOff>177800</xdr:colOff>
      <xdr:row>96</xdr:row>
      <xdr:rowOff>39185</xdr:rowOff>
    </xdr:to>
    <xdr:cxnSp macro="">
      <xdr:nvCxnSpPr>
        <xdr:cNvPr id="475" name="直線コネクタ 474">
          <a:extLst>
            <a:ext uri="{FF2B5EF4-FFF2-40B4-BE49-F238E27FC236}">
              <a16:creationId xmlns:a16="http://schemas.microsoft.com/office/drawing/2014/main" id="{00000000-0008-0000-0700-0000DB010000}"/>
            </a:ext>
          </a:extLst>
        </xdr:cNvPr>
        <xdr:cNvCxnSpPr/>
      </xdr:nvCxnSpPr>
      <xdr:spPr>
        <a:xfrm flipV="1">
          <a:off x="7861300" y="16318019"/>
          <a:ext cx="889000" cy="180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137615</xdr:rowOff>
    </xdr:from>
    <xdr:to>
      <xdr:col>46</xdr:col>
      <xdr:colOff>38100</xdr:colOff>
      <xdr:row>96</xdr:row>
      <xdr:rowOff>67765</xdr:rowOff>
    </xdr:to>
    <xdr:sp macro="" textlink="">
      <xdr:nvSpPr>
        <xdr:cNvPr id="476" name="フローチャート: 判断 475">
          <a:extLst>
            <a:ext uri="{FF2B5EF4-FFF2-40B4-BE49-F238E27FC236}">
              <a16:creationId xmlns:a16="http://schemas.microsoft.com/office/drawing/2014/main" id="{00000000-0008-0000-0700-0000DC010000}"/>
            </a:ext>
          </a:extLst>
        </xdr:cNvPr>
        <xdr:cNvSpPr/>
      </xdr:nvSpPr>
      <xdr:spPr>
        <a:xfrm>
          <a:off x="8699500" y="16425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58892</xdr:rowOff>
    </xdr:from>
    <xdr:ext cx="534377"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8483111" y="165180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39185</xdr:rowOff>
    </xdr:from>
    <xdr:to>
      <xdr:col>41</xdr:col>
      <xdr:colOff>50800</xdr:colOff>
      <xdr:row>97</xdr:row>
      <xdr:rowOff>146193</xdr:rowOff>
    </xdr:to>
    <xdr:cxnSp macro="">
      <xdr:nvCxnSpPr>
        <xdr:cNvPr id="478" name="直線コネクタ 477">
          <a:extLst>
            <a:ext uri="{FF2B5EF4-FFF2-40B4-BE49-F238E27FC236}">
              <a16:creationId xmlns:a16="http://schemas.microsoft.com/office/drawing/2014/main" id="{00000000-0008-0000-0700-0000DE010000}"/>
            </a:ext>
          </a:extLst>
        </xdr:cNvPr>
        <xdr:cNvCxnSpPr/>
      </xdr:nvCxnSpPr>
      <xdr:spPr>
        <a:xfrm flipV="1">
          <a:off x="6972300" y="16498385"/>
          <a:ext cx="889000" cy="278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1392</xdr:rowOff>
    </xdr:from>
    <xdr:to>
      <xdr:col>41</xdr:col>
      <xdr:colOff>101600</xdr:colOff>
      <xdr:row>96</xdr:row>
      <xdr:rowOff>102992</xdr:rowOff>
    </xdr:to>
    <xdr:sp macro="" textlink="">
      <xdr:nvSpPr>
        <xdr:cNvPr id="479" name="フローチャート: 判断 478">
          <a:extLst>
            <a:ext uri="{FF2B5EF4-FFF2-40B4-BE49-F238E27FC236}">
              <a16:creationId xmlns:a16="http://schemas.microsoft.com/office/drawing/2014/main" id="{00000000-0008-0000-0700-0000DF010000}"/>
            </a:ext>
          </a:extLst>
        </xdr:cNvPr>
        <xdr:cNvSpPr/>
      </xdr:nvSpPr>
      <xdr:spPr>
        <a:xfrm>
          <a:off x="7810500" y="16460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94119</xdr:rowOff>
    </xdr:from>
    <xdr:ext cx="534377"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7594111" y="16553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15816</xdr:rowOff>
    </xdr:from>
    <xdr:to>
      <xdr:col>36</xdr:col>
      <xdr:colOff>165100</xdr:colOff>
      <xdr:row>96</xdr:row>
      <xdr:rowOff>117416</xdr:rowOff>
    </xdr:to>
    <xdr:sp macro="" textlink="">
      <xdr:nvSpPr>
        <xdr:cNvPr id="481" name="フローチャート: 判断 480">
          <a:extLst>
            <a:ext uri="{FF2B5EF4-FFF2-40B4-BE49-F238E27FC236}">
              <a16:creationId xmlns:a16="http://schemas.microsoft.com/office/drawing/2014/main" id="{00000000-0008-0000-0700-0000E1010000}"/>
            </a:ext>
          </a:extLst>
        </xdr:cNvPr>
        <xdr:cNvSpPr/>
      </xdr:nvSpPr>
      <xdr:spPr>
        <a:xfrm>
          <a:off x="6921500" y="16475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133943</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6705111" y="16250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75847</xdr:rowOff>
    </xdr:from>
    <xdr:to>
      <xdr:col>55</xdr:col>
      <xdr:colOff>50800</xdr:colOff>
      <xdr:row>99</xdr:row>
      <xdr:rowOff>5997</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10426700" y="16877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162224</xdr:rowOff>
    </xdr:from>
    <xdr:ext cx="534377" cy="259045"/>
    <xdr:sp macro="" textlink="">
      <xdr:nvSpPr>
        <xdr:cNvPr id="489" name="土木費該当値テキスト">
          <a:extLst>
            <a:ext uri="{FF2B5EF4-FFF2-40B4-BE49-F238E27FC236}">
              <a16:creationId xmlns:a16="http://schemas.microsoft.com/office/drawing/2014/main" id="{00000000-0008-0000-0700-0000E9010000}"/>
            </a:ext>
          </a:extLst>
        </xdr:cNvPr>
        <xdr:cNvSpPr txBox="1"/>
      </xdr:nvSpPr>
      <xdr:spPr>
        <a:xfrm>
          <a:off x="10528300" y="16792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158531</xdr:rowOff>
    </xdr:from>
    <xdr:to>
      <xdr:col>50</xdr:col>
      <xdr:colOff>165100</xdr:colOff>
      <xdr:row>97</xdr:row>
      <xdr:rowOff>88681</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9588500" y="16617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79808</xdr:rowOff>
    </xdr:from>
    <xdr:ext cx="534377"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9372111" y="16710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94</xdr:row>
      <xdr:rowOff>150919</xdr:rowOff>
    </xdr:from>
    <xdr:to>
      <xdr:col>46</xdr:col>
      <xdr:colOff>38100</xdr:colOff>
      <xdr:row>95</xdr:row>
      <xdr:rowOff>81069</xdr:rowOff>
    </xdr:to>
    <xdr:sp macro="" textlink="">
      <xdr:nvSpPr>
        <xdr:cNvPr id="492" name="楕円 491">
          <a:extLst>
            <a:ext uri="{FF2B5EF4-FFF2-40B4-BE49-F238E27FC236}">
              <a16:creationId xmlns:a16="http://schemas.microsoft.com/office/drawing/2014/main" id="{00000000-0008-0000-0700-0000EC010000}"/>
            </a:ext>
          </a:extLst>
        </xdr:cNvPr>
        <xdr:cNvSpPr/>
      </xdr:nvSpPr>
      <xdr:spPr>
        <a:xfrm>
          <a:off x="8699500" y="16267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97596</xdr:rowOff>
    </xdr:from>
    <xdr:ext cx="534377" cy="259045"/>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8483111" y="16042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159835</xdr:rowOff>
    </xdr:from>
    <xdr:to>
      <xdr:col>41</xdr:col>
      <xdr:colOff>101600</xdr:colOff>
      <xdr:row>96</xdr:row>
      <xdr:rowOff>89985</xdr:rowOff>
    </xdr:to>
    <xdr:sp macro="" textlink="">
      <xdr:nvSpPr>
        <xdr:cNvPr id="494" name="楕円 493">
          <a:extLst>
            <a:ext uri="{FF2B5EF4-FFF2-40B4-BE49-F238E27FC236}">
              <a16:creationId xmlns:a16="http://schemas.microsoft.com/office/drawing/2014/main" id="{00000000-0008-0000-0700-0000EE010000}"/>
            </a:ext>
          </a:extLst>
        </xdr:cNvPr>
        <xdr:cNvSpPr/>
      </xdr:nvSpPr>
      <xdr:spPr>
        <a:xfrm>
          <a:off x="7810500" y="16447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106512</xdr:rowOff>
    </xdr:from>
    <xdr:ext cx="534377" cy="259045"/>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7594111" y="16222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95393</xdr:rowOff>
    </xdr:from>
    <xdr:to>
      <xdr:col>36</xdr:col>
      <xdr:colOff>165100</xdr:colOff>
      <xdr:row>98</xdr:row>
      <xdr:rowOff>25543</xdr:rowOff>
    </xdr:to>
    <xdr:sp macro="" textlink="">
      <xdr:nvSpPr>
        <xdr:cNvPr id="496" name="楕円 495">
          <a:extLst>
            <a:ext uri="{FF2B5EF4-FFF2-40B4-BE49-F238E27FC236}">
              <a16:creationId xmlns:a16="http://schemas.microsoft.com/office/drawing/2014/main" id="{00000000-0008-0000-0700-0000F0010000}"/>
            </a:ext>
          </a:extLst>
        </xdr:cNvPr>
        <xdr:cNvSpPr/>
      </xdr:nvSpPr>
      <xdr:spPr>
        <a:xfrm>
          <a:off x="6921500" y="16726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16670</xdr:rowOff>
    </xdr:from>
    <xdr:ext cx="534377" cy="259045"/>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6705111" y="16818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2" name="正方形/長方形 501">
          <a:extLst>
            <a:ext uri="{FF2B5EF4-FFF2-40B4-BE49-F238E27FC236}">
              <a16:creationId xmlns:a16="http://schemas.microsoft.com/office/drawing/2014/main" id="{00000000-0008-0000-0700-0000F6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3" name="正方形/長方形 502">
          <a:extLst>
            <a:ext uri="{FF2B5EF4-FFF2-40B4-BE49-F238E27FC236}">
              <a16:creationId xmlns:a16="http://schemas.microsoft.com/office/drawing/2014/main" id="{00000000-0008-0000-0700-0000F7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4" name="正方形/長方形 503">
          <a:extLst>
            <a:ext uri="{FF2B5EF4-FFF2-40B4-BE49-F238E27FC236}">
              <a16:creationId xmlns:a16="http://schemas.microsoft.com/office/drawing/2014/main" id="{00000000-0008-0000-0700-0000F8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5" name="正方形/長方形 504">
          <a:extLst>
            <a:ext uri="{FF2B5EF4-FFF2-40B4-BE49-F238E27FC236}">
              <a16:creationId xmlns:a16="http://schemas.microsoft.com/office/drawing/2014/main" id="{00000000-0008-0000-0700-0000F9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4" name="テキスト ボックス 513">
          <a:extLst>
            <a:ext uri="{FF2B5EF4-FFF2-40B4-BE49-F238E27FC236}">
              <a16:creationId xmlns:a16="http://schemas.microsoft.com/office/drawing/2014/main" id="{00000000-0008-0000-0700-00000202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6" name="テキスト ボックス 515">
          <a:extLst>
            <a:ext uri="{FF2B5EF4-FFF2-40B4-BE49-F238E27FC236}">
              <a16:creationId xmlns:a16="http://schemas.microsoft.com/office/drawing/2014/main" id="{00000000-0008-0000-0700-00000402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8" name="テキスト ボックス 517">
          <a:extLst>
            <a:ext uri="{FF2B5EF4-FFF2-40B4-BE49-F238E27FC236}">
              <a16:creationId xmlns:a16="http://schemas.microsoft.com/office/drawing/2014/main" id="{00000000-0008-0000-0700-000006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20" name="テキスト ボックス 519">
          <a:extLst>
            <a:ext uri="{FF2B5EF4-FFF2-40B4-BE49-F238E27FC236}">
              <a16:creationId xmlns:a16="http://schemas.microsoft.com/office/drawing/2014/main" id="{00000000-0008-0000-0700-000008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1" name="消防費グラフ枠">
          <a:extLst>
            <a:ext uri="{FF2B5EF4-FFF2-40B4-BE49-F238E27FC236}">
              <a16:creationId xmlns:a16="http://schemas.microsoft.com/office/drawing/2014/main" id="{00000000-0008-0000-0700-000009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168732</xdr:rowOff>
    </xdr:from>
    <xdr:to>
      <xdr:col>85</xdr:col>
      <xdr:colOff>126364</xdr:colOff>
      <xdr:row>39</xdr:row>
      <xdr:rowOff>117487</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flipV="1">
          <a:off x="16317595" y="5312232"/>
          <a:ext cx="1269" cy="14918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121314</xdr:rowOff>
    </xdr:from>
    <xdr:ext cx="469744" cy="259045"/>
    <xdr:sp macro="" textlink="">
      <xdr:nvSpPr>
        <xdr:cNvPr id="523" name="消防費最小値テキスト">
          <a:extLst>
            <a:ext uri="{FF2B5EF4-FFF2-40B4-BE49-F238E27FC236}">
              <a16:creationId xmlns:a16="http://schemas.microsoft.com/office/drawing/2014/main" id="{00000000-0008-0000-0700-00000B020000}"/>
            </a:ext>
          </a:extLst>
        </xdr:cNvPr>
        <xdr:cNvSpPr txBox="1"/>
      </xdr:nvSpPr>
      <xdr:spPr>
        <a:xfrm>
          <a:off x="16370300" y="6807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117487</xdr:rowOff>
    </xdr:from>
    <xdr:to>
      <xdr:col>86</xdr:col>
      <xdr:colOff>25400</xdr:colOff>
      <xdr:row>39</xdr:row>
      <xdr:rowOff>117487</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a:off x="16230600" y="68040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115409</xdr:rowOff>
    </xdr:from>
    <xdr:ext cx="534377" cy="259045"/>
    <xdr:sp macro="" textlink="">
      <xdr:nvSpPr>
        <xdr:cNvPr id="525" name="消防費最大値テキスト">
          <a:extLst>
            <a:ext uri="{FF2B5EF4-FFF2-40B4-BE49-F238E27FC236}">
              <a16:creationId xmlns:a16="http://schemas.microsoft.com/office/drawing/2014/main" id="{00000000-0008-0000-0700-00000D020000}"/>
            </a:ext>
          </a:extLst>
        </xdr:cNvPr>
        <xdr:cNvSpPr txBox="1"/>
      </xdr:nvSpPr>
      <xdr:spPr>
        <a:xfrm>
          <a:off x="16370300" y="5087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47,238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168732</xdr:rowOff>
    </xdr:from>
    <xdr:to>
      <xdr:col>86</xdr:col>
      <xdr:colOff>25400</xdr:colOff>
      <xdr:row>30</xdr:row>
      <xdr:rowOff>168732</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a:off x="16230600" y="53122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168008</xdr:rowOff>
    </xdr:from>
    <xdr:to>
      <xdr:col>85</xdr:col>
      <xdr:colOff>127000</xdr:colOff>
      <xdr:row>39</xdr:row>
      <xdr:rowOff>10579</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flipV="1">
          <a:off x="15481300" y="6683108"/>
          <a:ext cx="838200" cy="14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132351</xdr:rowOff>
    </xdr:from>
    <xdr:ext cx="534377" cy="259045"/>
    <xdr:sp macro="" textlink="">
      <xdr:nvSpPr>
        <xdr:cNvPr id="528" name="消防費平均値テキスト">
          <a:extLst>
            <a:ext uri="{FF2B5EF4-FFF2-40B4-BE49-F238E27FC236}">
              <a16:creationId xmlns:a16="http://schemas.microsoft.com/office/drawing/2014/main" id="{00000000-0008-0000-0700-000010020000}"/>
            </a:ext>
          </a:extLst>
        </xdr:cNvPr>
        <xdr:cNvSpPr txBox="1"/>
      </xdr:nvSpPr>
      <xdr:spPr>
        <a:xfrm>
          <a:off x="16370300" y="63045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109474</xdr:rowOff>
    </xdr:from>
    <xdr:to>
      <xdr:col>85</xdr:col>
      <xdr:colOff>177800</xdr:colOff>
      <xdr:row>38</xdr:row>
      <xdr:rowOff>39624</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6268700" y="6453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4635</xdr:rowOff>
    </xdr:from>
    <xdr:to>
      <xdr:col>81</xdr:col>
      <xdr:colOff>50800</xdr:colOff>
      <xdr:row>39</xdr:row>
      <xdr:rowOff>10579</xdr:rowOff>
    </xdr:to>
    <xdr:cxnSp macro="">
      <xdr:nvCxnSpPr>
        <xdr:cNvPr id="530" name="直線コネクタ 529">
          <a:extLst>
            <a:ext uri="{FF2B5EF4-FFF2-40B4-BE49-F238E27FC236}">
              <a16:creationId xmlns:a16="http://schemas.microsoft.com/office/drawing/2014/main" id="{00000000-0008-0000-0700-000012020000}"/>
            </a:ext>
          </a:extLst>
        </xdr:cNvPr>
        <xdr:cNvCxnSpPr/>
      </xdr:nvCxnSpPr>
      <xdr:spPr>
        <a:xfrm>
          <a:off x="14592300" y="6691185"/>
          <a:ext cx="889000" cy="5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143878</xdr:rowOff>
    </xdr:from>
    <xdr:to>
      <xdr:col>81</xdr:col>
      <xdr:colOff>101600</xdr:colOff>
      <xdr:row>38</xdr:row>
      <xdr:rowOff>74028</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5430500" y="6487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90555</xdr:rowOff>
    </xdr:from>
    <xdr:ext cx="534377"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5214111" y="6262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4635</xdr:rowOff>
    </xdr:from>
    <xdr:to>
      <xdr:col>76</xdr:col>
      <xdr:colOff>114300</xdr:colOff>
      <xdr:row>39</xdr:row>
      <xdr:rowOff>16751</xdr:rowOff>
    </xdr:to>
    <xdr:cxnSp macro="">
      <xdr:nvCxnSpPr>
        <xdr:cNvPr id="533" name="直線コネクタ 532">
          <a:extLst>
            <a:ext uri="{FF2B5EF4-FFF2-40B4-BE49-F238E27FC236}">
              <a16:creationId xmlns:a16="http://schemas.microsoft.com/office/drawing/2014/main" id="{00000000-0008-0000-0700-000015020000}"/>
            </a:ext>
          </a:extLst>
        </xdr:cNvPr>
        <xdr:cNvCxnSpPr/>
      </xdr:nvCxnSpPr>
      <xdr:spPr>
        <a:xfrm flipV="1">
          <a:off x="13703300" y="6691185"/>
          <a:ext cx="889000" cy="12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151041</xdr:rowOff>
    </xdr:from>
    <xdr:to>
      <xdr:col>76</xdr:col>
      <xdr:colOff>165100</xdr:colOff>
      <xdr:row>38</xdr:row>
      <xdr:rowOff>81191</xdr:rowOff>
    </xdr:to>
    <xdr:sp macro="" textlink="">
      <xdr:nvSpPr>
        <xdr:cNvPr id="534" name="フローチャート: 判断 533">
          <a:extLst>
            <a:ext uri="{FF2B5EF4-FFF2-40B4-BE49-F238E27FC236}">
              <a16:creationId xmlns:a16="http://schemas.microsoft.com/office/drawing/2014/main" id="{00000000-0008-0000-0700-000016020000}"/>
            </a:ext>
          </a:extLst>
        </xdr:cNvPr>
        <xdr:cNvSpPr/>
      </xdr:nvSpPr>
      <xdr:spPr>
        <a:xfrm>
          <a:off x="14541500" y="6494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97718</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4325111" y="6269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154216</xdr:rowOff>
    </xdr:from>
    <xdr:to>
      <xdr:col>71</xdr:col>
      <xdr:colOff>177800</xdr:colOff>
      <xdr:row>39</xdr:row>
      <xdr:rowOff>16751</xdr:rowOff>
    </xdr:to>
    <xdr:cxnSp macro="">
      <xdr:nvCxnSpPr>
        <xdr:cNvPr id="536" name="直線コネクタ 535">
          <a:extLst>
            <a:ext uri="{FF2B5EF4-FFF2-40B4-BE49-F238E27FC236}">
              <a16:creationId xmlns:a16="http://schemas.microsoft.com/office/drawing/2014/main" id="{00000000-0008-0000-0700-000018020000}"/>
            </a:ext>
          </a:extLst>
        </xdr:cNvPr>
        <xdr:cNvCxnSpPr/>
      </xdr:nvCxnSpPr>
      <xdr:spPr>
        <a:xfrm>
          <a:off x="12814300" y="6669316"/>
          <a:ext cx="889000" cy="33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132982</xdr:rowOff>
    </xdr:from>
    <xdr:to>
      <xdr:col>72</xdr:col>
      <xdr:colOff>38100</xdr:colOff>
      <xdr:row>38</xdr:row>
      <xdr:rowOff>63132</xdr:rowOff>
    </xdr:to>
    <xdr:sp macro="" textlink="">
      <xdr:nvSpPr>
        <xdr:cNvPr id="537" name="フローチャート: 判断 536">
          <a:extLst>
            <a:ext uri="{FF2B5EF4-FFF2-40B4-BE49-F238E27FC236}">
              <a16:creationId xmlns:a16="http://schemas.microsoft.com/office/drawing/2014/main" id="{00000000-0008-0000-0700-000019020000}"/>
            </a:ext>
          </a:extLst>
        </xdr:cNvPr>
        <xdr:cNvSpPr/>
      </xdr:nvSpPr>
      <xdr:spPr>
        <a:xfrm>
          <a:off x="13652500" y="6476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79659</xdr:rowOff>
    </xdr:from>
    <xdr:ext cx="534377"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3436111" y="6251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149517</xdr:rowOff>
    </xdr:from>
    <xdr:to>
      <xdr:col>67</xdr:col>
      <xdr:colOff>101600</xdr:colOff>
      <xdr:row>38</xdr:row>
      <xdr:rowOff>79667</xdr:rowOff>
    </xdr:to>
    <xdr:sp macro="" textlink="">
      <xdr:nvSpPr>
        <xdr:cNvPr id="539" name="フローチャート: 判断 538">
          <a:extLst>
            <a:ext uri="{FF2B5EF4-FFF2-40B4-BE49-F238E27FC236}">
              <a16:creationId xmlns:a16="http://schemas.microsoft.com/office/drawing/2014/main" id="{00000000-0008-0000-0700-00001B020000}"/>
            </a:ext>
          </a:extLst>
        </xdr:cNvPr>
        <xdr:cNvSpPr/>
      </xdr:nvSpPr>
      <xdr:spPr>
        <a:xfrm>
          <a:off x="12763500" y="6493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96194</xdr:rowOff>
    </xdr:from>
    <xdr:ext cx="534377"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2547111" y="6268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117208</xdr:rowOff>
    </xdr:from>
    <xdr:to>
      <xdr:col>85</xdr:col>
      <xdr:colOff>177800</xdr:colOff>
      <xdr:row>39</xdr:row>
      <xdr:rowOff>47358</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6268700" y="6632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32135</xdr:rowOff>
    </xdr:from>
    <xdr:ext cx="534377" cy="259045"/>
    <xdr:sp macro="" textlink="">
      <xdr:nvSpPr>
        <xdr:cNvPr id="547" name="消防費該当値テキスト">
          <a:extLst>
            <a:ext uri="{FF2B5EF4-FFF2-40B4-BE49-F238E27FC236}">
              <a16:creationId xmlns:a16="http://schemas.microsoft.com/office/drawing/2014/main" id="{00000000-0008-0000-0700-000023020000}"/>
            </a:ext>
          </a:extLst>
        </xdr:cNvPr>
        <xdr:cNvSpPr txBox="1"/>
      </xdr:nvSpPr>
      <xdr:spPr>
        <a:xfrm>
          <a:off x="16370300" y="6547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131229</xdr:rowOff>
    </xdr:from>
    <xdr:to>
      <xdr:col>81</xdr:col>
      <xdr:colOff>101600</xdr:colOff>
      <xdr:row>39</xdr:row>
      <xdr:rowOff>61379</xdr:rowOff>
    </xdr:to>
    <xdr:sp macro="" textlink="">
      <xdr:nvSpPr>
        <xdr:cNvPr id="548" name="楕円 547">
          <a:extLst>
            <a:ext uri="{FF2B5EF4-FFF2-40B4-BE49-F238E27FC236}">
              <a16:creationId xmlns:a16="http://schemas.microsoft.com/office/drawing/2014/main" id="{00000000-0008-0000-0700-000024020000}"/>
            </a:ext>
          </a:extLst>
        </xdr:cNvPr>
        <xdr:cNvSpPr/>
      </xdr:nvSpPr>
      <xdr:spPr>
        <a:xfrm>
          <a:off x="15430500" y="6646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39</xdr:row>
      <xdr:rowOff>52506</xdr:rowOff>
    </xdr:from>
    <xdr:ext cx="534377"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5214111" y="6739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125285</xdr:rowOff>
    </xdr:from>
    <xdr:to>
      <xdr:col>76</xdr:col>
      <xdr:colOff>165100</xdr:colOff>
      <xdr:row>39</xdr:row>
      <xdr:rowOff>55435</xdr:rowOff>
    </xdr:to>
    <xdr:sp macro="" textlink="">
      <xdr:nvSpPr>
        <xdr:cNvPr id="550" name="楕円 549">
          <a:extLst>
            <a:ext uri="{FF2B5EF4-FFF2-40B4-BE49-F238E27FC236}">
              <a16:creationId xmlns:a16="http://schemas.microsoft.com/office/drawing/2014/main" id="{00000000-0008-0000-0700-000026020000}"/>
            </a:ext>
          </a:extLst>
        </xdr:cNvPr>
        <xdr:cNvSpPr/>
      </xdr:nvSpPr>
      <xdr:spPr>
        <a:xfrm>
          <a:off x="14541500" y="6640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39</xdr:row>
      <xdr:rowOff>46562</xdr:rowOff>
    </xdr:from>
    <xdr:ext cx="534377" cy="259045"/>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4325111" y="6733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137401</xdr:rowOff>
    </xdr:from>
    <xdr:to>
      <xdr:col>72</xdr:col>
      <xdr:colOff>38100</xdr:colOff>
      <xdr:row>39</xdr:row>
      <xdr:rowOff>67551</xdr:rowOff>
    </xdr:to>
    <xdr:sp macro="" textlink="">
      <xdr:nvSpPr>
        <xdr:cNvPr id="552" name="楕円 551">
          <a:extLst>
            <a:ext uri="{FF2B5EF4-FFF2-40B4-BE49-F238E27FC236}">
              <a16:creationId xmlns:a16="http://schemas.microsoft.com/office/drawing/2014/main" id="{00000000-0008-0000-0700-000028020000}"/>
            </a:ext>
          </a:extLst>
        </xdr:cNvPr>
        <xdr:cNvSpPr/>
      </xdr:nvSpPr>
      <xdr:spPr>
        <a:xfrm>
          <a:off x="13652500" y="6652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39</xdr:row>
      <xdr:rowOff>58678</xdr:rowOff>
    </xdr:from>
    <xdr:ext cx="534377" cy="259045"/>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3436111" y="6745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103416</xdr:rowOff>
    </xdr:from>
    <xdr:to>
      <xdr:col>67</xdr:col>
      <xdr:colOff>101600</xdr:colOff>
      <xdr:row>39</xdr:row>
      <xdr:rowOff>33566</xdr:rowOff>
    </xdr:to>
    <xdr:sp macro="" textlink="">
      <xdr:nvSpPr>
        <xdr:cNvPr id="554" name="楕円 553">
          <a:extLst>
            <a:ext uri="{FF2B5EF4-FFF2-40B4-BE49-F238E27FC236}">
              <a16:creationId xmlns:a16="http://schemas.microsoft.com/office/drawing/2014/main" id="{00000000-0008-0000-0700-00002A020000}"/>
            </a:ext>
          </a:extLst>
        </xdr:cNvPr>
        <xdr:cNvSpPr/>
      </xdr:nvSpPr>
      <xdr:spPr>
        <a:xfrm>
          <a:off x="12763500" y="6618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39</xdr:row>
      <xdr:rowOff>24693</xdr:rowOff>
    </xdr:from>
    <xdr:ext cx="534377"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2547111" y="6711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9" name="正方形/長方形 558">
          <a:extLst>
            <a:ext uri="{FF2B5EF4-FFF2-40B4-BE49-F238E27FC236}">
              <a16:creationId xmlns:a16="http://schemas.microsoft.com/office/drawing/2014/main" id="{00000000-0008-0000-0700-00002F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0" name="正方形/長方形 559">
          <a:extLst>
            <a:ext uri="{FF2B5EF4-FFF2-40B4-BE49-F238E27FC236}">
              <a16:creationId xmlns:a16="http://schemas.microsoft.com/office/drawing/2014/main" id="{00000000-0008-0000-0700-000030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1" name="正方形/長方形 560">
          <a:extLst>
            <a:ext uri="{FF2B5EF4-FFF2-40B4-BE49-F238E27FC236}">
              <a16:creationId xmlns:a16="http://schemas.microsoft.com/office/drawing/2014/main" id="{00000000-0008-0000-0700-000031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2" name="正方形/長方形 561">
          <a:extLst>
            <a:ext uri="{FF2B5EF4-FFF2-40B4-BE49-F238E27FC236}">
              <a16:creationId xmlns:a16="http://schemas.microsoft.com/office/drawing/2014/main" id="{00000000-0008-0000-0700-000032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3" name="正方形/長方形 562">
          <a:extLst>
            <a:ext uri="{FF2B5EF4-FFF2-40B4-BE49-F238E27FC236}">
              <a16:creationId xmlns:a16="http://schemas.microsoft.com/office/drawing/2014/main" id="{00000000-0008-0000-0700-000033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5642</xdr:rowOff>
    </xdr:from>
    <xdr:ext cx="531299"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1914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76" name="テキスト ボックス 575">
          <a:extLst>
            <a:ext uri="{FF2B5EF4-FFF2-40B4-BE49-F238E27FC236}">
              <a16:creationId xmlns:a16="http://schemas.microsoft.com/office/drawing/2014/main" id="{00000000-0008-0000-0700-000040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81" name="教育費グラフ枠">
          <a:extLst>
            <a:ext uri="{FF2B5EF4-FFF2-40B4-BE49-F238E27FC236}">
              <a16:creationId xmlns:a16="http://schemas.microsoft.com/office/drawing/2014/main" id="{00000000-0008-0000-0700-000045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31915</xdr:rowOff>
    </xdr:from>
    <xdr:to>
      <xdr:col>85</xdr:col>
      <xdr:colOff>126364</xdr:colOff>
      <xdr:row>58</xdr:row>
      <xdr:rowOff>127568</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flipV="1">
          <a:off x="16317595" y="8604415"/>
          <a:ext cx="1269" cy="14672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131395</xdr:rowOff>
    </xdr:from>
    <xdr:ext cx="534377" cy="259045"/>
    <xdr:sp macro="" textlink="">
      <xdr:nvSpPr>
        <xdr:cNvPr id="583" name="教育費最小値テキスト">
          <a:extLst>
            <a:ext uri="{FF2B5EF4-FFF2-40B4-BE49-F238E27FC236}">
              <a16:creationId xmlns:a16="http://schemas.microsoft.com/office/drawing/2014/main" id="{00000000-0008-0000-0700-000047020000}"/>
            </a:ext>
          </a:extLst>
        </xdr:cNvPr>
        <xdr:cNvSpPr txBox="1"/>
      </xdr:nvSpPr>
      <xdr:spPr>
        <a:xfrm>
          <a:off x="16370300" y="10075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127568</xdr:rowOff>
    </xdr:from>
    <xdr:to>
      <xdr:col>86</xdr:col>
      <xdr:colOff>25400</xdr:colOff>
      <xdr:row>58</xdr:row>
      <xdr:rowOff>127568</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a:off x="16230600" y="100716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150042</xdr:rowOff>
    </xdr:from>
    <xdr:ext cx="599010" cy="259045"/>
    <xdr:sp macro="" textlink="">
      <xdr:nvSpPr>
        <xdr:cNvPr id="585" name="教育費最大値テキスト">
          <a:extLst>
            <a:ext uri="{FF2B5EF4-FFF2-40B4-BE49-F238E27FC236}">
              <a16:creationId xmlns:a16="http://schemas.microsoft.com/office/drawing/2014/main" id="{00000000-0008-0000-0700-000049020000}"/>
            </a:ext>
          </a:extLst>
        </xdr:cNvPr>
        <xdr:cNvSpPr txBox="1"/>
      </xdr:nvSpPr>
      <xdr:spPr>
        <a:xfrm>
          <a:off x="16370300" y="83796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118,601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31915</xdr:rowOff>
    </xdr:from>
    <xdr:to>
      <xdr:col>86</xdr:col>
      <xdr:colOff>25400</xdr:colOff>
      <xdr:row>50</xdr:row>
      <xdr:rowOff>31915</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a:off x="16230600" y="8604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73798</xdr:rowOff>
    </xdr:from>
    <xdr:to>
      <xdr:col>85</xdr:col>
      <xdr:colOff>127000</xdr:colOff>
      <xdr:row>57</xdr:row>
      <xdr:rowOff>1903</xdr:rowOff>
    </xdr:to>
    <xdr:cxnSp macro="">
      <xdr:nvCxnSpPr>
        <xdr:cNvPr id="587" name="直線コネクタ 586">
          <a:extLst>
            <a:ext uri="{FF2B5EF4-FFF2-40B4-BE49-F238E27FC236}">
              <a16:creationId xmlns:a16="http://schemas.microsoft.com/office/drawing/2014/main" id="{00000000-0008-0000-0700-00004B020000}"/>
            </a:ext>
          </a:extLst>
        </xdr:cNvPr>
        <xdr:cNvCxnSpPr/>
      </xdr:nvCxnSpPr>
      <xdr:spPr>
        <a:xfrm flipV="1">
          <a:off x="15481300" y="9503548"/>
          <a:ext cx="838200" cy="271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20105</xdr:rowOff>
    </xdr:from>
    <xdr:ext cx="534377" cy="259045"/>
    <xdr:sp macro="" textlink="">
      <xdr:nvSpPr>
        <xdr:cNvPr id="588" name="教育費平均値テキスト">
          <a:extLst>
            <a:ext uri="{FF2B5EF4-FFF2-40B4-BE49-F238E27FC236}">
              <a16:creationId xmlns:a16="http://schemas.microsoft.com/office/drawing/2014/main" id="{00000000-0008-0000-0700-00004C020000}"/>
            </a:ext>
          </a:extLst>
        </xdr:cNvPr>
        <xdr:cNvSpPr txBox="1"/>
      </xdr:nvSpPr>
      <xdr:spPr>
        <a:xfrm>
          <a:off x="16370300" y="962130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41678</xdr:rowOff>
    </xdr:from>
    <xdr:to>
      <xdr:col>85</xdr:col>
      <xdr:colOff>177800</xdr:colOff>
      <xdr:row>56</xdr:row>
      <xdr:rowOff>143278</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6268700" y="9642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1903</xdr:rowOff>
    </xdr:from>
    <xdr:to>
      <xdr:col>81</xdr:col>
      <xdr:colOff>50800</xdr:colOff>
      <xdr:row>57</xdr:row>
      <xdr:rowOff>47085</xdr:rowOff>
    </xdr:to>
    <xdr:cxnSp macro="">
      <xdr:nvCxnSpPr>
        <xdr:cNvPr id="590" name="直線コネクタ 589">
          <a:extLst>
            <a:ext uri="{FF2B5EF4-FFF2-40B4-BE49-F238E27FC236}">
              <a16:creationId xmlns:a16="http://schemas.microsoft.com/office/drawing/2014/main" id="{00000000-0008-0000-0700-00004E020000}"/>
            </a:ext>
          </a:extLst>
        </xdr:cNvPr>
        <xdr:cNvCxnSpPr/>
      </xdr:nvCxnSpPr>
      <xdr:spPr>
        <a:xfrm flipV="1">
          <a:off x="14592300" y="9774553"/>
          <a:ext cx="889000" cy="45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99579</xdr:rowOff>
    </xdr:from>
    <xdr:to>
      <xdr:col>81</xdr:col>
      <xdr:colOff>101600</xdr:colOff>
      <xdr:row>57</xdr:row>
      <xdr:rowOff>29729</xdr:rowOff>
    </xdr:to>
    <xdr:sp macro="" textlink="">
      <xdr:nvSpPr>
        <xdr:cNvPr id="591" name="フローチャート: 判断 590">
          <a:extLst>
            <a:ext uri="{FF2B5EF4-FFF2-40B4-BE49-F238E27FC236}">
              <a16:creationId xmlns:a16="http://schemas.microsoft.com/office/drawing/2014/main" id="{00000000-0008-0000-0700-00004F020000}"/>
            </a:ext>
          </a:extLst>
        </xdr:cNvPr>
        <xdr:cNvSpPr/>
      </xdr:nvSpPr>
      <xdr:spPr>
        <a:xfrm>
          <a:off x="15430500" y="9700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46256</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5214111" y="9476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137544</xdr:rowOff>
    </xdr:from>
    <xdr:to>
      <xdr:col>76</xdr:col>
      <xdr:colOff>114300</xdr:colOff>
      <xdr:row>57</xdr:row>
      <xdr:rowOff>47085</xdr:rowOff>
    </xdr:to>
    <xdr:cxnSp macro="">
      <xdr:nvCxnSpPr>
        <xdr:cNvPr id="593" name="直線コネクタ 592">
          <a:extLst>
            <a:ext uri="{FF2B5EF4-FFF2-40B4-BE49-F238E27FC236}">
              <a16:creationId xmlns:a16="http://schemas.microsoft.com/office/drawing/2014/main" id="{00000000-0008-0000-0700-000051020000}"/>
            </a:ext>
          </a:extLst>
        </xdr:cNvPr>
        <xdr:cNvCxnSpPr/>
      </xdr:nvCxnSpPr>
      <xdr:spPr>
        <a:xfrm>
          <a:off x="13703300" y="9738744"/>
          <a:ext cx="889000" cy="80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119304</xdr:rowOff>
    </xdr:from>
    <xdr:to>
      <xdr:col>76</xdr:col>
      <xdr:colOff>165100</xdr:colOff>
      <xdr:row>57</xdr:row>
      <xdr:rowOff>49454</xdr:rowOff>
    </xdr:to>
    <xdr:sp macro="" textlink="">
      <xdr:nvSpPr>
        <xdr:cNvPr id="594" name="フローチャート: 判断 593">
          <a:extLst>
            <a:ext uri="{FF2B5EF4-FFF2-40B4-BE49-F238E27FC236}">
              <a16:creationId xmlns:a16="http://schemas.microsoft.com/office/drawing/2014/main" id="{00000000-0008-0000-0700-000052020000}"/>
            </a:ext>
          </a:extLst>
        </xdr:cNvPr>
        <xdr:cNvSpPr/>
      </xdr:nvSpPr>
      <xdr:spPr>
        <a:xfrm>
          <a:off x="14541500" y="972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65981</xdr:rowOff>
    </xdr:from>
    <xdr:ext cx="534377"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4325111" y="9495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137544</xdr:rowOff>
    </xdr:from>
    <xdr:to>
      <xdr:col>71</xdr:col>
      <xdr:colOff>177800</xdr:colOff>
      <xdr:row>57</xdr:row>
      <xdr:rowOff>108758</xdr:rowOff>
    </xdr:to>
    <xdr:cxnSp macro="">
      <xdr:nvCxnSpPr>
        <xdr:cNvPr id="596" name="直線コネクタ 595">
          <a:extLst>
            <a:ext uri="{FF2B5EF4-FFF2-40B4-BE49-F238E27FC236}">
              <a16:creationId xmlns:a16="http://schemas.microsoft.com/office/drawing/2014/main" id="{00000000-0008-0000-0700-000054020000}"/>
            </a:ext>
          </a:extLst>
        </xdr:cNvPr>
        <xdr:cNvCxnSpPr/>
      </xdr:nvCxnSpPr>
      <xdr:spPr>
        <a:xfrm flipV="1">
          <a:off x="12814300" y="9738744"/>
          <a:ext cx="889000" cy="1426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27815</xdr:rowOff>
    </xdr:from>
    <xdr:to>
      <xdr:col>72</xdr:col>
      <xdr:colOff>38100</xdr:colOff>
      <xdr:row>56</xdr:row>
      <xdr:rowOff>129415</xdr:rowOff>
    </xdr:to>
    <xdr:sp macro="" textlink="">
      <xdr:nvSpPr>
        <xdr:cNvPr id="597" name="フローチャート: 判断 596">
          <a:extLst>
            <a:ext uri="{FF2B5EF4-FFF2-40B4-BE49-F238E27FC236}">
              <a16:creationId xmlns:a16="http://schemas.microsoft.com/office/drawing/2014/main" id="{00000000-0008-0000-0700-000055020000}"/>
            </a:ext>
          </a:extLst>
        </xdr:cNvPr>
        <xdr:cNvSpPr/>
      </xdr:nvSpPr>
      <xdr:spPr>
        <a:xfrm>
          <a:off x="13652500" y="9629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145942</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3436111" y="9404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128529</xdr:rowOff>
    </xdr:from>
    <xdr:to>
      <xdr:col>67</xdr:col>
      <xdr:colOff>101600</xdr:colOff>
      <xdr:row>57</xdr:row>
      <xdr:rowOff>58679</xdr:rowOff>
    </xdr:to>
    <xdr:sp macro="" textlink="">
      <xdr:nvSpPr>
        <xdr:cNvPr id="599" name="フローチャート: 判断 598">
          <a:extLst>
            <a:ext uri="{FF2B5EF4-FFF2-40B4-BE49-F238E27FC236}">
              <a16:creationId xmlns:a16="http://schemas.microsoft.com/office/drawing/2014/main" id="{00000000-0008-0000-0700-000057020000}"/>
            </a:ext>
          </a:extLst>
        </xdr:cNvPr>
        <xdr:cNvSpPr/>
      </xdr:nvSpPr>
      <xdr:spPr>
        <a:xfrm>
          <a:off x="12763500" y="9729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75206</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2547111" y="9504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22998</xdr:rowOff>
    </xdr:from>
    <xdr:to>
      <xdr:col>85</xdr:col>
      <xdr:colOff>177800</xdr:colOff>
      <xdr:row>55</xdr:row>
      <xdr:rowOff>124598</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6268700" y="9452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54</xdr:row>
      <xdr:rowOff>45875</xdr:rowOff>
    </xdr:from>
    <xdr:ext cx="534377" cy="259045"/>
    <xdr:sp macro="" textlink="">
      <xdr:nvSpPr>
        <xdr:cNvPr id="607" name="教育費該当値テキスト">
          <a:extLst>
            <a:ext uri="{FF2B5EF4-FFF2-40B4-BE49-F238E27FC236}">
              <a16:creationId xmlns:a16="http://schemas.microsoft.com/office/drawing/2014/main" id="{00000000-0008-0000-0700-00005F020000}"/>
            </a:ext>
          </a:extLst>
        </xdr:cNvPr>
        <xdr:cNvSpPr txBox="1"/>
      </xdr:nvSpPr>
      <xdr:spPr>
        <a:xfrm>
          <a:off x="16370300" y="9304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122553</xdr:rowOff>
    </xdr:from>
    <xdr:to>
      <xdr:col>81</xdr:col>
      <xdr:colOff>101600</xdr:colOff>
      <xdr:row>57</xdr:row>
      <xdr:rowOff>52703</xdr:rowOff>
    </xdr:to>
    <xdr:sp macro="" textlink="">
      <xdr:nvSpPr>
        <xdr:cNvPr id="608" name="楕円 607">
          <a:extLst>
            <a:ext uri="{FF2B5EF4-FFF2-40B4-BE49-F238E27FC236}">
              <a16:creationId xmlns:a16="http://schemas.microsoft.com/office/drawing/2014/main" id="{00000000-0008-0000-0700-000060020000}"/>
            </a:ext>
          </a:extLst>
        </xdr:cNvPr>
        <xdr:cNvSpPr/>
      </xdr:nvSpPr>
      <xdr:spPr>
        <a:xfrm>
          <a:off x="15430500" y="9723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43830</xdr:rowOff>
    </xdr:from>
    <xdr:ext cx="534377"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5214111" y="9816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167735</xdr:rowOff>
    </xdr:from>
    <xdr:to>
      <xdr:col>76</xdr:col>
      <xdr:colOff>165100</xdr:colOff>
      <xdr:row>57</xdr:row>
      <xdr:rowOff>97885</xdr:rowOff>
    </xdr:to>
    <xdr:sp macro="" textlink="">
      <xdr:nvSpPr>
        <xdr:cNvPr id="610" name="楕円 609">
          <a:extLst>
            <a:ext uri="{FF2B5EF4-FFF2-40B4-BE49-F238E27FC236}">
              <a16:creationId xmlns:a16="http://schemas.microsoft.com/office/drawing/2014/main" id="{00000000-0008-0000-0700-000062020000}"/>
            </a:ext>
          </a:extLst>
        </xdr:cNvPr>
        <xdr:cNvSpPr/>
      </xdr:nvSpPr>
      <xdr:spPr>
        <a:xfrm>
          <a:off x="14541500" y="9768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89012</xdr:rowOff>
    </xdr:from>
    <xdr:ext cx="534377" cy="259045"/>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4325111" y="9861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86744</xdr:rowOff>
    </xdr:from>
    <xdr:to>
      <xdr:col>72</xdr:col>
      <xdr:colOff>38100</xdr:colOff>
      <xdr:row>57</xdr:row>
      <xdr:rowOff>16894</xdr:rowOff>
    </xdr:to>
    <xdr:sp macro="" textlink="">
      <xdr:nvSpPr>
        <xdr:cNvPr id="612" name="楕円 611">
          <a:extLst>
            <a:ext uri="{FF2B5EF4-FFF2-40B4-BE49-F238E27FC236}">
              <a16:creationId xmlns:a16="http://schemas.microsoft.com/office/drawing/2014/main" id="{00000000-0008-0000-0700-000064020000}"/>
            </a:ext>
          </a:extLst>
        </xdr:cNvPr>
        <xdr:cNvSpPr/>
      </xdr:nvSpPr>
      <xdr:spPr>
        <a:xfrm>
          <a:off x="13652500" y="9687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8021</xdr:rowOff>
    </xdr:from>
    <xdr:ext cx="534377" cy="259045"/>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3436111" y="9780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57958</xdr:rowOff>
    </xdr:from>
    <xdr:to>
      <xdr:col>67</xdr:col>
      <xdr:colOff>101600</xdr:colOff>
      <xdr:row>57</xdr:row>
      <xdr:rowOff>159558</xdr:rowOff>
    </xdr:to>
    <xdr:sp macro="" textlink="">
      <xdr:nvSpPr>
        <xdr:cNvPr id="614" name="楕円 613">
          <a:extLst>
            <a:ext uri="{FF2B5EF4-FFF2-40B4-BE49-F238E27FC236}">
              <a16:creationId xmlns:a16="http://schemas.microsoft.com/office/drawing/2014/main" id="{00000000-0008-0000-0700-000066020000}"/>
            </a:ext>
          </a:extLst>
        </xdr:cNvPr>
        <xdr:cNvSpPr/>
      </xdr:nvSpPr>
      <xdr:spPr>
        <a:xfrm>
          <a:off x="12763500" y="9830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150685</xdr:rowOff>
    </xdr:from>
    <xdr:ext cx="534377"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2547111" y="9923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8" name="正方形/長方形 617">
          <a:extLst>
            <a:ext uri="{FF2B5EF4-FFF2-40B4-BE49-F238E27FC236}">
              <a16:creationId xmlns:a16="http://schemas.microsoft.com/office/drawing/2014/main" id="{00000000-0008-0000-0700-00006A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9" name="正方形/長方形 618">
          <a:extLst>
            <a:ext uri="{FF2B5EF4-FFF2-40B4-BE49-F238E27FC236}">
              <a16:creationId xmlns:a16="http://schemas.microsoft.com/office/drawing/2014/main" id="{00000000-0008-0000-0700-00006B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20" name="正方形/長方形 619">
          <a:extLst>
            <a:ext uri="{FF2B5EF4-FFF2-40B4-BE49-F238E27FC236}">
              <a16:creationId xmlns:a16="http://schemas.microsoft.com/office/drawing/2014/main" id="{00000000-0008-0000-0700-00006C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21" name="正方形/長方形 620">
          <a:extLst>
            <a:ext uri="{FF2B5EF4-FFF2-40B4-BE49-F238E27FC236}">
              <a16:creationId xmlns:a16="http://schemas.microsoft.com/office/drawing/2014/main" id="{00000000-0008-0000-0700-00006D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22" name="正方形/長方形 621">
          <a:extLst>
            <a:ext uri="{FF2B5EF4-FFF2-40B4-BE49-F238E27FC236}">
              <a16:creationId xmlns:a16="http://schemas.microsoft.com/office/drawing/2014/main" id="{00000000-0008-0000-0700-00006E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23" name="正方形/長方形 622">
          <a:extLst>
            <a:ext uri="{FF2B5EF4-FFF2-40B4-BE49-F238E27FC236}">
              <a16:creationId xmlns:a16="http://schemas.microsoft.com/office/drawing/2014/main" id="{00000000-0008-0000-0700-00006F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6" name="災害復旧費グラフ枠">
          <a:extLst>
            <a:ext uri="{FF2B5EF4-FFF2-40B4-BE49-F238E27FC236}">
              <a16:creationId xmlns:a16="http://schemas.microsoft.com/office/drawing/2014/main" id="{00000000-0008-0000-0700-00007C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85430</xdr:rowOff>
    </xdr:from>
    <xdr:to>
      <xdr:col>85</xdr:col>
      <xdr:colOff>126364</xdr:colOff>
      <xdr:row>78</xdr:row>
      <xdr:rowOff>139700</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flipV="1">
          <a:off x="16317595" y="12429830"/>
          <a:ext cx="1269" cy="10829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150527</xdr:rowOff>
    </xdr:from>
    <xdr:ext cx="249299" cy="259045"/>
    <xdr:sp macro="" textlink="">
      <xdr:nvSpPr>
        <xdr:cNvPr id="638" name="災害復旧費最小値テキスト">
          <a:extLst>
            <a:ext uri="{FF2B5EF4-FFF2-40B4-BE49-F238E27FC236}">
              <a16:creationId xmlns:a16="http://schemas.microsoft.com/office/drawing/2014/main" id="{00000000-0008-0000-0700-00007E020000}"/>
            </a:ext>
          </a:extLst>
        </xdr:cNvPr>
        <xdr:cNvSpPr txBox="1"/>
      </xdr:nvSpPr>
      <xdr:spPr>
        <a:xfrm>
          <a:off x="16370300" y="13523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71</xdr:row>
      <xdr:rowOff>32107</xdr:rowOff>
    </xdr:from>
    <xdr:ext cx="534377" cy="259045"/>
    <xdr:sp macro="" textlink="">
      <xdr:nvSpPr>
        <xdr:cNvPr id="640" name="災害復旧費最大値テキスト">
          <a:extLst>
            <a:ext uri="{FF2B5EF4-FFF2-40B4-BE49-F238E27FC236}">
              <a16:creationId xmlns:a16="http://schemas.microsoft.com/office/drawing/2014/main" id="{00000000-0008-0000-0700-000080020000}"/>
            </a:ext>
          </a:extLst>
        </xdr:cNvPr>
        <xdr:cNvSpPr txBox="1"/>
      </xdr:nvSpPr>
      <xdr:spPr>
        <a:xfrm>
          <a:off x="16370300" y="12205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23,687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72</xdr:row>
      <xdr:rowOff>85430</xdr:rowOff>
    </xdr:from>
    <xdr:to>
      <xdr:col>86</xdr:col>
      <xdr:colOff>25400</xdr:colOff>
      <xdr:row>72</xdr:row>
      <xdr:rowOff>85430</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6230600" y="124298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67977</xdr:rowOff>
    </xdr:from>
    <xdr:ext cx="378565" cy="259045"/>
    <xdr:sp macro="" textlink="">
      <xdr:nvSpPr>
        <xdr:cNvPr id="643" name="災害復旧費平均値テキスト">
          <a:extLst>
            <a:ext uri="{FF2B5EF4-FFF2-40B4-BE49-F238E27FC236}">
              <a16:creationId xmlns:a16="http://schemas.microsoft.com/office/drawing/2014/main" id="{00000000-0008-0000-0700-000083020000}"/>
            </a:ext>
          </a:extLst>
        </xdr:cNvPr>
        <xdr:cNvSpPr txBox="1"/>
      </xdr:nvSpPr>
      <xdr:spPr>
        <a:xfrm>
          <a:off x="16370300" y="1326962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45100</xdr:rowOff>
    </xdr:from>
    <xdr:to>
      <xdr:col>85</xdr:col>
      <xdr:colOff>177800</xdr:colOff>
      <xdr:row>78</xdr:row>
      <xdr:rowOff>146700</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6268700" y="1341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118669</xdr:rowOff>
    </xdr:from>
    <xdr:to>
      <xdr:col>81</xdr:col>
      <xdr:colOff>50800</xdr:colOff>
      <xdr:row>78</xdr:row>
      <xdr:rowOff>139700</xdr:rowOff>
    </xdr:to>
    <xdr:cxnSp macro="">
      <xdr:nvCxnSpPr>
        <xdr:cNvPr id="645" name="直線コネクタ 644">
          <a:extLst>
            <a:ext uri="{FF2B5EF4-FFF2-40B4-BE49-F238E27FC236}">
              <a16:creationId xmlns:a16="http://schemas.microsoft.com/office/drawing/2014/main" id="{00000000-0008-0000-0700-000085020000}"/>
            </a:ext>
          </a:extLst>
        </xdr:cNvPr>
        <xdr:cNvCxnSpPr/>
      </xdr:nvCxnSpPr>
      <xdr:spPr>
        <a:xfrm>
          <a:off x="14592300" y="13491769"/>
          <a:ext cx="889000" cy="21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41625</xdr:rowOff>
    </xdr:from>
    <xdr:to>
      <xdr:col>81</xdr:col>
      <xdr:colOff>101600</xdr:colOff>
      <xdr:row>78</xdr:row>
      <xdr:rowOff>143225</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5430500" y="13414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159752</xdr:rowOff>
    </xdr:from>
    <xdr:ext cx="469744"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5246428" y="13189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118669</xdr:rowOff>
    </xdr:from>
    <xdr:to>
      <xdr:col>76</xdr:col>
      <xdr:colOff>114300</xdr:colOff>
      <xdr:row>78</xdr:row>
      <xdr:rowOff>139700</xdr:rowOff>
    </xdr:to>
    <xdr:cxnSp macro="">
      <xdr:nvCxnSpPr>
        <xdr:cNvPr id="648" name="直線コネクタ 647">
          <a:extLst>
            <a:ext uri="{FF2B5EF4-FFF2-40B4-BE49-F238E27FC236}">
              <a16:creationId xmlns:a16="http://schemas.microsoft.com/office/drawing/2014/main" id="{00000000-0008-0000-0700-000088020000}"/>
            </a:ext>
          </a:extLst>
        </xdr:cNvPr>
        <xdr:cNvCxnSpPr/>
      </xdr:nvCxnSpPr>
      <xdr:spPr>
        <a:xfrm flipV="1">
          <a:off x="13703300" y="13491769"/>
          <a:ext cx="889000" cy="21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39660</xdr:rowOff>
    </xdr:from>
    <xdr:to>
      <xdr:col>76</xdr:col>
      <xdr:colOff>165100</xdr:colOff>
      <xdr:row>78</xdr:row>
      <xdr:rowOff>141260</xdr:rowOff>
    </xdr:to>
    <xdr:sp macro="" textlink="">
      <xdr:nvSpPr>
        <xdr:cNvPr id="649" name="フローチャート: 判断 648">
          <a:extLst>
            <a:ext uri="{FF2B5EF4-FFF2-40B4-BE49-F238E27FC236}">
              <a16:creationId xmlns:a16="http://schemas.microsoft.com/office/drawing/2014/main" id="{00000000-0008-0000-0700-000089020000}"/>
            </a:ext>
          </a:extLst>
        </xdr:cNvPr>
        <xdr:cNvSpPr/>
      </xdr:nvSpPr>
      <xdr:spPr>
        <a:xfrm>
          <a:off x="14541500" y="13412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157787</xdr:rowOff>
    </xdr:from>
    <xdr:ext cx="469744"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4357428" y="13187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139700</xdr:rowOff>
    </xdr:from>
    <xdr:to>
      <xdr:col>71</xdr:col>
      <xdr:colOff>177800</xdr:colOff>
      <xdr:row>78</xdr:row>
      <xdr:rowOff>139700</xdr:rowOff>
    </xdr:to>
    <xdr:cxnSp macro="">
      <xdr:nvCxnSpPr>
        <xdr:cNvPr id="651" name="直線コネクタ 650">
          <a:extLst>
            <a:ext uri="{FF2B5EF4-FFF2-40B4-BE49-F238E27FC236}">
              <a16:creationId xmlns:a16="http://schemas.microsoft.com/office/drawing/2014/main" id="{00000000-0008-0000-0700-00008B020000}"/>
            </a:ext>
          </a:extLst>
        </xdr:cNvPr>
        <xdr:cNvCxnSpPr/>
      </xdr:nvCxnSpPr>
      <xdr:spPr>
        <a:xfrm>
          <a:off x="12814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43363</xdr:rowOff>
    </xdr:from>
    <xdr:to>
      <xdr:col>72</xdr:col>
      <xdr:colOff>38100</xdr:colOff>
      <xdr:row>78</xdr:row>
      <xdr:rowOff>144963</xdr:rowOff>
    </xdr:to>
    <xdr:sp macro="" textlink="">
      <xdr:nvSpPr>
        <xdr:cNvPr id="652" name="フローチャート: 判断 651">
          <a:extLst>
            <a:ext uri="{FF2B5EF4-FFF2-40B4-BE49-F238E27FC236}">
              <a16:creationId xmlns:a16="http://schemas.microsoft.com/office/drawing/2014/main" id="{00000000-0008-0000-0700-00008C020000}"/>
            </a:ext>
          </a:extLst>
        </xdr:cNvPr>
        <xdr:cNvSpPr/>
      </xdr:nvSpPr>
      <xdr:spPr>
        <a:xfrm>
          <a:off x="13652500" y="13416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76</xdr:row>
      <xdr:rowOff>161490</xdr:rowOff>
    </xdr:from>
    <xdr:ext cx="378565"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3514017" y="131916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29784</xdr:rowOff>
    </xdr:from>
    <xdr:to>
      <xdr:col>67</xdr:col>
      <xdr:colOff>101600</xdr:colOff>
      <xdr:row>78</xdr:row>
      <xdr:rowOff>131384</xdr:rowOff>
    </xdr:to>
    <xdr:sp macro="" textlink="">
      <xdr:nvSpPr>
        <xdr:cNvPr id="654" name="フローチャート: 判断 653">
          <a:extLst>
            <a:ext uri="{FF2B5EF4-FFF2-40B4-BE49-F238E27FC236}">
              <a16:creationId xmlns:a16="http://schemas.microsoft.com/office/drawing/2014/main" id="{00000000-0008-0000-0700-00008E020000}"/>
            </a:ext>
          </a:extLst>
        </xdr:cNvPr>
        <xdr:cNvSpPr/>
      </xdr:nvSpPr>
      <xdr:spPr>
        <a:xfrm>
          <a:off x="12763500" y="13402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147911</xdr:rowOff>
    </xdr:from>
    <xdr:ext cx="469744"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2579428" y="131781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23527</xdr:rowOff>
    </xdr:from>
    <xdr:ext cx="249299" cy="259045"/>
    <xdr:sp macro="" textlink="">
      <xdr:nvSpPr>
        <xdr:cNvPr id="662" name="災害復旧費該当値テキスト">
          <a:extLst>
            <a:ext uri="{FF2B5EF4-FFF2-40B4-BE49-F238E27FC236}">
              <a16:creationId xmlns:a16="http://schemas.microsoft.com/office/drawing/2014/main" id="{00000000-0008-0000-0700-000096020000}"/>
            </a:ext>
          </a:extLst>
        </xdr:cNvPr>
        <xdr:cNvSpPr txBox="1"/>
      </xdr:nvSpPr>
      <xdr:spPr>
        <a:xfrm>
          <a:off x="16370300" y="1339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67869</xdr:rowOff>
    </xdr:from>
    <xdr:to>
      <xdr:col>76</xdr:col>
      <xdr:colOff>165100</xdr:colOff>
      <xdr:row>78</xdr:row>
      <xdr:rowOff>169469</xdr:rowOff>
    </xdr:to>
    <xdr:sp macro="" textlink="">
      <xdr:nvSpPr>
        <xdr:cNvPr id="665" name="楕円 664">
          <a:extLst>
            <a:ext uri="{FF2B5EF4-FFF2-40B4-BE49-F238E27FC236}">
              <a16:creationId xmlns:a16="http://schemas.microsoft.com/office/drawing/2014/main" id="{00000000-0008-0000-0700-000099020000}"/>
            </a:ext>
          </a:extLst>
        </xdr:cNvPr>
        <xdr:cNvSpPr/>
      </xdr:nvSpPr>
      <xdr:spPr>
        <a:xfrm>
          <a:off x="14541500" y="13440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78</xdr:row>
      <xdr:rowOff>160596</xdr:rowOff>
    </xdr:from>
    <xdr:ext cx="378565"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4403017" y="135336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67" name="楕円 666">
          <a:extLst>
            <a:ext uri="{FF2B5EF4-FFF2-40B4-BE49-F238E27FC236}">
              <a16:creationId xmlns:a16="http://schemas.microsoft.com/office/drawing/2014/main" id="{00000000-0008-0000-0700-00009B020000}"/>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69" name="楕円 668">
          <a:extLst>
            <a:ext uri="{FF2B5EF4-FFF2-40B4-BE49-F238E27FC236}">
              <a16:creationId xmlns:a16="http://schemas.microsoft.com/office/drawing/2014/main" id="{00000000-0008-0000-0700-00009D020000}"/>
            </a:ext>
          </a:extLst>
        </xdr:cNvPr>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5" name="正方形/長方形 674">
          <a:extLst>
            <a:ext uri="{FF2B5EF4-FFF2-40B4-BE49-F238E27FC236}">
              <a16:creationId xmlns:a16="http://schemas.microsoft.com/office/drawing/2014/main" id="{00000000-0008-0000-0700-0000A3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6" name="正方形/長方形 675">
          <a:extLst>
            <a:ext uri="{FF2B5EF4-FFF2-40B4-BE49-F238E27FC236}">
              <a16:creationId xmlns:a16="http://schemas.microsoft.com/office/drawing/2014/main" id="{00000000-0008-0000-0700-0000A4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7" name="正方形/長方形 676">
          <a:extLst>
            <a:ext uri="{FF2B5EF4-FFF2-40B4-BE49-F238E27FC236}">
              <a16:creationId xmlns:a16="http://schemas.microsoft.com/office/drawing/2014/main" id="{00000000-0008-0000-0700-0000A5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8" name="正方形/長方形 677">
          <a:extLst>
            <a:ext uri="{FF2B5EF4-FFF2-40B4-BE49-F238E27FC236}">
              <a16:creationId xmlns:a16="http://schemas.microsoft.com/office/drawing/2014/main" id="{00000000-0008-0000-0700-0000A6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3" name="公債費グラフ枠">
          <a:extLst>
            <a:ext uri="{FF2B5EF4-FFF2-40B4-BE49-F238E27FC236}">
              <a16:creationId xmlns:a16="http://schemas.microsoft.com/office/drawing/2014/main" id="{00000000-0008-0000-0700-0000B5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73025</xdr:rowOff>
    </xdr:from>
    <xdr:to>
      <xdr:col>85</xdr:col>
      <xdr:colOff>126364</xdr:colOff>
      <xdr:row>98</xdr:row>
      <xdr:rowOff>83198</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flipV="1">
          <a:off x="16317595" y="15503525"/>
          <a:ext cx="1269" cy="13817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87025</xdr:rowOff>
    </xdr:from>
    <xdr:ext cx="534377" cy="259045"/>
    <xdr:sp macro="" textlink="">
      <xdr:nvSpPr>
        <xdr:cNvPr id="695" name="公債費最小値テキスト">
          <a:extLst>
            <a:ext uri="{FF2B5EF4-FFF2-40B4-BE49-F238E27FC236}">
              <a16:creationId xmlns:a16="http://schemas.microsoft.com/office/drawing/2014/main" id="{00000000-0008-0000-0700-0000B7020000}"/>
            </a:ext>
          </a:extLst>
        </xdr:cNvPr>
        <xdr:cNvSpPr txBox="1"/>
      </xdr:nvSpPr>
      <xdr:spPr>
        <a:xfrm>
          <a:off x="16370300" y="16889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83198</xdr:rowOff>
    </xdr:from>
    <xdr:to>
      <xdr:col>86</xdr:col>
      <xdr:colOff>25400</xdr:colOff>
      <xdr:row>98</xdr:row>
      <xdr:rowOff>83198</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a:off x="16230600" y="168852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19702</xdr:rowOff>
    </xdr:from>
    <xdr:ext cx="599010" cy="259045"/>
    <xdr:sp macro="" textlink="">
      <xdr:nvSpPr>
        <xdr:cNvPr id="697" name="公債費最大値テキスト">
          <a:extLst>
            <a:ext uri="{FF2B5EF4-FFF2-40B4-BE49-F238E27FC236}">
              <a16:creationId xmlns:a16="http://schemas.microsoft.com/office/drawing/2014/main" id="{00000000-0008-0000-0700-0000B9020000}"/>
            </a:ext>
          </a:extLst>
        </xdr:cNvPr>
        <xdr:cNvSpPr txBox="1"/>
      </xdr:nvSpPr>
      <xdr:spPr>
        <a:xfrm>
          <a:off x="16370300" y="152787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119,250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73025</xdr:rowOff>
    </xdr:from>
    <xdr:to>
      <xdr:col>86</xdr:col>
      <xdr:colOff>25400</xdr:colOff>
      <xdr:row>90</xdr:row>
      <xdr:rowOff>73025</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a:off x="16230600" y="15503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43511</xdr:rowOff>
    </xdr:from>
    <xdr:to>
      <xdr:col>85</xdr:col>
      <xdr:colOff>127000</xdr:colOff>
      <xdr:row>96</xdr:row>
      <xdr:rowOff>105930</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flipV="1">
          <a:off x="15481300" y="16502711"/>
          <a:ext cx="838200" cy="62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34408</xdr:rowOff>
    </xdr:from>
    <xdr:ext cx="534377" cy="259045"/>
    <xdr:sp macro="" textlink="">
      <xdr:nvSpPr>
        <xdr:cNvPr id="700" name="公債費平均値テキスト">
          <a:extLst>
            <a:ext uri="{FF2B5EF4-FFF2-40B4-BE49-F238E27FC236}">
              <a16:creationId xmlns:a16="http://schemas.microsoft.com/office/drawing/2014/main" id="{00000000-0008-0000-0700-0000BC020000}"/>
            </a:ext>
          </a:extLst>
        </xdr:cNvPr>
        <xdr:cNvSpPr txBox="1"/>
      </xdr:nvSpPr>
      <xdr:spPr>
        <a:xfrm>
          <a:off x="16370300" y="164936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55981</xdr:rowOff>
    </xdr:from>
    <xdr:to>
      <xdr:col>85</xdr:col>
      <xdr:colOff>177800</xdr:colOff>
      <xdr:row>96</xdr:row>
      <xdr:rowOff>157581</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6268700" y="16515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64021</xdr:rowOff>
    </xdr:from>
    <xdr:to>
      <xdr:col>81</xdr:col>
      <xdr:colOff>50800</xdr:colOff>
      <xdr:row>96</xdr:row>
      <xdr:rowOff>105930</xdr:rowOff>
    </xdr:to>
    <xdr:cxnSp macro="">
      <xdr:nvCxnSpPr>
        <xdr:cNvPr id="702" name="直線コネクタ 701">
          <a:extLst>
            <a:ext uri="{FF2B5EF4-FFF2-40B4-BE49-F238E27FC236}">
              <a16:creationId xmlns:a16="http://schemas.microsoft.com/office/drawing/2014/main" id="{00000000-0008-0000-0700-0000BE020000}"/>
            </a:ext>
          </a:extLst>
        </xdr:cNvPr>
        <xdr:cNvCxnSpPr/>
      </xdr:nvCxnSpPr>
      <xdr:spPr>
        <a:xfrm>
          <a:off x="14592300" y="16523221"/>
          <a:ext cx="8890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48640</xdr:rowOff>
    </xdr:from>
    <xdr:to>
      <xdr:col>81</xdr:col>
      <xdr:colOff>101600</xdr:colOff>
      <xdr:row>96</xdr:row>
      <xdr:rowOff>150240</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5430500" y="16507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166767</xdr:rowOff>
    </xdr:from>
    <xdr:ext cx="534377"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5214111" y="16283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64021</xdr:rowOff>
    </xdr:from>
    <xdr:to>
      <xdr:col>76</xdr:col>
      <xdr:colOff>114300</xdr:colOff>
      <xdr:row>96</xdr:row>
      <xdr:rowOff>79299</xdr:rowOff>
    </xdr:to>
    <xdr:cxnSp macro="">
      <xdr:nvCxnSpPr>
        <xdr:cNvPr id="705" name="直線コネクタ 704">
          <a:extLst>
            <a:ext uri="{FF2B5EF4-FFF2-40B4-BE49-F238E27FC236}">
              <a16:creationId xmlns:a16="http://schemas.microsoft.com/office/drawing/2014/main" id="{00000000-0008-0000-0700-0000C1020000}"/>
            </a:ext>
          </a:extLst>
        </xdr:cNvPr>
        <xdr:cNvCxnSpPr/>
      </xdr:nvCxnSpPr>
      <xdr:spPr>
        <a:xfrm flipV="1">
          <a:off x="13703300" y="16523221"/>
          <a:ext cx="889000" cy="152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52921</xdr:rowOff>
    </xdr:from>
    <xdr:to>
      <xdr:col>76</xdr:col>
      <xdr:colOff>165100</xdr:colOff>
      <xdr:row>96</xdr:row>
      <xdr:rowOff>154521</xdr:rowOff>
    </xdr:to>
    <xdr:sp macro="" textlink="">
      <xdr:nvSpPr>
        <xdr:cNvPr id="706" name="フローチャート: 判断 705">
          <a:extLst>
            <a:ext uri="{FF2B5EF4-FFF2-40B4-BE49-F238E27FC236}">
              <a16:creationId xmlns:a16="http://schemas.microsoft.com/office/drawing/2014/main" id="{00000000-0008-0000-0700-0000C2020000}"/>
            </a:ext>
          </a:extLst>
        </xdr:cNvPr>
        <xdr:cNvSpPr/>
      </xdr:nvSpPr>
      <xdr:spPr>
        <a:xfrm>
          <a:off x="14541500" y="16512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145648</xdr:rowOff>
    </xdr:from>
    <xdr:ext cx="534377"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4325111" y="16604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79299</xdr:rowOff>
    </xdr:from>
    <xdr:to>
      <xdr:col>71</xdr:col>
      <xdr:colOff>177800</xdr:colOff>
      <xdr:row>96</xdr:row>
      <xdr:rowOff>79908</xdr:rowOff>
    </xdr:to>
    <xdr:cxnSp macro="">
      <xdr:nvCxnSpPr>
        <xdr:cNvPr id="708" name="直線コネクタ 707">
          <a:extLst>
            <a:ext uri="{FF2B5EF4-FFF2-40B4-BE49-F238E27FC236}">
              <a16:creationId xmlns:a16="http://schemas.microsoft.com/office/drawing/2014/main" id="{00000000-0008-0000-0700-0000C4020000}"/>
            </a:ext>
          </a:extLst>
        </xdr:cNvPr>
        <xdr:cNvCxnSpPr/>
      </xdr:nvCxnSpPr>
      <xdr:spPr>
        <a:xfrm flipV="1">
          <a:off x="12814300" y="16538499"/>
          <a:ext cx="889000" cy="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49518</xdr:rowOff>
    </xdr:from>
    <xdr:to>
      <xdr:col>72</xdr:col>
      <xdr:colOff>38100</xdr:colOff>
      <xdr:row>96</xdr:row>
      <xdr:rowOff>151118</xdr:rowOff>
    </xdr:to>
    <xdr:sp macro="" textlink="">
      <xdr:nvSpPr>
        <xdr:cNvPr id="709" name="フローチャート: 判断 708">
          <a:extLst>
            <a:ext uri="{FF2B5EF4-FFF2-40B4-BE49-F238E27FC236}">
              <a16:creationId xmlns:a16="http://schemas.microsoft.com/office/drawing/2014/main" id="{00000000-0008-0000-0700-0000C5020000}"/>
            </a:ext>
          </a:extLst>
        </xdr:cNvPr>
        <xdr:cNvSpPr/>
      </xdr:nvSpPr>
      <xdr:spPr>
        <a:xfrm>
          <a:off x="13652500" y="16508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142245</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3436111" y="16601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58840</xdr:rowOff>
    </xdr:from>
    <xdr:to>
      <xdr:col>67</xdr:col>
      <xdr:colOff>101600</xdr:colOff>
      <xdr:row>96</xdr:row>
      <xdr:rowOff>160440</xdr:rowOff>
    </xdr:to>
    <xdr:sp macro="" textlink="">
      <xdr:nvSpPr>
        <xdr:cNvPr id="711" name="フローチャート: 判断 710">
          <a:extLst>
            <a:ext uri="{FF2B5EF4-FFF2-40B4-BE49-F238E27FC236}">
              <a16:creationId xmlns:a16="http://schemas.microsoft.com/office/drawing/2014/main" id="{00000000-0008-0000-0700-0000C7020000}"/>
            </a:ext>
          </a:extLst>
        </xdr:cNvPr>
        <xdr:cNvSpPr/>
      </xdr:nvSpPr>
      <xdr:spPr>
        <a:xfrm>
          <a:off x="12763500" y="16518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151567</xdr:rowOff>
    </xdr:from>
    <xdr:ext cx="534377"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2547111" y="16610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164161</xdr:rowOff>
    </xdr:from>
    <xdr:to>
      <xdr:col>85</xdr:col>
      <xdr:colOff>177800</xdr:colOff>
      <xdr:row>96</xdr:row>
      <xdr:rowOff>94311</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6268700" y="16451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15588</xdr:rowOff>
    </xdr:from>
    <xdr:ext cx="534377" cy="259045"/>
    <xdr:sp macro="" textlink="">
      <xdr:nvSpPr>
        <xdr:cNvPr id="719" name="公債費該当値テキスト">
          <a:extLst>
            <a:ext uri="{FF2B5EF4-FFF2-40B4-BE49-F238E27FC236}">
              <a16:creationId xmlns:a16="http://schemas.microsoft.com/office/drawing/2014/main" id="{00000000-0008-0000-0700-0000CF020000}"/>
            </a:ext>
          </a:extLst>
        </xdr:cNvPr>
        <xdr:cNvSpPr txBox="1"/>
      </xdr:nvSpPr>
      <xdr:spPr>
        <a:xfrm>
          <a:off x="16370300" y="16303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55130</xdr:rowOff>
    </xdr:from>
    <xdr:to>
      <xdr:col>81</xdr:col>
      <xdr:colOff>101600</xdr:colOff>
      <xdr:row>96</xdr:row>
      <xdr:rowOff>156730</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5430500" y="16514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147857</xdr:rowOff>
    </xdr:from>
    <xdr:ext cx="534377"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5214111" y="16607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13221</xdr:rowOff>
    </xdr:from>
    <xdr:to>
      <xdr:col>76</xdr:col>
      <xdr:colOff>165100</xdr:colOff>
      <xdr:row>96</xdr:row>
      <xdr:rowOff>114821</xdr:rowOff>
    </xdr:to>
    <xdr:sp macro="" textlink="">
      <xdr:nvSpPr>
        <xdr:cNvPr id="722" name="楕円 721">
          <a:extLst>
            <a:ext uri="{FF2B5EF4-FFF2-40B4-BE49-F238E27FC236}">
              <a16:creationId xmlns:a16="http://schemas.microsoft.com/office/drawing/2014/main" id="{00000000-0008-0000-0700-0000D2020000}"/>
            </a:ext>
          </a:extLst>
        </xdr:cNvPr>
        <xdr:cNvSpPr/>
      </xdr:nvSpPr>
      <xdr:spPr>
        <a:xfrm>
          <a:off x="14541500" y="16472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131348</xdr:rowOff>
    </xdr:from>
    <xdr:ext cx="534377"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4325111" y="16247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28499</xdr:rowOff>
    </xdr:from>
    <xdr:to>
      <xdr:col>72</xdr:col>
      <xdr:colOff>38100</xdr:colOff>
      <xdr:row>96</xdr:row>
      <xdr:rowOff>130099</xdr:rowOff>
    </xdr:to>
    <xdr:sp macro="" textlink="">
      <xdr:nvSpPr>
        <xdr:cNvPr id="724" name="楕円 723">
          <a:extLst>
            <a:ext uri="{FF2B5EF4-FFF2-40B4-BE49-F238E27FC236}">
              <a16:creationId xmlns:a16="http://schemas.microsoft.com/office/drawing/2014/main" id="{00000000-0008-0000-0700-0000D4020000}"/>
            </a:ext>
          </a:extLst>
        </xdr:cNvPr>
        <xdr:cNvSpPr/>
      </xdr:nvSpPr>
      <xdr:spPr>
        <a:xfrm>
          <a:off x="13652500" y="16487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146626</xdr:rowOff>
    </xdr:from>
    <xdr:ext cx="534377"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3436111" y="162629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29108</xdr:rowOff>
    </xdr:from>
    <xdr:to>
      <xdr:col>67</xdr:col>
      <xdr:colOff>101600</xdr:colOff>
      <xdr:row>96</xdr:row>
      <xdr:rowOff>130708</xdr:rowOff>
    </xdr:to>
    <xdr:sp macro="" textlink="">
      <xdr:nvSpPr>
        <xdr:cNvPr id="726" name="楕円 725">
          <a:extLst>
            <a:ext uri="{FF2B5EF4-FFF2-40B4-BE49-F238E27FC236}">
              <a16:creationId xmlns:a16="http://schemas.microsoft.com/office/drawing/2014/main" id="{00000000-0008-0000-0700-0000D6020000}"/>
            </a:ext>
          </a:extLst>
        </xdr:cNvPr>
        <xdr:cNvSpPr/>
      </xdr:nvSpPr>
      <xdr:spPr>
        <a:xfrm>
          <a:off x="12763500" y="16488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147235</xdr:rowOff>
    </xdr:from>
    <xdr:ext cx="534377"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2547111" y="16263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4" name="正方形/長方形 733">
          <a:extLst>
            <a:ext uri="{FF2B5EF4-FFF2-40B4-BE49-F238E27FC236}">
              <a16:creationId xmlns:a16="http://schemas.microsoft.com/office/drawing/2014/main" id="{00000000-0008-0000-0700-0000DE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5" name="正方形/長方形 734">
          <a:extLst>
            <a:ext uri="{FF2B5EF4-FFF2-40B4-BE49-F238E27FC236}">
              <a16:creationId xmlns:a16="http://schemas.microsoft.com/office/drawing/2014/main" id="{00000000-0008-0000-0700-0000DF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8" name="諸支出金グラフ枠">
          <a:extLst>
            <a:ext uri="{FF2B5EF4-FFF2-40B4-BE49-F238E27FC236}">
              <a16:creationId xmlns:a16="http://schemas.microsoft.com/office/drawing/2014/main" id="{00000000-0008-0000-0700-0000EC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17170</xdr:rowOff>
    </xdr:from>
    <xdr:to>
      <xdr:col>116</xdr:col>
      <xdr:colOff>62864</xdr:colOff>
      <xdr:row>38</xdr:row>
      <xdr:rowOff>139700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flipV="1">
          <a:off x="22159595" y="5503570"/>
          <a:ext cx="1269" cy="11512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165523</xdr:rowOff>
    </xdr:from>
    <xdr:ext cx="249299" cy="259045"/>
    <xdr:sp macro="" textlink="">
      <xdr:nvSpPr>
        <xdr:cNvPr id="750" name="諸支出金最小値テキスト">
          <a:extLst>
            <a:ext uri="{FF2B5EF4-FFF2-40B4-BE49-F238E27FC236}">
              <a16:creationId xmlns:a16="http://schemas.microsoft.com/office/drawing/2014/main" id="{00000000-0008-0000-0700-0000EE020000}"/>
            </a:ext>
          </a:extLst>
        </xdr:cNvPr>
        <xdr:cNvSpPr txBox="1"/>
      </xdr:nvSpPr>
      <xdr:spPr>
        <a:xfrm>
          <a:off x="22212300" y="668062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135297</xdr:rowOff>
    </xdr:from>
    <xdr:ext cx="469744" cy="259045"/>
    <xdr:sp macro="" textlink="">
      <xdr:nvSpPr>
        <xdr:cNvPr id="752" name="諸支出金最大値テキスト">
          <a:extLst>
            <a:ext uri="{FF2B5EF4-FFF2-40B4-BE49-F238E27FC236}">
              <a16:creationId xmlns:a16="http://schemas.microsoft.com/office/drawing/2014/main" id="{00000000-0008-0000-0700-0000F0020000}"/>
            </a:ext>
          </a:extLst>
        </xdr:cNvPr>
        <xdr:cNvSpPr txBox="1"/>
      </xdr:nvSpPr>
      <xdr:spPr>
        <a:xfrm>
          <a:off x="22212300" y="5278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2,518</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17170</xdr:rowOff>
    </xdr:from>
    <xdr:to>
      <xdr:col>116</xdr:col>
      <xdr:colOff>152400</xdr:colOff>
      <xdr:row>32</xdr:row>
      <xdr:rowOff>17170</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22072600" y="5503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82973</xdr:rowOff>
    </xdr:from>
    <xdr:ext cx="313932" cy="259045"/>
    <xdr:sp macro="" textlink="">
      <xdr:nvSpPr>
        <xdr:cNvPr id="755" name="諸支出金平均値テキスト">
          <a:extLst>
            <a:ext uri="{FF2B5EF4-FFF2-40B4-BE49-F238E27FC236}">
              <a16:creationId xmlns:a16="http://schemas.microsoft.com/office/drawing/2014/main" id="{00000000-0008-0000-0700-0000F3020000}"/>
            </a:ext>
          </a:extLst>
        </xdr:cNvPr>
        <xdr:cNvSpPr txBox="1"/>
      </xdr:nvSpPr>
      <xdr:spPr>
        <a:xfrm>
          <a:off x="22212300" y="6426623"/>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60096</xdr:rowOff>
    </xdr:from>
    <xdr:to>
      <xdr:col>116</xdr:col>
      <xdr:colOff>114300</xdr:colOff>
      <xdr:row>38</xdr:row>
      <xdr:rowOff>161696</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22110700" y="6575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71069</xdr:rowOff>
    </xdr:from>
    <xdr:to>
      <xdr:col>112</xdr:col>
      <xdr:colOff>38100</xdr:colOff>
      <xdr:row>39</xdr:row>
      <xdr:rowOff>1219</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21272500" y="6586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17746</xdr:rowOff>
    </xdr:from>
    <xdr:ext cx="313932"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166333" y="636139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60" name="直線コネクタ 759">
          <a:extLst>
            <a:ext uri="{FF2B5EF4-FFF2-40B4-BE49-F238E27FC236}">
              <a16:creationId xmlns:a16="http://schemas.microsoft.com/office/drawing/2014/main" id="{00000000-0008-0000-0700-0000F8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12091</xdr:rowOff>
    </xdr:from>
    <xdr:to>
      <xdr:col>107</xdr:col>
      <xdr:colOff>101600</xdr:colOff>
      <xdr:row>38</xdr:row>
      <xdr:rowOff>113691</xdr:rowOff>
    </xdr:to>
    <xdr:sp macro="" textlink="">
      <xdr:nvSpPr>
        <xdr:cNvPr id="761" name="フローチャート: 判断 760">
          <a:extLst>
            <a:ext uri="{FF2B5EF4-FFF2-40B4-BE49-F238E27FC236}">
              <a16:creationId xmlns:a16="http://schemas.microsoft.com/office/drawing/2014/main" id="{00000000-0008-0000-0700-0000F9020000}"/>
            </a:ext>
          </a:extLst>
        </xdr:cNvPr>
        <xdr:cNvSpPr/>
      </xdr:nvSpPr>
      <xdr:spPr>
        <a:xfrm>
          <a:off x="20383500" y="6527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130217</xdr:rowOff>
    </xdr:from>
    <xdr:ext cx="378565"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0245017" y="63024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63" name="直線コネクタ 762">
          <a:extLst>
            <a:ext uri="{FF2B5EF4-FFF2-40B4-BE49-F238E27FC236}">
              <a16:creationId xmlns:a16="http://schemas.microsoft.com/office/drawing/2014/main" id="{00000000-0008-0000-0700-0000FB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34036</xdr:rowOff>
    </xdr:from>
    <xdr:to>
      <xdr:col>102</xdr:col>
      <xdr:colOff>165100</xdr:colOff>
      <xdr:row>38</xdr:row>
      <xdr:rowOff>135636</xdr:rowOff>
    </xdr:to>
    <xdr:sp macro="" textlink="">
      <xdr:nvSpPr>
        <xdr:cNvPr id="764" name="フローチャート: 判断 763">
          <a:extLst>
            <a:ext uri="{FF2B5EF4-FFF2-40B4-BE49-F238E27FC236}">
              <a16:creationId xmlns:a16="http://schemas.microsoft.com/office/drawing/2014/main" id="{00000000-0008-0000-0700-0000FC020000}"/>
            </a:ext>
          </a:extLst>
        </xdr:cNvPr>
        <xdr:cNvSpPr/>
      </xdr:nvSpPr>
      <xdr:spPr>
        <a:xfrm>
          <a:off x="19494500" y="6549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152163</xdr:rowOff>
    </xdr:from>
    <xdr:ext cx="378565"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9356017" y="63243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39980</xdr:rowOff>
    </xdr:from>
    <xdr:to>
      <xdr:col>98</xdr:col>
      <xdr:colOff>38100</xdr:colOff>
      <xdr:row>38</xdr:row>
      <xdr:rowOff>141580</xdr:rowOff>
    </xdr:to>
    <xdr:sp macro="" textlink="">
      <xdr:nvSpPr>
        <xdr:cNvPr id="766" name="フローチャート: 判断 765">
          <a:extLst>
            <a:ext uri="{FF2B5EF4-FFF2-40B4-BE49-F238E27FC236}">
              <a16:creationId xmlns:a16="http://schemas.microsoft.com/office/drawing/2014/main" id="{00000000-0008-0000-0700-0000FE020000}"/>
            </a:ext>
          </a:extLst>
        </xdr:cNvPr>
        <xdr:cNvSpPr/>
      </xdr:nvSpPr>
      <xdr:spPr>
        <a:xfrm>
          <a:off x="18605500" y="6555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158107</xdr:rowOff>
    </xdr:from>
    <xdr:ext cx="378565"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8467017" y="63303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38523</xdr:rowOff>
    </xdr:from>
    <xdr:ext cx="249299" cy="259045"/>
    <xdr:sp macro="" textlink="">
      <xdr:nvSpPr>
        <xdr:cNvPr id="774" name="諸支出金該当値テキスト">
          <a:extLst>
            <a:ext uri="{FF2B5EF4-FFF2-40B4-BE49-F238E27FC236}">
              <a16:creationId xmlns:a16="http://schemas.microsoft.com/office/drawing/2014/main" id="{00000000-0008-0000-0700-000006030000}"/>
            </a:ext>
          </a:extLst>
        </xdr:cNvPr>
        <xdr:cNvSpPr txBox="1"/>
      </xdr:nvSpPr>
      <xdr:spPr>
        <a:xfrm>
          <a:off x="22212300" y="655362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77" name="楕円 776">
          <a:extLst>
            <a:ext uri="{FF2B5EF4-FFF2-40B4-BE49-F238E27FC236}">
              <a16:creationId xmlns:a16="http://schemas.microsoft.com/office/drawing/2014/main" id="{00000000-0008-0000-0700-000009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9" name="楕円 778">
          <a:extLst>
            <a:ext uri="{FF2B5EF4-FFF2-40B4-BE49-F238E27FC236}">
              <a16:creationId xmlns:a16="http://schemas.microsoft.com/office/drawing/2014/main" id="{00000000-0008-0000-0700-00000B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81" name="楕円 780">
          <a:extLst>
            <a:ext uri="{FF2B5EF4-FFF2-40B4-BE49-F238E27FC236}">
              <a16:creationId xmlns:a16="http://schemas.microsoft.com/office/drawing/2014/main" id="{00000000-0008-0000-0700-00000D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9" name="正方形/長方形 788">
          <a:extLst>
            <a:ext uri="{FF2B5EF4-FFF2-40B4-BE49-F238E27FC236}">
              <a16:creationId xmlns:a16="http://schemas.microsoft.com/office/drawing/2014/main" id="{00000000-0008-0000-0700-000015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0" name="正方形/長方形 789">
          <a:extLst>
            <a:ext uri="{FF2B5EF4-FFF2-40B4-BE49-F238E27FC236}">
              <a16:creationId xmlns:a16="http://schemas.microsoft.com/office/drawing/2014/main" id="{00000000-0008-0000-0700-000016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7" name="前年度繰上充用金グラフ枠">
          <a:extLst>
            <a:ext uri="{FF2B5EF4-FFF2-40B4-BE49-F238E27FC236}">
              <a16:creationId xmlns:a16="http://schemas.microsoft.com/office/drawing/2014/main" id="{00000000-0008-0000-0700-00001D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9" name="前年度繰上充用金最小値テキスト">
          <a:extLst>
            <a:ext uri="{FF2B5EF4-FFF2-40B4-BE49-F238E27FC236}">
              <a16:creationId xmlns:a16="http://schemas.microsoft.com/office/drawing/2014/main" id="{00000000-0008-0000-0700-00001F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1" name="前年度繰上充用金最大値テキスト">
          <a:extLst>
            <a:ext uri="{FF2B5EF4-FFF2-40B4-BE49-F238E27FC236}">
              <a16:creationId xmlns:a16="http://schemas.microsoft.com/office/drawing/2014/main" id="{00000000-0008-0000-0700-000021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4" name="前年度繰上充用金平均値テキスト">
          <a:extLst>
            <a:ext uri="{FF2B5EF4-FFF2-40B4-BE49-F238E27FC236}">
              <a16:creationId xmlns:a16="http://schemas.microsoft.com/office/drawing/2014/main" id="{00000000-0008-0000-0700-000024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9" name="直線コネクタ 808">
          <a:extLst>
            <a:ext uri="{FF2B5EF4-FFF2-40B4-BE49-F238E27FC236}">
              <a16:creationId xmlns:a16="http://schemas.microsoft.com/office/drawing/2014/main" id="{00000000-0008-0000-0700-000029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2" name="直線コネクタ 811">
          <a:extLst>
            <a:ext uri="{FF2B5EF4-FFF2-40B4-BE49-F238E27FC236}">
              <a16:creationId xmlns:a16="http://schemas.microsoft.com/office/drawing/2014/main" id="{00000000-0008-0000-0700-00002C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3" name="フローチャート: 判断 812">
          <a:extLst>
            <a:ext uri="{FF2B5EF4-FFF2-40B4-BE49-F238E27FC236}">
              <a16:creationId xmlns:a16="http://schemas.microsoft.com/office/drawing/2014/main" id="{00000000-0008-0000-0700-00002D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5" name="フローチャート: 判断 814">
          <a:extLst>
            <a:ext uri="{FF2B5EF4-FFF2-40B4-BE49-F238E27FC236}">
              <a16:creationId xmlns:a16="http://schemas.microsoft.com/office/drawing/2014/main" id="{00000000-0008-0000-0700-00002F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3" name="前年度繰上充用金該当値テキスト">
          <a:extLst>
            <a:ext uri="{FF2B5EF4-FFF2-40B4-BE49-F238E27FC236}">
              <a16:creationId xmlns:a16="http://schemas.microsoft.com/office/drawing/2014/main" id="{00000000-0008-0000-0700-000037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6" name="楕円 825">
          <a:extLst>
            <a:ext uri="{FF2B5EF4-FFF2-40B4-BE49-F238E27FC236}">
              <a16:creationId xmlns:a16="http://schemas.microsoft.com/office/drawing/2014/main" id="{00000000-0008-0000-0700-00003A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8" name="楕円 827">
          <a:extLst>
            <a:ext uri="{FF2B5EF4-FFF2-40B4-BE49-F238E27FC236}">
              <a16:creationId xmlns:a16="http://schemas.microsoft.com/office/drawing/2014/main" id="{00000000-0008-0000-0700-00003C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0" name="楕円 829">
          <a:extLst>
            <a:ext uri="{FF2B5EF4-FFF2-40B4-BE49-F238E27FC236}">
              <a16:creationId xmlns:a16="http://schemas.microsoft.com/office/drawing/2014/main" id="{00000000-0008-0000-0700-00003E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2" name="正方形/長方形 831">
          <a:extLst>
            <a:ext uri="{FF2B5EF4-FFF2-40B4-BE49-F238E27FC236}">
              <a16:creationId xmlns:a16="http://schemas.microsoft.com/office/drawing/2014/main" id="{00000000-0008-0000-0700-000040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3" name="正方形/長方形 832">
          <a:extLst>
            <a:ext uri="{FF2B5EF4-FFF2-40B4-BE49-F238E27FC236}">
              <a16:creationId xmlns:a16="http://schemas.microsoft.com/office/drawing/2014/main" id="{00000000-0008-0000-0700-000041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4" name="テキスト ボックス 833">
          <a:extLst>
            <a:ext uri="{FF2B5EF4-FFF2-40B4-BE49-F238E27FC236}">
              <a16:creationId xmlns:a16="http://schemas.microsoft.com/office/drawing/2014/main" id="{00000000-0008-0000-0700-000042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上記の各グラフが示すように、</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教育費と公債費以外の項</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目について、住民一人当たりのコストが類似団体内平均値を下回っている。</a:t>
          </a:r>
          <a:endParaRPr lang="ja-JP" altLang="ja-JP" sz="1050">
            <a:effectLst/>
            <a:latin typeface="ＭＳ Ｐゴシック" panose="020B0600070205080204" pitchFamily="50" charset="-128"/>
            <a:ea typeface="ＭＳ Ｐゴシック" panose="020B0600070205080204" pitchFamily="50" charset="-128"/>
          </a:endParaRPr>
        </a:p>
        <a:p>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これは、財政健全化を進めるなかで、各事業の見直しを行い事業費の削減を進め、その財源で市債の償還や土地開発公社の簿価の圧縮を行ってきたことが大きな要因として挙げられる。</a:t>
          </a:r>
          <a:endParaRPr lang="ja-JP" altLang="ja-JP" sz="1050">
            <a:effectLst/>
            <a:latin typeface="ＭＳ Ｐゴシック" panose="020B0600070205080204" pitchFamily="50" charset="-128"/>
            <a:ea typeface="ＭＳ Ｐゴシック" panose="020B0600070205080204" pitchFamily="50" charset="-128"/>
          </a:endParaRPr>
        </a:p>
        <a:p>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　特に総務費及び消防費については、類似団体の中でも非常に小さい数値となっている。総務費については、総務・管理部門の人員削減を進めたことや、庁舎・自治振興施設の整備等を極力抑えてきた結果であり、消防費については、市域が狭く、またその半分を山間部が占めていることから、支所等が必要無く、結果的に費用が抑えられていることが数値に表れている。</a:t>
          </a:r>
          <a:endParaRPr lang="ja-JP" altLang="ja-JP" sz="1050">
            <a:effectLst/>
            <a:latin typeface="ＭＳ Ｐゴシック" panose="020B0600070205080204" pitchFamily="50" charset="-128"/>
            <a:ea typeface="ＭＳ Ｐゴシック" panose="020B0600070205080204" pitchFamily="50" charset="-128"/>
          </a:endParaRPr>
        </a:p>
        <a:p>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　また、</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年は</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公債費が類似団体内平均値を</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下</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回っていたが、令和</a:t>
          </a:r>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年度は</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一部繰上償還の実施等により同平均値を上</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回った。</a:t>
          </a:r>
          <a:endPar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公共施設やインフラの維持的経費を抑えながら財政運営を行ってきた結果が上記グラフであり、今後、施設の更新や長寿命化を行うため、選択と集中を行いながら、より良い住民サービスを行える財政運営に努める。</a:t>
          </a:r>
          <a:endParaRPr lang="ja-JP" altLang="ja-JP" sz="105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大阪府交野市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近年は、財政健全化計画の実施等による歳出削減を行ってきた結果、基金を減らすことなく実質収支で黒字を維持することができている。しかしながら、今後は社会保障関連経費の増加や、公共施設の更新、老朽化対策及び再配置等の費用、それに係る公債費負担の増加による財政状況の悪化が懸念されるところであり、それらに対応するために、黒字の一部については、財政調整基金への積立を行っており、令和元年度からは公共施設等整備基金の積立も行っている。</a:t>
          </a:r>
          <a:endParaRPr lang="ja-JP" altLang="ja-JP" sz="900">
            <a:effectLst/>
            <a:latin typeface="ＭＳ Ｐゴシック" panose="020B0600070205080204" pitchFamily="50" charset="-128"/>
            <a:ea typeface="ＭＳ Ｐゴシック" panose="020B0600070205080204" pitchFamily="50" charset="-128"/>
          </a:endParaRPr>
        </a:p>
        <a:p>
          <a:r>
            <a:rPr kumimoji="1"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en-US" altLang="ja-JP" sz="9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年度決算は、財政調整基金について収支均衡とさせるための取り崩しを行わなかったため、基金残高は増加し、財政調整基金残高の占める割合も増加している。</a:t>
          </a:r>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ただし</a:t>
          </a:r>
          <a:r>
            <a:rPr kumimoji="1"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、今後必要な老朽化対策を実施するためには財源不足が見込まれる</a:t>
          </a:r>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ことから</a:t>
          </a:r>
          <a:r>
            <a:rPr kumimoji="1"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、基金の活用が不可欠である</a:t>
          </a:r>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基金残高を確保するだけでなく、事業の精査や選択と集中により、基金の取り崩しに頼らない安定的な財政運営の維持に努める。</a:t>
          </a:r>
          <a:endParaRPr lang="ja-JP" altLang="ja-JP" sz="9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大阪府交野市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Ｐゴシック" panose="020B0600070205080204" pitchFamily="50" charset="-128"/>
              <a:ea typeface="ＭＳ Ｐゴシック" panose="020B0600070205080204" pitchFamily="50" charset="-128"/>
            </a:rPr>
            <a:t>過去より連結実質赤字比率は黒字で推移しており、平成</a:t>
          </a:r>
          <a:r>
            <a:rPr kumimoji="1" lang="en-US" altLang="ja-JP" sz="1400">
              <a:latin typeface="ＭＳ Ｐゴシック" panose="020B0600070205080204" pitchFamily="50" charset="-128"/>
              <a:ea typeface="ＭＳ Ｐゴシック" panose="020B0600070205080204" pitchFamily="50" charset="-128"/>
            </a:rPr>
            <a:t>24</a:t>
          </a:r>
          <a:r>
            <a:rPr kumimoji="1" lang="ja-JP" altLang="en-US" sz="1400">
              <a:latin typeface="ＭＳ Ｐゴシック" panose="020B0600070205080204" pitchFamily="50" charset="-128"/>
              <a:ea typeface="ＭＳ Ｐゴシック" panose="020B0600070205080204" pitchFamily="50" charset="-128"/>
            </a:rPr>
            <a:t>年度からはすべての会計において黒字となっている。</a:t>
          </a:r>
        </a:p>
        <a:p>
          <a:r>
            <a:rPr kumimoji="1" lang="ja-JP" altLang="en-US" sz="1400">
              <a:latin typeface="ＭＳ Ｐゴシック" panose="020B0600070205080204" pitchFamily="50" charset="-128"/>
              <a:ea typeface="ＭＳ Ｐゴシック" panose="020B0600070205080204" pitchFamily="50" charset="-128"/>
            </a:rPr>
            <a:t>　今後、高齢化による社会保障経費の増加に伴い、介護保険特別会計等で収支が悪化する可能性があることや水道事業自体の黒字が縮小していることなどから、一般会計だけでなく、市全体としてバランスのとれた適正な市政運営に努め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id="{00000000-0008-0000-0900-000013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id="{00000000-0008-0000-0900-000014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view="pageBreakPreview" zoomScaleNormal="55" zoomScaleSheetLayoutView="100" workbookViewId="0"/>
  </sheetViews>
  <sheetFormatPr defaultColWidth="0" defaultRowHeight="11" zeroHeight="1" x14ac:dyDescent="0.2"/>
  <cols>
    <col min="1" max="11" width="2.08984375" style="172" customWidth="1"/>
    <col min="12" max="12" width="2.1796875" style="172" customWidth="1"/>
    <col min="13" max="17" width="2.36328125" style="172" customWidth="1"/>
    <col min="18" max="119" width="2.08984375" style="172" customWidth="1"/>
    <col min="120" max="16384" width="0" style="172" hidden="1"/>
  </cols>
  <sheetData>
    <row r="1" spans="1:119" ht="33" customHeight="1" x14ac:dyDescent="0.2">
      <c r="B1" s="605" t="s">
        <v>76</v>
      </c>
      <c r="C1" s="605"/>
      <c r="D1" s="605"/>
      <c r="E1" s="605"/>
      <c r="F1" s="605"/>
      <c r="G1" s="605"/>
      <c r="H1" s="605"/>
      <c r="I1" s="605"/>
      <c r="J1" s="605"/>
      <c r="K1" s="605"/>
      <c r="L1" s="605"/>
      <c r="M1" s="605"/>
      <c r="N1" s="605"/>
      <c r="O1" s="605"/>
      <c r="P1" s="605"/>
      <c r="Q1" s="605"/>
      <c r="R1" s="605"/>
      <c r="S1" s="605"/>
      <c r="T1" s="605"/>
      <c r="U1" s="605"/>
      <c r="V1" s="605"/>
      <c r="W1" s="605"/>
      <c r="X1" s="605"/>
      <c r="Y1" s="605"/>
      <c r="Z1" s="605"/>
      <c r="AA1" s="605"/>
      <c r="AB1" s="605"/>
      <c r="AC1" s="605"/>
      <c r="AD1" s="605"/>
      <c r="AE1" s="605"/>
      <c r="AF1" s="605"/>
      <c r="AG1" s="605"/>
      <c r="AH1" s="605"/>
      <c r="AI1" s="605"/>
      <c r="AJ1" s="605"/>
      <c r="AK1" s="605"/>
      <c r="AL1" s="605"/>
      <c r="AM1" s="605"/>
      <c r="AN1" s="605"/>
      <c r="AO1" s="605"/>
      <c r="AP1" s="605"/>
      <c r="AQ1" s="605"/>
      <c r="AR1" s="605"/>
      <c r="AS1" s="605"/>
      <c r="AT1" s="605"/>
      <c r="AU1" s="605"/>
      <c r="AV1" s="605"/>
      <c r="AW1" s="605"/>
      <c r="AX1" s="605"/>
      <c r="AY1" s="605"/>
      <c r="AZ1" s="605"/>
      <c r="BA1" s="605"/>
      <c r="BB1" s="605"/>
      <c r="BC1" s="605"/>
      <c r="BD1" s="605"/>
      <c r="BE1" s="605"/>
      <c r="BF1" s="605"/>
      <c r="BG1" s="605"/>
      <c r="BH1" s="605"/>
      <c r="BI1" s="605"/>
      <c r="BJ1" s="605"/>
      <c r="BK1" s="605"/>
      <c r="BL1" s="605"/>
      <c r="BM1" s="605"/>
      <c r="BN1" s="605"/>
      <c r="BO1" s="605"/>
      <c r="BP1" s="605"/>
      <c r="BQ1" s="605"/>
      <c r="BR1" s="605"/>
      <c r="BS1" s="605"/>
      <c r="BT1" s="605"/>
      <c r="BU1" s="605"/>
      <c r="BV1" s="605"/>
      <c r="BW1" s="605"/>
      <c r="BX1" s="605"/>
      <c r="BY1" s="605"/>
      <c r="BZ1" s="605"/>
      <c r="CA1" s="605"/>
      <c r="CB1" s="605"/>
      <c r="CC1" s="605"/>
      <c r="CD1" s="605"/>
      <c r="CE1" s="605"/>
      <c r="CF1" s="605"/>
      <c r="CG1" s="605"/>
      <c r="CH1" s="605"/>
      <c r="CI1" s="605"/>
      <c r="CJ1" s="605"/>
      <c r="CK1" s="605"/>
      <c r="CL1" s="605"/>
      <c r="CM1" s="605"/>
      <c r="CN1" s="605"/>
      <c r="CO1" s="605"/>
      <c r="CP1" s="605"/>
      <c r="CQ1" s="605"/>
      <c r="CR1" s="605"/>
      <c r="CS1" s="605"/>
      <c r="CT1" s="605"/>
      <c r="CU1" s="605"/>
      <c r="CV1" s="605"/>
      <c r="CW1" s="605"/>
      <c r="CX1" s="605"/>
      <c r="CY1" s="605"/>
      <c r="CZ1" s="605"/>
      <c r="DA1" s="605"/>
      <c r="DB1" s="605"/>
      <c r="DC1" s="605"/>
      <c r="DD1" s="605"/>
      <c r="DE1" s="605"/>
      <c r="DF1" s="605"/>
      <c r="DG1" s="605"/>
      <c r="DH1" s="605"/>
      <c r="DI1" s="605"/>
      <c r="DJ1" s="173"/>
      <c r="DK1" s="173"/>
      <c r="DL1" s="173"/>
      <c r="DM1" s="173"/>
      <c r="DN1" s="173"/>
      <c r="DO1" s="173"/>
    </row>
    <row r="2" spans="1:119" ht="24" thickBot="1" x14ac:dyDescent="0.25">
      <c r="B2" s="174" t="s">
        <v>77</v>
      </c>
      <c r="C2" s="174"/>
      <c r="D2" s="175"/>
    </row>
    <row r="3" spans="1:119" ht="18.75" customHeight="1" thickBot="1" x14ac:dyDescent="0.25">
      <c r="A3" s="173"/>
      <c r="B3" s="606" t="s">
        <v>78</v>
      </c>
      <c r="C3" s="607"/>
      <c r="D3" s="607"/>
      <c r="E3" s="608"/>
      <c r="F3" s="608"/>
      <c r="G3" s="608"/>
      <c r="H3" s="608"/>
      <c r="I3" s="608"/>
      <c r="J3" s="608"/>
      <c r="K3" s="608"/>
      <c r="L3" s="608" t="s">
        <v>79</v>
      </c>
      <c r="M3" s="608"/>
      <c r="N3" s="608"/>
      <c r="O3" s="608"/>
      <c r="P3" s="608"/>
      <c r="Q3" s="608"/>
      <c r="R3" s="611"/>
      <c r="S3" s="611"/>
      <c r="T3" s="611"/>
      <c r="U3" s="611"/>
      <c r="V3" s="612"/>
      <c r="W3" s="502" t="s">
        <v>80</v>
      </c>
      <c r="X3" s="503"/>
      <c r="Y3" s="503"/>
      <c r="Z3" s="503"/>
      <c r="AA3" s="503"/>
      <c r="AB3" s="607"/>
      <c r="AC3" s="611" t="s">
        <v>81</v>
      </c>
      <c r="AD3" s="503"/>
      <c r="AE3" s="503"/>
      <c r="AF3" s="503"/>
      <c r="AG3" s="503"/>
      <c r="AH3" s="503"/>
      <c r="AI3" s="503"/>
      <c r="AJ3" s="503"/>
      <c r="AK3" s="503"/>
      <c r="AL3" s="573"/>
      <c r="AM3" s="502" t="s">
        <v>82</v>
      </c>
      <c r="AN3" s="503"/>
      <c r="AO3" s="503"/>
      <c r="AP3" s="503"/>
      <c r="AQ3" s="503"/>
      <c r="AR3" s="503"/>
      <c r="AS3" s="503"/>
      <c r="AT3" s="503"/>
      <c r="AU3" s="503"/>
      <c r="AV3" s="503"/>
      <c r="AW3" s="503"/>
      <c r="AX3" s="573"/>
      <c r="AY3" s="565" t="s">
        <v>1</v>
      </c>
      <c r="AZ3" s="566"/>
      <c r="BA3" s="566"/>
      <c r="BB3" s="566"/>
      <c r="BC3" s="566"/>
      <c r="BD3" s="566"/>
      <c r="BE3" s="566"/>
      <c r="BF3" s="566"/>
      <c r="BG3" s="566"/>
      <c r="BH3" s="566"/>
      <c r="BI3" s="566"/>
      <c r="BJ3" s="566"/>
      <c r="BK3" s="566"/>
      <c r="BL3" s="566"/>
      <c r="BM3" s="615"/>
      <c r="BN3" s="502" t="s">
        <v>83</v>
      </c>
      <c r="BO3" s="503"/>
      <c r="BP3" s="503"/>
      <c r="BQ3" s="503"/>
      <c r="BR3" s="503"/>
      <c r="BS3" s="503"/>
      <c r="BT3" s="503"/>
      <c r="BU3" s="573"/>
      <c r="BV3" s="502" t="s">
        <v>84</v>
      </c>
      <c r="BW3" s="503"/>
      <c r="BX3" s="503"/>
      <c r="BY3" s="503"/>
      <c r="BZ3" s="503"/>
      <c r="CA3" s="503"/>
      <c r="CB3" s="503"/>
      <c r="CC3" s="573"/>
      <c r="CD3" s="565" t="s">
        <v>1</v>
      </c>
      <c r="CE3" s="566"/>
      <c r="CF3" s="566"/>
      <c r="CG3" s="566"/>
      <c r="CH3" s="566"/>
      <c r="CI3" s="566"/>
      <c r="CJ3" s="566"/>
      <c r="CK3" s="566"/>
      <c r="CL3" s="566"/>
      <c r="CM3" s="566"/>
      <c r="CN3" s="566"/>
      <c r="CO3" s="566"/>
      <c r="CP3" s="566"/>
      <c r="CQ3" s="566"/>
      <c r="CR3" s="566"/>
      <c r="CS3" s="615"/>
      <c r="CT3" s="502" t="s">
        <v>85</v>
      </c>
      <c r="CU3" s="503"/>
      <c r="CV3" s="503"/>
      <c r="CW3" s="503"/>
      <c r="CX3" s="503"/>
      <c r="CY3" s="503"/>
      <c r="CZ3" s="503"/>
      <c r="DA3" s="573"/>
      <c r="DB3" s="502" t="s">
        <v>86</v>
      </c>
      <c r="DC3" s="503"/>
      <c r="DD3" s="503"/>
      <c r="DE3" s="503"/>
      <c r="DF3" s="503"/>
      <c r="DG3" s="503"/>
      <c r="DH3" s="503"/>
      <c r="DI3" s="573"/>
    </row>
    <row r="4" spans="1:119" ht="18.75" customHeight="1" x14ac:dyDescent="0.2">
      <c r="A4" s="173"/>
      <c r="B4" s="581"/>
      <c r="C4" s="582"/>
      <c r="D4" s="582"/>
      <c r="E4" s="583"/>
      <c r="F4" s="583"/>
      <c r="G4" s="583"/>
      <c r="H4" s="583"/>
      <c r="I4" s="583"/>
      <c r="J4" s="583"/>
      <c r="K4" s="583"/>
      <c r="L4" s="583"/>
      <c r="M4" s="583"/>
      <c r="N4" s="583"/>
      <c r="O4" s="583"/>
      <c r="P4" s="583"/>
      <c r="Q4" s="583"/>
      <c r="R4" s="587"/>
      <c r="S4" s="587"/>
      <c r="T4" s="587"/>
      <c r="U4" s="587"/>
      <c r="V4" s="588"/>
      <c r="W4" s="574"/>
      <c r="X4" s="384"/>
      <c r="Y4" s="384"/>
      <c r="Z4" s="384"/>
      <c r="AA4" s="384"/>
      <c r="AB4" s="582"/>
      <c r="AC4" s="587"/>
      <c r="AD4" s="384"/>
      <c r="AE4" s="384"/>
      <c r="AF4" s="384"/>
      <c r="AG4" s="384"/>
      <c r="AH4" s="384"/>
      <c r="AI4" s="384"/>
      <c r="AJ4" s="384"/>
      <c r="AK4" s="384"/>
      <c r="AL4" s="575"/>
      <c r="AM4" s="524"/>
      <c r="AN4" s="422"/>
      <c r="AO4" s="422"/>
      <c r="AP4" s="422"/>
      <c r="AQ4" s="422"/>
      <c r="AR4" s="422"/>
      <c r="AS4" s="422"/>
      <c r="AT4" s="422"/>
      <c r="AU4" s="422"/>
      <c r="AV4" s="422"/>
      <c r="AW4" s="422"/>
      <c r="AX4" s="614"/>
      <c r="AY4" s="459" t="s">
        <v>87</v>
      </c>
      <c r="AZ4" s="460"/>
      <c r="BA4" s="460"/>
      <c r="BB4" s="460"/>
      <c r="BC4" s="460"/>
      <c r="BD4" s="460"/>
      <c r="BE4" s="460"/>
      <c r="BF4" s="460"/>
      <c r="BG4" s="460"/>
      <c r="BH4" s="460"/>
      <c r="BI4" s="460"/>
      <c r="BJ4" s="460"/>
      <c r="BK4" s="460"/>
      <c r="BL4" s="460"/>
      <c r="BM4" s="461"/>
      <c r="BN4" s="462">
        <v>31557307</v>
      </c>
      <c r="BO4" s="463"/>
      <c r="BP4" s="463"/>
      <c r="BQ4" s="463"/>
      <c r="BR4" s="463"/>
      <c r="BS4" s="463"/>
      <c r="BT4" s="463"/>
      <c r="BU4" s="464"/>
      <c r="BV4" s="462">
        <v>30146372</v>
      </c>
      <c r="BW4" s="463"/>
      <c r="BX4" s="463"/>
      <c r="BY4" s="463"/>
      <c r="BZ4" s="463"/>
      <c r="CA4" s="463"/>
      <c r="CB4" s="463"/>
      <c r="CC4" s="464"/>
      <c r="CD4" s="599" t="s">
        <v>88</v>
      </c>
      <c r="CE4" s="600"/>
      <c r="CF4" s="600"/>
      <c r="CG4" s="600"/>
      <c r="CH4" s="600"/>
      <c r="CI4" s="600"/>
      <c r="CJ4" s="600"/>
      <c r="CK4" s="600"/>
      <c r="CL4" s="600"/>
      <c r="CM4" s="600"/>
      <c r="CN4" s="600"/>
      <c r="CO4" s="600"/>
      <c r="CP4" s="600"/>
      <c r="CQ4" s="600"/>
      <c r="CR4" s="600"/>
      <c r="CS4" s="601"/>
      <c r="CT4" s="602">
        <v>2.2000000000000002</v>
      </c>
      <c r="CU4" s="603"/>
      <c r="CV4" s="603"/>
      <c r="CW4" s="603"/>
      <c r="CX4" s="603"/>
      <c r="CY4" s="603"/>
      <c r="CZ4" s="603"/>
      <c r="DA4" s="604"/>
      <c r="DB4" s="602">
        <v>3.5</v>
      </c>
      <c r="DC4" s="603"/>
      <c r="DD4" s="603"/>
      <c r="DE4" s="603"/>
      <c r="DF4" s="603"/>
      <c r="DG4" s="603"/>
      <c r="DH4" s="603"/>
      <c r="DI4" s="604"/>
    </row>
    <row r="5" spans="1:119" ht="18.75" customHeight="1" x14ac:dyDescent="0.2">
      <c r="A5" s="173"/>
      <c r="B5" s="609"/>
      <c r="C5" s="423"/>
      <c r="D5" s="423"/>
      <c r="E5" s="610"/>
      <c r="F5" s="610"/>
      <c r="G5" s="610"/>
      <c r="H5" s="610"/>
      <c r="I5" s="610"/>
      <c r="J5" s="610"/>
      <c r="K5" s="610"/>
      <c r="L5" s="610"/>
      <c r="M5" s="610"/>
      <c r="N5" s="610"/>
      <c r="O5" s="610"/>
      <c r="P5" s="610"/>
      <c r="Q5" s="610"/>
      <c r="R5" s="421"/>
      <c r="S5" s="421"/>
      <c r="T5" s="421"/>
      <c r="U5" s="421"/>
      <c r="V5" s="613"/>
      <c r="W5" s="524"/>
      <c r="X5" s="422"/>
      <c r="Y5" s="422"/>
      <c r="Z5" s="422"/>
      <c r="AA5" s="422"/>
      <c r="AB5" s="423"/>
      <c r="AC5" s="421"/>
      <c r="AD5" s="422"/>
      <c r="AE5" s="422"/>
      <c r="AF5" s="422"/>
      <c r="AG5" s="422"/>
      <c r="AH5" s="422"/>
      <c r="AI5" s="422"/>
      <c r="AJ5" s="422"/>
      <c r="AK5" s="422"/>
      <c r="AL5" s="614"/>
      <c r="AM5" s="490" t="s">
        <v>89</v>
      </c>
      <c r="AN5" s="390"/>
      <c r="AO5" s="390"/>
      <c r="AP5" s="390"/>
      <c r="AQ5" s="390"/>
      <c r="AR5" s="390"/>
      <c r="AS5" s="390"/>
      <c r="AT5" s="391"/>
      <c r="AU5" s="491" t="s">
        <v>90</v>
      </c>
      <c r="AV5" s="492"/>
      <c r="AW5" s="492"/>
      <c r="AX5" s="492"/>
      <c r="AY5" s="447" t="s">
        <v>91</v>
      </c>
      <c r="AZ5" s="448"/>
      <c r="BA5" s="448"/>
      <c r="BB5" s="448"/>
      <c r="BC5" s="448"/>
      <c r="BD5" s="448"/>
      <c r="BE5" s="448"/>
      <c r="BF5" s="448"/>
      <c r="BG5" s="448"/>
      <c r="BH5" s="448"/>
      <c r="BI5" s="448"/>
      <c r="BJ5" s="448"/>
      <c r="BK5" s="448"/>
      <c r="BL5" s="448"/>
      <c r="BM5" s="449"/>
      <c r="BN5" s="433">
        <v>30970532</v>
      </c>
      <c r="BO5" s="434"/>
      <c r="BP5" s="434"/>
      <c r="BQ5" s="434"/>
      <c r="BR5" s="434"/>
      <c r="BS5" s="434"/>
      <c r="BT5" s="434"/>
      <c r="BU5" s="435"/>
      <c r="BV5" s="433">
        <v>29513196</v>
      </c>
      <c r="BW5" s="434"/>
      <c r="BX5" s="434"/>
      <c r="BY5" s="434"/>
      <c r="BZ5" s="434"/>
      <c r="CA5" s="434"/>
      <c r="CB5" s="434"/>
      <c r="CC5" s="435"/>
      <c r="CD5" s="473" t="s">
        <v>92</v>
      </c>
      <c r="CE5" s="393"/>
      <c r="CF5" s="393"/>
      <c r="CG5" s="393"/>
      <c r="CH5" s="393"/>
      <c r="CI5" s="393"/>
      <c r="CJ5" s="393"/>
      <c r="CK5" s="393"/>
      <c r="CL5" s="393"/>
      <c r="CM5" s="393"/>
      <c r="CN5" s="393"/>
      <c r="CO5" s="393"/>
      <c r="CP5" s="393"/>
      <c r="CQ5" s="393"/>
      <c r="CR5" s="393"/>
      <c r="CS5" s="474"/>
      <c r="CT5" s="430">
        <v>93.8</v>
      </c>
      <c r="CU5" s="431"/>
      <c r="CV5" s="431"/>
      <c r="CW5" s="431"/>
      <c r="CX5" s="431"/>
      <c r="CY5" s="431"/>
      <c r="CZ5" s="431"/>
      <c r="DA5" s="432"/>
      <c r="DB5" s="430">
        <v>92.8</v>
      </c>
      <c r="DC5" s="431"/>
      <c r="DD5" s="431"/>
      <c r="DE5" s="431"/>
      <c r="DF5" s="431"/>
      <c r="DG5" s="431"/>
      <c r="DH5" s="431"/>
      <c r="DI5" s="432"/>
    </row>
    <row r="6" spans="1:119" ht="18.75" customHeight="1" x14ac:dyDescent="0.2">
      <c r="A6" s="173"/>
      <c r="B6" s="579" t="s">
        <v>93</v>
      </c>
      <c r="C6" s="420"/>
      <c r="D6" s="420"/>
      <c r="E6" s="580"/>
      <c r="F6" s="580"/>
      <c r="G6" s="580"/>
      <c r="H6" s="580"/>
      <c r="I6" s="580"/>
      <c r="J6" s="580"/>
      <c r="K6" s="580"/>
      <c r="L6" s="580" t="s">
        <v>94</v>
      </c>
      <c r="M6" s="580"/>
      <c r="N6" s="580"/>
      <c r="O6" s="580"/>
      <c r="P6" s="580"/>
      <c r="Q6" s="580"/>
      <c r="R6" s="418"/>
      <c r="S6" s="418"/>
      <c r="T6" s="418"/>
      <c r="U6" s="418"/>
      <c r="V6" s="586"/>
      <c r="W6" s="523" t="s">
        <v>95</v>
      </c>
      <c r="X6" s="419"/>
      <c r="Y6" s="419"/>
      <c r="Z6" s="419"/>
      <c r="AA6" s="419"/>
      <c r="AB6" s="420"/>
      <c r="AC6" s="591" t="s">
        <v>96</v>
      </c>
      <c r="AD6" s="592"/>
      <c r="AE6" s="592"/>
      <c r="AF6" s="592"/>
      <c r="AG6" s="592"/>
      <c r="AH6" s="592"/>
      <c r="AI6" s="592"/>
      <c r="AJ6" s="592"/>
      <c r="AK6" s="592"/>
      <c r="AL6" s="593"/>
      <c r="AM6" s="490" t="s">
        <v>97</v>
      </c>
      <c r="AN6" s="390"/>
      <c r="AO6" s="390"/>
      <c r="AP6" s="390"/>
      <c r="AQ6" s="390"/>
      <c r="AR6" s="390"/>
      <c r="AS6" s="390"/>
      <c r="AT6" s="391"/>
      <c r="AU6" s="491" t="s">
        <v>90</v>
      </c>
      <c r="AV6" s="492"/>
      <c r="AW6" s="492"/>
      <c r="AX6" s="492"/>
      <c r="AY6" s="447" t="s">
        <v>98</v>
      </c>
      <c r="AZ6" s="448"/>
      <c r="BA6" s="448"/>
      <c r="BB6" s="448"/>
      <c r="BC6" s="448"/>
      <c r="BD6" s="448"/>
      <c r="BE6" s="448"/>
      <c r="BF6" s="448"/>
      <c r="BG6" s="448"/>
      <c r="BH6" s="448"/>
      <c r="BI6" s="448"/>
      <c r="BJ6" s="448"/>
      <c r="BK6" s="448"/>
      <c r="BL6" s="448"/>
      <c r="BM6" s="449"/>
      <c r="BN6" s="433">
        <v>586775</v>
      </c>
      <c r="BO6" s="434"/>
      <c r="BP6" s="434"/>
      <c r="BQ6" s="434"/>
      <c r="BR6" s="434"/>
      <c r="BS6" s="434"/>
      <c r="BT6" s="434"/>
      <c r="BU6" s="435"/>
      <c r="BV6" s="433">
        <v>633176</v>
      </c>
      <c r="BW6" s="434"/>
      <c r="BX6" s="434"/>
      <c r="BY6" s="434"/>
      <c r="BZ6" s="434"/>
      <c r="CA6" s="434"/>
      <c r="CB6" s="434"/>
      <c r="CC6" s="435"/>
      <c r="CD6" s="473" t="s">
        <v>99</v>
      </c>
      <c r="CE6" s="393"/>
      <c r="CF6" s="393"/>
      <c r="CG6" s="393"/>
      <c r="CH6" s="393"/>
      <c r="CI6" s="393"/>
      <c r="CJ6" s="393"/>
      <c r="CK6" s="393"/>
      <c r="CL6" s="393"/>
      <c r="CM6" s="393"/>
      <c r="CN6" s="393"/>
      <c r="CO6" s="393"/>
      <c r="CP6" s="393"/>
      <c r="CQ6" s="393"/>
      <c r="CR6" s="393"/>
      <c r="CS6" s="474"/>
      <c r="CT6" s="576">
        <v>94.6</v>
      </c>
      <c r="CU6" s="577"/>
      <c r="CV6" s="577"/>
      <c r="CW6" s="577"/>
      <c r="CX6" s="577"/>
      <c r="CY6" s="577"/>
      <c r="CZ6" s="577"/>
      <c r="DA6" s="578"/>
      <c r="DB6" s="576">
        <v>94.7</v>
      </c>
      <c r="DC6" s="577"/>
      <c r="DD6" s="577"/>
      <c r="DE6" s="577"/>
      <c r="DF6" s="577"/>
      <c r="DG6" s="577"/>
      <c r="DH6" s="577"/>
      <c r="DI6" s="578"/>
    </row>
    <row r="7" spans="1:119" ht="18.75" customHeight="1" x14ac:dyDescent="0.2">
      <c r="A7" s="173"/>
      <c r="B7" s="581"/>
      <c r="C7" s="582"/>
      <c r="D7" s="582"/>
      <c r="E7" s="583"/>
      <c r="F7" s="583"/>
      <c r="G7" s="583"/>
      <c r="H7" s="583"/>
      <c r="I7" s="583"/>
      <c r="J7" s="583"/>
      <c r="K7" s="583"/>
      <c r="L7" s="583"/>
      <c r="M7" s="583"/>
      <c r="N7" s="583"/>
      <c r="O7" s="583"/>
      <c r="P7" s="583"/>
      <c r="Q7" s="583"/>
      <c r="R7" s="587"/>
      <c r="S7" s="587"/>
      <c r="T7" s="587"/>
      <c r="U7" s="587"/>
      <c r="V7" s="588"/>
      <c r="W7" s="574"/>
      <c r="X7" s="384"/>
      <c r="Y7" s="384"/>
      <c r="Z7" s="384"/>
      <c r="AA7" s="384"/>
      <c r="AB7" s="582"/>
      <c r="AC7" s="594"/>
      <c r="AD7" s="385"/>
      <c r="AE7" s="385"/>
      <c r="AF7" s="385"/>
      <c r="AG7" s="385"/>
      <c r="AH7" s="385"/>
      <c r="AI7" s="385"/>
      <c r="AJ7" s="385"/>
      <c r="AK7" s="385"/>
      <c r="AL7" s="595"/>
      <c r="AM7" s="490" t="s">
        <v>100</v>
      </c>
      <c r="AN7" s="390"/>
      <c r="AO7" s="390"/>
      <c r="AP7" s="390"/>
      <c r="AQ7" s="390"/>
      <c r="AR7" s="390"/>
      <c r="AS7" s="390"/>
      <c r="AT7" s="391"/>
      <c r="AU7" s="491" t="s">
        <v>90</v>
      </c>
      <c r="AV7" s="492"/>
      <c r="AW7" s="492"/>
      <c r="AX7" s="492"/>
      <c r="AY7" s="447" t="s">
        <v>101</v>
      </c>
      <c r="AZ7" s="448"/>
      <c r="BA7" s="448"/>
      <c r="BB7" s="448"/>
      <c r="BC7" s="448"/>
      <c r="BD7" s="448"/>
      <c r="BE7" s="448"/>
      <c r="BF7" s="448"/>
      <c r="BG7" s="448"/>
      <c r="BH7" s="448"/>
      <c r="BI7" s="448"/>
      <c r="BJ7" s="448"/>
      <c r="BK7" s="448"/>
      <c r="BL7" s="448"/>
      <c r="BM7" s="449"/>
      <c r="BN7" s="433">
        <v>224946</v>
      </c>
      <c r="BO7" s="434"/>
      <c r="BP7" s="434"/>
      <c r="BQ7" s="434"/>
      <c r="BR7" s="434"/>
      <c r="BS7" s="434"/>
      <c r="BT7" s="434"/>
      <c r="BU7" s="435"/>
      <c r="BV7" s="433">
        <v>74269</v>
      </c>
      <c r="BW7" s="434"/>
      <c r="BX7" s="434"/>
      <c r="BY7" s="434"/>
      <c r="BZ7" s="434"/>
      <c r="CA7" s="434"/>
      <c r="CB7" s="434"/>
      <c r="CC7" s="435"/>
      <c r="CD7" s="473" t="s">
        <v>102</v>
      </c>
      <c r="CE7" s="393"/>
      <c r="CF7" s="393"/>
      <c r="CG7" s="393"/>
      <c r="CH7" s="393"/>
      <c r="CI7" s="393"/>
      <c r="CJ7" s="393"/>
      <c r="CK7" s="393"/>
      <c r="CL7" s="393"/>
      <c r="CM7" s="393"/>
      <c r="CN7" s="393"/>
      <c r="CO7" s="393"/>
      <c r="CP7" s="393"/>
      <c r="CQ7" s="393"/>
      <c r="CR7" s="393"/>
      <c r="CS7" s="474"/>
      <c r="CT7" s="433">
        <v>16247313</v>
      </c>
      <c r="CU7" s="434"/>
      <c r="CV7" s="434"/>
      <c r="CW7" s="434"/>
      <c r="CX7" s="434"/>
      <c r="CY7" s="434"/>
      <c r="CZ7" s="434"/>
      <c r="DA7" s="435"/>
      <c r="DB7" s="433">
        <v>15874877</v>
      </c>
      <c r="DC7" s="434"/>
      <c r="DD7" s="434"/>
      <c r="DE7" s="434"/>
      <c r="DF7" s="434"/>
      <c r="DG7" s="434"/>
      <c r="DH7" s="434"/>
      <c r="DI7" s="435"/>
    </row>
    <row r="8" spans="1:119" ht="18.75" customHeight="1" thickBot="1" x14ac:dyDescent="0.25">
      <c r="A8" s="173"/>
      <c r="B8" s="584"/>
      <c r="C8" s="529"/>
      <c r="D8" s="529"/>
      <c r="E8" s="585"/>
      <c r="F8" s="585"/>
      <c r="G8" s="585"/>
      <c r="H8" s="585"/>
      <c r="I8" s="585"/>
      <c r="J8" s="585"/>
      <c r="K8" s="585"/>
      <c r="L8" s="585"/>
      <c r="M8" s="585"/>
      <c r="N8" s="585"/>
      <c r="O8" s="585"/>
      <c r="P8" s="585"/>
      <c r="Q8" s="585"/>
      <c r="R8" s="589"/>
      <c r="S8" s="589"/>
      <c r="T8" s="589"/>
      <c r="U8" s="589"/>
      <c r="V8" s="590"/>
      <c r="W8" s="504"/>
      <c r="X8" s="505"/>
      <c r="Y8" s="505"/>
      <c r="Z8" s="505"/>
      <c r="AA8" s="505"/>
      <c r="AB8" s="529"/>
      <c r="AC8" s="596"/>
      <c r="AD8" s="597"/>
      <c r="AE8" s="597"/>
      <c r="AF8" s="597"/>
      <c r="AG8" s="597"/>
      <c r="AH8" s="597"/>
      <c r="AI8" s="597"/>
      <c r="AJ8" s="597"/>
      <c r="AK8" s="597"/>
      <c r="AL8" s="598"/>
      <c r="AM8" s="490" t="s">
        <v>103</v>
      </c>
      <c r="AN8" s="390"/>
      <c r="AO8" s="390"/>
      <c r="AP8" s="390"/>
      <c r="AQ8" s="390"/>
      <c r="AR8" s="390"/>
      <c r="AS8" s="390"/>
      <c r="AT8" s="391"/>
      <c r="AU8" s="491" t="s">
        <v>104</v>
      </c>
      <c r="AV8" s="492"/>
      <c r="AW8" s="492"/>
      <c r="AX8" s="492"/>
      <c r="AY8" s="447" t="s">
        <v>105</v>
      </c>
      <c r="AZ8" s="448"/>
      <c r="BA8" s="448"/>
      <c r="BB8" s="448"/>
      <c r="BC8" s="448"/>
      <c r="BD8" s="448"/>
      <c r="BE8" s="448"/>
      <c r="BF8" s="448"/>
      <c r="BG8" s="448"/>
      <c r="BH8" s="448"/>
      <c r="BI8" s="448"/>
      <c r="BJ8" s="448"/>
      <c r="BK8" s="448"/>
      <c r="BL8" s="448"/>
      <c r="BM8" s="449"/>
      <c r="BN8" s="433">
        <v>361829</v>
      </c>
      <c r="BO8" s="434"/>
      <c r="BP8" s="434"/>
      <c r="BQ8" s="434"/>
      <c r="BR8" s="434"/>
      <c r="BS8" s="434"/>
      <c r="BT8" s="434"/>
      <c r="BU8" s="435"/>
      <c r="BV8" s="433">
        <v>558907</v>
      </c>
      <c r="BW8" s="434"/>
      <c r="BX8" s="434"/>
      <c r="BY8" s="434"/>
      <c r="BZ8" s="434"/>
      <c r="CA8" s="434"/>
      <c r="CB8" s="434"/>
      <c r="CC8" s="435"/>
      <c r="CD8" s="473" t="s">
        <v>106</v>
      </c>
      <c r="CE8" s="393"/>
      <c r="CF8" s="393"/>
      <c r="CG8" s="393"/>
      <c r="CH8" s="393"/>
      <c r="CI8" s="393"/>
      <c r="CJ8" s="393"/>
      <c r="CK8" s="393"/>
      <c r="CL8" s="393"/>
      <c r="CM8" s="393"/>
      <c r="CN8" s="393"/>
      <c r="CO8" s="393"/>
      <c r="CP8" s="393"/>
      <c r="CQ8" s="393"/>
      <c r="CR8" s="393"/>
      <c r="CS8" s="474"/>
      <c r="CT8" s="536">
        <v>0.67</v>
      </c>
      <c r="CU8" s="537"/>
      <c r="CV8" s="537"/>
      <c r="CW8" s="537"/>
      <c r="CX8" s="537"/>
      <c r="CY8" s="537"/>
      <c r="CZ8" s="537"/>
      <c r="DA8" s="538"/>
      <c r="DB8" s="536">
        <v>0.69</v>
      </c>
      <c r="DC8" s="537"/>
      <c r="DD8" s="537"/>
      <c r="DE8" s="537"/>
      <c r="DF8" s="537"/>
      <c r="DG8" s="537"/>
      <c r="DH8" s="537"/>
      <c r="DI8" s="538"/>
    </row>
    <row r="9" spans="1:119" ht="18.75" customHeight="1" thickBot="1" x14ac:dyDescent="0.25">
      <c r="A9" s="173"/>
      <c r="B9" s="565" t="s">
        <v>107</v>
      </c>
      <c r="C9" s="566"/>
      <c r="D9" s="566"/>
      <c r="E9" s="566"/>
      <c r="F9" s="566"/>
      <c r="G9" s="566"/>
      <c r="H9" s="566"/>
      <c r="I9" s="566"/>
      <c r="J9" s="566"/>
      <c r="K9" s="484"/>
      <c r="L9" s="567" t="s">
        <v>108</v>
      </c>
      <c r="M9" s="568"/>
      <c r="N9" s="568"/>
      <c r="O9" s="568"/>
      <c r="P9" s="568"/>
      <c r="Q9" s="569"/>
      <c r="R9" s="570">
        <v>75033</v>
      </c>
      <c r="S9" s="571"/>
      <c r="T9" s="571"/>
      <c r="U9" s="571"/>
      <c r="V9" s="572"/>
      <c r="W9" s="502" t="s">
        <v>109</v>
      </c>
      <c r="X9" s="503"/>
      <c r="Y9" s="503"/>
      <c r="Z9" s="503"/>
      <c r="AA9" s="503"/>
      <c r="AB9" s="503"/>
      <c r="AC9" s="503"/>
      <c r="AD9" s="503"/>
      <c r="AE9" s="503"/>
      <c r="AF9" s="503"/>
      <c r="AG9" s="503"/>
      <c r="AH9" s="503"/>
      <c r="AI9" s="503"/>
      <c r="AJ9" s="503"/>
      <c r="AK9" s="503"/>
      <c r="AL9" s="573"/>
      <c r="AM9" s="490" t="s">
        <v>110</v>
      </c>
      <c r="AN9" s="390"/>
      <c r="AO9" s="390"/>
      <c r="AP9" s="390"/>
      <c r="AQ9" s="390"/>
      <c r="AR9" s="390"/>
      <c r="AS9" s="390"/>
      <c r="AT9" s="391"/>
      <c r="AU9" s="491" t="s">
        <v>90</v>
      </c>
      <c r="AV9" s="492"/>
      <c r="AW9" s="492"/>
      <c r="AX9" s="492"/>
      <c r="AY9" s="447" t="s">
        <v>111</v>
      </c>
      <c r="AZ9" s="448"/>
      <c r="BA9" s="448"/>
      <c r="BB9" s="448"/>
      <c r="BC9" s="448"/>
      <c r="BD9" s="448"/>
      <c r="BE9" s="448"/>
      <c r="BF9" s="448"/>
      <c r="BG9" s="448"/>
      <c r="BH9" s="448"/>
      <c r="BI9" s="448"/>
      <c r="BJ9" s="448"/>
      <c r="BK9" s="448"/>
      <c r="BL9" s="448"/>
      <c r="BM9" s="449"/>
      <c r="BN9" s="433">
        <v>-197078</v>
      </c>
      <c r="BO9" s="434"/>
      <c r="BP9" s="434"/>
      <c r="BQ9" s="434"/>
      <c r="BR9" s="434"/>
      <c r="BS9" s="434"/>
      <c r="BT9" s="434"/>
      <c r="BU9" s="435"/>
      <c r="BV9" s="433">
        <v>107901</v>
      </c>
      <c r="BW9" s="434"/>
      <c r="BX9" s="434"/>
      <c r="BY9" s="434"/>
      <c r="BZ9" s="434"/>
      <c r="CA9" s="434"/>
      <c r="CB9" s="434"/>
      <c r="CC9" s="435"/>
      <c r="CD9" s="473" t="s">
        <v>112</v>
      </c>
      <c r="CE9" s="393"/>
      <c r="CF9" s="393"/>
      <c r="CG9" s="393"/>
      <c r="CH9" s="393"/>
      <c r="CI9" s="393"/>
      <c r="CJ9" s="393"/>
      <c r="CK9" s="393"/>
      <c r="CL9" s="393"/>
      <c r="CM9" s="393"/>
      <c r="CN9" s="393"/>
      <c r="CO9" s="393"/>
      <c r="CP9" s="393"/>
      <c r="CQ9" s="393"/>
      <c r="CR9" s="393"/>
      <c r="CS9" s="474"/>
      <c r="CT9" s="430">
        <v>16.2</v>
      </c>
      <c r="CU9" s="431"/>
      <c r="CV9" s="431"/>
      <c r="CW9" s="431"/>
      <c r="CX9" s="431"/>
      <c r="CY9" s="431"/>
      <c r="CZ9" s="431"/>
      <c r="DA9" s="432"/>
      <c r="DB9" s="430">
        <v>14.6</v>
      </c>
      <c r="DC9" s="431"/>
      <c r="DD9" s="431"/>
      <c r="DE9" s="431"/>
      <c r="DF9" s="431"/>
      <c r="DG9" s="431"/>
      <c r="DH9" s="431"/>
      <c r="DI9" s="432"/>
    </row>
    <row r="10" spans="1:119" ht="18.75" customHeight="1" thickBot="1" x14ac:dyDescent="0.25">
      <c r="A10" s="173"/>
      <c r="B10" s="565"/>
      <c r="C10" s="566"/>
      <c r="D10" s="566"/>
      <c r="E10" s="566"/>
      <c r="F10" s="566"/>
      <c r="G10" s="566"/>
      <c r="H10" s="566"/>
      <c r="I10" s="566"/>
      <c r="J10" s="566"/>
      <c r="K10" s="484"/>
      <c r="L10" s="389" t="s">
        <v>113</v>
      </c>
      <c r="M10" s="390"/>
      <c r="N10" s="390"/>
      <c r="O10" s="390"/>
      <c r="P10" s="390"/>
      <c r="Q10" s="391"/>
      <c r="R10" s="386">
        <v>76435</v>
      </c>
      <c r="S10" s="387"/>
      <c r="T10" s="387"/>
      <c r="U10" s="387"/>
      <c r="V10" s="446"/>
      <c r="W10" s="574"/>
      <c r="X10" s="384"/>
      <c r="Y10" s="384"/>
      <c r="Z10" s="384"/>
      <c r="AA10" s="384"/>
      <c r="AB10" s="384"/>
      <c r="AC10" s="384"/>
      <c r="AD10" s="384"/>
      <c r="AE10" s="384"/>
      <c r="AF10" s="384"/>
      <c r="AG10" s="384"/>
      <c r="AH10" s="384"/>
      <c r="AI10" s="384"/>
      <c r="AJ10" s="384"/>
      <c r="AK10" s="384"/>
      <c r="AL10" s="575"/>
      <c r="AM10" s="490" t="s">
        <v>114</v>
      </c>
      <c r="AN10" s="390"/>
      <c r="AO10" s="390"/>
      <c r="AP10" s="390"/>
      <c r="AQ10" s="390"/>
      <c r="AR10" s="390"/>
      <c r="AS10" s="390"/>
      <c r="AT10" s="391"/>
      <c r="AU10" s="491" t="s">
        <v>90</v>
      </c>
      <c r="AV10" s="492"/>
      <c r="AW10" s="492"/>
      <c r="AX10" s="492"/>
      <c r="AY10" s="447" t="s">
        <v>115</v>
      </c>
      <c r="AZ10" s="448"/>
      <c r="BA10" s="448"/>
      <c r="BB10" s="448"/>
      <c r="BC10" s="448"/>
      <c r="BD10" s="448"/>
      <c r="BE10" s="448"/>
      <c r="BF10" s="448"/>
      <c r="BG10" s="448"/>
      <c r="BH10" s="448"/>
      <c r="BI10" s="448"/>
      <c r="BJ10" s="448"/>
      <c r="BK10" s="448"/>
      <c r="BL10" s="448"/>
      <c r="BM10" s="449"/>
      <c r="BN10" s="433">
        <v>315159</v>
      </c>
      <c r="BO10" s="434"/>
      <c r="BP10" s="434"/>
      <c r="BQ10" s="434"/>
      <c r="BR10" s="434"/>
      <c r="BS10" s="434"/>
      <c r="BT10" s="434"/>
      <c r="BU10" s="435"/>
      <c r="BV10" s="433">
        <v>233911</v>
      </c>
      <c r="BW10" s="434"/>
      <c r="BX10" s="434"/>
      <c r="BY10" s="434"/>
      <c r="BZ10" s="434"/>
      <c r="CA10" s="434"/>
      <c r="CB10" s="434"/>
      <c r="CC10" s="435"/>
      <c r="CD10" s="179" t="s">
        <v>116</v>
      </c>
      <c r="CE10" s="180"/>
      <c r="CF10" s="180"/>
      <c r="CG10" s="180"/>
      <c r="CH10" s="180"/>
      <c r="CI10" s="180"/>
      <c r="CJ10" s="180"/>
      <c r="CK10" s="180"/>
      <c r="CL10" s="180"/>
      <c r="CM10" s="180"/>
      <c r="CN10" s="180"/>
      <c r="CO10" s="180"/>
      <c r="CP10" s="180"/>
      <c r="CQ10" s="180"/>
      <c r="CR10" s="180"/>
      <c r="CS10" s="181"/>
      <c r="CT10" s="185"/>
      <c r="CU10" s="186"/>
      <c r="CV10" s="186"/>
      <c r="CW10" s="186"/>
      <c r="CX10" s="186"/>
      <c r="CY10" s="186"/>
      <c r="CZ10" s="186"/>
      <c r="DA10" s="187"/>
      <c r="DB10" s="185"/>
      <c r="DC10" s="186"/>
      <c r="DD10" s="186"/>
      <c r="DE10" s="186"/>
      <c r="DF10" s="186"/>
      <c r="DG10" s="186"/>
      <c r="DH10" s="186"/>
      <c r="DI10" s="187"/>
    </row>
    <row r="11" spans="1:119" ht="18.75" customHeight="1" thickBot="1" x14ac:dyDescent="0.25">
      <c r="A11" s="173"/>
      <c r="B11" s="565"/>
      <c r="C11" s="566"/>
      <c r="D11" s="566"/>
      <c r="E11" s="566"/>
      <c r="F11" s="566"/>
      <c r="G11" s="566"/>
      <c r="H11" s="566"/>
      <c r="I11" s="566"/>
      <c r="J11" s="566"/>
      <c r="K11" s="484"/>
      <c r="L11" s="394" t="s">
        <v>117</v>
      </c>
      <c r="M11" s="395"/>
      <c r="N11" s="395"/>
      <c r="O11" s="395"/>
      <c r="P11" s="395"/>
      <c r="Q11" s="396"/>
      <c r="R11" s="562" t="s">
        <v>118</v>
      </c>
      <c r="S11" s="563"/>
      <c r="T11" s="563"/>
      <c r="U11" s="563"/>
      <c r="V11" s="564"/>
      <c r="W11" s="574"/>
      <c r="X11" s="384"/>
      <c r="Y11" s="384"/>
      <c r="Z11" s="384"/>
      <c r="AA11" s="384"/>
      <c r="AB11" s="384"/>
      <c r="AC11" s="384"/>
      <c r="AD11" s="384"/>
      <c r="AE11" s="384"/>
      <c r="AF11" s="384"/>
      <c r="AG11" s="384"/>
      <c r="AH11" s="384"/>
      <c r="AI11" s="384"/>
      <c r="AJ11" s="384"/>
      <c r="AK11" s="384"/>
      <c r="AL11" s="575"/>
      <c r="AM11" s="490" t="s">
        <v>119</v>
      </c>
      <c r="AN11" s="390"/>
      <c r="AO11" s="390"/>
      <c r="AP11" s="390"/>
      <c r="AQ11" s="390"/>
      <c r="AR11" s="390"/>
      <c r="AS11" s="390"/>
      <c r="AT11" s="391"/>
      <c r="AU11" s="491" t="s">
        <v>90</v>
      </c>
      <c r="AV11" s="492"/>
      <c r="AW11" s="492"/>
      <c r="AX11" s="492"/>
      <c r="AY11" s="447" t="s">
        <v>120</v>
      </c>
      <c r="AZ11" s="448"/>
      <c r="BA11" s="448"/>
      <c r="BB11" s="448"/>
      <c r="BC11" s="448"/>
      <c r="BD11" s="448"/>
      <c r="BE11" s="448"/>
      <c r="BF11" s="448"/>
      <c r="BG11" s="448"/>
      <c r="BH11" s="448"/>
      <c r="BI11" s="448"/>
      <c r="BJ11" s="448"/>
      <c r="BK11" s="448"/>
      <c r="BL11" s="448"/>
      <c r="BM11" s="449"/>
      <c r="BN11" s="433">
        <v>598584</v>
      </c>
      <c r="BO11" s="434"/>
      <c r="BP11" s="434"/>
      <c r="BQ11" s="434"/>
      <c r="BR11" s="434"/>
      <c r="BS11" s="434"/>
      <c r="BT11" s="434"/>
      <c r="BU11" s="435"/>
      <c r="BV11" s="433">
        <v>154416</v>
      </c>
      <c r="BW11" s="434"/>
      <c r="BX11" s="434"/>
      <c r="BY11" s="434"/>
      <c r="BZ11" s="434"/>
      <c r="CA11" s="434"/>
      <c r="CB11" s="434"/>
      <c r="CC11" s="435"/>
      <c r="CD11" s="473" t="s">
        <v>121</v>
      </c>
      <c r="CE11" s="393"/>
      <c r="CF11" s="393"/>
      <c r="CG11" s="393"/>
      <c r="CH11" s="393"/>
      <c r="CI11" s="393"/>
      <c r="CJ11" s="393"/>
      <c r="CK11" s="393"/>
      <c r="CL11" s="393"/>
      <c r="CM11" s="393"/>
      <c r="CN11" s="393"/>
      <c r="CO11" s="393"/>
      <c r="CP11" s="393"/>
      <c r="CQ11" s="393"/>
      <c r="CR11" s="393"/>
      <c r="CS11" s="474"/>
      <c r="CT11" s="536" t="s">
        <v>122</v>
      </c>
      <c r="CU11" s="537"/>
      <c r="CV11" s="537"/>
      <c r="CW11" s="537"/>
      <c r="CX11" s="537"/>
      <c r="CY11" s="537"/>
      <c r="CZ11" s="537"/>
      <c r="DA11" s="538"/>
      <c r="DB11" s="536" t="s">
        <v>122</v>
      </c>
      <c r="DC11" s="537"/>
      <c r="DD11" s="537"/>
      <c r="DE11" s="537"/>
      <c r="DF11" s="537"/>
      <c r="DG11" s="537"/>
      <c r="DH11" s="537"/>
      <c r="DI11" s="538"/>
    </row>
    <row r="12" spans="1:119" ht="18.75" customHeight="1" x14ac:dyDescent="0.2">
      <c r="A12" s="173"/>
      <c r="B12" s="539" t="s">
        <v>123</v>
      </c>
      <c r="C12" s="540"/>
      <c r="D12" s="540"/>
      <c r="E12" s="540"/>
      <c r="F12" s="540"/>
      <c r="G12" s="540"/>
      <c r="H12" s="540"/>
      <c r="I12" s="540"/>
      <c r="J12" s="540"/>
      <c r="K12" s="541"/>
      <c r="L12" s="548" t="s">
        <v>124</v>
      </c>
      <c r="M12" s="549"/>
      <c r="N12" s="549"/>
      <c r="O12" s="549"/>
      <c r="P12" s="549"/>
      <c r="Q12" s="550"/>
      <c r="R12" s="551">
        <v>77272</v>
      </c>
      <c r="S12" s="552"/>
      <c r="T12" s="552"/>
      <c r="U12" s="552"/>
      <c r="V12" s="553"/>
      <c r="W12" s="554" t="s">
        <v>1</v>
      </c>
      <c r="X12" s="492"/>
      <c r="Y12" s="492"/>
      <c r="Z12" s="492"/>
      <c r="AA12" s="492"/>
      <c r="AB12" s="555"/>
      <c r="AC12" s="556" t="s">
        <v>125</v>
      </c>
      <c r="AD12" s="557"/>
      <c r="AE12" s="557"/>
      <c r="AF12" s="557"/>
      <c r="AG12" s="558"/>
      <c r="AH12" s="556" t="s">
        <v>126</v>
      </c>
      <c r="AI12" s="557"/>
      <c r="AJ12" s="557"/>
      <c r="AK12" s="557"/>
      <c r="AL12" s="559"/>
      <c r="AM12" s="490" t="s">
        <v>127</v>
      </c>
      <c r="AN12" s="390"/>
      <c r="AO12" s="390"/>
      <c r="AP12" s="390"/>
      <c r="AQ12" s="390"/>
      <c r="AR12" s="390"/>
      <c r="AS12" s="390"/>
      <c r="AT12" s="391"/>
      <c r="AU12" s="491" t="s">
        <v>90</v>
      </c>
      <c r="AV12" s="492"/>
      <c r="AW12" s="492"/>
      <c r="AX12" s="492"/>
      <c r="AY12" s="447" t="s">
        <v>128</v>
      </c>
      <c r="AZ12" s="448"/>
      <c r="BA12" s="448"/>
      <c r="BB12" s="448"/>
      <c r="BC12" s="448"/>
      <c r="BD12" s="448"/>
      <c r="BE12" s="448"/>
      <c r="BF12" s="448"/>
      <c r="BG12" s="448"/>
      <c r="BH12" s="448"/>
      <c r="BI12" s="448"/>
      <c r="BJ12" s="448"/>
      <c r="BK12" s="448"/>
      <c r="BL12" s="448"/>
      <c r="BM12" s="449"/>
      <c r="BN12" s="433">
        <v>150000</v>
      </c>
      <c r="BO12" s="434"/>
      <c r="BP12" s="434"/>
      <c r="BQ12" s="434"/>
      <c r="BR12" s="434"/>
      <c r="BS12" s="434"/>
      <c r="BT12" s="434"/>
      <c r="BU12" s="435"/>
      <c r="BV12" s="433">
        <v>2848</v>
      </c>
      <c r="BW12" s="434"/>
      <c r="BX12" s="434"/>
      <c r="BY12" s="434"/>
      <c r="BZ12" s="434"/>
      <c r="CA12" s="434"/>
      <c r="CB12" s="434"/>
      <c r="CC12" s="435"/>
      <c r="CD12" s="473" t="s">
        <v>129</v>
      </c>
      <c r="CE12" s="393"/>
      <c r="CF12" s="393"/>
      <c r="CG12" s="393"/>
      <c r="CH12" s="393"/>
      <c r="CI12" s="393"/>
      <c r="CJ12" s="393"/>
      <c r="CK12" s="393"/>
      <c r="CL12" s="393"/>
      <c r="CM12" s="393"/>
      <c r="CN12" s="393"/>
      <c r="CO12" s="393"/>
      <c r="CP12" s="393"/>
      <c r="CQ12" s="393"/>
      <c r="CR12" s="393"/>
      <c r="CS12" s="474"/>
      <c r="CT12" s="536" t="s">
        <v>122</v>
      </c>
      <c r="CU12" s="537"/>
      <c r="CV12" s="537"/>
      <c r="CW12" s="537"/>
      <c r="CX12" s="537"/>
      <c r="CY12" s="537"/>
      <c r="CZ12" s="537"/>
      <c r="DA12" s="538"/>
      <c r="DB12" s="536" t="s">
        <v>122</v>
      </c>
      <c r="DC12" s="537"/>
      <c r="DD12" s="537"/>
      <c r="DE12" s="537"/>
      <c r="DF12" s="537"/>
      <c r="DG12" s="537"/>
      <c r="DH12" s="537"/>
      <c r="DI12" s="538"/>
    </row>
    <row r="13" spans="1:119" ht="18.75" customHeight="1" x14ac:dyDescent="0.2">
      <c r="A13" s="173"/>
      <c r="B13" s="542"/>
      <c r="C13" s="543"/>
      <c r="D13" s="543"/>
      <c r="E13" s="543"/>
      <c r="F13" s="543"/>
      <c r="G13" s="543"/>
      <c r="H13" s="543"/>
      <c r="I13" s="543"/>
      <c r="J13" s="543"/>
      <c r="K13" s="544"/>
      <c r="L13" s="188"/>
      <c r="M13" s="517" t="s">
        <v>130</v>
      </c>
      <c r="N13" s="518"/>
      <c r="O13" s="518"/>
      <c r="P13" s="518"/>
      <c r="Q13" s="519"/>
      <c r="R13" s="520">
        <v>76605</v>
      </c>
      <c r="S13" s="521"/>
      <c r="T13" s="521"/>
      <c r="U13" s="521"/>
      <c r="V13" s="522"/>
      <c r="W13" s="523" t="s">
        <v>131</v>
      </c>
      <c r="X13" s="419"/>
      <c r="Y13" s="419"/>
      <c r="Z13" s="419"/>
      <c r="AA13" s="419"/>
      <c r="AB13" s="420"/>
      <c r="AC13" s="386">
        <v>265</v>
      </c>
      <c r="AD13" s="387"/>
      <c r="AE13" s="387"/>
      <c r="AF13" s="387"/>
      <c r="AG13" s="388"/>
      <c r="AH13" s="386">
        <v>302</v>
      </c>
      <c r="AI13" s="387"/>
      <c r="AJ13" s="387"/>
      <c r="AK13" s="387"/>
      <c r="AL13" s="446"/>
      <c r="AM13" s="490" t="s">
        <v>132</v>
      </c>
      <c r="AN13" s="390"/>
      <c r="AO13" s="390"/>
      <c r="AP13" s="390"/>
      <c r="AQ13" s="390"/>
      <c r="AR13" s="390"/>
      <c r="AS13" s="390"/>
      <c r="AT13" s="391"/>
      <c r="AU13" s="491" t="s">
        <v>104</v>
      </c>
      <c r="AV13" s="492"/>
      <c r="AW13" s="492"/>
      <c r="AX13" s="492"/>
      <c r="AY13" s="447" t="s">
        <v>133</v>
      </c>
      <c r="AZ13" s="448"/>
      <c r="BA13" s="448"/>
      <c r="BB13" s="448"/>
      <c r="BC13" s="448"/>
      <c r="BD13" s="448"/>
      <c r="BE13" s="448"/>
      <c r="BF13" s="448"/>
      <c r="BG13" s="448"/>
      <c r="BH13" s="448"/>
      <c r="BI13" s="448"/>
      <c r="BJ13" s="448"/>
      <c r="BK13" s="448"/>
      <c r="BL13" s="448"/>
      <c r="BM13" s="449"/>
      <c r="BN13" s="433">
        <v>566665</v>
      </c>
      <c r="BO13" s="434"/>
      <c r="BP13" s="434"/>
      <c r="BQ13" s="434"/>
      <c r="BR13" s="434"/>
      <c r="BS13" s="434"/>
      <c r="BT13" s="434"/>
      <c r="BU13" s="435"/>
      <c r="BV13" s="433">
        <v>493380</v>
      </c>
      <c r="BW13" s="434"/>
      <c r="BX13" s="434"/>
      <c r="BY13" s="434"/>
      <c r="BZ13" s="434"/>
      <c r="CA13" s="434"/>
      <c r="CB13" s="434"/>
      <c r="CC13" s="435"/>
      <c r="CD13" s="473" t="s">
        <v>134</v>
      </c>
      <c r="CE13" s="393"/>
      <c r="CF13" s="393"/>
      <c r="CG13" s="393"/>
      <c r="CH13" s="393"/>
      <c r="CI13" s="393"/>
      <c r="CJ13" s="393"/>
      <c r="CK13" s="393"/>
      <c r="CL13" s="393"/>
      <c r="CM13" s="393"/>
      <c r="CN13" s="393"/>
      <c r="CO13" s="393"/>
      <c r="CP13" s="393"/>
      <c r="CQ13" s="393"/>
      <c r="CR13" s="393"/>
      <c r="CS13" s="474"/>
      <c r="CT13" s="430">
        <v>6.1</v>
      </c>
      <c r="CU13" s="431"/>
      <c r="CV13" s="431"/>
      <c r="CW13" s="431"/>
      <c r="CX13" s="431"/>
      <c r="CY13" s="431"/>
      <c r="CZ13" s="431"/>
      <c r="DA13" s="432"/>
      <c r="DB13" s="430">
        <v>7.6</v>
      </c>
      <c r="DC13" s="431"/>
      <c r="DD13" s="431"/>
      <c r="DE13" s="431"/>
      <c r="DF13" s="431"/>
      <c r="DG13" s="431"/>
      <c r="DH13" s="431"/>
      <c r="DI13" s="432"/>
    </row>
    <row r="14" spans="1:119" ht="18.75" customHeight="1" thickBot="1" x14ac:dyDescent="0.25">
      <c r="A14" s="173"/>
      <c r="B14" s="542"/>
      <c r="C14" s="543"/>
      <c r="D14" s="543"/>
      <c r="E14" s="543"/>
      <c r="F14" s="543"/>
      <c r="G14" s="543"/>
      <c r="H14" s="543"/>
      <c r="I14" s="543"/>
      <c r="J14" s="543"/>
      <c r="K14" s="544"/>
      <c r="L14" s="507" t="s">
        <v>135</v>
      </c>
      <c r="M14" s="560"/>
      <c r="N14" s="560"/>
      <c r="O14" s="560"/>
      <c r="P14" s="560"/>
      <c r="Q14" s="561"/>
      <c r="R14" s="520">
        <v>77363</v>
      </c>
      <c r="S14" s="521"/>
      <c r="T14" s="521"/>
      <c r="U14" s="521"/>
      <c r="V14" s="522"/>
      <c r="W14" s="524"/>
      <c r="X14" s="422"/>
      <c r="Y14" s="422"/>
      <c r="Z14" s="422"/>
      <c r="AA14" s="422"/>
      <c r="AB14" s="423"/>
      <c r="AC14" s="513">
        <v>0.8</v>
      </c>
      <c r="AD14" s="514"/>
      <c r="AE14" s="514"/>
      <c r="AF14" s="514"/>
      <c r="AG14" s="515"/>
      <c r="AH14" s="513">
        <v>0.9</v>
      </c>
      <c r="AI14" s="514"/>
      <c r="AJ14" s="514"/>
      <c r="AK14" s="514"/>
      <c r="AL14" s="516"/>
      <c r="AM14" s="490"/>
      <c r="AN14" s="390"/>
      <c r="AO14" s="390"/>
      <c r="AP14" s="390"/>
      <c r="AQ14" s="390"/>
      <c r="AR14" s="390"/>
      <c r="AS14" s="390"/>
      <c r="AT14" s="391"/>
      <c r="AU14" s="491"/>
      <c r="AV14" s="492"/>
      <c r="AW14" s="492"/>
      <c r="AX14" s="492"/>
      <c r="AY14" s="447"/>
      <c r="AZ14" s="448"/>
      <c r="BA14" s="448"/>
      <c r="BB14" s="448"/>
      <c r="BC14" s="448"/>
      <c r="BD14" s="448"/>
      <c r="BE14" s="448"/>
      <c r="BF14" s="448"/>
      <c r="BG14" s="448"/>
      <c r="BH14" s="448"/>
      <c r="BI14" s="448"/>
      <c r="BJ14" s="448"/>
      <c r="BK14" s="448"/>
      <c r="BL14" s="448"/>
      <c r="BM14" s="449"/>
      <c r="BN14" s="433"/>
      <c r="BO14" s="434"/>
      <c r="BP14" s="434"/>
      <c r="BQ14" s="434"/>
      <c r="BR14" s="434"/>
      <c r="BS14" s="434"/>
      <c r="BT14" s="434"/>
      <c r="BU14" s="435"/>
      <c r="BV14" s="433"/>
      <c r="BW14" s="434"/>
      <c r="BX14" s="434"/>
      <c r="BY14" s="434"/>
      <c r="BZ14" s="434"/>
      <c r="CA14" s="434"/>
      <c r="CB14" s="434"/>
      <c r="CC14" s="435"/>
      <c r="CD14" s="470" t="s">
        <v>136</v>
      </c>
      <c r="CE14" s="471"/>
      <c r="CF14" s="471"/>
      <c r="CG14" s="471"/>
      <c r="CH14" s="471"/>
      <c r="CI14" s="471"/>
      <c r="CJ14" s="471"/>
      <c r="CK14" s="471"/>
      <c r="CL14" s="471"/>
      <c r="CM14" s="471"/>
      <c r="CN14" s="471"/>
      <c r="CO14" s="471"/>
      <c r="CP14" s="471"/>
      <c r="CQ14" s="471"/>
      <c r="CR14" s="471"/>
      <c r="CS14" s="472"/>
      <c r="CT14" s="530">
        <v>31</v>
      </c>
      <c r="CU14" s="531"/>
      <c r="CV14" s="531"/>
      <c r="CW14" s="531"/>
      <c r="CX14" s="531"/>
      <c r="CY14" s="531"/>
      <c r="CZ14" s="531"/>
      <c r="DA14" s="532"/>
      <c r="DB14" s="530">
        <v>44.9</v>
      </c>
      <c r="DC14" s="531"/>
      <c r="DD14" s="531"/>
      <c r="DE14" s="531"/>
      <c r="DF14" s="531"/>
      <c r="DG14" s="531"/>
      <c r="DH14" s="531"/>
      <c r="DI14" s="532"/>
    </row>
    <row r="15" spans="1:119" ht="18.75" customHeight="1" x14ac:dyDescent="0.2">
      <c r="A15" s="173"/>
      <c r="B15" s="542"/>
      <c r="C15" s="543"/>
      <c r="D15" s="543"/>
      <c r="E15" s="543"/>
      <c r="F15" s="543"/>
      <c r="G15" s="543"/>
      <c r="H15" s="543"/>
      <c r="I15" s="543"/>
      <c r="J15" s="543"/>
      <c r="K15" s="544"/>
      <c r="L15" s="188"/>
      <c r="M15" s="517" t="s">
        <v>130</v>
      </c>
      <c r="N15" s="518"/>
      <c r="O15" s="518"/>
      <c r="P15" s="518"/>
      <c r="Q15" s="519"/>
      <c r="R15" s="520">
        <v>76739</v>
      </c>
      <c r="S15" s="521"/>
      <c r="T15" s="521"/>
      <c r="U15" s="521"/>
      <c r="V15" s="522"/>
      <c r="W15" s="523" t="s">
        <v>137</v>
      </c>
      <c r="X15" s="419"/>
      <c r="Y15" s="419"/>
      <c r="Z15" s="419"/>
      <c r="AA15" s="419"/>
      <c r="AB15" s="420"/>
      <c r="AC15" s="386">
        <v>7500</v>
      </c>
      <c r="AD15" s="387"/>
      <c r="AE15" s="387"/>
      <c r="AF15" s="387"/>
      <c r="AG15" s="388"/>
      <c r="AH15" s="386">
        <v>8126</v>
      </c>
      <c r="AI15" s="387"/>
      <c r="AJ15" s="387"/>
      <c r="AK15" s="387"/>
      <c r="AL15" s="446"/>
      <c r="AM15" s="490"/>
      <c r="AN15" s="390"/>
      <c r="AO15" s="390"/>
      <c r="AP15" s="390"/>
      <c r="AQ15" s="390"/>
      <c r="AR15" s="390"/>
      <c r="AS15" s="390"/>
      <c r="AT15" s="391"/>
      <c r="AU15" s="491"/>
      <c r="AV15" s="492"/>
      <c r="AW15" s="492"/>
      <c r="AX15" s="492"/>
      <c r="AY15" s="459" t="s">
        <v>138</v>
      </c>
      <c r="AZ15" s="460"/>
      <c r="BA15" s="460"/>
      <c r="BB15" s="460"/>
      <c r="BC15" s="460"/>
      <c r="BD15" s="460"/>
      <c r="BE15" s="460"/>
      <c r="BF15" s="460"/>
      <c r="BG15" s="460"/>
      <c r="BH15" s="460"/>
      <c r="BI15" s="460"/>
      <c r="BJ15" s="460"/>
      <c r="BK15" s="460"/>
      <c r="BL15" s="460"/>
      <c r="BM15" s="461"/>
      <c r="BN15" s="462">
        <v>9245357</v>
      </c>
      <c r="BO15" s="463"/>
      <c r="BP15" s="463"/>
      <c r="BQ15" s="463"/>
      <c r="BR15" s="463"/>
      <c r="BS15" s="463"/>
      <c r="BT15" s="463"/>
      <c r="BU15" s="464"/>
      <c r="BV15" s="462">
        <v>8904668</v>
      </c>
      <c r="BW15" s="463"/>
      <c r="BX15" s="463"/>
      <c r="BY15" s="463"/>
      <c r="BZ15" s="463"/>
      <c r="CA15" s="463"/>
      <c r="CB15" s="463"/>
      <c r="CC15" s="464"/>
      <c r="CD15" s="533" t="s">
        <v>139</v>
      </c>
      <c r="CE15" s="534"/>
      <c r="CF15" s="534"/>
      <c r="CG15" s="534"/>
      <c r="CH15" s="534"/>
      <c r="CI15" s="534"/>
      <c r="CJ15" s="534"/>
      <c r="CK15" s="534"/>
      <c r="CL15" s="534"/>
      <c r="CM15" s="534"/>
      <c r="CN15" s="534"/>
      <c r="CO15" s="534"/>
      <c r="CP15" s="534"/>
      <c r="CQ15" s="534"/>
      <c r="CR15" s="534"/>
      <c r="CS15" s="535"/>
      <c r="CT15" s="189"/>
      <c r="CU15" s="190"/>
      <c r="CV15" s="190"/>
      <c r="CW15" s="190"/>
      <c r="CX15" s="190"/>
      <c r="CY15" s="190"/>
      <c r="CZ15" s="190"/>
      <c r="DA15" s="191"/>
      <c r="DB15" s="189"/>
      <c r="DC15" s="190"/>
      <c r="DD15" s="190"/>
      <c r="DE15" s="190"/>
      <c r="DF15" s="190"/>
      <c r="DG15" s="190"/>
      <c r="DH15" s="190"/>
      <c r="DI15" s="191"/>
    </row>
    <row r="16" spans="1:119" ht="18.75" customHeight="1" x14ac:dyDescent="0.2">
      <c r="A16" s="173"/>
      <c r="B16" s="542"/>
      <c r="C16" s="543"/>
      <c r="D16" s="543"/>
      <c r="E16" s="543"/>
      <c r="F16" s="543"/>
      <c r="G16" s="543"/>
      <c r="H16" s="543"/>
      <c r="I16" s="543"/>
      <c r="J16" s="543"/>
      <c r="K16" s="544"/>
      <c r="L16" s="507" t="s">
        <v>140</v>
      </c>
      <c r="M16" s="508"/>
      <c r="N16" s="508"/>
      <c r="O16" s="508"/>
      <c r="P16" s="508"/>
      <c r="Q16" s="509"/>
      <c r="R16" s="510" t="s">
        <v>141</v>
      </c>
      <c r="S16" s="511"/>
      <c r="T16" s="511"/>
      <c r="U16" s="511"/>
      <c r="V16" s="512"/>
      <c r="W16" s="524"/>
      <c r="X16" s="422"/>
      <c r="Y16" s="422"/>
      <c r="Z16" s="422"/>
      <c r="AA16" s="422"/>
      <c r="AB16" s="423"/>
      <c r="AC16" s="513">
        <v>23.5</v>
      </c>
      <c r="AD16" s="514"/>
      <c r="AE16" s="514"/>
      <c r="AF16" s="514"/>
      <c r="AG16" s="515"/>
      <c r="AH16" s="513">
        <v>25.6</v>
      </c>
      <c r="AI16" s="514"/>
      <c r="AJ16" s="514"/>
      <c r="AK16" s="514"/>
      <c r="AL16" s="516"/>
      <c r="AM16" s="490"/>
      <c r="AN16" s="390"/>
      <c r="AO16" s="390"/>
      <c r="AP16" s="390"/>
      <c r="AQ16" s="390"/>
      <c r="AR16" s="390"/>
      <c r="AS16" s="390"/>
      <c r="AT16" s="391"/>
      <c r="AU16" s="491"/>
      <c r="AV16" s="492"/>
      <c r="AW16" s="492"/>
      <c r="AX16" s="492"/>
      <c r="AY16" s="447" t="s">
        <v>142</v>
      </c>
      <c r="AZ16" s="448"/>
      <c r="BA16" s="448"/>
      <c r="BB16" s="448"/>
      <c r="BC16" s="448"/>
      <c r="BD16" s="448"/>
      <c r="BE16" s="448"/>
      <c r="BF16" s="448"/>
      <c r="BG16" s="448"/>
      <c r="BH16" s="448"/>
      <c r="BI16" s="448"/>
      <c r="BJ16" s="448"/>
      <c r="BK16" s="448"/>
      <c r="BL16" s="448"/>
      <c r="BM16" s="449"/>
      <c r="BN16" s="433">
        <v>13630908</v>
      </c>
      <c r="BO16" s="434"/>
      <c r="BP16" s="434"/>
      <c r="BQ16" s="434"/>
      <c r="BR16" s="434"/>
      <c r="BS16" s="434"/>
      <c r="BT16" s="434"/>
      <c r="BU16" s="435"/>
      <c r="BV16" s="433">
        <v>13188195</v>
      </c>
      <c r="BW16" s="434"/>
      <c r="BX16" s="434"/>
      <c r="BY16" s="434"/>
      <c r="BZ16" s="434"/>
      <c r="CA16" s="434"/>
      <c r="CB16" s="434"/>
      <c r="CC16" s="435"/>
      <c r="CD16" s="182"/>
      <c r="CE16" s="465"/>
      <c r="CF16" s="465"/>
      <c r="CG16" s="465"/>
      <c r="CH16" s="465"/>
      <c r="CI16" s="465"/>
      <c r="CJ16" s="465"/>
      <c r="CK16" s="465"/>
      <c r="CL16" s="465"/>
      <c r="CM16" s="465"/>
      <c r="CN16" s="465"/>
      <c r="CO16" s="465"/>
      <c r="CP16" s="465"/>
      <c r="CQ16" s="465"/>
      <c r="CR16" s="465"/>
      <c r="CS16" s="466"/>
      <c r="CT16" s="430"/>
      <c r="CU16" s="431"/>
      <c r="CV16" s="431"/>
      <c r="CW16" s="431"/>
      <c r="CX16" s="431"/>
      <c r="CY16" s="431"/>
      <c r="CZ16" s="431"/>
      <c r="DA16" s="432"/>
      <c r="DB16" s="430"/>
      <c r="DC16" s="431"/>
      <c r="DD16" s="431"/>
      <c r="DE16" s="431"/>
      <c r="DF16" s="431"/>
      <c r="DG16" s="431"/>
      <c r="DH16" s="431"/>
      <c r="DI16" s="432"/>
    </row>
    <row r="17" spans="1:113" ht="18.75" customHeight="1" thickBot="1" x14ac:dyDescent="0.25">
      <c r="A17" s="173"/>
      <c r="B17" s="545"/>
      <c r="C17" s="546"/>
      <c r="D17" s="546"/>
      <c r="E17" s="546"/>
      <c r="F17" s="546"/>
      <c r="G17" s="546"/>
      <c r="H17" s="546"/>
      <c r="I17" s="546"/>
      <c r="J17" s="546"/>
      <c r="K17" s="547"/>
      <c r="L17" s="192"/>
      <c r="M17" s="526" t="s">
        <v>143</v>
      </c>
      <c r="N17" s="527"/>
      <c r="O17" s="527"/>
      <c r="P17" s="527"/>
      <c r="Q17" s="528"/>
      <c r="R17" s="510" t="s">
        <v>144</v>
      </c>
      <c r="S17" s="511"/>
      <c r="T17" s="511"/>
      <c r="U17" s="511"/>
      <c r="V17" s="512"/>
      <c r="W17" s="523" t="s">
        <v>145</v>
      </c>
      <c r="X17" s="419"/>
      <c r="Y17" s="419"/>
      <c r="Z17" s="419"/>
      <c r="AA17" s="419"/>
      <c r="AB17" s="420"/>
      <c r="AC17" s="386">
        <v>24168</v>
      </c>
      <c r="AD17" s="387"/>
      <c r="AE17" s="387"/>
      <c r="AF17" s="387"/>
      <c r="AG17" s="388"/>
      <c r="AH17" s="386">
        <v>23370</v>
      </c>
      <c r="AI17" s="387"/>
      <c r="AJ17" s="387"/>
      <c r="AK17" s="387"/>
      <c r="AL17" s="446"/>
      <c r="AM17" s="490"/>
      <c r="AN17" s="390"/>
      <c r="AO17" s="390"/>
      <c r="AP17" s="390"/>
      <c r="AQ17" s="390"/>
      <c r="AR17" s="390"/>
      <c r="AS17" s="390"/>
      <c r="AT17" s="391"/>
      <c r="AU17" s="491"/>
      <c r="AV17" s="492"/>
      <c r="AW17" s="492"/>
      <c r="AX17" s="492"/>
      <c r="AY17" s="447" t="s">
        <v>146</v>
      </c>
      <c r="AZ17" s="448"/>
      <c r="BA17" s="448"/>
      <c r="BB17" s="448"/>
      <c r="BC17" s="448"/>
      <c r="BD17" s="448"/>
      <c r="BE17" s="448"/>
      <c r="BF17" s="448"/>
      <c r="BG17" s="448"/>
      <c r="BH17" s="448"/>
      <c r="BI17" s="448"/>
      <c r="BJ17" s="448"/>
      <c r="BK17" s="448"/>
      <c r="BL17" s="448"/>
      <c r="BM17" s="449"/>
      <c r="BN17" s="433">
        <v>11713755</v>
      </c>
      <c r="BO17" s="434"/>
      <c r="BP17" s="434"/>
      <c r="BQ17" s="434"/>
      <c r="BR17" s="434"/>
      <c r="BS17" s="434"/>
      <c r="BT17" s="434"/>
      <c r="BU17" s="435"/>
      <c r="BV17" s="433">
        <v>11261897</v>
      </c>
      <c r="BW17" s="434"/>
      <c r="BX17" s="434"/>
      <c r="BY17" s="434"/>
      <c r="BZ17" s="434"/>
      <c r="CA17" s="434"/>
      <c r="CB17" s="434"/>
      <c r="CC17" s="435"/>
      <c r="CD17" s="182"/>
      <c r="CE17" s="465"/>
      <c r="CF17" s="465"/>
      <c r="CG17" s="465"/>
      <c r="CH17" s="465"/>
      <c r="CI17" s="465"/>
      <c r="CJ17" s="465"/>
      <c r="CK17" s="465"/>
      <c r="CL17" s="465"/>
      <c r="CM17" s="465"/>
      <c r="CN17" s="465"/>
      <c r="CO17" s="465"/>
      <c r="CP17" s="465"/>
      <c r="CQ17" s="465"/>
      <c r="CR17" s="465"/>
      <c r="CS17" s="466"/>
      <c r="CT17" s="430"/>
      <c r="CU17" s="431"/>
      <c r="CV17" s="431"/>
      <c r="CW17" s="431"/>
      <c r="CX17" s="431"/>
      <c r="CY17" s="431"/>
      <c r="CZ17" s="431"/>
      <c r="DA17" s="432"/>
      <c r="DB17" s="430"/>
      <c r="DC17" s="431"/>
      <c r="DD17" s="431"/>
      <c r="DE17" s="431"/>
      <c r="DF17" s="431"/>
      <c r="DG17" s="431"/>
      <c r="DH17" s="431"/>
      <c r="DI17" s="432"/>
    </row>
    <row r="18" spans="1:113" ht="18.75" customHeight="1" thickBot="1" x14ac:dyDescent="0.25">
      <c r="A18" s="173"/>
      <c r="B18" s="483" t="s">
        <v>147</v>
      </c>
      <c r="C18" s="484"/>
      <c r="D18" s="484"/>
      <c r="E18" s="485"/>
      <c r="F18" s="485"/>
      <c r="G18" s="485"/>
      <c r="H18" s="485"/>
      <c r="I18" s="485"/>
      <c r="J18" s="485"/>
      <c r="K18" s="485"/>
      <c r="L18" s="486">
        <v>25.55</v>
      </c>
      <c r="M18" s="486"/>
      <c r="N18" s="486"/>
      <c r="O18" s="486"/>
      <c r="P18" s="486"/>
      <c r="Q18" s="486"/>
      <c r="R18" s="487"/>
      <c r="S18" s="487"/>
      <c r="T18" s="487"/>
      <c r="U18" s="487"/>
      <c r="V18" s="488"/>
      <c r="W18" s="504"/>
      <c r="X18" s="505"/>
      <c r="Y18" s="505"/>
      <c r="Z18" s="505"/>
      <c r="AA18" s="505"/>
      <c r="AB18" s="529"/>
      <c r="AC18" s="403">
        <v>75.7</v>
      </c>
      <c r="AD18" s="404"/>
      <c r="AE18" s="404"/>
      <c r="AF18" s="404"/>
      <c r="AG18" s="489"/>
      <c r="AH18" s="403">
        <v>73.5</v>
      </c>
      <c r="AI18" s="404"/>
      <c r="AJ18" s="404"/>
      <c r="AK18" s="404"/>
      <c r="AL18" s="405"/>
      <c r="AM18" s="490"/>
      <c r="AN18" s="390"/>
      <c r="AO18" s="390"/>
      <c r="AP18" s="390"/>
      <c r="AQ18" s="390"/>
      <c r="AR18" s="390"/>
      <c r="AS18" s="390"/>
      <c r="AT18" s="391"/>
      <c r="AU18" s="491"/>
      <c r="AV18" s="492"/>
      <c r="AW18" s="492"/>
      <c r="AX18" s="492"/>
      <c r="AY18" s="447" t="s">
        <v>148</v>
      </c>
      <c r="AZ18" s="448"/>
      <c r="BA18" s="448"/>
      <c r="BB18" s="448"/>
      <c r="BC18" s="448"/>
      <c r="BD18" s="448"/>
      <c r="BE18" s="448"/>
      <c r="BF18" s="448"/>
      <c r="BG18" s="448"/>
      <c r="BH18" s="448"/>
      <c r="BI18" s="448"/>
      <c r="BJ18" s="448"/>
      <c r="BK18" s="448"/>
      <c r="BL18" s="448"/>
      <c r="BM18" s="449"/>
      <c r="BN18" s="433">
        <v>15617847</v>
      </c>
      <c r="BO18" s="434"/>
      <c r="BP18" s="434"/>
      <c r="BQ18" s="434"/>
      <c r="BR18" s="434"/>
      <c r="BS18" s="434"/>
      <c r="BT18" s="434"/>
      <c r="BU18" s="435"/>
      <c r="BV18" s="433">
        <v>15150994</v>
      </c>
      <c r="BW18" s="434"/>
      <c r="BX18" s="434"/>
      <c r="BY18" s="434"/>
      <c r="BZ18" s="434"/>
      <c r="CA18" s="434"/>
      <c r="CB18" s="434"/>
      <c r="CC18" s="435"/>
      <c r="CD18" s="182"/>
      <c r="CE18" s="465"/>
      <c r="CF18" s="465"/>
      <c r="CG18" s="465"/>
      <c r="CH18" s="465"/>
      <c r="CI18" s="465"/>
      <c r="CJ18" s="465"/>
      <c r="CK18" s="465"/>
      <c r="CL18" s="465"/>
      <c r="CM18" s="465"/>
      <c r="CN18" s="465"/>
      <c r="CO18" s="465"/>
      <c r="CP18" s="465"/>
      <c r="CQ18" s="465"/>
      <c r="CR18" s="465"/>
      <c r="CS18" s="466"/>
      <c r="CT18" s="430"/>
      <c r="CU18" s="431"/>
      <c r="CV18" s="431"/>
      <c r="CW18" s="431"/>
      <c r="CX18" s="431"/>
      <c r="CY18" s="431"/>
      <c r="CZ18" s="431"/>
      <c r="DA18" s="432"/>
      <c r="DB18" s="430"/>
      <c r="DC18" s="431"/>
      <c r="DD18" s="431"/>
      <c r="DE18" s="431"/>
      <c r="DF18" s="431"/>
      <c r="DG18" s="431"/>
      <c r="DH18" s="431"/>
      <c r="DI18" s="432"/>
    </row>
    <row r="19" spans="1:113" ht="18.75" customHeight="1" thickBot="1" x14ac:dyDescent="0.25">
      <c r="A19" s="173"/>
      <c r="B19" s="483" t="s">
        <v>149</v>
      </c>
      <c r="C19" s="484"/>
      <c r="D19" s="484"/>
      <c r="E19" s="485"/>
      <c r="F19" s="485"/>
      <c r="G19" s="485"/>
      <c r="H19" s="485"/>
      <c r="I19" s="485"/>
      <c r="J19" s="485"/>
      <c r="K19" s="485"/>
      <c r="L19" s="493">
        <v>2937</v>
      </c>
      <c r="M19" s="493"/>
      <c r="N19" s="493"/>
      <c r="O19" s="493"/>
      <c r="P19" s="493"/>
      <c r="Q19" s="493"/>
      <c r="R19" s="494"/>
      <c r="S19" s="494"/>
      <c r="T19" s="494"/>
      <c r="U19" s="494"/>
      <c r="V19" s="495"/>
      <c r="W19" s="502"/>
      <c r="X19" s="503"/>
      <c r="Y19" s="503"/>
      <c r="Z19" s="503"/>
      <c r="AA19" s="503"/>
      <c r="AB19" s="503"/>
      <c r="AC19" s="506"/>
      <c r="AD19" s="506"/>
      <c r="AE19" s="506"/>
      <c r="AF19" s="506"/>
      <c r="AG19" s="506"/>
      <c r="AH19" s="506"/>
      <c r="AI19" s="506"/>
      <c r="AJ19" s="506"/>
      <c r="AK19" s="506"/>
      <c r="AL19" s="525"/>
      <c r="AM19" s="490"/>
      <c r="AN19" s="390"/>
      <c r="AO19" s="390"/>
      <c r="AP19" s="390"/>
      <c r="AQ19" s="390"/>
      <c r="AR19" s="390"/>
      <c r="AS19" s="390"/>
      <c r="AT19" s="391"/>
      <c r="AU19" s="491"/>
      <c r="AV19" s="492"/>
      <c r="AW19" s="492"/>
      <c r="AX19" s="492"/>
      <c r="AY19" s="447" t="s">
        <v>150</v>
      </c>
      <c r="AZ19" s="448"/>
      <c r="BA19" s="448"/>
      <c r="BB19" s="448"/>
      <c r="BC19" s="448"/>
      <c r="BD19" s="448"/>
      <c r="BE19" s="448"/>
      <c r="BF19" s="448"/>
      <c r="BG19" s="448"/>
      <c r="BH19" s="448"/>
      <c r="BI19" s="448"/>
      <c r="BJ19" s="448"/>
      <c r="BK19" s="448"/>
      <c r="BL19" s="448"/>
      <c r="BM19" s="449"/>
      <c r="BN19" s="433">
        <v>19355444</v>
      </c>
      <c r="BO19" s="434"/>
      <c r="BP19" s="434"/>
      <c r="BQ19" s="434"/>
      <c r="BR19" s="434"/>
      <c r="BS19" s="434"/>
      <c r="BT19" s="434"/>
      <c r="BU19" s="435"/>
      <c r="BV19" s="433">
        <v>18886577</v>
      </c>
      <c r="BW19" s="434"/>
      <c r="BX19" s="434"/>
      <c r="BY19" s="434"/>
      <c r="BZ19" s="434"/>
      <c r="CA19" s="434"/>
      <c r="CB19" s="434"/>
      <c r="CC19" s="435"/>
      <c r="CD19" s="182"/>
      <c r="CE19" s="465"/>
      <c r="CF19" s="465"/>
      <c r="CG19" s="465"/>
      <c r="CH19" s="465"/>
      <c r="CI19" s="465"/>
      <c r="CJ19" s="465"/>
      <c r="CK19" s="465"/>
      <c r="CL19" s="465"/>
      <c r="CM19" s="465"/>
      <c r="CN19" s="465"/>
      <c r="CO19" s="465"/>
      <c r="CP19" s="465"/>
      <c r="CQ19" s="465"/>
      <c r="CR19" s="465"/>
      <c r="CS19" s="466"/>
      <c r="CT19" s="430"/>
      <c r="CU19" s="431"/>
      <c r="CV19" s="431"/>
      <c r="CW19" s="431"/>
      <c r="CX19" s="431"/>
      <c r="CY19" s="431"/>
      <c r="CZ19" s="431"/>
      <c r="DA19" s="432"/>
      <c r="DB19" s="430"/>
      <c r="DC19" s="431"/>
      <c r="DD19" s="431"/>
      <c r="DE19" s="431"/>
      <c r="DF19" s="431"/>
      <c r="DG19" s="431"/>
      <c r="DH19" s="431"/>
      <c r="DI19" s="432"/>
    </row>
    <row r="20" spans="1:113" ht="18.75" customHeight="1" thickBot="1" x14ac:dyDescent="0.25">
      <c r="A20" s="173"/>
      <c r="B20" s="483" t="s">
        <v>151</v>
      </c>
      <c r="C20" s="484"/>
      <c r="D20" s="484"/>
      <c r="E20" s="485"/>
      <c r="F20" s="485"/>
      <c r="G20" s="485"/>
      <c r="H20" s="485"/>
      <c r="I20" s="485"/>
      <c r="J20" s="485"/>
      <c r="K20" s="485"/>
      <c r="L20" s="493">
        <v>29569</v>
      </c>
      <c r="M20" s="493"/>
      <c r="N20" s="493"/>
      <c r="O20" s="493"/>
      <c r="P20" s="493"/>
      <c r="Q20" s="493"/>
      <c r="R20" s="494"/>
      <c r="S20" s="494"/>
      <c r="T20" s="494"/>
      <c r="U20" s="494"/>
      <c r="V20" s="495"/>
      <c r="W20" s="504"/>
      <c r="X20" s="505"/>
      <c r="Y20" s="505"/>
      <c r="Z20" s="505"/>
      <c r="AA20" s="505"/>
      <c r="AB20" s="505"/>
      <c r="AC20" s="496"/>
      <c r="AD20" s="496"/>
      <c r="AE20" s="496"/>
      <c r="AF20" s="496"/>
      <c r="AG20" s="496"/>
      <c r="AH20" s="496"/>
      <c r="AI20" s="496"/>
      <c r="AJ20" s="496"/>
      <c r="AK20" s="496"/>
      <c r="AL20" s="497"/>
      <c r="AM20" s="498"/>
      <c r="AN20" s="395"/>
      <c r="AO20" s="395"/>
      <c r="AP20" s="395"/>
      <c r="AQ20" s="395"/>
      <c r="AR20" s="395"/>
      <c r="AS20" s="395"/>
      <c r="AT20" s="396"/>
      <c r="AU20" s="499"/>
      <c r="AV20" s="500"/>
      <c r="AW20" s="500"/>
      <c r="AX20" s="501"/>
      <c r="AY20" s="447"/>
      <c r="AZ20" s="448"/>
      <c r="BA20" s="448"/>
      <c r="BB20" s="448"/>
      <c r="BC20" s="448"/>
      <c r="BD20" s="448"/>
      <c r="BE20" s="448"/>
      <c r="BF20" s="448"/>
      <c r="BG20" s="448"/>
      <c r="BH20" s="448"/>
      <c r="BI20" s="448"/>
      <c r="BJ20" s="448"/>
      <c r="BK20" s="448"/>
      <c r="BL20" s="448"/>
      <c r="BM20" s="449"/>
      <c r="BN20" s="433"/>
      <c r="BO20" s="434"/>
      <c r="BP20" s="434"/>
      <c r="BQ20" s="434"/>
      <c r="BR20" s="434"/>
      <c r="BS20" s="434"/>
      <c r="BT20" s="434"/>
      <c r="BU20" s="435"/>
      <c r="BV20" s="433"/>
      <c r="BW20" s="434"/>
      <c r="BX20" s="434"/>
      <c r="BY20" s="434"/>
      <c r="BZ20" s="434"/>
      <c r="CA20" s="434"/>
      <c r="CB20" s="434"/>
      <c r="CC20" s="435"/>
      <c r="CD20" s="182"/>
      <c r="CE20" s="465"/>
      <c r="CF20" s="465"/>
      <c r="CG20" s="465"/>
      <c r="CH20" s="465"/>
      <c r="CI20" s="465"/>
      <c r="CJ20" s="465"/>
      <c r="CK20" s="465"/>
      <c r="CL20" s="465"/>
      <c r="CM20" s="465"/>
      <c r="CN20" s="465"/>
      <c r="CO20" s="465"/>
      <c r="CP20" s="465"/>
      <c r="CQ20" s="465"/>
      <c r="CR20" s="465"/>
      <c r="CS20" s="466"/>
      <c r="CT20" s="430"/>
      <c r="CU20" s="431"/>
      <c r="CV20" s="431"/>
      <c r="CW20" s="431"/>
      <c r="CX20" s="431"/>
      <c r="CY20" s="431"/>
      <c r="CZ20" s="431"/>
      <c r="DA20" s="432"/>
      <c r="DB20" s="430"/>
      <c r="DC20" s="431"/>
      <c r="DD20" s="431"/>
      <c r="DE20" s="431"/>
      <c r="DF20" s="431"/>
      <c r="DG20" s="431"/>
      <c r="DH20" s="431"/>
      <c r="DI20" s="432"/>
    </row>
    <row r="21" spans="1:113" ht="18.75" customHeight="1" thickBot="1" x14ac:dyDescent="0.25">
      <c r="A21" s="173"/>
      <c r="B21" s="480" t="s">
        <v>152</v>
      </c>
      <c r="C21" s="481"/>
      <c r="D21" s="481"/>
      <c r="E21" s="481"/>
      <c r="F21" s="481"/>
      <c r="G21" s="481"/>
      <c r="H21" s="481"/>
      <c r="I21" s="481"/>
      <c r="J21" s="481"/>
      <c r="K21" s="481"/>
      <c r="L21" s="481"/>
      <c r="M21" s="481"/>
      <c r="N21" s="481"/>
      <c r="O21" s="481"/>
      <c r="P21" s="481"/>
      <c r="Q21" s="481"/>
      <c r="R21" s="481"/>
      <c r="S21" s="481"/>
      <c r="T21" s="481"/>
      <c r="U21" s="481"/>
      <c r="V21" s="481"/>
      <c r="W21" s="481"/>
      <c r="X21" s="481"/>
      <c r="Y21" s="481"/>
      <c r="Z21" s="481"/>
      <c r="AA21" s="481"/>
      <c r="AB21" s="481"/>
      <c r="AC21" s="481"/>
      <c r="AD21" s="481"/>
      <c r="AE21" s="481"/>
      <c r="AF21" s="481"/>
      <c r="AG21" s="481"/>
      <c r="AH21" s="481"/>
      <c r="AI21" s="481"/>
      <c r="AJ21" s="481"/>
      <c r="AK21" s="481"/>
      <c r="AL21" s="481"/>
      <c r="AM21" s="481"/>
      <c r="AN21" s="481"/>
      <c r="AO21" s="481"/>
      <c r="AP21" s="481"/>
      <c r="AQ21" s="481"/>
      <c r="AR21" s="481"/>
      <c r="AS21" s="481"/>
      <c r="AT21" s="481"/>
      <c r="AU21" s="481"/>
      <c r="AV21" s="481"/>
      <c r="AW21" s="481"/>
      <c r="AX21" s="482"/>
      <c r="AY21" s="406"/>
      <c r="AZ21" s="407"/>
      <c r="BA21" s="407"/>
      <c r="BB21" s="407"/>
      <c r="BC21" s="407"/>
      <c r="BD21" s="407"/>
      <c r="BE21" s="407"/>
      <c r="BF21" s="407"/>
      <c r="BG21" s="407"/>
      <c r="BH21" s="407"/>
      <c r="BI21" s="407"/>
      <c r="BJ21" s="407"/>
      <c r="BK21" s="407"/>
      <c r="BL21" s="407"/>
      <c r="BM21" s="408"/>
      <c r="BN21" s="467"/>
      <c r="BO21" s="468"/>
      <c r="BP21" s="468"/>
      <c r="BQ21" s="468"/>
      <c r="BR21" s="468"/>
      <c r="BS21" s="468"/>
      <c r="BT21" s="468"/>
      <c r="BU21" s="469"/>
      <c r="BV21" s="467"/>
      <c r="BW21" s="468"/>
      <c r="BX21" s="468"/>
      <c r="BY21" s="468"/>
      <c r="BZ21" s="468"/>
      <c r="CA21" s="468"/>
      <c r="CB21" s="468"/>
      <c r="CC21" s="469"/>
      <c r="CD21" s="182"/>
      <c r="CE21" s="465"/>
      <c r="CF21" s="465"/>
      <c r="CG21" s="465"/>
      <c r="CH21" s="465"/>
      <c r="CI21" s="465"/>
      <c r="CJ21" s="465"/>
      <c r="CK21" s="465"/>
      <c r="CL21" s="465"/>
      <c r="CM21" s="465"/>
      <c r="CN21" s="465"/>
      <c r="CO21" s="465"/>
      <c r="CP21" s="465"/>
      <c r="CQ21" s="465"/>
      <c r="CR21" s="465"/>
      <c r="CS21" s="466"/>
      <c r="CT21" s="430"/>
      <c r="CU21" s="431"/>
      <c r="CV21" s="431"/>
      <c r="CW21" s="431"/>
      <c r="CX21" s="431"/>
      <c r="CY21" s="431"/>
      <c r="CZ21" s="431"/>
      <c r="DA21" s="432"/>
      <c r="DB21" s="430"/>
      <c r="DC21" s="431"/>
      <c r="DD21" s="431"/>
      <c r="DE21" s="431"/>
      <c r="DF21" s="431"/>
      <c r="DG21" s="431"/>
      <c r="DH21" s="431"/>
      <c r="DI21" s="432"/>
    </row>
    <row r="22" spans="1:113" ht="18.75" customHeight="1" x14ac:dyDescent="0.2">
      <c r="A22" s="173"/>
      <c r="B22" s="409" t="s">
        <v>153</v>
      </c>
      <c r="C22" s="410"/>
      <c r="D22" s="411"/>
      <c r="E22" s="418" t="s">
        <v>1</v>
      </c>
      <c r="F22" s="419"/>
      <c r="G22" s="419"/>
      <c r="H22" s="419"/>
      <c r="I22" s="419"/>
      <c r="J22" s="419"/>
      <c r="K22" s="420"/>
      <c r="L22" s="418" t="s">
        <v>154</v>
      </c>
      <c r="M22" s="419"/>
      <c r="N22" s="419"/>
      <c r="O22" s="419"/>
      <c r="P22" s="420"/>
      <c r="Q22" s="424" t="s">
        <v>155</v>
      </c>
      <c r="R22" s="425"/>
      <c r="S22" s="425"/>
      <c r="T22" s="425"/>
      <c r="U22" s="425"/>
      <c r="V22" s="426"/>
      <c r="W22" s="475" t="s">
        <v>156</v>
      </c>
      <c r="X22" s="410"/>
      <c r="Y22" s="411"/>
      <c r="Z22" s="418" t="s">
        <v>1</v>
      </c>
      <c r="AA22" s="419"/>
      <c r="AB22" s="419"/>
      <c r="AC22" s="419"/>
      <c r="AD22" s="419"/>
      <c r="AE22" s="419"/>
      <c r="AF22" s="419"/>
      <c r="AG22" s="420"/>
      <c r="AH22" s="436" t="s">
        <v>157</v>
      </c>
      <c r="AI22" s="419"/>
      <c r="AJ22" s="419"/>
      <c r="AK22" s="419"/>
      <c r="AL22" s="420"/>
      <c r="AM22" s="436" t="s">
        <v>158</v>
      </c>
      <c r="AN22" s="437"/>
      <c r="AO22" s="437"/>
      <c r="AP22" s="437"/>
      <c r="AQ22" s="437"/>
      <c r="AR22" s="438"/>
      <c r="AS22" s="424" t="s">
        <v>155</v>
      </c>
      <c r="AT22" s="425"/>
      <c r="AU22" s="425"/>
      <c r="AV22" s="425"/>
      <c r="AW22" s="425"/>
      <c r="AX22" s="442"/>
      <c r="AY22" s="459" t="s">
        <v>159</v>
      </c>
      <c r="AZ22" s="460"/>
      <c r="BA22" s="460"/>
      <c r="BB22" s="460"/>
      <c r="BC22" s="460"/>
      <c r="BD22" s="460"/>
      <c r="BE22" s="460"/>
      <c r="BF22" s="460"/>
      <c r="BG22" s="460"/>
      <c r="BH22" s="460"/>
      <c r="BI22" s="460"/>
      <c r="BJ22" s="460"/>
      <c r="BK22" s="460"/>
      <c r="BL22" s="460"/>
      <c r="BM22" s="461"/>
      <c r="BN22" s="462">
        <v>26195038</v>
      </c>
      <c r="BO22" s="463"/>
      <c r="BP22" s="463"/>
      <c r="BQ22" s="463"/>
      <c r="BR22" s="463"/>
      <c r="BS22" s="463"/>
      <c r="BT22" s="463"/>
      <c r="BU22" s="464"/>
      <c r="BV22" s="462">
        <v>27510314</v>
      </c>
      <c r="BW22" s="463"/>
      <c r="BX22" s="463"/>
      <c r="BY22" s="463"/>
      <c r="BZ22" s="463"/>
      <c r="CA22" s="463"/>
      <c r="CB22" s="463"/>
      <c r="CC22" s="464"/>
      <c r="CD22" s="182"/>
      <c r="CE22" s="465"/>
      <c r="CF22" s="465"/>
      <c r="CG22" s="465"/>
      <c r="CH22" s="465"/>
      <c r="CI22" s="465"/>
      <c r="CJ22" s="465"/>
      <c r="CK22" s="465"/>
      <c r="CL22" s="465"/>
      <c r="CM22" s="465"/>
      <c r="CN22" s="465"/>
      <c r="CO22" s="465"/>
      <c r="CP22" s="465"/>
      <c r="CQ22" s="465"/>
      <c r="CR22" s="465"/>
      <c r="CS22" s="466"/>
      <c r="CT22" s="430"/>
      <c r="CU22" s="431"/>
      <c r="CV22" s="431"/>
      <c r="CW22" s="431"/>
      <c r="CX22" s="431"/>
      <c r="CY22" s="431"/>
      <c r="CZ22" s="431"/>
      <c r="DA22" s="432"/>
      <c r="DB22" s="430"/>
      <c r="DC22" s="431"/>
      <c r="DD22" s="431"/>
      <c r="DE22" s="431"/>
      <c r="DF22" s="431"/>
      <c r="DG22" s="431"/>
      <c r="DH22" s="431"/>
      <c r="DI22" s="432"/>
    </row>
    <row r="23" spans="1:113" ht="18.75" customHeight="1" x14ac:dyDescent="0.2">
      <c r="A23" s="173"/>
      <c r="B23" s="412"/>
      <c r="C23" s="413"/>
      <c r="D23" s="414"/>
      <c r="E23" s="421"/>
      <c r="F23" s="422"/>
      <c r="G23" s="422"/>
      <c r="H23" s="422"/>
      <c r="I23" s="422"/>
      <c r="J23" s="422"/>
      <c r="K23" s="423"/>
      <c r="L23" s="421"/>
      <c r="M23" s="422"/>
      <c r="N23" s="422"/>
      <c r="O23" s="422"/>
      <c r="P23" s="423"/>
      <c r="Q23" s="427"/>
      <c r="R23" s="428"/>
      <c r="S23" s="428"/>
      <c r="T23" s="428"/>
      <c r="U23" s="428"/>
      <c r="V23" s="429"/>
      <c r="W23" s="476"/>
      <c r="X23" s="413"/>
      <c r="Y23" s="414"/>
      <c r="Z23" s="421"/>
      <c r="AA23" s="422"/>
      <c r="AB23" s="422"/>
      <c r="AC23" s="422"/>
      <c r="AD23" s="422"/>
      <c r="AE23" s="422"/>
      <c r="AF23" s="422"/>
      <c r="AG23" s="423"/>
      <c r="AH23" s="421"/>
      <c r="AI23" s="422"/>
      <c r="AJ23" s="422"/>
      <c r="AK23" s="422"/>
      <c r="AL23" s="423"/>
      <c r="AM23" s="439"/>
      <c r="AN23" s="440"/>
      <c r="AO23" s="440"/>
      <c r="AP23" s="440"/>
      <c r="AQ23" s="440"/>
      <c r="AR23" s="441"/>
      <c r="AS23" s="427"/>
      <c r="AT23" s="428"/>
      <c r="AU23" s="428"/>
      <c r="AV23" s="428"/>
      <c r="AW23" s="428"/>
      <c r="AX23" s="443"/>
      <c r="AY23" s="447" t="s">
        <v>160</v>
      </c>
      <c r="AZ23" s="448"/>
      <c r="BA23" s="448"/>
      <c r="BB23" s="448"/>
      <c r="BC23" s="448"/>
      <c r="BD23" s="448"/>
      <c r="BE23" s="448"/>
      <c r="BF23" s="448"/>
      <c r="BG23" s="448"/>
      <c r="BH23" s="448"/>
      <c r="BI23" s="448"/>
      <c r="BJ23" s="448"/>
      <c r="BK23" s="448"/>
      <c r="BL23" s="448"/>
      <c r="BM23" s="449"/>
      <c r="BN23" s="433">
        <v>18857399</v>
      </c>
      <c r="BO23" s="434"/>
      <c r="BP23" s="434"/>
      <c r="BQ23" s="434"/>
      <c r="BR23" s="434"/>
      <c r="BS23" s="434"/>
      <c r="BT23" s="434"/>
      <c r="BU23" s="435"/>
      <c r="BV23" s="433">
        <v>18652995</v>
      </c>
      <c r="BW23" s="434"/>
      <c r="BX23" s="434"/>
      <c r="BY23" s="434"/>
      <c r="BZ23" s="434"/>
      <c r="CA23" s="434"/>
      <c r="CB23" s="434"/>
      <c r="CC23" s="435"/>
      <c r="CD23" s="182"/>
      <c r="CE23" s="465"/>
      <c r="CF23" s="465"/>
      <c r="CG23" s="465"/>
      <c r="CH23" s="465"/>
      <c r="CI23" s="465"/>
      <c r="CJ23" s="465"/>
      <c r="CK23" s="465"/>
      <c r="CL23" s="465"/>
      <c r="CM23" s="465"/>
      <c r="CN23" s="465"/>
      <c r="CO23" s="465"/>
      <c r="CP23" s="465"/>
      <c r="CQ23" s="465"/>
      <c r="CR23" s="465"/>
      <c r="CS23" s="466"/>
      <c r="CT23" s="430"/>
      <c r="CU23" s="431"/>
      <c r="CV23" s="431"/>
      <c r="CW23" s="431"/>
      <c r="CX23" s="431"/>
      <c r="CY23" s="431"/>
      <c r="CZ23" s="431"/>
      <c r="DA23" s="432"/>
      <c r="DB23" s="430"/>
      <c r="DC23" s="431"/>
      <c r="DD23" s="431"/>
      <c r="DE23" s="431"/>
      <c r="DF23" s="431"/>
      <c r="DG23" s="431"/>
      <c r="DH23" s="431"/>
      <c r="DI23" s="432"/>
    </row>
    <row r="24" spans="1:113" ht="18.75" customHeight="1" thickBot="1" x14ac:dyDescent="0.25">
      <c r="A24" s="173"/>
      <c r="B24" s="412"/>
      <c r="C24" s="413"/>
      <c r="D24" s="414"/>
      <c r="E24" s="389" t="s">
        <v>161</v>
      </c>
      <c r="F24" s="390"/>
      <c r="G24" s="390"/>
      <c r="H24" s="390"/>
      <c r="I24" s="390"/>
      <c r="J24" s="390"/>
      <c r="K24" s="391"/>
      <c r="L24" s="386">
        <v>1</v>
      </c>
      <c r="M24" s="387"/>
      <c r="N24" s="387"/>
      <c r="O24" s="387"/>
      <c r="P24" s="388"/>
      <c r="Q24" s="386">
        <v>6363</v>
      </c>
      <c r="R24" s="387"/>
      <c r="S24" s="387"/>
      <c r="T24" s="387"/>
      <c r="U24" s="387"/>
      <c r="V24" s="388"/>
      <c r="W24" s="476"/>
      <c r="X24" s="413"/>
      <c r="Y24" s="414"/>
      <c r="Z24" s="389" t="s">
        <v>162</v>
      </c>
      <c r="AA24" s="390"/>
      <c r="AB24" s="390"/>
      <c r="AC24" s="390"/>
      <c r="AD24" s="390"/>
      <c r="AE24" s="390"/>
      <c r="AF24" s="390"/>
      <c r="AG24" s="391"/>
      <c r="AH24" s="386">
        <v>455</v>
      </c>
      <c r="AI24" s="387"/>
      <c r="AJ24" s="387"/>
      <c r="AK24" s="387"/>
      <c r="AL24" s="388"/>
      <c r="AM24" s="386">
        <v>1474655</v>
      </c>
      <c r="AN24" s="387"/>
      <c r="AO24" s="387"/>
      <c r="AP24" s="387"/>
      <c r="AQ24" s="387"/>
      <c r="AR24" s="388"/>
      <c r="AS24" s="386">
        <v>3241</v>
      </c>
      <c r="AT24" s="387"/>
      <c r="AU24" s="387"/>
      <c r="AV24" s="387"/>
      <c r="AW24" s="387"/>
      <c r="AX24" s="446"/>
      <c r="AY24" s="406" t="s">
        <v>163</v>
      </c>
      <c r="AZ24" s="407"/>
      <c r="BA24" s="407"/>
      <c r="BB24" s="407"/>
      <c r="BC24" s="407"/>
      <c r="BD24" s="407"/>
      <c r="BE24" s="407"/>
      <c r="BF24" s="407"/>
      <c r="BG24" s="407"/>
      <c r="BH24" s="407"/>
      <c r="BI24" s="407"/>
      <c r="BJ24" s="407"/>
      <c r="BK24" s="407"/>
      <c r="BL24" s="407"/>
      <c r="BM24" s="408"/>
      <c r="BN24" s="433">
        <v>14653268</v>
      </c>
      <c r="BO24" s="434"/>
      <c r="BP24" s="434"/>
      <c r="BQ24" s="434"/>
      <c r="BR24" s="434"/>
      <c r="BS24" s="434"/>
      <c r="BT24" s="434"/>
      <c r="BU24" s="435"/>
      <c r="BV24" s="433">
        <v>14989417</v>
      </c>
      <c r="BW24" s="434"/>
      <c r="BX24" s="434"/>
      <c r="BY24" s="434"/>
      <c r="BZ24" s="434"/>
      <c r="CA24" s="434"/>
      <c r="CB24" s="434"/>
      <c r="CC24" s="435"/>
      <c r="CD24" s="182"/>
      <c r="CE24" s="465"/>
      <c r="CF24" s="465"/>
      <c r="CG24" s="465"/>
      <c r="CH24" s="465"/>
      <c r="CI24" s="465"/>
      <c r="CJ24" s="465"/>
      <c r="CK24" s="465"/>
      <c r="CL24" s="465"/>
      <c r="CM24" s="465"/>
      <c r="CN24" s="465"/>
      <c r="CO24" s="465"/>
      <c r="CP24" s="465"/>
      <c r="CQ24" s="465"/>
      <c r="CR24" s="465"/>
      <c r="CS24" s="466"/>
      <c r="CT24" s="430"/>
      <c r="CU24" s="431"/>
      <c r="CV24" s="431"/>
      <c r="CW24" s="431"/>
      <c r="CX24" s="431"/>
      <c r="CY24" s="431"/>
      <c r="CZ24" s="431"/>
      <c r="DA24" s="432"/>
      <c r="DB24" s="430"/>
      <c r="DC24" s="431"/>
      <c r="DD24" s="431"/>
      <c r="DE24" s="431"/>
      <c r="DF24" s="431"/>
      <c r="DG24" s="431"/>
      <c r="DH24" s="431"/>
      <c r="DI24" s="432"/>
    </row>
    <row r="25" spans="1:113" ht="18.75" customHeight="1" x14ac:dyDescent="0.2">
      <c r="A25" s="173"/>
      <c r="B25" s="412"/>
      <c r="C25" s="413"/>
      <c r="D25" s="414"/>
      <c r="E25" s="389" t="s">
        <v>164</v>
      </c>
      <c r="F25" s="390"/>
      <c r="G25" s="390"/>
      <c r="H25" s="390"/>
      <c r="I25" s="390"/>
      <c r="J25" s="390"/>
      <c r="K25" s="391"/>
      <c r="L25" s="386">
        <v>2</v>
      </c>
      <c r="M25" s="387"/>
      <c r="N25" s="387"/>
      <c r="O25" s="387"/>
      <c r="P25" s="388"/>
      <c r="Q25" s="386">
        <v>6304</v>
      </c>
      <c r="R25" s="387"/>
      <c r="S25" s="387"/>
      <c r="T25" s="387"/>
      <c r="U25" s="387"/>
      <c r="V25" s="388"/>
      <c r="W25" s="476"/>
      <c r="X25" s="413"/>
      <c r="Y25" s="414"/>
      <c r="Z25" s="389" t="s">
        <v>165</v>
      </c>
      <c r="AA25" s="390"/>
      <c r="AB25" s="390"/>
      <c r="AC25" s="390"/>
      <c r="AD25" s="390"/>
      <c r="AE25" s="390"/>
      <c r="AF25" s="390"/>
      <c r="AG25" s="391"/>
      <c r="AH25" s="386">
        <v>77</v>
      </c>
      <c r="AI25" s="387"/>
      <c r="AJ25" s="387"/>
      <c r="AK25" s="387"/>
      <c r="AL25" s="388"/>
      <c r="AM25" s="386">
        <v>247170</v>
      </c>
      <c r="AN25" s="387"/>
      <c r="AO25" s="387"/>
      <c r="AP25" s="387"/>
      <c r="AQ25" s="387"/>
      <c r="AR25" s="388"/>
      <c r="AS25" s="386">
        <v>3210</v>
      </c>
      <c r="AT25" s="387"/>
      <c r="AU25" s="387"/>
      <c r="AV25" s="387"/>
      <c r="AW25" s="387"/>
      <c r="AX25" s="446"/>
      <c r="AY25" s="459" t="s">
        <v>166</v>
      </c>
      <c r="AZ25" s="460"/>
      <c r="BA25" s="460"/>
      <c r="BB25" s="460"/>
      <c r="BC25" s="460"/>
      <c r="BD25" s="460"/>
      <c r="BE25" s="460"/>
      <c r="BF25" s="460"/>
      <c r="BG25" s="460"/>
      <c r="BH25" s="460"/>
      <c r="BI25" s="460"/>
      <c r="BJ25" s="460"/>
      <c r="BK25" s="460"/>
      <c r="BL25" s="460"/>
      <c r="BM25" s="461"/>
      <c r="BN25" s="462">
        <v>8805097</v>
      </c>
      <c r="BO25" s="463"/>
      <c r="BP25" s="463"/>
      <c r="BQ25" s="463"/>
      <c r="BR25" s="463"/>
      <c r="BS25" s="463"/>
      <c r="BT25" s="463"/>
      <c r="BU25" s="464"/>
      <c r="BV25" s="462">
        <v>9779379</v>
      </c>
      <c r="BW25" s="463"/>
      <c r="BX25" s="463"/>
      <c r="BY25" s="463"/>
      <c r="BZ25" s="463"/>
      <c r="CA25" s="463"/>
      <c r="CB25" s="463"/>
      <c r="CC25" s="464"/>
      <c r="CD25" s="182"/>
      <c r="CE25" s="465"/>
      <c r="CF25" s="465"/>
      <c r="CG25" s="465"/>
      <c r="CH25" s="465"/>
      <c r="CI25" s="465"/>
      <c r="CJ25" s="465"/>
      <c r="CK25" s="465"/>
      <c r="CL25" s="465"/>
      <c r="CM25" s="465"/>
      <c r="CN25" s="465"/>
      <c r="CO25" s="465"/>
      <c r="CP25" s="465"/>
      <c r="CQ25" s="465"/>
      <c r="CR25" s="465"/>
      <c r="CS25" s="466"/>
      <c r="CT25" s="430"/>
      <c r="CU25" s="431"/>
      <c r="CV25" s="431"/>
      <c r="CW25" s="431"/>
      <c r="CX25" s="431"/>
      <c r="CY25" s="431"/>
      <c r="CZ25" s="431"/>
      <c r="DA25" s="432"/>
      <c r="DB25" s="430"/>
      <c r="DC25" s="431"/>
      <c r="DD25" s="431"/>
      <c r="DE25" s="431"/>
      <c r="DF25" s="431"/>
      <c r="DG25" s="431"/>
      <c r="DH25" s="431"/>
      <c r="DI25" s="432"/>
    </row>
    <row r="26" spans="1:113" ht="18.75" customHeight="1" x14ac:dyDescent="0.2">
      <c r="A26" s="173"/>
      <c r="B26" s="412"/>
      <c r="C26" s="413"/>
      <c r="D26" s="414"/>
      <c r="E26" s="389" t="s">
        <v>167</v>
      </c>
      <c r="F26" s="390"/>
      <c r="G26" s="390"/>
      <c r="H26" s="390"/>
      <c r="I26" s="390"/>
      <c r="J26" s="390"/>
      <c r="K26" s="391"/>
      <c r="L26" s="386">
        <v>1</v>
      </c>
      <c r="M26" s="387"/>
      <c r="N26" s="387"/>
      <c r="O26" s="387"/>
      <c r="P26" s="388"/>
      <c r="Q26" s="386">
        <v>5616</v>
      </c>
      <c r="R26" s="387"/>
      <c r="S26" s="387"/>
      <c r="T26" s="387"/>
      <c r="U26" s="387"/>
      <c r="V26" s="388"/>
      <c r="W26" s="476"/>
      <c r="X26" s="413"/>
      <c r="Y26" s="414"/>
      <c r="Z26" s="389" t="s">
        <v>168</v>
      </c>
      <c r="AA26" s="444"/>
      <c r="AB26" s="444"/>
      <c r="AC26" s="444"/>
      <c r="AD26" s="444"/>
      <c r="AE26" s="444"/>
      <c r="AF26" s="444"/>
      <c r="AG26" s="445"/>
      <c r="AH26" s="386">
        <v>34</v>
      </c>
      <c r="AI26" s="387"/>
      <c r="AJ26" s="387"/>
      <c r="AK26" s="387"/>
      <c r="AL26" s="388"/>
      <c r="AM26" s="386">
        <v>110806</v>
      </c>
      <c r="AN26" s="387"/>
      <c r="AO26" s="387"/>
      <c r="AP26" s="387"/>
      <c r="AQ26" s="387"/>
      <c r="AR26" s="388"/>
      <c r="AS26" s="386">
        <v>3259</v>
      </c>
      <c r="AT26" s="387"/>
      <c r="AU26" s="387"/>
      <c r="AV26" s="387"/>
      <c r="AW26" s="387"/>
      <c r="AX26" s="446"/>
      <c r="AY26" s="473" t="s">
        <v>169</v>
      </c>
      <c r="AZ26" s="393"/>
      <c r="BA26" s="393"/>
      <c r="BB26" s="393"/>
      <c r="BC26" s="393"/>
      <c r="BD26" s="393"/>
      <c r="BE26" s="393"/>
      <c r="BF26" s="393"/>
      <c r="BG26" s="393"/>
      <c r="BH26" s="393"/>
      <c r="BI26" s="393"/>
      <c r="BJ26" s="393"/>
      <c r="BK26" s="393"/>
      <c r="BL26" s="393"/>
      <c r="BM26" s="474"/>
      <c r="BN26" s="433" t="s">
        <v>122</v>
      </c>
      <c r="BO26" s="434"/>
      <c r="BP26" s="434"/>
      <c r="BQ26" s="434"/>
      <c r="BR26" s="434"/>
      <c r="BS26" s="434"/>
      <c r="BT26" s="434"/>
      <c r="BU26" s="435"/>
      <c r="BV26" s="433" t="s">
        <v>122</v>
      </c>
      <c r="BW26" s="434"/>
      <c r="BX26" s="434"/>
      <c r="BY26" s="434"/>
      <c r="BZ26" s="434"/>
      <c r="CA26" s="434"/>
      <c r="CB26" s="434"/>
      <c r="CC26" s="435"/>
      <c r="CD26" s="182"/>
      <c r="CE26" s="465"/>
      <c r="CF26" s="465"/>
      <c r="CG26" s="465"/>
      <c r="CH26" s="465"/>
      <c r="CI26" s="465"/>
      <c r="CJ26" s="465"/>
      <c r="CK26" s="465"/>
      <c r="CL26" s="465"/>
      <c r="CM26" s="465"/>
      <c r="CN26" s="465"/>
      <c r="CO26" s="465"/>
      <c r="CP26" s="465"/>
      <c r="CQ26" s="465"/>
      <c r="CR26" s="465"/>
      <c r="CS26" s="466"/>
      <c r="CT26" s="430"/>
      <c r="CU26" s="431"/>
      <c r="CV26" s="431"/>
      <c r="CW26" s="431"/>
      <c r="CX26" s="431"/>
      <c r="CY26" s="431"/>
      <c r="CZ26" s="431"/>
      <c r="DA26" s="432"/>
      <c r="DB26" s="430"/>
      <c r="DC26" s="431"/>
      <c r="DD26" s="431"/>
      <c r="DE26" s="431"/>
      <c r="DF26" s="431"/>
      <c r="DG26" s="431"/>
      <c r="DH26" s="431"/>
      <c r="DI26" s="432"/>
    </row>
    <row r="27" spans="1:113" ht="18.75" customHeight="1" thickBot="1" x14ac:dyDescent="0.25">
      <c r="A27" s="173"/>
      <c r="B27" s="412"/>
      <c r="C27" s="413"/>
      <c r="D27" s="414"/>
      <c r="E27" s="389" t="s">
        <v>170</v>
      </c>
      <c r="F27" s="390"/>
      <c r="G27" s="390"/>
      <c r="H27" s="390"/>
      <c r="I27" s="390"/>
      <c r="J27" s="390"/>
      <c r="K27" s="391"/>
      <c r="L27" s="386">
        <v>1</v>
      </c>
      <c r="M27" s="387"/>
      <c r="N27" s="387"/>
      <c r="O27" s="387"/>
      <c r="P27" s="388"/>
      <c r="Q27" s="386">
        <v>6210</v>
      </c>
      <c r="R27" s="387"/>
      <c r="S27" s="387"/>
      <c r="T27" s="387"/>
      <c r="U27" s="387"/>
      <c r="V27" s="388"/>
      <c r="W27" s="476"/>
      <c r="X27" s="413"/>
      <c r="Y27" s="414"/>
      <c r="Z27" s="389" t="s">
        <v>171</v>
      </c>
      <c r="AA27" s="390"/>
      <c r="AB27" s="390"/>
      <c r="AC27" s="390"/>
      <c r="AD27" s="390"/>
      <c r="AE27" s="390"/>
      <c r="AF27" s="390"/>
      <c r="AG27" s="391"/>
      <c r="AH27" s="386">
        <v>25</v>
      </c>
      <c r="AI27" s="387"/>
      <c r="AJ27" s="387"/>
      <c r="AK27" s="387"/>
      <c r="AL27" s="388"/>
      <c r="AM27" s="386">
        <v>83223</v>
      </c>
      <c r="AN27" s="387"/>
      <c r="AO27" s="387"/>
      <c r="AP27" s="387"/>
      <c r="AQ27" s="387"/>
      <c r="AR27" s="388"/>
      <c r="AS27" s="386">
        <v>3329</v>
      </c>
      <c r="AT27" s="387"/>
      <c r="AU27" s="387"/>
      <c r="AV27" s="387"/>
      <c r="AW27" s="387"/>
      <c r="AX27" s="446"/>
      <c r="AY27" s="470" t="s">
        <v>172</v>
      </c>
      <c r="AZ27" s="471"/>
      <c r="BA27" s="471"/>
      <c r="BB27" s="471"/>
      <c r="BC27" s="471"/>
      <c r="BD27" s="471"/>
      <c r="BE27" s="471"/>
      <c r="BF27" s="471"/>
      <c r="BG27" s="471"/>
      <c r="BH27" s="471"/>
      <c r="BI27" s="471"/>
      <c r="BJ27" s="471"/>
      <c r="BK27" s="471"/>
      <c r="BL27" s="471"/>
      <c r="BM27" s="472"/>
      <c r="BN27" s="467" t="s">
        <v>122</v>
      </c>
      <c r="BO27" s="468"/>
      <c r="BP27" s="468"/>
      <c r="BQ27" s="468"/>
      <c r="BR27" s="468"/>
      <c r="BS27" s="468"/>
      <c r="BT27" s="468"/>
      <c r="BU27" s="469"/>
      <c r="BV27" s="467" t="s">
        <v>122</v>
      </c>
      <c r="BW27" s="468"/>
      <c r="BX27" s="468"/>
      <c r="BY27" s="468"/>
      <c r="BZ27" s="468"/>
      <c r="CA27" s="468"/>
      <c r="CB27" s="468"/>
      <c r="CC27" s="469"/>
      <c r="CD27" s="176"/>
      <c r="CE27" s="465"/>
      <c r="CF27" s="465"/>
      <c r="CG27" s="465"/>
      <c r="CH27" s="465"/>
      <c r="CI27" s="465"/>
      <c r="CJ27" s="465"/>
      <c r="CK27" s="465"/>
      <c r="CL27" s="465"/>
      <c r="CM27" s="465"/>
      <c r="CN27" s="465"/>
      <c r="CO27" s="465"/>
      <c r="CP27" s="465"/>
      <c r="CQ27" s="465"/>
      <c r="CR27" s="465"/>
      <c r="CS27" s="466"/>
      <c r="CT27" s="430"/>
      <c r="CU27" s="431"/>
      <c r="CV27" s="431"/>
      <c r="CW27" s="431"/>
      <c r="CX27" s="431"/>
      <c r="CY27" s="431"/>
      <c r="CZ27" s="431"/>
      <c r="DA27" s="432"/>
      <c r="DB27" s="430"/>
      <c r="DC27" s="431"/>
      <c r="DD27" s="431"/>
      <c r="DE27" s="431"/>
      <c r="DF27" s="431"/>
      <c r="DG27" s="431"/>
      <c r="DH27" s="431"/>
      <c r="DI27" s="432"/>
    </row>
    <row r="28" spans="1:113" ht="18.75" customHeight="1" x14ac:dyDescent="0.2">
      <c r="A28" s="173"/>
      <c r="B28" s="412"/>
      <c r="C28" s="413"/>
      <c r="D28" s="414"/>
      <c r="E28" s="389" t="s">
        <v>173</v>
      </c>
      <c r="F28" s="390"/>
      <c r="G28" s="390"/>
      <c r="H28" s="390"/>
      <c r="I28" s="390"/>
      <c r="J28" s="390"/>
      <c r="K28" s="391"/>
      <c r="L28" s="386">
        <v>1</v>
      </c>
      <c r="M28" s="387"/>
      <c r="N28" s="387"/>
      <c r="O28" s="387"/>
      <c r="P28" s="388"/>
      <c r="Q28" s="386">
        <v>5715</v>
      </c>
      <c r="R28" s="387"/>
      <c r="S28" s="387"/>
      <c r="T28" s="387"/>
      <c r="U28" s="387"/>
      <c r="V28" s="388"/>
      <c r="W28" s="476"/>
      <c r="X28" s="413"/>
      <c r="Y28" s="414"/>
      <c r="Z28" s="389" t="s">
        <v>174</v>
      </c>
      <c r="AA28" s="390"/>
      <c r="AB28" s="390"/>
      <c r="AC28" s="390"/>
      <c r="AD28" s="390"/>
      <c r="AE28" s="390"/>
      <c r="AF28" s="390"/>
      <c r="AG28" s="391"/>
      <c r="AH28" s="386" t="s">
        <v>122</v>
      </c>
      <c r="AI28" s="387"/>
      <c r="AJ28" s="387"/>
      <c r="AK28" s="387"/>
      <c r="AL28" s="388"/>
      <c r="AM28" s="386" t="s">
        <v>122</v>
      </c>
      <c r="AN28" s="387"/>
      <c r="AO28" s="387"/>
      <c r="AP28" s="387"/>
      <c r="AQ28" s="387"/>
      <c r="AR28" s="388"/>
      <c r="AS28" s="386" t="s">
        <v>122</v>
      </c>
      <c r="AT28" s="387"/>
      <c r="AU28" s="387"/>
      <c r="AV28" s="387"/>
      <c r="AW28" s="387"/>
      <c r="AX28" s="446"/>
      <c r="AY28" s="450" t="s">
        <v>175</v>
      </c>
      <c r="AZ28" s="451"/>
      <c r="BA28" s="451"/>
      <c r="BB28" s="452"/>
      <c r="BC28" s="459" t="s">
        <v>46</v>
      </c>
      <c r="BD28" s="460"/>
      <c r="BE28" s="460"/>
      <c r="BF28" s="460"/>
      <c r="BG28" s="460"/>
      <c r="BH28" s="460"/>
      <c r="BI28" s="460"/>
      <c r="BJ28" s="460"/>
      <c r="BK28" s="460"/>
      <c r="BL28" s="460"/>
      <c r="BM28" s="461"/>
      <c r="BN28" s="462">
        <v>4500244</v>
      </c>
      <c r="BO28" s="463"/>
      <c r="BP28" s="463"/>
      <c r="BQ28" s="463"/>
      <c r="BR28" s="463"/>
      <c r="BS28" s="463"/>
      <c r="BT28" s="463"/>
      <c r="BU28" s="464"/>
      <c r="BV28" s="462">
        <v>4338403</v>
      </c>
      <c r="BW28" s="463"/>
      <c r="BX28" s="463"/>
      <c r="BY28" s="463"/>
      <c r="BZ28" s="463"/>
      <c r="CA28" s="463"/>
      <c r="CB28" s="463"/>
      <c r="CC28" s="464"/>
      <c r="CD28" s="182"/>
      <c r="CE28" s="465"/>
      <c r="CF28" s="465"/>
      <c r="CG28" s="465"/>
      <c r="CH28" s="465"/>
      <c r="CI28" s="465"/>
      <c r="CJ28" s="465"/>
      <c r="CK28" s="465"/>
      <c r="CL28" s="465"/>
      <c r="CM28" s="465"/>
      <c r="CN28" s="465"/>
      <c r="CO28" s="465"/>
      <c r="CP28" s="465"/>
      <c r="CQ28" s="465"/>
      <c r="CR28" s="465"/>
      <c r="CS28" s="466"/>
      <c r="CT28" s="430"/>
      <c r="CU28" s="431"/>
      <c r="CV28" s="431"/>
      <c r="CW28" s="431"/>
      <c r="CX28" s="431"/>
      <c r="CY28" s="431"/>
      <c r="CZ28" s="431"/>
      <c r="DA28" s="432"/>
      <c r="DB28" s="430"/>
      <c r="DC28" s="431"/>
      <c r="DD28" s="431"/>
      <c r="DE28" s="431"/>
      <c r="DF28" s="431"/>
      <c r="DG28" s="431"/>
      <c r="DH28" s="431"/>
      <c r="DI28" s="432"/>
    </row>
    <row r="29" spans="1:113" ht="18.75" customHeight="1" x14ac:dyDescent="0.2">
      <c r="A29" s="173"/>
      <c r="B29" s="412"/>
      <c r="C29" s="413"/>
      <c r="D29" s="414"/>
      <c r="E29" s="389" t="s">
        <v>176</v>
      </c>
      <c r="F29" s="390"/>
      <c r="G29" s="390"/>
      <c r="H29" s="390"/>
      <c r="I29" s="390"/>
      <c r="J29" s="390"/>
      <c r="K29" s="391"/>
      <c r="L29" s="386">
        <v>13</v>
      </c>
      <c r="M29" s="387"/>
      <c r="N29" s="387"/>
      <c r="O29" s="387"/>
      <c r="P29" s="388"/>
      <c r="Q29" s="386">
        <v>5400</v>
      </c>
      <c r="R29" s="387"/>
      <c r="S29" s="387"/>
      <c r="T29" s="387"/>
      <c r="U29" s="387"/>
      <c r="V29" s="388"/>
      <c r="W29" s="477"/>
      <c r="X29" s="478"/>
      <c r="Y29" s="479"/>
      <c r="Z29" s="389" t="s">
        <v>177</v>
      </c>
      <c r="AA29" s="390"/>
      <c r="AB29" s="390"/>
      <c r="AC29" s="390"/>
      <c r="AD29" s="390"/>
      <c r="AE29" s="390"/>
      <c r="AF29" s="390"/>
      <c r="AG29" s="391"/>
      <c r="AH29" s="386">
        <v>480</v>
      </c>
      <c r="AI29" s="387"/>
      <c r="AJ29" s="387"/>
      <c r="AK29" s="387"/>
      <c r="AL29" s="388"/>
      <c r="AM29" s="386">
        <v>1557878</v>
      </c>
      <c r="AN29" s="387"/>
      <c r="AO29" s="387"/>
      <c r="AP29" s="387"/>
      <c r="AQ29" s="387"/>
      <c r="AR29" s="388"/>
      <c r="AS29" s="386">
        <v>3246</v>
      </c>
      <c r="AT29" s="387"/>
      <c r="AU29" s="387"/>
      <c r="AV29" s="387"/>
      <c r="AW29" s="387"/>
      <c r="AX29" s="446"/>
      <c r="AY29" s="453"/>
      <c r="AZ29" s="454"/>
      <c r="BA29" s="454"/>
      <c r="BB29" s="455"/>
      <c r="BC29" s="447" t="s">
        <v>178</v>
      </c>
      <c r="BD29" s="448"/>
      <c r="BE29" s="448"/>
      <c r="BF29" s="448"/>
      <c r="BG29" s="448"/>
      <c r="BH29" s="448"/>
      <c r="BI29" s="448"/>
      <c r="BJ29" s="448"/>
      <c r="BK29" s="448"/>
      <c r="BL29" s="448"/>
      <c r="BM29" s="449"/>
      <c r="BN29" s="433">
        <v>774044</v>
      </c>
      <c r="BO29" s="434"/>
      <c r="BP29" s="434"/>
      <c r="BQ29" s="434"/>
      <c r="BR29" s="434"/>
      <c r="BS29" s="434"/>
      <c r="BT29" s="434"/>
      <c r="BU29" s="435"/>
      <c r="BV29" s="433">
        <v>984966</v>
      </c>
      <c r="BW29" s="434"/>
      <c r="BX29" s="434"/>
      <c r="BY29" s="434"/>
      <c r="BZ29" s="434"/>
      <c r="CA29" s="434"/>
      <c r="CB29" s="434"/>
      <c r="CC29" s="435"/>
      <c r="CD29" s="176"/>
      <c r="CE29" s="465"/>
      <c r="CF29" s="465"/>
      <c r="CG29" s="465"/>
      <c r="CH29" s="465"/>
      <c r="CI29" s="465"/>
      <c r="CJ29" s="465"/>
      <c r="CK29" s="465"/>
      <c r="CL29" s="465"/>
      <c r="CM29" s="465"/>
      <c r="CN29" s="465"/>
      <c r="CO29" s="465"/>
      <c r="CP29" s="465"/>
      <c r="CQ29" s="465"/>
      <c r="CR29" s="465"/>
      <c r="CS29" s="466"/>
      <c r="CT29" s="430"/>
      <c r="CU29" s="431"/>
      <c r="CV29" s="431"/>
      <c r="CW29" s="431"/>
      <c r="CX29" s="431"/>
      <c r="CY29" s="431"/>
      <c r="CZ29" s="431"/>
      <c r="DA29" s="432"/>
      <c r="DB29" s="430"/>
      <c r="DC29" s="431"/>
      <c r="DD29" s="431"/>
      <c r="DE29" s="431"/>
      <c r="DF29" s="431"/>
      <c r="DG29" s="431"/>
      <c r="DH29" s="431"/>
      <c r="DI29" s="432"/>
    </row>
    <row r="30" spans="1:113" ht="18.75" customHeight="1" thickBot="1" x14ac:dyDescent="0.25">
      <c r="A30" s="173"/>
      <c r="B30" s="415"/>
      <c r="C30" s="416"/>
      <c r="D30" s="417"/>
      <c r="E30" s="394"/>
      <c r="F30" s="395"/>
      <c r="G30" s="395"/>
      <c r="H30" s="395"/>
      <c r="I30" s="395"/>
      <c r="J30" s="395"/>
      <c r="K30" s="396"/>
      <c r="L30" s="397"/>
      <c r="M30" s="398"/>
      <c r="N30" s="398"/>
      <c r="O30" s="398"/>
      <c r="P30" s="399"/>
      <c r="Q30" s="397"/>
      <c r="R30" s="398"/>
      <c r="S30" s="398"/>
      <c r="T30" s="398"/>
      <c r="U30" s="398"/>
      <c r="V30" s="399"/>
      <c r="W30" s="400" t="s">
        <v>179</v>
      </c>
      <c r="X30" s="401"/>
      <c r="Y30" s="401"/>
      <c r="Z30" s="401"/>
      <c r="AA30" s="401"/>
      <c r="AB30" s="401"/>
      <c r="AC30" s="401"/>
      <c r="AD30" s="401"/>
      <c r="AE30" s="401"/>
      <c r="AF30" s="401"/>
      <c r="AG30" s="402"/>
      <c r="AH30" s="403">
        <v>97.9</v>
      </c>
      <c r="AI30" s="404"/>
      <c r="AJ30" s="404"/>
      <c r="AK30" s="404"/>
      <c r="AL30" s="404"/>
      <c r="AM30" s="404"/>
      <c r="AN30" s="404"/>
      <c r="AO30" s="404"/>
      <c r="AP30" s="404"/>
      <c r="AQ30" s="404"/>
      <c r="AR30" s="404"/>
      <c r="AS30" s="404"/>
      <c r="AT30" s="404"/>
      <c r="AU30" s="404"/>
      <c r="AV30" s="404"/>
      <c r="AW30" s="404"/>
      <c r="AX30" s="405"/>
      <c r="AY30" s="456"/>
      <c r="AZ30" s="457"/>
      <c r="BA30" s="457"/>
      <c r="BB30" s="458"/>
      <c r="BC30" s="406" t="s">
        <v>48</v>
      </c>
      <c r="BD30" s="407"/>
      <c r="BE30" s="407"/>
      <c r="BF30" s="407"/>
      <c r="BG30" s="407"/>
      <c r="BH30" s="407"/>
      <c r="BI30" s="407"/>
      <c r="BJ30" s="407"/>
      <c r="BK30" s="407"/>
      <c r="BL30" s="407"/>
      <c r="BM30" s="408"/>
      <c r="BN30" s="467">
        <v>2873839</v>
      </c>
      <c r="BO30" s="468"/>
      <c r="BP30" s="468"/>
      <c r="BQ30" s="468"/>
      <c r="BR30" s="468"/>
      <c r="BS30" s="468"/>
      <c r="BT30" s="468"/>
      <c r="BU30" s="469"/>
      <c r="BV30" s="467">
        <v>2375982</v>
      </c>
      <c r="BW30" s="468"/>
      <c r="BX30" s="468"/>
      <c r="BY30" s="468"/>
      <c r="BZ30" s="468"/>
      <c r="CA30" s="468"/>
      <c r="CB30" s="468"/>
      <c r="CC30" s="469"/>
      <c r="CD30" s="184"/>
      <c r="CE30" s="193"/>
      <c r="CF30" s="193"/>
      <c r="CG30" s="193"/>
      <c r="CH30" s="193"/>
      <c r="CI30" s="193"/>
      <c r="CJ30" s="193"/>
      <c r="CK30" s="193"/>
      <c r="CL30" s="193"/>
      <c r="CM30" s="193"/>
      <c r="CN30" s="193"/>
      <c r="CO30" s="193"/>
      <c r="CP30" s="193"/>
      <c r="CQ30" s="193"/>
      <c r="CR30" s="193"/>
      <c r="CS30" s="194"/>
      <c r="CT30" s="195"/>
      <c r="CU30" s="196"/>
      <c r="CV30" s="196"/>
      <c r="CW30" s="196"/>
      <c r="CX30" s="196"/>
      <c r="CY30" s="196"/>
      <c r="CZ30" s="196"/>
      <c r="DA30" s="197"/>
      <c r="DB30" s="195"/>
      <c r="DC30" s="196"/>
      <c r="DD30" s="196"/>
      <c r="DE30" s="196"/>
      <c r="DF30" s="196"/>
      <c r="DG30" s="196"/>
      <c r="DH30" s="196"/>
      <c r="DI30" s="197"/>
    </row>
    <row r="31" spans="1:113" ht="13.5" customHeight="1" x14ac:dyDescent="0.2">
      <c r="A31" s="173"/>
      <c r="B31" s="198"/>
      <c r="DI31" s="199"/>
    </row>
    <row r="32" spans="1:113" ht="13.5" customHeight="1" x14ac:dyDescent="0.2">
      <c r="A32" s="173"/>
      <c r="B32" s="200"/>
      <c r="C32" s="392" t="s">
        <v>180</v>
      </c>
      <c r="D32" s="392"/>
      <c r="E32" s="392"/>
      <c r="F32" s="392"/>
      <c r="G32" s="392"/>
      <c r="H32" s="392"/>
      <c r="I32" s="392"/>
      <c r="J32" s="392"/>
      <c r="K32" s="392"/>
      <c r="L32" s="392"/>
      <c r="M32" s="392"/>
      <c r="N32" s="392"/>
      <c r="O32" s="392"/>
      <c r="P32" s="392"/>
      <c r="Q32" s="392"/>
      <c r="R32" s="392"/>
      <c r="S32" s="392"/>
      <c r="U32" s="393" t="s">
        <v>181</v>
      </c>
      <c r="V32" s="393"/>
      <c r="W32" s="393"/>
      <c r="X32" s="393"/>
      <c r="Y32" s="393"/>
      <c r="Z32" s="393"/>
      <c r="AA32" s="393"/>
      <c r="AB32" s="393"/>
      <c r="AC32" s="393"/>
      <c r="AD32" s="393"/>
      <c r="AE32" s="393"/>
      <c r="AF32" s="393"/>
      <c r="AG32" s="393"/>
      <c r="AH32" s="393"/>
      <c r="AI32" s="393"/>
      <c r="AJ32" s="393"/>
      <c r="AK32" s="393"/>
      <c r="AM32" s="393" t="s">
        <v>182</v>
      </c>
      <c r="AN32" s="393"/>
      <c r="AO32" s="393"/>
      <c r="AP32" s="393"/>
      <c r="AQ32" s="393"/>
      <c r="AR32" s="393"/>
      <c r="AS32" s="393"/>
      <c r="AT32" s="393"/>
      <c r="AU32" s="393"/>
      <c r="AV32" s="393"/>
      <c r="AW32" s="393"/>
      <c r="AX32" s="393"/>
      <c r="AY32" s="393"/>
      <c r="AZ32" s="393"/>
      <c r="BA32" s="393"/>
      <c r="BB32" s="393"/>
      <c r="BC32" s="393"/>
      <c r="BE32" s="393" t="s">
        <v>183</v>
      </c>
      <c r="BF32" s="393"/>
      <c r="BG32" s="393"/>
      <c r="BH32" s="393"/>
      <c r="BI32" s="393"/>
      <c r="BJ32" s="393"/>
      <c r="BK32" s="393"/>
      <c r="BL32" s="393"/>
      <c r="BM32" s="393"/>
      <c r="BN32" s="393"/>
      <c r="BO32" s="393"/>
      <c r="BP32" s="393"/>
      <c r="BQ32" s="393"/>
      <c r="BR32" s="393"/>
      <c r="BS32" s="393"/>
      <c r="BT32" s="393"/>
      <c r="BU32" s="393"/>
      <c r="BW32" s="393" t="s">
        <v>184</v>
      </c>
      <c r="BX32" s="393"/>
      <c r="BY32" s="393"/>
      <c r="BZ32" s="393"/>
      <c r="CA32" s="393"/>
      <c r="CB32" s="393"/>
      <c r="CC32" s="393"/>
      <c r="CD32" s="393"/>
      <c r="CE32" s="393"/>
      <c r="CF32" s="393"/>
      <c r="CG32" s="393"/>
      <c r="CH32" s="393"/>
      <c r="CI32" s="393"/>
      <c r="CJ32" s="393"/>
      <c r="CK32" s="393"/>
      <c r="CL32" s="393"/>
      <c r="CM32" s="393"/>
      <c r="CO32" s="393" t="s">
        <v>185</v>
      </c>
      <c r="CP32" s="393"/>
      <c r="CQ32" s="393"/>
      <c r="CR32" s="393"/>
      <c r="CS32" s="393"/>
      <c r="CT32" s="393"/>
      <c r="CU32" s="393"/>
      <c r="CV32" s="393"/>
      <c r="CW32" s="393"/>
      <c r="CX32" s="393"/>
      <c r="CY32" s="393"/>
      <c r="CZ32" s="393"/>
      <c r="DA32" s="393"/>
      <c r="DB32" s="393"/>
      <c r="DC32" s="393"/>
      <c r="DD32" s="393"/>
      <c r="DE32" s="393"/>
      <c r="DI32" s="199"/>
    </row>
    <row r="33" spans="1:113" ht="13.5" customHeight="1" x14ac:dyDescent="0.2">
      <c r="A33" s="173"/>
      <c r="B33" s="200"/>
      <c r="C33" s="385" t="s">
        <v>186</v>
      </c>
      <c r="D33" s="385"/>
      <c r="E33" s="384" t="s">
        <v>187</v>
      </c>
      <c r="F33" s="384"/>
      <c r="G33" s="384"/>
      <c r="H33" s="384"/>
      <c r="I33" s="384"/>
      <c r="J33" s="384"/>
      <c r="K33" s="384"/>
      <c r="L33" s="384"/>
      <c r="M33" s="384"/>
      <c r="N33" s="384"/>
      <c r="O33" s="384"/>
      <c r="P33" s="384"/>
      <c r="Q33" s="384"/>
      <c r="R33" s="384"/>
      <c r="S33" s="384"/>
      <c r="T33" s="177"/>
      <c r="U33" s="385" t="s">
        <v>186</v>
      </c>
      <c r="V33" s="385"/>
      <c r="W33" s="384" t="s">
        <v>187</v>
      </c>
      <c r="X33" s="384"/>
      <c r="Y33" s="384"/>
      <c r="Z33" s="384"/>
      <c r="AA33" s="384"/>
      <c r="AB33" s="384"/>
      <c r="AC33" s="384"/>
      <c r="AD33" s="384"/>
      <c r="AE33" s="384"/>
      <c r="AF33" s="384"/>
      <c r="AG33" s="384"/>
      <c r="AH33" s="384"/>
      <c r="AI33" s="384"/>
      <c r="AJ33" s="384"/>
      <c r="AK33" s="384"/>
      <c r="AL33" s="177"/>
      <c r="AM33" s="385" t="s">
        <v>186</v>
      </c>
      <c r="AN33" s="385"/>
      <c r="AO33" s="384" t="s">
        <v>187</v>
      </c>
      <c r="AP33" s="384"/>
      <c r="AQ33" s="384"/>
      <c r="AR33" s="384"/>
      <c r="AS33" s="384"/>
      <c r="AT33" s="384"/>
      <c r="AU33" s="384"/>
      <c r="AV33" s="384"/>
      <c r="AW33" s="384"/>
      <c r="AX33" s="384"/>
      <c r="AY33" s="384"/>
      <c r="AZ33" s="384"/>
      <c r="BA33" s="384"/>
      <c r="BB33" s="384"/>
      <c r="BC33" s="384"/>
      <c r="BD33" s="183"/>
      <c r="BE33" s="384" t="s">
        <v>188</v>
      </c>
      <c r="BF33" s="384"/>
      <c r="BG33" s="384" t="s">
        <v>189</v>
      </c>
      <c r="BH33" s="384"/>
      <c r="BI33" s="384"/>
      <c r="BJ33" s="384"/>
      <c r="BK33" s="384"/>
      <c r="BL33" s="384"/>
      <c r="BM33" s="384"/>
      <c r="BN33" s="384"/>
      <c r="BO33" s="384"/>
      <c r="BP33" s="384"/>
      <c r="BQ33" s="384"/>
      <c r="BR33" s="384"/>
      <c r="BS33" s="384"/>
      <c r="BT33" s="384"/>
      <c r="BU33" s="384"/>
      <c r="BV33" s="183"/>
      <c r="BW33" s="385" t="s">
        <v>188</v>
      </c>
      <c r="BX33" s="385"/>
      <c r="BY33" s="384" t="s">
        <v>190</v>
      </c>
      <c r="BZ33" s="384"/>
      <c r="CA33" s="384"/>
      <c r="CB33" s="384"/>
      <c r="CC33" s="384"/>
      <c r="CD33" s="384"/>
      <c r="CE33" s="384"/>
      <c r="CF33" s="384"/>
      <c r="CG33" s="384"/>
      <c r="CH33" s="384"/>
      <c r="CI33" s="384"/>
      <c r="CJ33" s="384"/>
      <c r="CK33" s="384"/>
      <c r="CL33" s="384"/>
      <c r="CM33" s="384"/>
      <c r="CN33" s="177"/>
      <c r="CO33" s="385" t="s">
        <v>186</v>
      </c>
      <c r="CP33" s="385"/>
      <c r="CQ33" s="384" t="s">
        <v>191</v>
      </c>
      <c r="CR33" s="384"/>
      <c r="CS33" s="384"/>
      <c r="CT33" s="384"/>
      <c r="CU33" s="384"/>
      <c r="CV33" s="384"/>
      <c r="CW33" s="384"/>
      <c r="CX33" s="384"/>
      <c r="CY33" s="384"/>
      <c r="CZ33" s="384"/>
      <c r="DA33" s="384"/>
      <c r="DB33" s="384"/>
      <c r="DC33" s="384"/>
      <c r="DD33" s="384"/>
      <c r="DE33" s="384"/>
      <c r="DF33" s="177"/>
      <c r="DG33" s="383" t="s">
        <v>192</v>
      </c>
      <c r="DH33" s="383"/>
      <c r="DI33" s="178"/>
    </row>
    <row r="34" spans="1:113" ht="32.25" customHeight="1" x14ac:dyDescent="0.2">
      <c r="A34" s="173"/>
      <c r="B34" s="200"/>
      <c r="C34" s="381">
        <f>IF(E34="","",1)</f>
        <v>1</v>
      </c>
      <c r="D34" s="381"/>
      <c r="E34" s="382" t="str">
        <f>IF('各会計、関係団体の財政状況及び健全化判断比率'!B7="","",'各会計、関係団体の財政状況及び健全化判断比率'!B7)</f>
        <v>一般会計</v>
      </c>
      <c r="F34" s="382"/>
      <c r="G34" s="382"/>
      <c r="H34" s="382"/>
      <c r="I34" s="382"/>
      <c r="J34" s="382"/>
      <c r="K34" s="382"/>
      <c r="L34" s="382"/>
      <c r="M34" s="382"/>
      <c r="N34" s="382"/>
      <c r="O34" s="382"/>
      <c r="P34" s="382"/>
      <c r="Q34" s="382"/>
      <c r="R34" s="382"/>
      <c r="S34" s="382"/>
      <c r="T34" s="173"/>
      <c r="U34" s="381">
        <f>IF(W34="","",MAX(C34:D43)+1)</f>
        <v>3</v>
      </c>
      <c r="V34" s="381"/>
      <c r="W34" s="382" t="str">
        <f>IF('各会計、関係団体の財政状況及び健全化判断比率'!B28="","",'各会計、関係団体の財政状況及び健全化判断比率'!B28)</f>
        <v>国民健康保険特別会計</v>
      </c>
      <c r="X34" s="382"/>
      <c r="Y34" s="382"/>
      <c r="Z34" s="382"/>
      <c r="AA34" s="382"/>
      <c r="AB34" s="382"/>
      <c r="AC34" s="382"/>
      <c r="AD34" s="382"/>
      <c r="AE34" s="382"/>
      <c r="AF34" s="382"/>
      <c r="AG34" s="382"/>
      <c r="AH34" s="382"/>
      <c r="AI34" s="382"/>
      <c r="AJ34" s="382"/>
      <c r="AK34" s="382"/>
      <c r="AL34" s="173"/>
      <c r="AM34" s="381">
        <f>IF(AO34="","",MAX(C34:D43,U34:V43)+1)</f>
        <v>6</v>
      </c>
      <c r="AN34" s="381"/>
      <c r="AO34" s="382" t="str">
        <f>IF('各会計、関係団体の財政状況及び健全化判断比率'!B31="","",'各会計、関係団体の財政状況及び健全化判断比率'!B31)</f>
        <v>水道事業会計</v>
      </c>
      <c r="AP34" s="382"/>
      <c r="AQ34" s="382"/>
      <c r="AR34" s="382"/>
      <c r="AS34" s="382"/>
      <c r="AT34" s="382"/>
      <c r="AU34" s="382"/>
      <c r="AV34" s="382"/>
      <c r="AW34" s="382"/>
      <c r="AX34" s="382"/>
      <c r="AY34" s="382"/>
      <c r="AZ34" s="382"/>
      <c r="BA34" s="382"/>
      <c r="BB34" s="382"/>
      <c r="BC34" s="382"/>
      <c r="BD34" s="173"/>
      <c r="BE34" s="381" t="str">
        <f>IF(BG34="","",MAX(C34:D43,U34:V43,AM34:AN43)+1)</f>
        <v/>
      </c>
      <c r="BF34" s="381"/>
      <c r="BG34" s="382"/>
      <c r="BH34" s="382"/>
      <c r="BI34" s="382"/>
      <c r="BJ34" s="382"/>
      <c r="BK34" s="382"/>
      <c r="BL34" s="382"/>
      <c r="BM34" s="382"/>
      <c r="BN34" s="382"/>
      <c r="BO34" s="382"/>
      <c r="BP34" s="382"/>
      <c r="BQ34" s="382"/>
      <c r="BR34" s="382"/>
      <c r="BS34" s="382"/>
      <c r="BT34" s="382"/>
      <c r="BU34" s="382"/>
      <c r="BV34" s="173"/>
      <c r="BW34" s="381">
        <f>IF(BY34="","",MAX(C34:D43,U34:V43,AM34:AN43,BE34:BF43)+1)</f>
        <v>8</v>
      </c>
      <c r="BX34" s="381"/>
      <c r="BY34" s="382" t="str">
        <f>IF('各会計、関係団体の財政状況及び健全化判断比率'!B68="","",'各会計、関係団体の財政状況及び健全化判断比率'!B68)</f>
        <v>四條畷市交野市清掃施設組合</v>
      </c>
      <c r="BZ34" s="382"/>
      <c r="CA34" s="382"/>
      <c r="CB34" s="382"/>
      <c r="CC34" s="382"/>
      <c r="CD34" s="382"/>
      <c r="CE34" s="382"/>
      <c r="CF34" s="382"/>
      <c r="CG34" s="382"/>
      <c r="CH34" s="382"/>
      <c r="CI34" s="382"/>
      <c r="CJ34" s="382"/>
      <c r="CK34" s="382"/>
      <c r="CL34" s="382"/>
      <c r="CM34" s="382"/>
      <c r="CN34" s="173"/>
      <c r="CO34" s="381">
        <f>IF(CQ34="","",MAX(C34:D43,U34:V43,AM34:AN43,BE34:BF43,BW34:BX43)+1)</f>
        <v>14</v>
      </c>
      <c r="CP34" s="381"/>
      <c r="CQ34" s="382" t="str">
        <f>IF('各会計、関係団体の財政状況及び健全化判断比率'!BS7="","",'各会計、関係団体の財政状況及び健全化判断比率'!BS7)</f>
        <v>交野市土地開発公社</v>
      </c>
      <c r="CR34" s="382"/>
      <c r="CS34" s="382"/>
      <c r="CT34" s="382"/>
      <c r="CU34" s="382"/>
      <c r="CV34" s="382"/>
      <c r="CW34" s="382"/>
      <c r="CX34" s="382"/>
      <c r="CY34" s="382"/>
      <c r="CZ34" s="382"/>
      <c r="DA34" s="382"/>
      <c r="DB34" s="382"/>
      <c r="DC34" s="382"/>
      <c r="DD34" s="382"/>
      <c r="DE34" s="382"/>
      <c r="DG34" s="379" t="str">
        <f>IF('各会計、関係団体の財政状況及び健全化判断比率'!BR7="","",'各会計、関係団体の財政状況及び健全化判断比率'!BR7)</f>
        <v/>
      </c>
      <c r="DH34" s="379"/>
      <c r="DI34" s="178"/>
    </row>
    <row r="35" spans="1:113" ht="32.25" customHeight="1" x14ac:dyDescent="0.2">
      <c r="A35" s="173"/>
      <c r="B35" s="200"/>
      <c r="C35" s="381">
        <f>IF(E35="","",C34+1)</f>
        <v>2</v>
      </c>
      <c r="D35" s="381"/>
      <c r="E35" s="382" t="str">
        <f>IF('各会計、関係団体の財政状況及び健全化判断比率'!B8="","",'各会計、関係団体の財政状況及び健全化判断比率'!B8)</f>
        <v>公共用地先行取得事業特別会計</v>
      </c>
      <c r="F35" s="382"/>
      <c r="G35" s="382"/>
      <c r="H35" s="382"/>
      <c r="I35" s="382"/>
      <c r="J35" s="382"/>
      <c r="K35" s="382"/>
      <c r="L35" s="382"/>
      <c r="M35" s="382"/>
      <c r="N35" s="382"/>
      <c r="O35" s="382"/>
      <c r="P35" s="382"/>
      <c r="Q35" s="382"/>
      <c r="R35" s="382"/>
      <c r="S35" s="382"/>
      <c r="T35" s="173"/>
      <c r="U35" s="381">
        <f>IF(W35="","",U34+1)</f>
        <v>4</v>
      </c>
      <c r="V35" s="381"/>
      <c r="W35" s="382" t="str">
        <f>IF('各会計、関係団体の財政状況及び健全化判断比率'!B29="","",'各会計、関係団体の財政状況及び健全化判断比率'!B29)</f>
        <v>介護保険特別会計</v>
      </c>
      <c r="X35" s="382"/>
      <c r="Y35" s="382"/>
      <c r="Z35" s="382"/>
      <c r="AA35" s="382"/>
      <c r="AB35" s="382"/>
      <c r="AC35" s="382"/>
      <c r="AD35" s="382"/>
      <c r="AE35" s="382"/>
      <c r="AF35" s="382"/>
      <c r="AG35" s="382"/>
      <c r="AH35" s="382"/>
      <c r="AI35" s="382"/>
      <c r="AJ35" s="382"/>
      <c r="AK35" s="382"/>
      <c r="AL35" s="173"/>
      <c r="AM35" s="381">
        <f t="shared" ref="AM35:AM43" si="0">IF(AO35="","",AM34+1)</f>
        <v>7</v>
      </c>
      <c r="AN35" s="381"/>
      <c r="AO35" s="382" t="str">
        <f>IF('各会計、関係団体の財政状況及び健全化判断比率'!B32="","",'各会計、関係団体の財政状況及び健全化判断比率'!B32)</f>
        <v>下水道事業会計</v>
      </c>
      <c r="AP35" s="382"/>
      <c r="AQ35" s="382"/>
      <c r="AR35" s="382"/>
      <c r="AS35" s="382"/>
      <c r="AT35" s="382"/>
      <c r="AU35" s="382"/>
      <c r="AV35" s="382"/>
      <c r="AW35" s="382"/>
      <c r="AX35" s="382"/>
      <c r="AY35" s="382"/>
      <c r="AZ35" s="382"/>
      <c r="BA35" s="382"/>
      <c r="BB35" s="382"/>
      <c r="BC35" s="382"/>
      <c r="BD35" s="173"/>
      <c r="BE35" s="381" t="str">
        <f t="shared" ref="BE35:BE43" si="1">IF(BG35="","",BE34+1)</f>
        <v/>
      </c>
      <c r="BF35" s="381"/>
      <c r="BG35" s="382"/>
      <c r="BH35" s="382"/>
      <c r="BI35" s="382"/>
      <c r="BJ35" s="382"/>
      <c r="BK35" s="382"/>
      <c r="BL35" s="382"/>
      <c r="BM35" s="382"/>
      <c r="BN35" s="382"/>
      <c r="BO35" s="382"/>
      <c r="BP35" s="382"/>
      <c r="BQ35" s="382"/>
      <c r="BR35" s="382"/>
      <c r="BS35" s="382"/>
      <c r="BT35" s="382"/>
      <c r="BU35" s="382"/>
      <c r="BV35" s="173"/>
      <c r="BW35" s="381">
        <f t="shared" ref="BW35:BW43" si="2">IF(BY35="","",BW34+1)</f>
        <v>9</v>
      </c>
      <c r="BX35" s="381"/>
      <c r="BY35" s="382" t="str">
        <f>IF('各会計、関係団体の財政状況及び健全化判断比率'!B69="","",'各会計、関係団体の財政状況及び健全化判断比率'!B69)</f>
        <v>北河内４市リサイクル施設組合</v>
      </c>
      <c r="BZ35" s="382"/>
      <c r="CA35" s="382"/>
      <c r="CB35" s="382"/>
      <c r="CC35" s="382"/>
      <c r="CD35" s="382"/>
      <c r="CE35" s="382"/>
      <c r="CF35" s="382"/>
      <c r="CG35" s="382"/>
      <c r="CH35" s="382"/>
      <c r="CI35" s="382"/>
      <c r="CJ35" s="382"/>
      <c r="CK35" s="382"/>
      <c r="CL35" s="382"/>
      <c r="CM35" s="382"/>
      <c r="CN35" s="173"/>
      <c r="CO35" s="381" t="str">
        <f t="shared" ref="CO35:CO43" si="3">IF(CQ35="","",CO34+1)</f>
        <v/>
      </c>
      <c r="CP35" s="381"/>
      <c r="CQ35" s="382" t="str">
        <f>IF('各会計、関係団体の財政状況及び健全化判断比率'!BS8="","",'各会計、関係団体の財政状況及び健全化判断比率'!BS8)</f>
        <v/>
      </c>
      <c r="CR35" s="382"/>
      <c r="CS35" s="382"/>
      <c r="CT35" s="382"/>
      <c r="CU35" s="382"/>
      <c r="CV35" s="382"/>
      <c r="CW35" s="382"/>
      <c r="CX35" s="382"/>
      <c r="CY35" s="382"/>
      <c r="CZ35" s="382"/>
      <c r="DA35" s="382"/>
      <c r="DB35" s="382"/>
      <c r="DC35" s="382"/>
      <c r="DD35" s="382"/>
      <c r="DE35" s="382"/>
      <c r="DG35" s="379" t="str">
        <f>IF('各会計、関係団体の財政状況及び健全化判断比率'!BR8="","",'各会計、関係団体の財政状況及び健全化判断比率'!BR8)</f>
        <v/>
      </c>
      <c r="DH35" s="379"/>
      <c r="DI35" s="178"/>
    </row>
    <row r="36" spans="1:113" ht="32.25" customHeight="1" x14ac:dyDescent="0.2">
      <c r="A36" s="173"/>
      <c r="B36" s="200"/>
      <c r="C36" s="381" t="str">
        <f>IF(E36="","",C35+1)</f>
        <v/>
      </c>
      <c r="D36" s="381"/>
      <c r="E36" s="382" t="str">
        <f>IF('各会計、関係団体の財政状況及び健全化判断比率'!B9="","",'各会計、関係団体の財政状況及び健全化判断比率'!B9)</f>
        <v/>
      </c>
      <c r="F36" s="382"/>
      <c r="G36" s="382"/>
      <c r="H36" s="382"/>
      <c r="I36" s="382"/>
      <c r="J36" s="382"/>
      <c r="K36" s="382"/>
      <c r="L36" s="382"/>
      <c r="M36" s="382"/>
      <c r="N36" s="382"/>
      <c r="O36" s="382"/>
      <c r="P36" s="382"/>
      <c r="Q36" s="382"/>
      <c r="R36" s="382"/>
      <c r="S36" s="382"/>
      <c r="T36" s="173"/>
      <c r="U36" s="381">
        <f t="shared" ref="U36:U43" si="4">IF(W36="","",U35+1)</f>
        <v>5</v>
      </c>
      <c r="V36" s="381"/>
      <c r="W36" s="382" t="str">
        <f>IF('各会計、関係団体の財政状況及び健全化判断比率'!B30="","",'各会計、関係団体の財政状況及び健全化判断比率'!B30)</f>
        <v>後期高齢者医療特別会計</v>
      </c>
      <c r="X36" s="382"/>
      <c r="Y36" s="382"/>
      <c r="Z36" s="382"/>
      <c r="AA36" s="382"/>
      <c r="AB36" s="382"/>
      <c r="AC36" s="382"/>
      <c r="AD36" s="382"/>
      <c r="AE36" s="382"/>
      <c r="AF36" s="382"/>
      <c r="AG36" s="382"/>
      <c r="AH36" s="382"/>
      <c r="AI36" s="382"/>
      <c r="AJ36" s="382"/>
      <c r="AK36" s="382"/>
      <c r="AL36" s="173"/>
      <c r="AM36" s="381" t="str">
        <f t="shared" si="0"/>
        <v/>
      </c>
      <c r="AN36" s="381"/>
      <c r="AO36" s="382"/>
      <c r="AP36" s="382"/>
      <c r="AQ36" s="382"/>
      <c r="AR36" s="382"/>
      <c r="AS36" s="382"/>
      <c r="AT36" s="382"/>
      <c r="AU36" s="382"/>
      <c r="AV36" s="382"/>
      <c r="AW36" s="382"/>
      <c r="AX36" s="382"/>
      <c r="AY36" s="382"/>
      <c r="AZ36" s="382"/>
      <c r="BA36" s="382"/>
      <c r="BB36" s="382"/>
      <c r="BC36" s="382"/>
      <c r="BD36" s="173"/>
      <c r="BE36" s="381" t="str">
        <f t="shared" si="1"/>
        <v/>
      </c>
      <c r="BF36" s="381"/>
      <c r="BG36" s="382"/>
      <c r="BH36" s="382"/>
      <c r="BI36" s="382"/>
      <c r="BJ36" s="382"/>
      <c r="BK36" s="382"/>
      <c r="BL36" s="382"/>
      <c r="BM36" s="382"/>
      <c r="BN36" s="382"/>
      <c r="BO36" s="382"/>
      <c r="BP36" s="382"/>
      <c r="BQ36" s="382"/>
      <c r="BR36" s="382"/>
      <c r="BS36" s="382"/>
      <c r="BT36" s="382"/>
      <c r="BU36" s="382"/>
      <c r="BV36" s="173"/>
      <c r="BW36" s="381">
        <f t="shared" si="2"/>
        <v>10</v>
      </c>
      <c r="BX36" s="381"/>
      <c r="BY36" s="382" t="str">
        <f>IF('各会計、関係団体の財政状況及び健全化判断比率'!B70="","",'各会計、関係団体の財政状況及び健全化判断比率'!B70)</f>
        <v>大阪府後期高齢者医療広域連合（一般会計）</v>
      </c>
      <c r="BZ36" s="382"/>
      <c r="CA36" s="382"/>
      <c r="CB36" s="382"/>
      <c r="CC36" s="382"/>
      <c r="CD36" s="382"/>
      <c r="CE36" s="382"/>
      <c r="CF36" s="382"/>
      <c r="CG36" s="382"/>
      <c r="CH36" s="382"/>
      <c r="CI36" s="382"/>
      <c r="CJ36" s="382"/>
      <c r="CK36" s="382"/>
      <c r="CL36" s="382"/>
      <c r="CM36" s="382"/>
      <c r="CN36" s="173"/>
      <c r="CO36" s="381" t="str">
        <f t="shared" si="3"/>
        <v/>
      </c>
      <c r="CP36" s="381"/>
      <c r="CQ36" s="382" t="str">
        <f>IF('各会計、関係団体の財政状況及び健全化判断比率'!BS9="","",'各会計、関係団体の財政状況及び健全化判断比率'!BS9)</f>
        <v/>
      </c>
      <c r="CR36" s="382"/>
      <c r="CS36" s="382"/>
      <c r="CT36" s="382"/>
      <c r="CU36" s="382"/>
      <c r="CV36" s="382"/>
      <c r="CW36" s="382"/>
      <c r="CX36" s="382"/>
      <c r="CY36" s="382"/>
      <c r="CZ36" s="382"/>
      <c r="DA36" s="382"/>
      <c r="DB36" s="382"/>
      <c r="DC36" s="382"/>
      <c r="DD36" s="382"/>
      <c r="DE36" s="382"/>
      <c r="DG36" s="379" t="str">
        <f>IF('各会計、関係団体の財政状況及び健全化判断比率'!BR9="","",'各会計、関係団体の財政状況及び健全化判断比率'!BR9)</f>
        <v/>
      </c>
      <c r="DH36" s="379"/>
      <c r="DI36" s="178"/>
    </row>
    <row r="37" spans="1:113" ht="32.25" customHeight="1" x14ac:dyDescent="0.2">
      <c r="A37" s="173"/>
      <c r="B37" s="200"/>
      <c r="C37" s="381" t="str">
        <f>IF(E37="","",C36+1)</f>
        <v/>
      </c>
      <c r="D37" s="381"/>
      <c r="E37" s="382" t="str">
        <f>IF('各会計、関係団体の財政状況及び健全化判断比率'!B10="","",'各会計、関係団体の財政状況及び健全化判断比率'!B10)</f>
        <v/>
      </c>
      <c r="F37" s="382"/>
      <c r="G37" s="382"/>
      <c r="H37" s="382"/>
      <c r="I37" s="382"/>
      <c r="J37" s="382"/>
      <c r="K37" s="382"/>
      <c r="L37" s="382"/>
      <c r="M37" s="382"/>
      <c r="N37" s="382"/>
      <c r="O37" s="382"/>
      <c r="P37" s="382"/>
      <c r="Q37" s="382"/>
      <c r="R37" s="382"/>
      <c r="S37" s="382"/>
      <c r="T37" s="173"/>
      <c r="U37" s="381" t="str">
        <f t="shared" si="4"/>
        <v/>
      </c>
      <c r="V37" s="381"/>
      <c r="W37" s="382"/>
      <c r="X37" s="382"/>
      <c r="Y37" s="382"/>
      <c r="Z37" s="382"/>
      <c r="AA37" s="382"/>
      <c r="AB37" s="382"/>
      <c r="AC37" s="382"/>
      <c r="AD37" s="382"/>
      <c r="AE37" s="382"/>
      <c r="AF37" s="382"/>
      <c r="AG37" s="382"/>
      <c r="AH37" s="382"/>
      <c r="AI37" s="382"/>
      <c r="AJ37" s="382"/>
      <c r="AK37" s="382"/>
      <c r="AL37" s="173"/>
      <c r="AM37" s="381" t="str">
        <f t="shared" si="0"/>
        <v/>
      </c>
      <c r="AN37" s="381"/>
      <c r="AO37" s="382"/>
      <c r="AP37" s="382"/>
      <c r="AQ37" s="382"/>
      <c r="AR37" s="382"/>
      <c r="AS37" s="382"/>
      <c r="AT37" s="382"/>
      <c r="AU37" s="382"/>
      <c r="AV37" s="382"/>
      <c r="AW37" s="382"/>
      <c r="AX37" s="382"/>
      <c r="AY37" s="382"/>
      <c r="AZ37" s="382"/>
      <c r="BA37" s="382"/>
      <c r="BB37" s="382"/>
      <c r="BC37" s="382"/>
      <c r="BD37" s="173"/>
      <c r="BE37" s="381" t="str">
        <f t="shared" si="1"/>
        <v/>
      </c>
      <c r="BF37" s="381"/>
      <c r="BG37" s="382"/>
      <c r="BH37" s="382"/>
      <c r="BI37" s="382"/>
      <c r="BJ37" s="382"/>
      <c r="BK37" s="382"/>
      <c r="BL37" s="382"/>
      <c r="BM37" s="382"/>
      <c r="BN37" s="382"/>
      <c r="BO37" s="382"/>
      <c r="BP37" s="382"/>
      <c r="BQ37" s="382"/>
      <c r="BR37" s="382"/>
      <c r="BS37" s="382"/>
      <c r="BT37" s="382"/>
      <c r="BU37" s="382"/>
      <c r="BV37" s="173"/>
      <c r="BW37" s="381">
        <f t="shared" si="2"/>
        <v>11</v>
      </c>
      <c r="BX37" s="381"/>
      <c r="BY37" s="382" t="str">
        <f>IF('各会計、関係団体の財政状況及び健全化判断比率'!B71="","",'各会計、関係団体の財政状況及び健全化判断比率'!B71)</f>
        <v>大阪府後期高齢者医療広域連合（後期高齢者医療特別会計）</v>
      </c>
      <c r="BZ37" s="382"/>
      <c r="CA37" s="382"/>
      <c r="CB37" s="382"/>
      <c r="CC37" s="382"/>
      <c r="CD37" s="382"/>
      <c r="CE37" s="382"/>
      <c r="CF37" s="382"/>
      <c r="CG37" s="382"/>
      <c r="CH37" s="382"/>
      <c r="CI37" s="382"/>
      <c r="CJ37" s="382"/>
      <c r="CK37" s="382"/>
      <c r="CL37" s="382"/>
      <c r="CM37" s="382"/>
      <c r="CN37" s="173"/>
      <c r="CO37" s="381" t="str">
        <f t="shared" si="3"/>
        <v/>
      </c>
      <c r="CP37" s="381"/>
      <c r="CQ37" s="382" t="str">
        <f>IF('各会計、関係団体の財政状況及び健全化判断比率'!BS10="","",'各会計、関係団体の財政状況及び健全化判断比率'!BS10)</f>
        <v/>
      </c>
      <c r="CR37" s="382"/>
      <c r="CS37" s="382"/>
      <c r="CT37" s="382"/>
      <c r="CU37" s="382"/>
      <c r="CV37" s="382"/>
      <c r="CW37" s="382"/>
      <c r="CX37" s="382"/>
      <c r="CY37" s="382"/>
      <c r="CZ37" s="382"/>
      <c r="DA37" s="382"/>
      <c r="DB37" s="382"/>
      <c r="DC37" s="382"/>
      <c r="DD37" s="382"/>
      <c r="DE37" s="382"/>
      <c r="DG37" s="379" t="str">
        <f>IF('各会計、関係団体の財政状況及び健全化判断比率'!BR10="","",'各会計、関係団体の財政状況及び健全化判断比率'!BR10)</f>
        <v/>
      </c>
      <c r="DH37" s="379"/>
      <c r="DI37" s="178"/>
    </row>
    <row r="38" spans="1:113" ht="32.25" customHeight="1" x14ac:dyDescent="0.2">
      <c r="A38" s="173"/>
      <c r="B38" s="200"/>
      <c r="C38" s="381" t="str">
        <f t="shared" ref="C38:C43" si="5">IF(E38="","",C37+1)</f>
        <v/>
      </c>
      <c r="D38" s="381"/>
      <c r="E38" s="382" t="str">
        <f>IF('各会計、関係団体の財政状況及び健全化判断比率'!B11="","",'各会計、関係団体の財政状況及び健全化判断比率'!B11)</f>
        <v/>
      </c>
      <c r="F38" s="382"/>
      <c r="G38" s="382"/>
      <c r="H38" s="382"/>
      <c r="I38" s="382"/>
      <c r="J38" s="382"/>
      <c r="K38" s="382"/>
      <c r="L38" s="382"/>
      <c r="M38" s="382"/>
      <c r="N38" s="382"/>
      <c r="O38" s="382"/>
      <c r="P38" s="382"/>
      <c r="Q38" s="382"/>
      <c r="R38" s="382"/>
      <c r="S38" s="382"/>
      <c r="T38" s="173"/>
      <c r="U38" s="381" t="str">
        <f t="shared" si="4"/>
        <v/>
      </c>
      <c r="V38" s="381"/>
      <c r="W38" s="382"/>
      <c r="X38" s="382"/>
      <c r="Y38" s="382"/>
      <c r="Z38" s="382"/>
      <c r="AA38" s="382"/>
      <c r="AB38" s="382"/>
      <c r="AC38" s="382"/>
      <c r="AD38" s="382"/>
      <c r="AE38" s="382"/>
      <c r="AF38" s="382"/>
      <c r="AG38" s="382"/>
      <c r="AH38" s="382"/>
      <c r="AI38" s="382"/>
      <c r="AJ38" s="382"/>
      <c r="AK38" s="382"/>
      <c r="AL38" s="173"/>
      <c r="AM38" s="381" t="str">
        <f t="shared" si="0"/>
        <v/>
      </c>
      <c r="AN38" s="381"/>
      <c r="AO38" s="382"/>
      <c r="AP38" s="382"/>
      <c r="AQ38" s="382"/>
      <c r="AR38" s="382"/>
      <c r="AS38" s="382"/>
      <c r="AT38" s="382"/>
      <c r="AU38" s="382"/>
      <c r="AV38" s="382"/>
      <c r="AW38" s="382"/>
      <c r="AX38" s="382"/>
      <c r="AY38" s="382"/>
      <c r="AZ38" s="382"/>
      <c r="BA38" s="382"/>
      <c r="BB38" s="382"/>
      <c r="BC38" s="382"/>
      <c r="BD38" s="173"/>
      <c r="BE38" s="381" t="str">
        <f t="shared" si="1"/>
        <v/>
      </c>
      <c r="BF38" s="381"/>
      <c r="BG38" s="382"/>
      <c r="BH38" s="382"/>
      <c r="BI38" s="382"/>
      <c r="BJ38" s="382"/>
      <c r="BK38" s="382"/>
      <c r="BL38" s="382"/>
      <c r="BM38" s="382"/>
      <c r="BN38" s="382"/>
      <c r="BO38" s="382"/>
      <c r="BP38" s="382"/>
      <c r="BQ38" s="382"/>
      <c r="BR38" s="382"/>
      <c r="BS38" s="382"/>
      <c r="BT38" s="382"/>
      <c r="BU38" s="382"/>
      <c r="BV38" s="173"/>
      <c r="BW38" s="381">
        <f t="shared" si="2"/>
        <v>12</v>
      </c>
      <c r="BX38" s="381"/>
      <c r="BY38" s="382" t="str">
        <f>IF('各会計、関係団体の財政状況及び健全化判断比率'!B72="","",'各会計、関係団体の財政状況及び健全化判断比率'!B72)</f>
        <v>大阪広域水道企業団水道事業会計（水道用水供給事業）</v>
      </c>
      <c r="BZ38" s="382"/>
      <c r="CA38" s="382"/>
      <c r="CB38" s="382"/>
      <c r="CC38" s="382"/>
      <c r="CD38" s="382"/>
      <c r="CE38" s="382"/>
      <c r="CF38" s="382"/>
      <c r="CG38" s="382"/>
      <c r="CH38" s="382"/>
      <c r="CI38" s="382"/>
      <c r="CJ38" s="382"/>
      <c r="CK38" s="382"/>
      <c r="CL38" s="382"/>
      <c r="CM38" s="382"/>
      <c r="CN38" s="173"/>
      <c r="CO38" s="381" t="str">
        <f t="shared" si="3"/>
        <v/>
      </c>
      <c r="CP38" s="381"/>
      <c r="CQ38" s="382" t="str">
        <f>IF('各会計、関係団体の財政状況及び健全化判断比率'!BS11="","",'各会計、関係団体の財政状況及び健全化判断比率'!BS11)</f>
        <v/>
      </c>
      <c r="CR38" s="382"/>
      <c r="CS38" s="382"/>
      <c r="CT38" s="382"/>
      <c r="CU38" s="382"/>
      <c r="CV38" s="382"/>
      <c r="CW38" s="382"/>
      <c r="CX38" s="382"/>
      <c r="CY38" s="382"/>
      <c r="CZ38" s="382"/>
      <c r="DA38" s="382"/>
      <c r="DB38" s="382"/>
      <c r="DC38" s="382"/>
      <c r="DD38" s="382"/>
      <c r="DE38" s="382"/>
      <c r="DG38" s="379" t="str">
        <f>IF('各会計、関係団体の財政状況及び健全化判断比率'!BR11="","",'各会計、関係団体の財政状況及び健全化判断比率'!BR11)</f>
        <v/>
      </c>
      <c r="DH38" s="379"/>
      <c r="DI38" s="178"/>
    </row>
    <row r="39" spans="1:113" ht="32.25" customHeight="1" x14ac:dyDescent="0.2">
      <c r="A39" s="173"/>
      <c r="B39" s="200"/>
      <c r="C39" s="381" t="str">
        <f t="shared" si="5"/>
        <v/>
      </c>
      <c r="D39" s="381"/>
      <c r="E39" s="382" t="str">
        <f>IF('各会計、関係団体の財政状況及び健全化判断比率'!B12="","",'各会計、関係団体の財政状況及び健全化判断比率'!B12)</f>
        <v/>
      </c>
      <c r="F39" s="382"/>
      <c r="G39" s="382"/>
      <c r="H39" s="382"/>
      <c r="I39" s="382"/>
      <c r="J39" s="382"/>
      <c r="K39" s="382"/>
      <c r="L39" s="382"/>
      <c r="M39" s="382"/>
      <c r="N39" s="382"/>
      <c r="O39" s="382"/>
      <c r="P39" s="382"/>
      <c r="Q39" s="382"/>
      <c r="R39" s="382"/>
      <c r="S39" s="382"/>
      <c r="T39" s="173"/>
      <c r="U39" s="381" t="str">
        <f t="shared" si="4"/>
        <v/>
      </c>
      <c r="V39" s="381"/>
      <c r="W39" s="382"/>
      <c r="X39" s="382"/>
      <c r="Y39" s="382"/>
      <c r="Z39" s="382"/>
      <c r="AA39" s="382"/>
      <c r="AB39" s="382"/>
      <c r="AC39" s="382"/>
      <c r="AD39" s="382"/>
      <c r="AE39" s="382"/>
      <c r="AF39" s="382"/>
      <c r="AG39" s="382"/>
      <c r="AH39" s="382"/>
      <c r="AI39" s="382"/>
      <c r="AJ39" s="382"/>
      <c r="AK39" s="382"/>
      <c r="AL39" s="173"/>
      <c r="AM39" s="381" t="str">
        <f t="shared" si="0"/>
        <v/>
      </c>
      <c r="AN39" s="381"/>
      <c r="AO39" s="382"/>
      <c r="AP39" s="382"/>
      <c r="AQ39" s="382"/>
      <c r="AR39" s="382"/>
      <c r="AS39" s="382"/>
      <c r="AT39" s="382"/>
      <c r="AU39" s="382"/>
      <c r="AV39" s="382"/>
      <c r="AW39" s="382"/>
      <c r="AX39" s="382"/>
      <c r="AY39" s="382"/>
      <c r="AZ39" s="382"/>
      <c r="BA39" s="382"/>
      <c r="BB39" s="382"/>
      <c r="BC39" s="382"/>
      <c r="BD39" s="173"/>
      <c r="BE39" s="381" t="str">
        <f t="shared" si="1"/>
        <v/>
      </c>
      <c r="BF39" s="381"/>
      <c r="BG39" s="382"/>
      <c r="BH39" s="382"/>
      <c r="BI39" s="382"/>
      <c r="BJ39" s="382"/>
      <c r="BK39" s="382"/>
      <c r="BL39" s="382"/>
      <c r="BM39" s="382"/>
      <c r="BN39" s="382"/>
      <c r="BO39" s="382"/>
      <c r="BP39" s="382"/>
      <c r="BQ39" s="382"/>
      <c r="BR39" s="382"/>
      <c r="BS39" s="382"/>
      <c r="BT39" s="382"/>
      <c r="BU39" s="382"/>
      <c r="BV39" s="173"/>
      <c r="BW39" s="381">
        <f t="shared" si="2"/>
        <v>13</v>
      </c>
      <c r="BX39" s="381"/>
      <c r="BY39" s="382" t="str">
        <f>IF('各会計、関係団体の財政状況及び健全化判断比率'!B73="","",'各会計、関係団体の財政状況及び健全化判断比率'!B73)</f>
        <v>大阪広域水道企業団（工業用水道事業会計）</v>
      </c>
      <c r="BZ39" s="382"/>
      <c r="CA39" s="382"/>
      <c r="CB39" s="382"/>
      <c r="CC39" s="382"/>
      <c r="CD39" s="382"/>
      <c r="CE39" s="382"/>
      <c r="CF39" s="382"/>
      <c r="CG39" s="382"/>
      <c r="CH39" s="382"/>
      <c r="CI39" s="382"/>
      <c r="CJ39" s="382"/>
      <c r="CK39" s="382"/>
      <c r="CL39" s="382"/>
      <c r="CM39" s="382"/>
      <c r="CN39" s="173"/>
      <c r="CO39" s="381" t="str">
        <f t="shared" si="3"/>
        <v/>
      </c>
      <c r="CP39" s="381"/>
      <c r="CQ39" s="382" t="str">
        <f>IF('各会計、関係団体の財政状況及び健全化判断比率'!BS12="","",'各会計、関係団体の財政状況及び健全化判断比率'!BS12)</f>
        <v/>
      </c>
      <c r="CR39" s="382"/>
      <c r="CS39" s="382"/>
      <c r="CT39" s="382"/>
      <c r="CU39" s="382"/>
      <c r="CV39" s="382"/>
      <c r="CW39" s="382"/>
      <c r="CX39" s="382"/>
      <c r="CY39" s="382"/>
      <c r="CZ39" s="382"/>
      <c r="DA39" s="382"/>
      <c r="DB39" s="382"/>
      <c r="DC39" s="382"/>
      <c r="DD39" s="382"/>
      <c r="DE39" s="382"/>
      <c r="DG39" s="379" t="str">
        <f>IF('各会計、関係団体の財政状況及び健全化判断比率'!BR12="","",'各会計、関係団体の財政状況及び健全化判断比率'!BR12)</f>
        <v/>
      </c>
      <c r="DH39" s="379"/>
      <c r="DI39" s="178"/>
    </row>
    <row r="40" spans="1:113" ht="32.25" customHeight="1" x14ac:dyDescent="0.2">
      <c r="A40" s="173"/>
      <c r="B40" s="200"/>
      <c r="C40" s="381" t="str">
        <f t="shared" si="5"/>
        <v/>
      </c>
      <c r="D40" s="381"/>
      <c r="E40" s="382" t="str">
        <f>IF('各会計、関係団体の財政状況及び健全化判断比率'!B13="","",'各会計、関係団体の財政状況及び健全化判断比率'!B13)</f>
        <v/>
      </c>
      <c r="F40" s="382"/>
      <c r="G40" s="382"/>
      <c r="H40" s="382"/>
      <c r="I40" s="382"/>
      <c r="J40" s="382"/>
      <c r="K40" s="382"/>
      <c r="L40" s="382"/>
      <c r="M40" s="382"/>
      <c r="N40" s="382"/>
      <c r="O40" s="382"/>
      <c r="P40" s="382"/>
      <c r="Q40" s="382"/>
      <c r="R40" s="382"/>
      <c r="S40" s="382"/>
      <c r="T40" s="173"/>
      <c r="U40" s="381" t="str">
        <f t="shared" si="4"/>
        <v/>
      </c>
      <c r="V40" s="381"/>
      <c r="W40" s="382"/>
      <c r="X40" s="382"/>
      <c r="Y40" s="382"/>
      <c r="Z40" s="382"/>
      <c r="AA40" s="382"/>
      <c r="AB40" s="382"/>
      <c r="AC40" s="382"/>
      <c r="AD40" s="382"/>
      <c r="AE40" s="382"/>
      <c r="AF40" s="382"/>
      <c r="AG40" s="382"/>
      <c r="AH40" s="382"/>
      <c r="AI40" s="382"/>
      <c r="AJ40" s="382"/>
      <c r="AK40" s="382"/>
      <c r="AL40" s="173"/>
      <c r="AM40" s="381" t="str">
        <f t="shared" si="0"/>
        <v/>
      </c>
      <c r="AN40" s="381"/>
      <c r="AO40" s="382"/>
      <c r="AP40" s="382"/>
      <c r="AQ40" s="382"/>
      <c r="AR40" s="382"/>
      <c r="AS40" s="382"/>
      <c r="AT40" s="382"/>
      <c r="AU40" s="382"/>
      <c r="AV40" s="382"/>
      <c r="AW40" s="382"/>
      <c r="AX40" s="382"/>
      <c r="AY40" s="382"/>
      <c r="AZ40" s="382"/>
      <c r="BA40" s="382"/>
      <c r="BB40" s="382"/>
      <c r="BC40" s="382"/>
      <c r="BD40" s="173"/>
      <c r="BE40" s="381" t="str">
        <f t="shared" si="1"/>
        <v/>
      </c>
      <c r="BF40" s="381"/>
      <c r="BG40" s="382"/>
      <c r="BH40" s="382"/>
      <c r="BI40" s="382"/>
      <c r="BJ40" s="382"/>
      <c r="BK40" s="382"/>
      <c r="BL40" s="382"/>
      <c r="BM40" s="382"/>
      <c r="BN40" s="382"/>
      <c r="BO40" s="382"/>
      <c r="BP40" s="382"/>
      <c r="BQ40" s="382"/>
      <c r="BR40" s="382"/>
      <c r="BS40" s="382"/>
      <c r="BT40" s="382"/>
      <c r="BU40" s="382"/>
      <c r="BV40" s="173"/>
      <c r="BW40" s="381" t="str">
        <f t="shared" si="2"/>
        <v/>
      </c>
      <c r="BX40" s="381"/>
      <c r="BY40" s="382" t="str">
        <f>IF('各会計、関係団体の財政状況及び健全化判断比率'!B74="","",'各会計、関係団体の財政状況及び健全化判断比率'!B74)</f>
        <v/>
      </c>
      <c r="BZ40" s="382"/>
      <c r="CA40" s="382"/>
      <c r="CB40" s="382"/>
      <c r="CC40" s="382"/>
      <c r="CD40" s="382"/>
      <c r="CE40" s="382"/>
      <c r="CF40" s="382"/>
      <c r="CG40" s="382"/>
      <c r="CH40" s="382"/>
      <c r="CI40" s="382"/>
      <c r="CJ40" s="382"/>
      <c r="CK40" s="382"/>
      <c r="CL40" s="382"/>
      <c r="CM40" s="382"/>
      <c r="CN40" s="173"/>
      <c r="CO40" s="381" t="str">
        <f t="shared" si="3"/>
        <v/>
      </c>
      <c r="CP40" s="381"/>
      <c r="CQ40" s="382" t="str">
        <f>IF('各会計、関係団体の財政状況及び健全化判断比率'!BS13="","",'各会計、関係団体の財政状況及び健全化判断比率'!BS13)</f>
        <v/>
      </c>
      <c r="CR40" s="382"/>
      <c r="CS40" s="382"/>
      <c r="CT40" s="382"/>
      <c r="CU40" s="382"/>
      <c r="CV40" s="382"/>
      <c r="CW40" s="382"/>
      <c r="CX40" s="382"/>
      <c r="CY40" s="382"/>
      <c r="CZ40" s="382"/>
      <c r="DA40" s="382"/>
      <c r="DB40" s="382"/>
      <c r="DC40" s="382"/>
      <c r="DD40" s="382"/>
      <c r="DE40" s="382"/>
      <c r="DG40" s="379" t="str">
        <f>IF('各会計、関係団体の財政状況及び健全化判断比率'!BR13="","",'各会計、関係団体の財政状況及び健全化判断比率'!BR13)</f>
        <v/>
      </c>
      <c r="DH40" s="379"/>
      <c r="DI40" s="178"/>
    </row>
    <row r="41" spans="1:113" ht="32.25" customHeight="1" x14ac:dyDescent="0.2">
      <c r="A41" s="173"/>
      <c r="B41" s="200"/>
      <c r="C41" s="381" t="str">
        <f t="shared" si="5"/>
        <v/>
      </c>
      <c r="D41" s="381"/>
      <c r="E41" s="382" t="str">
        <f>IF('各会計、関係団体の財政状況及び健全化判断比率'!B14="","",'各会計、関係団体の財政状況及び健全化判断比率'!B14)</f>
        <v/>
      </c>
      <c r="F41" s="382"/>
      <c r="G41" s="382"/>
      <c r="H41" s="382"/>
      <c r="I41" s="382"/>
      <c r="J41" s="382"/>
      <c r="K41" s="382"/>
      <c r="L41" s="382"/>
      <c r="M41" s="382"/>
      <c r="N41" s="382"/>
      <c r="O41" s="382"/>
      <c r="P41" s="382"/>
      <c r="Q41" s="382"/>
      <c r="R41" s="382"/>
      <c r="S41" s="382"/>
      <c r="T41" s="173"/>
      <c r="U41" s="381" t="str">
        <f t="shared" si="4"/>
        <v/>
      </c>
      <c r="V41" s="381"/>
      <c r="W41" s="382"/>
      <c r="X41" s="382"/>
      <c r="Y41" s="382"/>
      <c r="Z41" s="382"/>
      <c r="AA41" s="382"/>
      <c r="AB41" s="382"/>
      <c r="AC41" s="382"/>
      <c r="AD41" s="382"/>
      <c r="AE41" s="382"/>
      <c r="AF41" s="382"/>
      <c r="AG41" s="382"/>
      <c r="AH41" s="382"/>
      <c r="AI41" s="382"/>
      <c r="AJ41" s="382"/>
      <c r="AK41" s="382"/>
      <c r="AL41" s="173"/>
      <c r="AM41" s="381" t="str">
        <f t="shared" si="0"/>
        <v/>
      </c>
      <c r="AN41" s="381"/>
      <c r="AO41" s="382"/>
      <c r="AP41" s="382"/>
      <c r="AQ41" s="382"/>
      <c r="AR41" s="382"/>
      <c r="AS41" s="382"/>
      <c r="AT41" s="382"/>
      <c r="AU41" s="382"/>
      <c r="AV41" s="382"/>
      <c r="AW41" s="382"/>
      <c r="AX41" s="382"/>
      <c r="AY41" s="382"/>
      <c r="AZ41" s="382"/>
      <c r="BA41" s="382"/>
      <c r="BB41" s="382"/>
      <c r="BC41" s="382"/>
      <c r="BD41" s="173"/>
      <c r="BE41" s="381" t="str">
        <f t="shared" si="1"/>
        <v/>
      </c>
      <c r="BF41" s="381"/>
      <c r="BG41" s="382"/>
      <c r="BH41" s="382"/>
      <c r="BI41" s="382"/>
      <c r="BJ41" s="382"/>
      <c r="BK41" s="382"/>
      <c r="BL41" s="382"/>
      <c r="BM41" s="382"/>
      <c r="BN41" s="382"/>
      <c r="BO41" s="382"/>
      <c r="BP41" s="382"/>
      <c r="BQ41" s="382"/>
      <c r="BR41" s="382"/>
      <c r="BS41" s="382"/>
      <c r="BT41" s="382"/>
      <c r="BU41" s="382"/>
      <c r="BV41" s="173"/>
      <c r="BW41" s="381" t="str">
        <f t="shared" si="2"/>
        <v/>
      </c>
      <c r="BX41" s="381"/>
      <c r="BY41" s="382" t="str">
        <f>IF('各会計、関係団体の財政状況及び健全化判断比率'!B75="","",'各会計、関係団体の財政状況及び健全化判断比率'!B75)</f>
        <v/>
      </c>
      <c r="BZ41" s="382"/>
      <c r="CA41" s="382"/>
      <c r="CB41" s="382"/>
      <c r="CC41" s="382"/>
      <c r="CD41" s="382"/>
      <c r="CE41" s="382"/>
      <c r="CF41" s="382"/>
      <c r="CG41" s="382"/>
      <c r="CH41" s="382"/>
      <c r="CI41" s="382"/>
      <c r="CJ41" s="382"/>
      <c r="CK41" s="382"/>
      <c r="CL41" s="382"/>
      <c r="CM41" s="382"/>
      <c r="CN41" s="173"/>
      <c r="CO41" s="381" t="str">
        <f t="shared" si="3"/>
        <v/>
      </c>
      <c r="CP41" s="381"/>
      <c r="CQ41" s="382" t="str">
        <f>IF('各会計、関係団体の財政状況及び健全化判断比率'!BS14="","",'各会計、関係団体の財政状況及び健全化判断比率'!BS14)</f>
        <v/>
      </c>
      <c r="CR41" s="382"/>
      <c r="CS41" s="382"/>
      <c r="CT41" s="382"/>
      <c r="CU41" s="382"/>
      <c r="CV41" s="382"/>
      <c r="CW41" s="382"/>
      <c r="CX41" s="382"/>
      <c r="CY41" s="382"/>
      <c r="CZ41" s="382"/>
      <c r="DA41" s="382"/>
      <c r="DB41" s="382"/>
      <c r="DC41" s="382"/>
      <c r="DD41" s="382"/>
      <c r="DE41" s="382"/>
      <c r="DG41" s="379" t="str">
        <f>IF('各会計、関係団体の財政状況及び健全化判断比率'!BR14="","",'各会計、関係団体の財政状況及び健全化判断比率'!BR14)</f>
        <v/>
      </c>
      <c r="DH41" s="379"/>
      <c r="DI41" s="178"/>
    </row>
    <row r="42" spans="1:113" ht="32.25" customHeight="1" x14ac:dyDescent="0.2">
      <c r="B42" s="200"/>
      <c r="C42" s="381" t="str">
        <f t="shared" si="5"/>
        <v/>
      </c>
      <c r="D42" s="381"/>
      <c r="E42" s="382" t="str">
        <f>IF('各会計、関係団体の財政状況及び健全化判断比率'!B15="","",'各会計、関係団体の財政状況及び健全化判断比率'!B15)</f>
        <v/>
      </c>
      <c r="F42" s="382"/>
      <c r="G42" s="382"/>
      <c r="H42" s="382"/>
      <c r="I42" s="382"/>
      <c r="J42" s="382"/>
      <c r="K42" s="382"/>
      <c r="L42" s="382"/>
      <c r="M42" s="382"/>
      <c r="N42" s="382"/>
      <c r="O42" s="382"/>
      <c r="P42" s="382"/>
      <c r="Q42" s="382"/>
      <c r="R42" s="382"/>
      <c r="S42" s="382"/>
      <c r="T42" s="173"/>
      <c r="U42" s="381" t="str">
        <f t="shared" si="4"/>
        <v/>
      </c>
      <c r="V42" s="381"/>
      <c r="W42" s="382"/>
      <c r="X42" s="382"/>
      <c r="Y42" s="382"/>
      <c r="Z42" s="382"/>
      <c r="AA42" s="382"/>
      <c r="AB42" s="382"/>
      <c r="AC42" s="382"/>
      <c r="AD42" s="382"/>
      <c r="AE42" s="382"/>
      <c r="AF42" s="382"/>
      <c r="AG42" s="382"/>
      <c r="AH42" s="382"/>
      <c r="AI42" s="382"/>
      <c r="AJ42" s="382"/>
      <c r="AK42" s="382"/>
      <c r="AL42" s="173"/>
      <c r="AM42" s="381" t="str">
        <f t="shared" si="0"/>
        <v/>
      </c>
      <c r="AN42" s="381"/>
      <c r="AO42" s="382"/>
      <c r="AP42" s="382"/>
      <c r="AQ42" s="382"/>
      <c r="AR42" s="382"/>
      <c r="AS42" s="382"/>
      <c r="AT42" s="382"/>
      <c r="AU42" s="382"/>
      <c r="AV42" s="382"/>
      <c r="AW42" s="382"/>
      <c r="AX42" s="382"/>
      <c r="AY42" s="382"/>
      <c r="AZ42" s="382"/>
      <c r="BA42" s="382"/>
      <c r="BB42" s="382"/>
      <c r="BC42" s="382"/>
      <c r="BD42" s="173"/>
      <c r="BE42" s="381" t="str">
        <f t="shared" si="1"/>
        <v/>
      </c>
      <c r="BF42" s="381"/>
      <c r="BG42" s="382"/>
      <c r="BH42" s="382"/>
      <c r="BI42" s="382"/>
      <c r="BJ42" s="382"/>
      <c r="BK42" s="382"/>
      <c r="BL42" s="382"/>
      <c r="BM42" s="382"/>
      <c r="BN42" s="382"/>
      <c r="BO42" s="382"/>
      <c r="BP42" s="382"/>
      <c r="BQ42" s="382"/>
      <c r="BR42" s="382"/>
      <c r="BS42" s="382"/>
      <c r="BT42" s="382"/>
      <c r="BU42" s="382"/>
      <c r="BV42" s="173"/>
      <c r="BW42" s="381" t="str">
        <f t="shared" si="2"/>
        <v/>
      </c>
      <c r="BX42" s="381"/>
      <c r="BY42" s="382" t="str">
        <f>IF('各会計、関係団体の財政状況及び健全化判断比率'!B76="","",'各会計、関係団体の財政状況及び健全化判断比率'!B76)</f>
        <v/>
      </c>
      <c r="BZ42" s="382"/>
      <c r="CA42" s="382"/>
      <c r="CB42" s="382"/>
      <c r="CC42" s="382"/>
      <c r="CD42" s="382"/>
      <c r="CE42" s="382"/>
      <c r="CF42" s="382"/>
      <c r="CG42" s="382"/>
      <c r="CH42" s="382"/>
      <c r="CI42" s="382"/>
      <c r="CJ42" s="382"/>
      <c r="CK42" s="382"/>
      <c r="CL42" s="382"/>
      <c r="CM42" s="382"/>
      <c r="CN42" s="173"/>
      <c r="CO42" s="381" t="str">
        <f t="shared" si="3"/>
        <v/>
      </c>
      <c r="CP42" s="381"/>
      <c r="CQ42" s="382" t="str">
        <f>IF('各会計、関係団体の財政状況及び健全化判断比率'!BS15="","",'各会計、関係団体の財政状況及び健全化判断比率'!BS15)</f>
        <v/>
      </c>
      <c r="CR42" s="382"/>
      <c r="CS42" s="382"/>
      <c r="CT42" s="382"/>
      <c r="CU42" s="382"/>
      <c r="CV42" s="382"/>
      <c r="CW42" s="382"/>
      <c r="CX42" s="382"/>
      <c r="CY42" s="382"/>
      <c r="CZ42" s="382"/>
      <c r="DA42" s="382"/>
      <c r="DB42" s="382"/>
      <c r="DC42" s="382"/>
      <c r="DD42" s="382"/>
      <c r="DE42" s="382"/>
      <c r="DG42" s="379" t="str">
        <f>IF('各会計、関係団体の財政状況及び健全化判断比率'!BR15="","",'各会計、関係団体の財政状況及び健全化判断比率'!BR15)</f>
        <v/>
      </c>
      <c r="DH42" s="379"/>
      <c r="DI42" s="178"/>
    </row>
    <row r="43" spans="1:113" ht="32.25" customHeight="1" x14ac:dyDescent="0.2">
      <c r="B43" s="200"/>
      <c r="C43" s="381" t="str">
        <f t="shared" si="5"/>
        <v/>
      </c>
      <c r="D43" s="381"/>
      <c r="E43" s="382" t="str">
        <f>IF('各会計、関係団体の財政状況及び健全化判断比率'!B16="","",'各会計、関係団体の財政状況及び健全化判断比率'!B16)</f>
        <v/>
      </c>
      <c r="F43" s="382"/>
      <c r="G43" s="382"/>
      <c r="H43" s="382"/>
      <c r="I43" s="382"/>
      <c r="J43" s="382"/>
      <c r="K43" s="382"/>
      <c r="L43" s="382"/>
      <c r="M43" s="382"/>
      <c r="N43" s="382"/>
      <c r="O43" s="382"/>
      <c r="P43" s="382"/>
      <c r="Q43" s="382"/>
      <c r="R43" s="382"/>
      <c r="S43" s="382"/>
      <c r="T43" s="173"/>
      <c r="U43" s="381" t="str">
        <f t="shared" si="4"/>
        <v/>
      </c>
      <c r="V43" s="381"/>
      <c r="W43" s="382"/>
      <c r="X43" s="382"/>
      <c r="Y43" s="382"/>
      <c r="Z43" s="382"/>
      <c r="AA43" s="382"/>
      <c r="AB43" s="382"/>
      <c r="AC43" s="382"/>
      <c r="AD43" s="382"/>
      <c r="AE43" s="382"/>
      <c r="AF43" s="382"/>
      <c r="AG43" s="382"/>
      <c r="AH43" s="382"/>
      <c r="AI43" s="382"/>
      <c r="AJ43" s="382"/>
      <c r="AK43" s="382"/>
      <c r="AL43" s="173"/>
      <c r="AM43" s="381" t="str">
        <f t="shared" si="0"/>
        <v/>
      </c>
      <c r="AN43" s="381"/>
      <c r="AO43" s="382"/>
      <c r="AP43" s="382"/>
      <c r="AQ43" s="382"/>
      <c r="AR43" s="382"/>
      <c r="AS43" s="382"/>
      <c r="AT43" s="382"/>
      <c r="AU43" s="382"/>
      <c r="AV43" s="382"/>
      <c r="AW43" s="382"/>
      <c r="AX43" s="382"/>
      <c r="AY43" s="382"/>
      <c r="AZ43" s="382"/>
      <c r="BA43" s="382"/>
      <c r="BB43" s="382"/>
      <c r="BC43" s="382"/>
      <c r="BD43" s="173"/>
      <c r="BE43" s="381" t="str">
        <f t="shared" si="1"/>
        <v/>
      </c>
      <c r="BF43" s="381"/>
      <c r="BG43" s="382"/>
      <c r="BH43" s="382"/>
      <c r="BI43" s="382"/>
      <c r="BJ43" s="382"/>
      <c r="BK43" s="382"/>
      <c r="BL43" s="382"/>
      <c r="BM43" s="382"/>
      <c r="BN43" s="382"/>
      <c r="BO43" s="382"/>
      <c r="BP43" s="382"/>
      <c r="BQ43" s="382"/>
      <c r="BR43" s="382"/>
      <c r="BS43" s="382"/>
      <c r="BT43" s="382"/>
      <c r="BU43" s="382"/>
      <c r="BV43" s="173"/>
      <c r="BW43" s="381" t="str">
        <f t="shared" si="2"/>
        <v/>
      </c>
      <c r="BX43" s="381"/>
      <c r="BY43" s="382" t="str">
        <f>IF('各会計、関係団体の財政状況及び健全化判断比率'!B77="","",'各会計、関係団体の財政状況及び健全化判断比率'!B77)</f>
        <v/>
      </c>
      <c r="BZ43" s="382"/>
      <c r="CA43" s="382"/>
      <c r="CB43" s="382"/>
      <c r="CC43" s="382"/>
      <c r="CD43" s="382"/>
      <c r="CE43" s="382"/>
      <c r="CF43" s="382"/>
      <c r="CG43" s="382"/>
      <c r="CH43" s="382"/>
      <c r="CI43" s="382"/>
      <c r="CJ43" s="382"/>
      <c r="CK43" s="382"/>
      <c r="CL43" s="382"/>
      <c r="CM43" s="382"/>
      <c r="CN43" s="173"/>
      <c r="CO43" s="381" t="str">
        <f t="shared" si="3"/>
        <v/>
      </c>
      <c r="CP43" s="381"/>
      <c r="CQ43" s="382" t="str">
        <f>IF('各会計、関係団体の財政状況及び健全化判断比率'!BS16="","",'各会計、関係団体の財政状況及び健全化判断比率'!BS16)</f>
        <v/>
      </c>
      <c r="CR43" s="382"/>
      <c r="CS43" s="382"/>
      <c r="CT43" s="382"/>
      <c r="CU43" s="382"/>
      <c r="CV43" s="382"/>
      <c r="CW43" s="382"/>
      <c r="CX43" s="382"/>
      <c r="CY43" s="382"/>
      <c r="CZ43" s="382"/>
      <c r="DA43" s="382"/>
      <c r="DB43" s="382"/>
      <c r="DC43" s="382"/>
      <c r="DD43" s="382"/>
      <c r="DE43" s="382"/>
      <c r="DG43" s="379" t="str">
        <f>IF('各会計、関係団体の財政状況及び健全化判断比率'!BR16="","",'各会計、関係団体の財政状況及び健全化判断比率'!BR16)</f>
        <v/>
      </c>
      <c r="DH43" s="379"/>
      <c r="DI43" s="178"/>
    </row>
    <row r="44" spans="1:113" ht="13.5" customHeight="1" thickBot="1" x14ac:dyDescent="0.25">
      <c r="B44" s="201"/>
      <c r="C44" s="202"/>
      <c r="D44" s="202"/>
      <c r="E44" s="202"/>
      <c r="F44" s="202"/>
      <c r="G44" s="202"/>
      <c r="H44" s="202"/>
      <c r="I44" s="202"/>
      <c r="J44" s="202"/>
      <c r="K44" s="202"/>
      <c r="L44" s="202"/>
      <c r="M44" s="202"/>
      <c r="N44" s="202"/>
      <c r="O44" s="202"/>
      <c r="P44" s="202"/>
      <c r="Q44" s="202"/>
      <c r="R44" s="202"/>
      <c r="S44" s="202"/>
      <c r="T44" s="202"/>
      <c r="U44" s="202"/>
      <c r="V44" s="202"/>
      <c r="W44" s="202"/>
      <c r="X44" s="202"/>
      <c r="Y44" s="202"/>
      <c r="Z44" s="202"/>
      <c r="AA44" s="202"/>
      <c r="AB44" s="202"/>
      <c r="AC44" s="202"/>
      <c r="AD44" s="202"/>
      <c r="AE44" s="202"/>
      <c r="AF44" s="202"/>
      <c r="AG44" s="202"/>
      <c r="AH44" s="202"/>
      <c r="AI44" s="202"/>
      <c r="AJ44" s="202"/>
      <c r="AK44" s="202"/>
      <c r="AL44" s="202"/>
      <c r="AM44" s="202"/>
      <c r="AN44" s="202"/>
      <c r="AO44" s="202"/>
      <c r="AP44" s="202"/>
      <c r="AQ44" s="202"/>
      <c r="AR44" s="202"/>
      <c r="AS44" s="202"/>
      <c r="AT44" s="202"/>
      <c r="AU44" s="202"/>
      <c r="AV44" s="202"/>
      <c r="AW44" s="202"/>
      <c r="AX44" s="202"/>
      <c r="AY44" s="202"/>
      <c r="AZ44" s="202"/>
      <c r="BA44" s="202"/>
      <c r="BB44" s="202"/>
      <c r="BC44" s="202"/>
      <c r="BD44" s="202"/>
      <c r="BE44" s="202"/>
      <c r="BF44" s="202"/>
      <c r="BG44" s="202"/>
      <c r="BH44" s="202"/>
      <c r="BI44" s="202"/>
      <c r="BJ44" s="202"/>
      <c r="BK44" s="202"/>
      <c r="BL44" s="202"/>
      <c r="BM44" s="202"/>
      <c r="BN44" s="202"/>
      <c r="BO44" s="202"/>
      <c r="BP44" s="202"/>
      <c r="BQ44" s="202"/>
      <c r="BR44" s="202"/>
      <c r="BS44" s="202"/>
      <c r="BT44" s="202"/>
      <c r="BU44" s="202"/>
      <c r="BV44" s="202"/>
      <c r="BW44" s="202"/>
      <c r="BX44" s="202"/>
      <c r="BY44" s="202"/>
      <c r="BZ44" s="202"/>
      <c r="CA44" s="202"/>
      <c r="CB44" s="202"/>
      <c r="CC44" s="202"/>
      <c r="CD44" s="202"/>
      <c r="CE44" s="202"/>
      <c r="CF44" s="202"/>
      <c r="CG44" s="202"/>
      <c r="CH44" s="202"/>
      <c r="CI44" s="202"/>
      <c r="CJ44" s="202"/>
      <c r="CK44" s="202"/>
      <c r="CL44" s="202"/>
      <c r="CM44" s="202"/>
      <c r="CN44" s="202"/>
      <c r="CO44" s="202"/>
      <c r="CP44" s="202"/>
      <c r="CQ44" s="202"/>
      <c r="CR44" s="202"/>
      <c r="CS44" s="202"/>
      <c r="CT44" s="202"/>
      <c r="CU44" s="202"/>
      <c r="CV44" s="202"/>
      <c r="CW44" s="202"/>
      <c r="CX44" s="202"/>
      <c r="CY44" s="202"/>
      <c r="CZ44" s="202"/>
      <c r="DA44" s="202"/>
      <c r="DB44" s="202"/>
      <c r="DC44" s="202"/>
      <c r="DD44" s="202"/>
      <c r="DE44" s="202"/>
      <c r="DF44" s="202"/>
      <c r="DG44" s="202"/>
      <c r="DH44" s="202"/>
      <c r="DI44" s="203"/>
    </row>
    <row r="45" spans="1:113" x14ac:dyDescent="0.2"/>
    <row r="46" spans="1:113" x14ac:dyDescent="0.2">
      <c r="B46" s="172" t="s">
        <v>193</v>
      </c>
      <c r="E46" s="378" t="s">
        <v>194</v>
      </c>
      <c r="F46" s="378"/>
      <c r="G46" s="378"/>
      <c r="H46" s="378"/>
      <c r="I46" s="378"/>
      <c r="J46" s="378"/>
      <c r="K46" s="378"/>
      <c r="L46" s="378"/>
      <c r="M46" s="378"/>
      <c r="N46" s="378"/>
      <c r="O46" s="378"/>
      <c r="P46" s="378"/>
      <c r="Q46" s="378"/>
      <c r="R46" s="378"/>
      <c r="S46" s="378"/>
      <c r="T46" s="378"/>
      <c r="U46" s="378"/>
      <c r="V46" s="378"/>
      <c r="W46" s="378"/>
      <c r="X46" s="378"/>
      <c r="Y46" s="378"/>
      <c r="Z46" s="378"/>
      <c r="AA46" s="378"/>
      <c r="AB46" s="378"/>
      <c r="AC46" s="378"/>
      <c r="AD46" s="378"/>
      <c r="AE46" s="378"/>
      <c r="AF46" s="378"/>
      <c r="AG46" s="378"/>
      <c r="AH46" s="378"/>
      <c r="AI46" s="378"/>
      <c r="AJ46" s="378"/>
      <c r="AK46" s="378"/>
      <c r="AL46" s="378"/>
      <c r="AM46" s="378"/>
      <c r="AN46" s="378"/>
      <c r="AO46" s="378"/>
      <c r="AP46" s="378"/>
      <c r="AQ46" s="378"/>
      <c r="AR46" s="378"/>
      <c r="AS46" s="378"/>
      <c r="AT46" s="378"/>
      <c r="AU46" s="378"/>
      <c r="AV46" s="378"/>
      <c r="AW46" s="378"/>
      <c r="AX46" s="378"/>
      <c r="AY46" s="378"/>
      <c r="AZ46" s="378"/>
      <c r="BA46" s="378"/>
      <c r="BB46" s="378"/>
      <c r="BC46" s="378"/>
      <c r="BD46" s="378"/>
      <c r="BE46" s="378"/>
      <c r="BF46" s="378"/>
      <c r="BG46" s="378"/>
      <c r="BH46" s="378"/>
      <c r="BI46" s="378"/>
      <c r="BJ46" s="378"/>
      <c r="BK46" s="378"/>
      <c r="BL46" s="378"/>
      <c r="BM46" s="378"/>
      <c r="BN46" s="378"/>
      <c r="BO46" s="378"/>
      <c r="BP46" s="378"/>
      <c r="BQ46" s="378"/>
      <c r="BR46" s="378"/>
      <c r="BS46" s="378"/>
      <c r="BT46" s="378"/>
      <c r="BU46" s="378"/>
      <c r="BV46" s="378"/>
      <c r="BW46" s="378"/>
      <c r="BX46" s="378"/>
      <c r="BY46" s="378"/>
      <c r="BZ46" s="378"/>
      <c r="CA46" s="378"/>
      <c r="CB46" s="378"/>
      <c r="CC46" s="378"/>
      <c r="CD46" s="378"/>
      <c r="CE46" s="378"/>
      <c r="CF46" s="378"/>
      <c r="CG46" s="378"/>
      <c r="CH46" s="378"/>
      <c r="CI46" s="378"/>
      <c r="CJ46" s="378"/>
      <c r="CK46" s="378"/>
      <c r="CL46" s="378"/>
      <c r="CM46" s="378"/>
      <c r="CN46" s="378"/>
      <c r="CO46" s="378"/>
      <c r="CP46" s="378"/>
      <c r="CQ46" s="378"/>
      <c r="CR46" s="378"/>
      <c r="CS46" s="378"/>
      <c r="CT46" s="378"/>
      <c r="CU46" s="378"/>
      <c r="CV46" s="378"/>
      <c r="CW46" s="378"/>
      <c r="CX46" s="378"/>
      <c r="CY46" s="378"/>
      <c r="CZ46" s="378"/>
      <c r="DA46" s="378"/>
      <c r="DB46" s="378"/>
      <c r="DC46" s="378"/>
      <c r="DD46" s="378"/>
      <c r="DE46" s="378"/>
      <c r="DF46" s="378"/>
      <c r="DG46" s="378"/>
      <c r="DH46" s="378"/>
      <c r="DI46" s="378"/>
    </row>
    <row r="47" spans="1:113" x14ac:dyDescent="0.2">
      <c r="E47" s="378" t="s">
        <v>195</v>
      </c>
      <c r="F47" s="378"/>
      <c r="G47" s="378"/>
      <c r="H47" s="378"/>
      <c r="I47" s="378"/>
      <c r="J47" s="378"/>
      <c r="K47" s="378"/>
      <c r="L47" s="378"/>
      <c r="M47" s="378"/>
      <c r="N47" s="378"/>
      <c r="O47" s="378"/>
      <c r="P47" s="378"/>
      <c r="Q47" s="378"/>
      <c r="R47" s="378"/>
      <c r="S47" s="378"/>
      <c r="T47" s="378"/>
      <c r="U47" s="378"/>
      <c r="V47" s="378"/>
      <c r="W47" s="378"/>
      <c r="X47" s="378"/>
      <c r="Y47" s="378"/>
      <c r="Z47" s="378"/>
      <c r="AA47" s="378"/>
      <c r="AB47" s="378"/>
      <c r="AC47" s="378"/>
      <c r="AD47" s="378"/>
      <c r="AE47" s="378"/>
      <c r="AF47" s="378"/>
      <c r="AG47" s="378"/>
      <c r="AH47" s="378"/>
      <c r="AI47" s="378"/>
      <c r="AJ47" s="378"/>
      <c r="AK47" s="378"/>
      <c r="AL47" s="378"/>
      <c r="AM47" s="378"/>
      <c r="AN47" s="378"/>
      <c r="AO47" s="378"/>
      <c r="AP47" s="378"/>
      <c r="AQ47" s="378"/>
      <c r="AR47" s="378"/>
      <c r="AS47" s="378"/>
      <c r="AT47" s="378"/>
      <c r="AU47" s="378"/>
      <c r="AV47" s="378"/>
      <c r="AW47" s="378"/>
      <c r="AX47" s="378"/>
      <c r="AY47" s="378"/>
      <c r="AZ47" s="378"/>
      <c r="BA47" s="378"/>
      <c r="BB47" s="378"/>
      <c r="BC47" s="378"/>
      <c r="BD47" s="378"/>
      <c r="BE47" s="378"/>
      <c r="BF47" s="378"/>
      <c r="BG47" s="378"/>
      <c r="BH47" s="378"/>
      <c r="BI47" s="378"/>
      <c r="BJ47" s="378"/>
      <c r="BK47" s="378"/>
      <c r="BL47" s="378"/>
      <c r="BM47" s="378"/>
      <c r="BN47" s="378"/>
      <c r="BO47" s="378"/>
      <c r="BP47" s="378"/>
      <c r="BQ47" s="378"/>
      <c r="BR47" s="378"/>
      <c r="BS47" s="378"/>
      <c r="BT47" s="378"/>
      <c r="BU47" s="378"/>
      <c r="BV47" s="378"/>
      <c r="BW47" s="378"/>
      <c r="BX47" s="378"/>
      <c r="BY47" s="378"/>
      <c r="BZ47" s="378"/>
      <c r="CA47" s="378"/>
      <c r="CB47" s="378"/>
      <c r="CC47" s="378"/>
      <c r="CD47" s="378"/>
      <c r="CE47" s="378"/>
      <c r="CF47" s="378"/>
      <c r="CG47" s="378"/>
      <c r="CH47" s="378"/>
      <c r="CI47" s="378"/>
      <c r="CJ47" s="378"/>
      <c r="CK47" s="378"/>
      <c r="CL47" s="378"/>
      <c r="CM47" s="378"/>
      <c r="CN47" s="378"/>
      <c r="CO47" s="378"/>
      <c r="CP47" s="378"/>
      <c r="CQ47" s="378"/>
      <c r="CR47" s="378"/>
      <c r="CS47" s="378"/>
      <c r="CT47" s="378"/>
      <c r="CU47" s="378"/>
      <c r="CV47" s="378"/>
      <c r="CW47" s="378"/>
      <c r="CX47" s="378"/>
      <c r="CY47" s="378"/>
      <c r="CZ47" s="378"/>
      <c r="DA47" s="378"/>
      <c r="DB47" s="378"/>
      <c r="DC47" s="378"/>
      <c r="DD47" s="378"/>
      <c r="DE47" s="378"/>
      <c r="DF47" s="378"/>
      <c r="DG47" s="378"/>
      <c r="DH47" s="378"/>
      <c r="DI47" s="378"/>
    </row>
    <row r="48" spans="1:113" x14ac:dyDescent="0.2">
      <c r="E48" s="378" t="s">
        <v>196</v>
      </c>
      <c r="F48" s="378"/>
      <c r="G48" s="378"/>
      <c r="H48" s="378"/>
      <c r="I48" s="378"/>
      <c r="J48" s="378"/>
      <c r="K48" s="378"/>
      <c r="L48" s="378"/>
      <c r="M48" s="378"/>
      <c r="N48" s="378"/>
      <c r="O48" s="378"/>
      <c r="P48" s="378"/>
      <c r="Q48" s="378"/>
      <c r="R48" s="378"/>
      <c r="S48" s="378"/>
      <c r="T48" s="378"/>
      <c r="U48" s="378"/>
      <c r="V48" s="378"/>
      <c r="W48" s="378"/>
      <c r="X48" s="378"/>
      <c r="Y48" s="378"/>
      <c r="Z48" s="378"/>
      <c r="AA48" s="378"/>
      <c r="AB48" s="378"/>
      <c r="AC48" s="378"/>
      <c r="AD48" s="378"/>
      <c r="AE48" s="378"/>
      <c r="AF48" s="378"/>
      <c r="AG48" s="378"/>
      <c r="AH48" s="378"/>
      <c r="AI48" s="378"/>
      <c r="AJ48" s="378"/>
      <c r="AK48" s="378"/>
      <c r="AL48" s="378"/>
      <c r="AM48" s="378"/>
      <c r="AN48" s="378"/>
      <c r="AO48" s="378"/>
      <c r="AP48" s="378"/>
      <c r="AQ48" s="378"/>
      <c r="AR48" s="378"/>
      <c r="AS48" s="378"/>
      <c r="AT48" s="378"/>
      <c r="AU48" s="378"/>
      <c r="AV48" s="378"/>
      <c r="AW48" s="378"/>
      <c r="AX48" s="378"/>
      <c r="AY48" s="378"/>
      <c r="AZ48" s="378"/>
      <c r="BA48" s="378"/>
      <c r="BB48" s="378"/>
      <c r="BC48" s="378"/>
      <c r="BD48" s="378"/>
      <c r="BE48" s="378"/>
      <c r="BF48" s="378"/>
      <c r="BG48" s="378"/>
      <c r="BH48" s="378"/>
      <c r="BI48" s="378"/>
      <c r="BJ48" s="378"/>
      <c r="BK48" s="378"/>
      <c r="BL48" s="378"/>
      <c r="BM48" s="378"/>
      <c r="BN48" s="378"/>
      <c r="BO48" s="378"/>
      <c r="BP48" s="378"/>
      <c r="BQ48" s="378"/>
      <c r="BR48" s="378"/>
      <c r="BS48" s="378"/>
      <c r="BT48" s="378"/>
      <c r="BU48" s="378"/>
      <c r="BV48" s="378"/>
      <c r="BW48" s="378"/>
      <c r="BX48" s="378"/>
      <c r="BY48" s="378"/>
      <c r="BZ48" s="378"/>
      <c r="CA48" s="378"/>
      <c r="CB48" s="378"/>
      <c r="CC48" s="378"/>
      <c r="CD48" s="378"/>
      <c r="CE48" s="378"/>
      <c r="CF48" s="378"/>
      <c r="CG48" s="378"/>
      <c r="CH48" s="378"/>
      <c r="CI48" s="378"/>
      <c r="CJ48" s="378"/>
      <c r="CK48" s="378"/>
      <c r="CL48" s="378"/>
      <c r="CM48" s="378"/>
      <c r="CN48" s="378"/>
      <c r="CO48" s="378"/>
      <c r="CP48" s="378"/>
      <c r="CQ48" s="378"/>
      <c r="CR48" s="378"/>
      <c r="CS48" s="378"/>
      <c r="CT48" s="378"/>
      <c r="CU48" s="378"/>
      <c r="CV48" s="378"/>
      <c r="CW48" s="378"/>
      <c r="CX48" s="378"/>
      <c r="CY48" s="378"/>
      <c r="CZ48" s="378"/>
      <c r="DA48" s="378"/>
      <c r="DB48" s="378"/>
      <c r="DC48" s="378"/>
      <c r="DD48" s="378"/>
      <c r="DE48" s="378"/>
      <c r="DF48" s="378"/>
      <c r="DG48" s="378"/>
      <c r="DH48" s="378"/>
      <c r="DI48" s="378"/>
    </row>
    <row r="49" spans="5:113" x14ac:dyDescent="0.2">
      <c r="E49" s="380" t="s">
        <v>197</v>
      </c>
      <c r="F49" s="380"/>
      <c r="G49" s="380"/>
      <c r="H49" s="380"/>
      <c r="I49" s="380"/>
      <c r="J49" s="380"/>
      <c r="K49" s="380"/>
      <c r="L49" s="380"/>
      <c r="M49" s="380"/>
      <c r="N49" s="380"/>
      <c r="O49" s="380"/>
      <c r="P49" s="380"/>
      <c r="Q49" s="380"/>
      <c r="R49" s="380"/>
      <c r="S49" s="380"/>
      <c r="T49" s="380"/>
      <c r="U49" s="380"/>
      <c r="V49" s="380"/>
      <c r="W49" s="380"/>
      <c r="X49" s="380"/>
      <c r="Y49" s="380"/>
      <c r="Z49" s="380"/>
      <c r="AA49" s="380"/>
      <c r="AB49" s="380"/>
      <c r="AC49" s="380"/>
      <c r="AD49" s="380"/>
      <c r="AE49" s="380"/>
      <c r="AF49" s="380"/>
      <c r="AG49" s="380"/>
      <c r="AH49" s="380"/>
      <c r="AI49" s="380"/>
      <c r="AJ49" s="380"/>
      <c r="AK49" s="380"/>
      <c r="AL49" s="380"/>
      <c r="AM49" s="380"/>
      <c r="AN49" s="380"/>
      <c r="AO49" s="380"/>
      <c r="AP49" s="380"/>
      <c r="AQ49" s="380"/>
      <c r="AR49" s="380"/>
      <c r="AS49" s="380"/>
      <c r="AT49" s="380"/>
      <c r="AU49" s="380"/>
      <c r="AV49" s="380"/>
      <c r="AW49" s="380"/>
      <c r="AX49" s="380"/>
      <c r="AY49" s="380"/>
      <c r="AZ49" s="380"/>
      <c r="BA49" s="380"/>
      <c r="BB49" s="380"/>
      <c r="BC49" s="380"/>
      <c r="BD49" s="380"/>
      <c r="BE49" s="380"/>
      <c r="BF49" s="380"/>
      <c r="BG49" s="380"/>
      <c r="BH49" s="380"/>
      <c r="BI49" s="380"/>
      <c r="BJ49" s="380"/>
      <c r="BK49" s="380"/>
      <c r="BL49" s="380"/>
      <c r="BM49" s="380"/>
      <c r="BN49" s="380"/>
      <c r="BO49" s="380"/>
      <c r="BP49" s="380"/>
      <c r="BQ49" s="380"/>
      <c r="BR49" s="380"/>
      <c r="BS49" s="380"/>
      <c r="BT49" s="380"/>
      <c r="BU49" s="380"/>
      <c r="BV49" s="380"/>
      <c r="BW49" s="380"/>
      <c r="BX49" s="380"/>
      <c r="BY49" s="380"/>
      <c r="BZ49" s="380"/>
      <c r="CA49" s="380"/>
      <c r="CB49" s="380"/>
      <c r="CC49" s="380"/>
      <c r="CD49" s="380"/>
      <c r="CE49" s="380"/>
      <c r="CF49" s="380"/>
      <c r="CG49" s="380"/>
      <c r="CH49" s="380"/>
      <c r="CI49" s="380"/>
      <c r="CJ49" s="380"/>
      <c r="CK49" s="380"/>
      <c r="CL49" s="380"/>
      <c r="CM49" s="380"/>
      <c r="CN49" s="380"/>
      <c r="CO49" s="380"/>
      <c r="CP49" s="380"/>
      <c r="CQ49" s="380"/>
      <c r="CR49" s="380"/>
      <c r="CS49" s="380"/>
      <c r="CT49" s="380"/>
      <c r="CU49" s="380"/>
      <c r="CV49" s="380"/>
      <c r="CW49" s="380"/>
      <c r="CX49" s="380"/>
      <c r="CY49" s="380"/>
      <c r="CZ49" s="380"/>
      <c r="DA49" s="380"/>
      <c r="DB49" s="380"/>
      <c r="DC49" s="380"/>
      <c r="DD49" s="380"/>
      <c r="DE49" s="380"/>
      <c r="DF49" s="380"/>
      <c r="DG49" s="380"/>
      <c r="DH49" s="380"/>
      <c r="DI49" s="380"/>
    </row>
    <row r="50" spans="5:113" x14ac:dyDescent="0.2">
      <c r="E50" s="378" t="s">
        <v>198</v>
      </c>
      <c r="F50" s="378"/>
      <c r="G50" s="378"/>
      <c r="H50" s="378"/>
      <c r="I50" s="378"/>
      <c r="J50" s="378"/>
      <c r="K50" s="378"/>
      <c r="L50" s="378"/>
      <c r="M50" s="378"/>
      <c r="N50" s="378"/>
      <c r="O50" s="378"/>
      <c r="P50" s="378"/>
      <c r="Q50" s="378"/>
      <c r="R50" s="378"/>
      <c r="S50" s="378"/>
      <c r="T50" s="378"/>
      <c r="U50" s="378"/>
      <c r="V50" s="378"/>
      <c r="W50" s="378"/>
      <c r="X50" s="378"/>
      <c r="Y50" s="378"/>
      <c r="Z50" s="378"/>
      <c r="AA50" s="378"/>
      <c r="AB50" s="378"/>
      <c r="AC50" s="378"/>
      <c r="AD50" s="378"/>
      <c r="AE50" s="378"/>
      <c r="AF50" s="378"/>
      <c r="AG50" s="378"/>
      <c r="AH50" s="378"/>
      <c r="AI50" s="378"/>
      <c r="AJ50" s="378"/>
      <c r="AK50" s="378"/>
      <c r="AL50" s="378"/>
      <c r="AM50" s="378"/>
      <c r="AN50" s="378"/>
      <c r="AO50" s="378"/>
      <c r="AP50" s="378"/>
      <c r="AQ50" s="378"/>
      <c r="AR50" s="378"/>
      <c r="AS50" s="378"/>
      <c r="AT50" s="378"/>
      <c r="AU50" s="378"/>
      <c r="AV50" s="378"/>
      <c r="AW50" s="378"/>
      <c r="AX50" s="378"/>
      <c r="AY50" s="378"/>
      <c r="AZ50" s="378"/>
      <c r="BA50" s="378"/>
      <c r="BB50" s="378"/>
      <c r="BC50" s="378"/>
      <c r="BD50" s="378"/>
      <c r="BE50" s="378"/>
      <c r="BF50" s="378"/>
      <c r="BG50" s="378"/>
      <c r="BH50" s="378"/>
      <c r="BI50" s="378"/>
      <c r="BJ50" s="378"/>
      <c r="BK50" s="378"/>
      <c r="BL50" s="378"/>
      <c r="BM50" s="378"/>
      <c r="BN50" s="378"/>
      <c r="BO50" s="378"/>
      <c r="BP50" s="378"/>
      <c r="BQ50" s="378"/>
      <c r="BR50" s="378"/>
      <c r="BS50" s="378"/>
      <c r="BT50" s="378"/>
      <c r="BU50" s="378"/>
      <c r="BV50" s="378"/>
      <c r="BW50" s="378"/>
      <c r="BX50" s="378"/>
      <c r="BY50" s="378"/>
      <c r="BZ50" s="378"/>
      <c r="CA50" s="378"/>
      <c r="CB50" s="378"/>
      <c r="CC50" s="378"/>
      <c r="CD50" s="378"/>
      <c r="CE50" s="378"/>
      <c r="CF50" s="378"/>
      <c r="CG50" s="378"/>
      <c r="CH50" s="378"/>
      <c r="CI50" s="378"/>
      <c r="CJ50" s="378"/>
      <c r="CK50" s="378"/>
      <c r="CL50" s="378"/>
      <c r="CM50" s="378"/>
      <c r="CN50" s="378"/>
      <c r="CO50" s="378"/>
      <c r="CP50" s="378"/>
      <c r="CQ50" s="378"/>
      <c r="CR50" s="378"/>
      <c r="CS50" s="378"/>
      <c r="CT50" s="378"/>
      <c r="CU50" s="378"/>
      <c r="CV50" s="378"/>
      <c r="CW50" s="378"/>
      <c r="CX50" s="378"/>
      <c r="CY50" s="378"/>
      <c r="CZ50" s="378"/>
      <c r="DA50" s="378"/>
      <c r="DB50" s="378"/>
      <c r="DC50" s="378"/>
      <c r="DD50" s="378"/>
      <c r="DE50" s="378"/>
      <c r="DF50" s="378"/>
      <c r="DG50" s="378"/>
      <c r="DH50" s="378"/>
      <c r="DI50" s="378"/>
    </row>
    <row r="51" spans="5:113" x14ac:dyDescent="0.2">
      <c r="E51" s="378" t="s">
        <v>199</v>
      </c>
      <c r="F51" s="378"/>
      <c r="G51" s="378"/>
      <c r="H51" s="378"/>
      <c r="I51" s="378"/>
      <c r="J51" s="378"/>
      <c r="K51" s="378"/>
      <c r="L51" s="378"/>
      <c r="M51" s="378"/>
      <c r="N51" s="378"/>
      <c r="O51" s="378"/>
      <c r="P51" s="378"/>
      <c r="Q51" s="378"/>
      <c r="R51" s="378"/>
      <c r="S51" s="378"/>
      <c r="T51" s="378"/>
      <c r="U51" s="378"/>
      <c r="V51" s="378"/>
      <c r="W51" s="378"/>
      <c r="X51" s="378"/>
      <c r="Y51" s="378"/>
      <c r="Z51" s="378"/>
      <c r="AA51" s="378"/>
      <c r="AB51" s="378"/>
      <c r="AC51" s="378"/>
      <c r="AD51" s="378"/>
      <c r="AE51" s="378"/>
      <c r="AF51" s="378"/>
      <c r="AG51" s="378"/>
      <c r="AH51" s="378"/>
      <c r="AI51" s="378"/>
      <c r="AJ51" s="378"/>
      <c r="AK51" s="378"/>
      <c r="AL51" s="378"/>
      <c r="AM51" s="378"/>
      <c r="AN51" s="378"/>
      <c r="AO51" s="378"/>
      <c r="AP51" s="378"/>
      <c r="AQ51" s="378"/>
      <c r="AR51" s="378"/>
      <c r="AS51" s="378"/>
      <c r="AT51" s="378"/>
      <c r="AU51" s="378"/>
      <c r="AV51" s="378"/>
      <c r="AW51" s="378"/>
      <c r="AX51" s="378"/>
      <c r="AY51" s="378"/>
      <c r="AZ51" s="378"/>
      <c r="BA51" s="378"/>
      <c r="BB51" s="378"/>
      <c r="BC51" s="378"/>
      <c r="BD51" s="378"/>
      <c r="BE51" s="378"/>
      <c r="BF51" s="378"/>
      <c r="BG51" s="378"/>
      <c r="BH51" s="378"/>
      <c r="BI51" s="378"/>
      <c r="BJ51" s="378"/>
      <c r="BK51" s="378"/>
      <c r="BL51" s="378"/>
      <c r="BM51" s="378"/>
      <c r="BN51" s="378"/>
      <c r="BO51" s="378"/>
      <c r="BP51" s="378"/>
      <c r="BQ51" s="378"/>
      <c r="BR51" s="378"/>
      <c r="BS51" s="378"/>
      <c r="BT51" s="378"/>
      <c r="BU51" s="378"/>
      <c r="BV51" s="378"/>
      <c r="BW51" s="378"/>
      <c r="BX51" s="378"/>
      <c r="BY51" s="378"/>
      <c r="BZ51" s="378"/>
      <c r="CA51" s="378"/>
      <c r="CB51" s="378"/>
      <c r="CC51" s="378"/>
      <c r="CD51" s="378"/>
      <c r="CE51" s="378"/>
      <c r="CF51" s="378"/>
      <c r="CG51" s="378"/>
      <c r="CH51" s="378"/>
      <c r="CI51" s="378"/>
      <c r="CJ51" s="378"/>
      <c r="CK51" s="378"/>
      <c r="CL51" s="378"/>
      <c r="CM51" s="378"/>
      <c r="CN51" s="378"/>
      <c r="CO51" s="378"/>
      <c r="CP51" s="378"/>
      <c r="CQ51" s="378"/>
      <c r="CR51" s="378"/>
      <c r="CS51" s="378"/>
      <c r="CT51" s="378"/>
      <c r="CU51" s="378"/>
      <c r="CV51" s="378"/>
      <c r="CW51" s="378"/>
      <c r="CX51" s="378"/>
      <c r="CY51" s="378"/>
      <c r="CZ51" s="378"/>
      <c r="DA51" s="378"/>
      <c r="DB51" s="378"/>
      <c r="DC51" s="378"/>
      <c r="DD51" s="378"/>
      <c r="DE51" s="378"/>
      <c r="DF51" s="378"/>
      <c r="DG51" s="378"/>
      <c r="DH51" s="378"/>
      <c r="DI51" s="378"/>
    </row>
    <row r="52" spans="5:113" x14ac:dyDescent="0.2">
      <c r="E52" s="378" t="s">
        <v>200</v>
      </c>
      <c r="F52" s="378"/>
      <c r="G52" s="378"/>
      <c r="H52" s="378"/>
      <c r="I52" s="378"/>
      <c r="J52" s="378"/>
      <c r="K52" s="378"/>
      <c r="L52" s="378"/>
      <c r="M52" s="378"/>
      <c r="N52" s="378"/>
      <c r="O52" s="378"/>
      <c r="P52" s="378"/>
      <c r="Q52" s="378"/>
      <c r="R52" s="378"/>
      <c r="S52" s="378"/>
      <c r="T52" s="378"/>
      <c r="U52" s="378"/>
      <c r="V52" s="378"/>
      <c r="W52" s="378"/>
      <c r="X52" s="378"/>
      <c r="Y52" s="378"/>
      <c r="Z52" s="378"/>
      <c r="AA52" s="378"/>
      <c r="AB52" s="378"/>
      <c r="AC52" s="378"/>
      <c r="AD52" s="378"/>
      <c r="AE52" s="378"/>
      <c r="AF52" s="378"/>
      <c r="AG52" s="378"/>
      <c r="AH52" s="378"/>
      <c r="AI52" s="378"/>
      <c r="AJ52" s="378"/>
      <c r="AK52" s="378"/>
      <c r="AL52" s="378"/>
      <c r="AM52" s="378"/>
      <c r="AN52" s="378"/>
      <c r="AO52" s="378"/>
      <c r="AP52" s="378"/>
      <c r="AQ52" s="378"/>
      <c r="AR52" s="378"/>
      <c r="AS52" s="378"/>
      <c r="AT52" s="378"/>
      <c r="AU52" s="378"/>
      <c r="AV52" s="378"/>
      <c r="AW52" s="378"/>
      <c r="AX52" s="378"/>
      <c r="AY52" s="378"/>
      <c r="AZ52" s="378"/>
      <c r="BA52" s="378"/>
      <c r="BB52" s="378"/>
      <c r="BC52" s="378"/>
      <c r="BD52" s="378"/>
      <c r="BE52" s="378"/>
      <c r="BF52" s="378"/>
      <c r="BG52" s="378"/>
      <c r="BH52" s="378"/>
      <c r="BI52" s="378"/>
      <c r="BJ52" s="378"/>
      <c r="BK52" s="378"/>
      <c r="BL52" s="378"/>
      <c r="BM52" s="378"/>
      <c r="BN52" s="378"/>
      <c r="BO52" s="378"/>
      <c r="BP52" s="378"/>
      <c r="BQ52" s="378"/>
      <c r="BR52" s="378"/>
      <c r="BS52" s="378"/>
      <c r="BT52" s="378"/>
      <c r="BU52" s="378"/>
      <c r="BV52" s="378"/>
      <c r="BW52" s="378"/>
      <c r="BX52" s="378"/>
      <c r="BY52" s="378"/>
      <c r="BZ52" s="378"/>
      <c r="CA52" s="378"/>
      <c r="CB52" s="378"/>
      <c r="CC52" s="378"/>
      <c r="CD52" s="378"/>
      <c r="CE52" s="378"/>
      <c r="CF52" s="378"/>
      <c r="CG52" s="378"/>
      <c r="CH52" s="378"/>
      <c r="CI52" s="378"/>
      <c r="CJ52" s="378"/>
      <c r="CK52" s="378"/>
      <c r="CL52" s="378"/>
      <c r="CM52" s="378"/>
      <c r="CN52" s="378"/>
      <c r="CO52" s="378"/>
      <c r="CP52" s="378"/>
      <c r="CQ52" s="378"/>
      <c r="CR52" s="378"/>
      <c r="CS52" s="378"/>
      <c r="CT52" s="378"/>
      <c r="CU52" s="378"/>
      <c r="CV52" s="378"/>
      <c r="CW52" s="378"/>
      <c r="CX52" s="378"/>
      <c r="CY52" s="378"/>
      <c r="CZ52" s="378"/>
      <c r="DA52" s="378"/>
      <c r="DB52" s="378"/>
      <c r="DC52" s="378"/>
      <c r="DD52" s="378"/>
      <c r="DE52" s="378"/>
      <c r="DF52" s="378"/>
      <c r="DG52" s="378"/>
      <c r="DH52" s="378"/>
      <c r="DI52" s="378"/>
    </row>
    <row r="53" spans="5:113" x14ac:dyDescent="0.2">
      <c r="E53" s="378" t="s">
        <v>201</v>
      </c>
      <c r="F53" s="378"/>
      <c r="G53" s="378"/>
      <c r="H53" s="378"/>
      <c r="I53" s="378"/>
      <c r="J53" s="378"/>
      <c r="K53" s="378"/>
      <c r="L53" s="378"/>
      <c r="M53" s="378"/>
      <c r="N53" s="378"/>
      <c r="O53" s="378"/>
      <c r="P53" s="378"/>
      <c r="Q53" s="378"/>
      <c r="R53" s="378"/>
      <c r="S53" s="378"/>
      <c r="T53" s="378"/>
      <c r="U53" s="378"/>
      <c r="V53" s="378"/>
      <c r="W53" s="378"/>
      <c r="X53" s="378"/>
      <c r="Y53" s="378"/>
      <c r="Z53" s="378"/>
      <c r="AA53" s="378"/>
      <c r="AB53" s="378"/>
      <c r="AC53" s="378"/>
      <c r="AD53" s="378"/>
      <c r="AE53" s="378"/>
      <c r="AF53" s="378"/>
      <c r="AG53" s="378"/>
      <c r="AH53" s="378"/>
      <c r="AI53" s="378"/>
      <c r="AJ53" s="378"/>
      <c r="AK53" s="378"/>
      <c r="AL53" s="378"/>
      <c r="AM53" s="378"/>
      <c r="AN53" s="378"/>
      <c r="AO53" s="378"/>
      <c r="AP53" s="378"/>
      <c r="AQ53" s="378"/>
      <c r="AR53" s="378"/>
      <c r="AS53" s="378"/>
      <c r="AT53" s="378"/>
      <c r="AU53" s="378"/>
      <c r="AV53" s="378"/>
      <c r="AW53" s="378"/>
      <c r="AX53" s="378"/>
      <c r="AY53" s="378"/>
      <c r="AZ53" s="378"/>
      <c r="BA53" s="378"/>
      <c r="BB53" s="378"/>
      <c r="BC53" s="378"/>
      <c r="BD53" s="378"/>
      <c r="BE53" s="378"/>
      <c r="BF53" s="378"/>
      <c r="BG53" s="378"/>
      <c r="BH53" s="378"/>
      <c r="BI53" s="378"/>
      <c r="BJ53" s="378"/>
      <c r="BK53" s="378"/>
      <c r="BL53" s="378"/>
      <c r="BM53" s="378"/>
      <c r="BN53" s="378"/>
      <c r="BO53" s="378"/>
      <c r="BP53" s="378"/>
      <c r="BQ53" s="378"/>
      <c r="BR53" s="378"/>
      <c r="BS53" s="378"/>
      <c r="BT53" s="378"/>
      <c r="BU53" s="378"/>
      <c r="BV53" s="378"/>
      <c r="BW53" s="378"/>
      <c r="BX53" s="378"/>
      <c r="BY53" s="378"/>
      <c r="BZ53" s="378"/>
      <c r="CA53" s="378"/>
      <c r="CB53" s="378"/>
      <c r="CC53" s="378"/>
      <c r="CD53" s="378"/>
      <c r="CE53" s="378"/>
      <c r="CF53" s="378"/>
      <c r="CG53" s="378"/>
      <c r="CH53" s="378"/>
      <c r="CI53" s="378"/>
      <c r="CJ53" s="378"/>
      <c r="CK53" s="378"/>
      <c r="CL53" s="378"/>
      <c r="CM53" s="378"/>
      <c r="CN53" s="378"/>
      <c r="CO53" s="378"/>
      <c r="CP53" s="378"/>
      <c r="CQ53" s="378"/>
      <c r="CR53" s="378"/>
      <c r="CS53" s="378"/>
      <c r="CT53" s="378"/>
      <c r="CU53" s="378"/>
      <c r="CV53" s="378"/>
      <c r="CW53" s="378"/>
      <c r="CX53" s="378"/>
      <c r="CY53" s="378"/>
      <c r="CZ53" s="378"/>
      <c r="DA53" s="378"/>
      <c r="DB53" s="378"/>
      <c r="DC53" s="378"/>
      <c r="DD53" s="378"/>
      <c r="DE53" s="378"/>
      <c r="DF53" s="378"/>
      <c r="DG53" s="378"/>
      <c r="DH53" s="378"/>
      <c r="DI53" s="378"/>
    </row>
    <row r="54" spans="5:113" x14ac:dyDescent="0.2"/>
    <row r="55" spans="5:113" x14ac:dyDescent="0.2"/>
    <row r="56" spans="5:113" x14ac:dyDescent="0.2"/>
  </sheetData>
  <sheetProtection algorithmName="SHA-512" hashValue="Gz4navCJbSKXv7DVUh9Jh+WDSKSH8jzyZlMIAswyHD/S14H0NCFkUl0DSNP82loAZ74h550RAqXKgQqYTvun3A==" saltValue="00a2CO7OsCApuPjzpf6lwA=="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8" scale="78" orientation="landscape"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view="pageBreakPreview" zoomScaleNormal="70" zoomScaleSheetLayoutView="100" workbookViewId="0">
      <selection activeCell="C60" sqref="C60:E60"/>
    </sheetView>
  </sheetViews>
  <sheetFormatPr defaultColWidth="0" defaultRowHeight="13.5" customHeight="1" zeroHeight="1" x14ac:dyDescent="0.2"/>
  <cols>
    <col min="1" max="1" width="6.6328125" style="23" customWidth="1"/>
    <col min="2" max="2" width="11" style="23" customWidth="1"/>
    <col min="3" max="3" width="17" style="23" customWidth="1"/>
    <col min="4" max="5" width="16.63281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3">
      <c r="A33" s="22"/>
      <c r="B33" s="25" t="s">
        <v>6</v>
      </c>
      <c r="C33" s="26"/>
      <c r="D33" s="26"/>
      <c r="E33" s="27" t="s">
        <v>2</v>
      </c>
      <c r="F33" s="28" t="s">
        <v>525</v>
      </c>
      <c r="G33" s="29" t="s">
        <v>526</v>
      </c>
      <c r="H33" s="29" t="s">
        <v>527</v>
      </c>
      <c r="I33" s="29" t="s">
        <v>528</v>
      </c>
      <c r="J33" s="30" t="s">
        <v>529</v>
      </c>
      <c r="K33" s="22"/>
      <c r="L33" s="22"/>
      <c r="M33" s="22"/>
      <c r="N33" s="22"/>
      <c r="O33" s="22"/>
      <c r="P33" s="22"/>
    </row>
    <row r="34" spans="1:16" ht="39" customHeight="1" x14ac:dyDescent="0.2">
      <c r="A34" s="22"/>
      <c r="B34" s="31"/>
      <c r="C34" s="1163" t="s">
        <v>531</v>
      </c>
      <c r="D34" s="1163"/>
      <c r="E34" s="1164"/>
      <c r="F34" s="32">
        <v>18.55</v>
      </c>
      <c r="G34" s="33">
        <v>17.309999999999999</v>
      </c>
      <c r="H34" s="33">
        <v>14.99</v>
      </c>
      <c r="I34" s="33">
        <v>14.77</v>
      </c>
      <c r="J34" s="34">
        <v>11.56</v>
      </c>
      <c r="K34" s="22"/>
      <c r="L34" s="22"/>
      <c r="M34" s="22"/>
      <c r="N34" s="22"/>
      <c r="O34" s="22"/>
      <c r="P34" s="22"/>
    </row>
    <row r="35" spans="1:16" ht="39" customHeight="1" x14ac:dyDescent="0.2">
      <c r="A35" s="22"/>
      <c r="B35" s="35"/>
      <c r="C35" s="1159" t="s">
        <v>532</v>
      </c>
      <c r="D35" s="1159"/>
      <c r="E35" s="1160"/>
      <c r="F35" s="36">
        <v>1.1200000000000001</v>
      </c>
      <c r="G35" s="37">
        <v>3.13</v>
      </c>
      <c r="H35" s="37">
        <v>2.33</v>
      </c>
      <c r="I35" s="37">
        <v>3.37</v>
      </c>
      <c r="J35" s="38">
        <v>3.84</v>
      </c>
      <c r="K35" s="22"/>
      <c r="L35" s="22"/>
      <c r="M35" s="22"/>
      <c r="N35" s="22"/>
      <c r="O35" s="22"/>
      <c r="P35" s="22"/>
    </row>
    <row r="36" spans="1:16" ht="39" customHeight="1" x14ac:dyDescent="0.2">
      <c r="A36" s="22"/>
      <c r="B36" s="35"/>
      <c r="C36" s="1159" t="s">
        <v>533</v>
      </c>
      <c r="D36" s="1159"/>
      <c r="E36" s="1160"/>
      <c r="F36" s="36">
        <v>1.25</v>
      </c>
      <c r="G36" s="37">
        <v>2.5</v>
      </c>
      <c r="H36" s="37">
        <v>2.78</v>
      </c>
      <c r="I36" s="37">
        <v>3.52</v>
      </c>
      <c r="J36" s="38">
        <v>2.2200000000000002</v>
      </c>
      <c r="K36" s="22"/>
      <c r="L36" s="22"/>
      <c r="M36" s="22"/>
      <c r="N36" s="22"/>
      <c r="O36" s="22"/>
      <c r="P36" s="22"/>
    </row>
    <row r="37" spans="1:16" ht="39" customHeight="1" x14ac:dyDescent="0.2">
      <c r="A37" s="22"/>
      <c r="B37" s="35"/>
      <c r="C37" s="1159" t="s">
        <v>534</v>
      </c>
      <c r="D37" s="1159"/>
      <c r="E37" s="1160"/>
      <c r="F37" s="36">
        <v>0.25</v>
      </c>
      <c r="G37" s="37">
        <v>0</v>
      </c>
      <c r="H37" s="37">
        <v>0.39</v>
      </c>
      <c r="I37" s="37">
        <v>0.85</v>
      </c>
      <c r="J37" s="38">
        <v>0.93</v>
      </c>
      <c r="K37" s="22"/>
      <c r="L37" s="22"/>
      <c r="M37" s="22"/>
      <c r="N37" s="22"/>
      <c r="O37" s="22"/>
      <c r="P37" s="22"/>
    </row>
    <row r="38" spans="1:16" ht="39" customHeight="1" x14ac:dyDescent="0.2">
      <c r="A38" s="22"/>
      <c r="B38" s="35"/>
      <c r="C38" s="1159" t="s">
        <v>535</v>
      </c>
      <c r="D38" s="1159"/>
      <c r="E38" s="1160"/>
      <c r="F38" s="36">
        <v>1.1100000000000001</v>
      </c>
      <c r="G38" s="37">
        <v>0.98</v>
      </c>
      <c r="H38" s="37">
        <v>0.67</v>
      </c>
      <c r="I38" s="37">
        <v>0.22</v>
      </c>
      <c r="J38" s="38">
        <v>0.2</v>
      </c>
      <c r="K38" s="22"/>
      <c r="L38" s="22"/>
      <c r="M38" s="22"/>
      <c r="N38" s="22"/>
      <c r="O38" s="22"/>
      <c r="P38" s="22"/>
    </row>
    <row r="39" spans="1:16" ht="39" customHeight="1" x14ac:dyDescent="0.2">
      <c r="A39" s="22"/>
      <c r="B39" s="35"/>
      <c r="C39" s="1159" t="s">
        <v>536</v>
      </c>
      <c r="D39" s="1159"/>
      <c r="E39" s="1160"/>
      <c r="F39" s="36">
        <v>1.5</v>
      </c>
      <c r="G39" s="37">
        <v>1.36</v>
      </c>
      <c r="H39" s="37">
        <v>1.1100000000000001</v>
      </c>
      <c r="I39" s="37">
        <v>0.7</v>
      </c>
      <c r="J39" s="38">
        <v>0.09</v>
      </c>
      <c r="K39" s="22"/>
      <c r="L39" s="22"/>
      <c r="M39" s="22"/>
      <c r="N39" s="22"/>
      <c r="O39" s="22"/>
      <c r="P39" s="22"/>
    </row>
    <row r="40" spans="1:16" ht="39" customHeight="1" x14ac:dyDescent="0.2">
      <c r="A40" s="22"/>
      <c r="B40" s="35"/>
      <c r="C40" s="1159" t="s">
        <v>537</v>
      </c>
      <c r="D40" s="1159"/>
      <c r="E40" s="1160"/>
      <c r="F40" s="36">
        <v>0</v>
      </c>
      <c r="G40" s="37">
        <v>0</v>
      </c>
      <c r="H40" s="37">
        <v>0</v>
      </c>
      <c r="I40" s="37">
        <v>0</v>
      </c>
      <c r="J40" s="38">
        <v>0</v>
      </c>
      <c r="K40" s="22"/>
      <c r="L40" s="22"/>
      <c r="M40" s="22"/>
      <c r="N40" s="22"/>
      <c r="O40" s="22"/>
      <c r="P40" s="22"/>
    </row>
    <row r="41" spans="1:16" ht="39" customHeight="1" x14ac:dyDescent="0.2">
      <c r="A41" s="22"/>
      <c r="B41" s="35"/>
      <c r="C41" s="1159"/>
      <c r="D41" s="1159"/>
      <c r="E41" s="1160"/>
      <c r="F41" s="36"/>
      <c r="G41" s="37"/>
      <c r="H41" s="37"/>
      <c r="I41" s="37"/>
      <c r="J41" s="38"/>
      <c r="K41" s="22"/>
      <c r="L41" s="22"/>
      <c r="M41" s="22"/>
      <c r="N41" s="22"/>
      <c r="O41" s="22"/>
      <c r="P41" s="22"/>
    </row>
    <row r="42" spans="1:16" ht="39" customHeight="1" x14ac:dyDescent="0.2">
      <c r="A42" s="22"/>
      <c r="B42" s="39"/>
      <c r="C42" s="1159" t="s">
        <v>538</v>
      </c>
      <c r="D42" s="1159"/>
      <c r="E42" s="1160"/>
      <c r="F42" s="36" t="s">
        <v>486</v>
      </c>
      <c r="G42" s="37" t="s">
        <v>486</v>
      </c>
      <c r="H42" s="37" t="s">
        <v>486</v>
      </c>
      <c r="I42" s="37" t="s">
        <v>486</v>
      </c>
      <c r="J42" s="38" t="s">
        <v>486</v>
      </c>
      <c r="K42" s="22"/>
      <c r="L42" s="22"/>
      <c r="M42" s="22"/>
      <c r="N42" s="22"/>
      <c r="O42" s="22"/>
      <c r="P42" s="22"/>
    </row>
    <row r="43" spans="1:16" ht="39" customHeight="1" thickBot="1" x14ac:dyDescent="0.25">
      <c r="A43" s="22"/>
      <c r="B43" s="40"/>
      <c r="C43" s="1161" t="s">
        <v>539</v>
      </c>
      <c r="D43" s="1161"/>
      <c r="E43" s="1162"/>
      <c r="F43" s="41" t="s">
        <v>486</v>
      </c>
      <c r="G43" s="42" t="s">
        <v>486</v>
      </c>
      <c r="H43" s="42" t="s">
        <v>486</v>
      </c>
      <c r="I43" s="42" t="s">
        <v>486</v>
      </c>
      <c r="J43" s="43" t="s">
        <v>486</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5" x14ac:dyDescent="0.2">
      <c r="A45" s="22"/>
      <c r="B45" s="22"/>
      <c r="C45" s="22"/>
      <c r="D45" s="22"/>
      <c r="E45" s="22"/>
      <c r="F45" s="22"/>
      <c r="G45" s="22"/>
      <c r="H45" s="22"/>
      <c r="I45" s="22"/>
      <c r="J45" s="22"/>
      <c r="K45" s="22"/>
      <c r="L45" s="22"/>
      <c r="M45" s="22"/>
      <c r="N45" s="22"/>
      <c r="O45" s="22"/>
      <c r="P45" s="22"/>
    </row>
  </sheetData>
  <sheetProtection algorithmName="SHA-512" hashValue="+bLkJc5UfCDi6tpRoTqv+HxGnuD7uNsPoq+Mc+M0W7tsWZFm1yqTnraAglEyY30mKthvAtqFZARp36rQ+xlLRw==" saltValue="qoB5yACi8doAef5prUsML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39370078740157483" bottom="0.39370078740157483" header="0.19685039370078741" footer="0.19685039370078741"/>
  <pageSetup paperSize="8" scale="85" orientation="landscape" r:id="rId1"/>
  <headerFooter>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view="pageBreakPreview" zoomScaleNormal="70" zoomScaleSheetLayoutView="100" workbookViewId="0">
      <selection activeCell="B58" sqref="B58:J60"/>
    </sheetView>
  </sheetViews>
  <sheetFormatPr defaultColWidth="0" defaultRowHeight="12.65" customHeight="1" zeroHeight="1" x14ac:dyDescent="0.2"/>
  <cols>
    <col min="1" max="1" width="6.6328125" style="47" customWidth="1"/>
    <col min="2" max="3" width="10.90625" style="47" customWidth="1"/>
    <col min="4" max="4" width="10" style="47" customWidth="1"/>
    <col min="5" max="10" width="11" style="47" customWidth="1"/>
    <col min="11" max="15" width="13.08984375" style="47" customWidth="1"/>
    <col min="16" max="21" width="11.4531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3">
      <c r="A44" s="46"/>
      <c r="B44" s="49" t="s">
        <v>8</v>
      </c>
      <c r="C44" s="50"/>
      <c r="D44" s="50"/>
      <c r="E44" s="51"/>
      <c r="F44" s="51"/>
      <c r="G44" s="51"/>
      <c r="H44" s="51"/>
      <c r="I44" s="51"/>
      <c r="J44" s="52" t="s">
        <v>2</v>
      </c>
      <c r="K44" s="53" t="s">
        <v>525</v>
      </c>
      <c r="L44" s="54" t="s">
        <v>526</v>
      </c>
      <c r="M44" s="54" t="s">
        <v>527</v>
      </c>
      <c r="N44" s="54" t="s">
        <v>528</v>
      </c>
      <c r="O44" s="55" t="s">
        <v>529</v>
      </c>
      <c r="P44" s="46"/>
      <c r="Q44" s="46"/>
      <c r="R44" s="46"/>
      <c r="S44" s="46"/>
      <c r="T44" s="46"/>
      <c r="U44" s="46"/>
    </row>
    <row r="45" spans="1:21" ht="30.75" customHeight="1" x14ac:dyDescent="0.2">
      <c r="A45" s="46"/>
      <c r="B45" s="1188" t="s">
        <v>9</v>
      </c>
      <c r="C45" s="1189"/>
      <c r="D45" s="56"/>
      <c r="E45" s="1194" t="s">
        <v>10</v>
      </c>
      <c r="F45" s="1194"/>
      <c r="G45" s="1194"/>
      <c r="H45" s="1194"/>
      <c r="I45" s="1194"/>
      <c r="J45" s="1195"/>
      <c r="K45" s="57">
        <v>2921</v>
      </c>
      <c r="L45" s="58">
        <v>2930</v>
      </c>
      <c r="M45" s="58">
        <v>2664</v>
      </c>
      <c r="N45" s="58">
        <v>2604</v>
      </c>
      <c r="O45" s="59">
        <v>2537</v>
      </c>
      <c r="P45" s="46"/>
      <c r="Q45" s="46"/>
      <c r="R45" s="46"/>
      <c r="S45" s="46"/>
      <c r="T45" s="46"/>
      <c r="U45" s="46"/>
    </row>
    <row r="46" spans="1:21" ht="30.75" customHeight="1" x14ac:dyDescent="0.2">
      <c r="A46" s="46"/>
      <c r="B46" s="1190"/>
      <c r="C46" s="1191"/>
      <c r="D46" s="60"/>
      <c r="E46" s="1167" t="s">
        <v>11</v>
      </c>
      <c r="F46" s="1167"/>
      <c r="G46" s="1167"/>
      <c r="H46" s="1167"/>
      <c r="I46" s="1167"/>
      <c r="J46" s="1168"/>
      <c r="K46" s="61" t="s">
        <v>486</v>
      </c>
      <c r="L46" s="62" t="s">
        <v>486</v>
      </c>
      <c r="M46" s="62" t="s">
        <v>486</v>
      </c>
      <c r="N46" s="62" t="s">
        <v>486</v>
      </c>
      <c r="O46" s="63" t="s">
        <v>486</v>
      </c>
      <c r="P46" s="46"/>
      <c r="Q46" s="46"/>
      <c r="R46" s="46"/>
      <c r="S46" s="46"/>
      <c r="T46" s="46"/>
      <c r="U46" s="46"/>
    </row>
    <row r="47" spans="1:21" ht="30.75" customHeight="1" x14ac:dyDescent="0.2">
      <c r="A47" s="46"/>
      <c r="B47" s="1190"/>
      <c r="C47" s="1191"/>
      <c r="D47" s="60"/>
      <c r="E47" s="1167" t="s">
        <v>12</v>
      </c>
      <c r="F47" s="1167"/>
      <c r="G47" s="1167"/>
      <c r="H47" s="1167"/>
      <c r="I47" s="1167"/>
      <c r="J47" s="1168"/>
      <c r="K47" s="61" t="s">
        <v>486</v>
      </c>
      <c r="L47" s="62" t="s">
        <v>486</v>
      </c>
      <c r="M47" s="62" t="s">
        <v>486</v>
      </c>
      <c r="N47" s="62" t="s">
        <v>486</v>
      </c>
      <c r="O47" s="63" t="s">
        <v>486</v>
      </c>
      <c r="P47" s="46"/>
      <c r="Q47" s="46"/>
      <c r="R47" s="46"/>
      <c r="S47" s="46"/>
      <c r="T47" s="46"/>
      <c r="U47" s="46"/>
    </row>
    <row r="48" spans="1:21" ht="30.75" customHeight="1" x14ac:dyDescent="0.2">
      <c r="A48" s="46"/>
      <c r="B48" s="1190"/>
      <c r="C48" s="1191"/>
      <c r="D48" s="60"/>
      <c r="E48" s="1167" t="s">
        <v>13</v>
      </c>
      <c r="F48" s="1167"/>
      <c r="G48" s="1167"/>
      <c r="H48" s="1167"/>
      <c r="I48" s="1167"/>
      <c r="J48" s="1168"/>
      <c r="K48" s="61">
        <v>69</v>
      </c>
      <c r="L48" s="62">
        <v>74</v>
      </c>
      <c r="M48" s="62">
        <v>78</v>
      </c>
      <c r="N48" s="62">
        <v>74</v>
      </c>
      <c r="O48" s="63">
        <v>95</v>
      </c>
      <c r="P48" s="46"/>
      <c r="Q48" s="46"/>
      <c r="R48" s="46"/>
      <c r="S48" s="46"/>
      <c r="T48" s="46"/>
      <c r="U48" s="46"/>
    </row>
    <row r="49" spans="1:21" ht="30.75" customHeight="1" x14ac:dyDescent="0.2">
      <c r="A49" s="46"/>
      <c r="B49" s="1190"/>
      <c r="C49" s="1191"/>
      <c r="D49" s="60"/>
      <c r="E49" s="1167" t="s">
        <v>14</v>
      </c>
      <c r="F49" s="1167"/>
      <c r="G49" s="1167"/>
      <c r="H49" s="1167"/>
      <c r="I49" s="1167"/>
      <c r="J49" s="1168"/>
      <c r="K49" s="61">
        <v>389</v>
      </c>
      <c r="L49" s="62">
        <v>381</v>
      </c>
      <c r="M49" s="62">
        <v>402</v>
      </c>
      <c r="N49" s="62">
        <v>374</v>
      </c>
      <c r="O49" s="63">
        <v>369</v>
      </c>
      <c r="P49" s="46"/>
      <c r="Q49" s="46"/>
      <c r="R49" s="46"/>
      <c r="S49" s="46"/>
      <c r="T49" s="46"/>
      <c r="U49" s="46"/>
    </row>
    <row r="50" spans="1:21" ht="30.75" customHeight="1" x14ac:dyDescent="0.2">
      <c r="A50" s="46"/>
      <c r="B50" s="1190"/>
      <c r="C50" s="1191"/>
      <c r="D50" s="60"/>
      <c r="E50" s="1167" t="s">
        <v>15</v>
      </c>
      <c r="F50" s="1167"/>
      <c r="G50" s="1167"/>
      <c r="H50" s="1167"/>
      <c r="I50" s="1167"/>
      <c r="J50" s="1168"/>
      <c r="K50" s="61" t="s">
        <v>486</v>
      </c>
      <c r="L50" s="62" t="s">
        <v>486</v>
      </c>
      <c r="M50" s="62" t="s">
        <v>486</v>
      </c>
      <c r="N50" s="62" t="s">
        <v>486</v>
      </c>
      <c r="O50" s="63" t="s">
        <v>486</v>
      </c>
      <c r="P50" s="46"/>
      <c r="Q50" s="46"/>
      <c r="R50" s="46"/>
      <c r="S50" s="46"/>
      <c r="T50" s="46"/>
      <c r="U50" s="46"/>
    </row>
    <row r="51" spans="1:21" ht="30.75" customHeight="1" x14ac:dyDescent="0.2">
      <c r="A51" s="46"/>
      <c r="B51" s="1192"/>
      <c r="C51" s="1193"/>
      <c r="D51" s="64"/>
      <c r="E51" s="1167" t="s">
        <v>16</v>
      </c>
      <c r="F51" s="1167"/>
      <c r="G51" s="1167"/>
      <c r="H51" s="1167"/>
      <c r="I51" s="1167"/>
      <c r="J51" s="1168"/>
      <c r="K51" s="61" t="s">
        <v>486</v>
      </c>
      <c r="L51" s="62" t="s">
        <v>486</v>
      </c>
      <c r="M51" s="62" t="s">
        <v>486</v>
      </c>
      <c r="N51" s="62" t="s">
        <v>486</v>
      </c>
      <c r="O51" s="63">
        <v>0</v>
      </c>
      <c r="P51" s="46"/>
      <c r="Q51" s="46"/>
      <c r="R51" s="46"/>
      <c r="S51" s="46"/>
      <c r="T51" s="46"/>
      <c r="U51" s="46"/>
    </row>
    <row r="52" spans="1:21" ht="30.75" customHeight="1" x14ac:dyDescent="0.2">
      <c r="A52" s="46"/>
      <c r="B52" s="1165" t="s">
        <v>17</v>
      </c>
      <c r="C52" s="1166"/>
      <c r="D52" s="64"/>
      <c r="E52" s="1167" t="s">
        <v>18</v>
      </c>
      <c r="F52" s="1167"/>
      <c r="G52" s="1167"/>
      <c r="H52" s="1167"/>
      <c r="I52" s="1167"/>
      <c r="J52" s="1168"/>
      <c r="K52" s="61">
        <v>2096</v>
      </c>
      <c r="L52" s="62">
        <v>2061</v>
      </c>
      <c r="M52" s="62">
        <v>2090</v>
      </c>
      <c r="N52" s="62">
        <v>2213</v>
      </c>
      <c r="O52" s="63">
        <v>2238</v>
      </c>
      <c r="P52" s="46"/>
      <c r="Q52" s="46"/>
      <c r="R52" s="46"/>
      <c r="S52" s="46"/>
      <c r="T52" s="46"/>
      <c r="U52" s="46"/>
    </row>
    <row r="53" spans="1:21" ht="30.75" customHeight="1" thickBot="1" x14ac:dyDescent="0.25">
      <c r="A53" s="46"/>
      <c r="B53" s="1169" t="s">
        <v>19</v>
      </c>
      <c r="C53" s="1170"/>
      <c r="D53" s="65"/>
      <c r="E53" s="1171" t="s">
        <v>20</v>
      </c>
      <c r="F53" s="1171"/>
      <c r="G53" s="1171"/>
      <c r="H53" s="1171"/>
      <c r="I53" s="1171"/>
      <c r="J53" s="1172"/>
      <c r="K53" s="66">
        <v>1283</v>
      </c>
      <c r="L53" s="67">
        <v>1324</v>
      </c>
      <c r="M53" s="67">
        <v>1054</v>
      </c>
      <c r="N53" s="67">
        <v>839</v>
      </c>
      <c r="O53" s="68">
        <v>763</v>
      </c>
      <c r="P53" s="46"/>
      <c r="Q53" s="46"/>
      <c r="R53" s="46"/>
      <c r="S53" s="46"/>
      <c r="T53" s="46"/>
      <c r="U53" s="46"/>
    </row>
    <row r="54" spans="1:21" ht="24" customHeight="1" x14ac:dyDescent="0.25">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5">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3">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3">
      <c r="A57" s="46"/>
      <c r="B57" s="74"/>
      <c r="C57" s="75"/>
      <c r="D57" s="75"/>
      <c r="E57" s="76"/>
      <c r="F57" s="76"/>
      <c r="G57" s="76"/>
      <c r="H57" s="76"/>
      <c r="I57" s="76"/>
      <c r="J57" s="77" t="s">
        <v>2</v>
      </c>
      <c r="K57" s="78" t="s">
        <v>540</v>
      </c>
      <c r="L57" s="79" t="s">
        <v>541</v>
      </c>
      <c r="M57" s="79" t="s">
        <v>542</v>
      </c>
      <c r="N57" s="79" t="s">
        <v>543</v>
      </c>
      <c r="O57" s="80" t="s">
        <v>544</v>
      </c>
      <c r="P57" s="46"/>
      <c r="Q57" s="46"/>
      <c r="R57" s="46"/>
      <c r="S57" s="46"/>
      <c r="T57" s="46"/>
      <c r="U57" s="46"/>
    </row>
    <row r="58" spans="1:21" ht="31.5" customHeight="1" x14ac:dyDescent="0.2">
      <c r="B58" s="1173" t="s">
        <v>24</v>
      </c>
      <c r="C58" s="1174"/>
      <c r="D58" s="1179" t="s">
        <v>25</v>
      </c>
      <c r="E58" s="1180"/>
      <c r="F58" s="1180"/>
      <c r="G58" s="1180"/>
      <c r="H58" s="1180"/>
      <c r="I58" s="1180"/>
      <c r="J58" s="1181"/>
      <c r="K58" s="81"/>
      <c r="L58" s="82"/>
      <c r="M58" s="82"/>
      <c r="N58" s="82"/>
      <c r="O58" s="83"/>
    </row>
    <row r="59" spans="1:21" ht="31.5" customHeight="1" x14ac:dyDescent="0.2">
      <c r="B59" s="1175"/>
      <c r="C59" s="1176"/>
      <c r="D59" s="1182" t="s">
        <v>26</v>
      </c>
      <c r="E59" s="1183"/>
      <c r="F59" s="1183"/>
      <c r="G59" s="1183"/>
      <c r="H59" s="1183"/>
      <c r="I59" s="1183"/>
      <c r="J59" s="1184"/>
      <c r="K59" s="84"/>
      <c r="L59" s="85"/>
      <c r="M59" s="85"/>
      <c r="N59" s="85"/>
      <c r="O59" s="86"/>
    </row>
    <row r="60" spans="1:21" ht="31.5" customHeight="1" thickBot="1" x14ac:dyDescent="0.25">
      <c r="B60" s="1177"/>
      <c r="C60" s="1178"/>
      <c r="D60" s="1185" t="s">
        <v>27</v>
      </c>
      <c r="E60" s="1186"/>
      <c r="F60" s="1186"/>
      <c r="G60" s="1186"/>
      <c r="H60" s="1186"/>
      <c r="I60" s="1186"/>
      <c r="J60" s="1187"/>
      <c r="K60" s="87"/>
      <c r="L60" s="88"/>
      <c r="M60" s="88"/>
      <c r="N60" s="88"/>
      <c r="O60" s="89"/>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5">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5">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v7cekx+KKHNEWvnpG2ppDFeCOXsKUaWZRBrlHPoAW/MhP4yQsrsxHGXi01aaizh+9OdHDZF3afCYaMKvt3qkjA==" saltValue="REve53/Kh+dlKCh1xeLeNQ=="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39370078740157483" bottom="0.39370078740157483" header="0.19685039370078741" footer="0.19685039370078741"/>
  <pageSetup paperSize="8" scale="72" orientation="landscape" r:id="rId1"/>
  <headerFooter>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view="pageBreakPreview" zoomScaleNormal="85" zoomScaleSheetLayoutView="100" workbookViewId="0">
      <selection activeCell="C60" sqref="C60:E60"/>
    </sheetView>
  </sheetViews>
  <sheetFormatPr defaultColWidth="0" defaultRowHeight="13.5" customHeight="1" zeroHeight="1" x14ac:dyDescent="0.2"/>
  <cols>
    <col min="1" max="1" width="6.6328125" style="94" customWidth="1"/>
    <col min="2" max="3" width="12.6328125" style="94" customWidth="1"/>
    <col min="4" max="4" width="11.6328125" style="94" customWidth="1"/>
    <col min="5" max="8" width="10.36328125" style="94" customWidth="1"/>
    <col min="9" max="13" width="16.36328125" style="94" customWidth="1"/>
    <col min="14" max="19" width="12.63281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3">
      <c r="B40" s="96" t="s">
        <v>8</v>
      </c>
      <c r="C40" s="97"/>
      <c r="D40" s="97"/>
      <c r="E40" s="98"/>
      <c r="F40" s="98"/>
      <c r="G40" s="98"/>
      <c r="H40" s="99" t="s">
        <v>2</v>
      </c>
      <c r="I40" s="100" t="s">
        <v>525</v>
      </c>
      <c r="J40" s="101" t="s">
        <v>526</v>
      </c>
      <c r="K40" s="101" t="s">
        <v>527</v>
      </c>
      <c r="L40" s="101" t="s">
        <v>528</v>
      </c>
      <c r="M40" s="102" t="s">
        <v>529</v>
      </c>
    </row>
    <row r="41" spans="2:13" ht="27.75" customHeight="1" x14ac:dyDescent="0.2">
      <c r="B41" s="1208" t="s">
        <v>30</v>
      </c>
      <c r="C41" s="1209"/>
      <c r="D41" s="103"/>
      <c r="E41" s="1210" t="s">
        <v>31</v>
      </c>
      <c r="F41" s="1210"/>
      <c r="G41" s="1210"/>
      <c r="H41" s="1211"/>
      <c r="I41" s="340">
        <v>28302</v>
      </c>
      <c r="J41" s="341">
        <v>28228</v>
      </c>
      <c r="K41" s="341">
        <v>28366</v>
      </c>
      <c r="L41" s="341">
        <v>27510</v>
      </c>
      <c r="M41" s="342">
        <v>26195</v>
      </c>
    </row>
    <row r="42" spans="2:13" ht="27.75" customHeight="1" x14ac:dyDescent="0.2">
      <c r="B42" s="1198"/>
      <c r="C42" s="1199"/>
      <c r="D42" s="104"/>
      <c r="E42" s="1202" t="s">
        <v>32</v>
      </c>
      <c r="F42" s="1202"/>
      <c r="G42" s="1202"/>
      <c r="H42" s="1203"/>
      <c r="I42" s="343">
        <v>7599</v>
      </c>
      <c r="J42" s="344">
        <v>6999</v>
      </c>
      <c r="K42" s="344">
        <v>6123</v>
      </c>
      <c r="L42" s="344">
        <v>5298</v>
      </c>
      <c r="M42" s="345">
        <v>5040</v>
      </c>
    </row>
    <row r="43" spans="2:13" ht="27.75" customHeight="1" x14ac:dyDescent="0.2">
      <c r="B43" s="1198"/>
      <c r="C43" s="1199"/>
      <c r="D43" s="104"/>
      <c r="E43" s="1202" t="s">
        <v>33</v>
      </c>
      <c r="F43" s="1202"/>
      <c r="G43" s="1202"/>
      <c r="H43" s="1203"/>
      <c r="I43" s="343">
        <v>798</v>
      </c>
      <c r="J43" s="344">
        <v>705</v>
      </c>
      <c r="K43" s="344">
        <v>665</v>
      </c>
      <c r="L43" s="344">
        <v>674</v>
      </c>
      <c r="M43" s="345">
        <v>714</v>
      </c>
    </row>
    <row r="44" spans="2:13" ht="27.75" customHeight="1" x14ac:dyDescent="0.2">
      <c r="B44" s="1198"/>
      <c r="C44" s="1199"/>
      <c r="D44" s="104"/>
      <c r="E44" s="1202" t="s">
        <v>34</v>
      </c>
      <c r="F44" s="1202"/>
      <c r="G44" s="1202"/>
      <c r="H44" s="1203"/>
      <c r="I44" s="343">
        <v>4742</v>
      </c>
      <c r="J44" s="344">
        <v>4346</v>
      </c>
      <c r="K44" s="344">
        <v>3940</v>
      </c>
      <c r="L44" s="344">
        <v>3540</v>
      </c>
      <c r="M44" s="345">
        <v>3149</v>
      </c>
    </row>
    <row r="45" spans="2:13" ht="27.75" customHeight="1" x14ac:dyDescent="0.2">
      <c r="B45" s="1198"/>
      <c r="C45" s="1199"/>
      <c r="D45" s="104"/>
      <c r="E45" s="1202" t="s">
        <v>35</v>
      </c>
      <c r="F45" s="1202"/>
      <c r="G45" s="1202"/>
      <c r="H45" s="1203"/>
      <c r="I45" s="343">
        <v>3563</v>
      </c>
      <c r="J45" s="344">
        <v>3695</v>
      </c>
      <c r="K45" s="344">
        <v>3982</v>
      </c>
      <c r="L45" s="344">
        <v>3919</v>
      </c>
      <c r="M45" s="345">
        <v>3973</v>
      </c>
    </row>
    <row r="46" spans="2:13" ht="27.75" customHeight="1" x14ac:dyDescent="0.2">
      <c r="B46" s="1198"/>
      <c r="C46" s="1199"/>
      <c r="D46" s="105"/>
      <c r="E46" s="1202" t="s">
        <v>36</v>
      </c>
      <c r="F46" s="1202"/>
      <c r="G46" s="1202"/>
      <c r="H46" s="1203"/>
      <c r="I46" s="343" t="s">
        <v>486</v>
      </c>
      <c r="J46" s="344" t="s">
        <v>486</v>
      </c>
      <c r="K46" s="344" t="s">
        <v>486</v>
      </c>
      <c r="L46" s="344" t="s">
        <v>486</v>
      </c>
      <c r="M46" s="345" t="s">
        <v>486</v>
      </c>
    </row>
    <row r="47" spans="2:13" ht="27.75" customHeight="1" x14ac:dyDescent="0.2">
      <c r="B47" s="1198"/>
      <c r="C47" s="1199"/>
      <c r="D47" s="106"/>
      <c r="E47" s="1212" t="s">
        <v>37</v>
      </c>
      <c r="F47" s="1213"/>
      <c r="G47" s="1213"/>
      <c r="H47" s="1214"/>
      <c r="I47" s="343" t="s">
        <v>486</v>
      </c>
      <c r="J47" s="344" t="s">
        <v>486</v>
      </c>
      <c r="K47" s="344" t="s">
        <v>486</v>
      </c>
      <c r="L47" s="344" t="s">
        <v>486</v>
      </c>
      <c r="M47" s="345" t="s">
        <v>486</v>
      </c>
    </row>
    <row r="48" spans="2:13" ht="27.75" customHeight="1" x14ac:dyDescent="0.2">
      <c r="B48" s="1198"/>
      <c r="C48" s="1199"/>
      <c r="D48" s="104"/>
      <c r="E48" s="1202" t="s">
        <v>38</v>
      </c>
      <c r="F48" s="1202"/>
      <c r="G48" s="1202"/>
      <c r="H48" s="1203"/>
      <c r="I48" s="343" t="s">
        <v>486</v>
      </c>
      <c r="J48" s="344" t="s">
        <v>486</v>
      </c>
      <c r="K48" s="344" t="s">
        <v>486</v>
      </c>
      <c r="L48" s="344" t="s">
        <v>486</v>
      </c>
      <c r="M48" s="345" t="s">
        <v>486</v>
      </c>
    </row>
    <row r="49" spans="2:13" ht="27.75" customHeight="1" x14ac:dyDescent="0.2">
      <c r="B49" s="1200"/>
      <c r="C49" s="1201"/>
      <c r="D49" s="104"/>
      <c r="E49" s="1202" t="s">
        <v>39</v>
      </c>
      <c r="F49" s="1202"/>
      <c r="G49" s="1202"/>
      <c r="H49" s="1203"/>
      <c r="I49" s="343" t="s">
        <v>486</v>
      </c>
      <c r="J49" s="344" t="s">
        <v>486</v>
      </c>
      <c r="K49" s="344" t="s">
        <v>486</v>
      </c>
      <c r="L49" s="344" t="s">
        <v>486</v>
      </c>
      <c r="M49" s="345" t="s">
        <v>486</v>
      </c>
    </row>
    <row r="50" spans="2:13" ht="27.75" customHeight="1" x14ac:dyDescent="0.2">
      <c r="B50" s="1196" t="s">
        <v>40</v>
      </c>
      <c r="C50" s="1197"/>
      <c r="D50" s="107"/>
      <c r="E50" s="1202" t="s">
        <v>41</v>
      </c>
      <c r="F50" s="1202"/>
      <c r="G50" s="1202"/>
      <c r="H50" s="1203"/>
      <c r="I50" s="343">
        <v>7112</v>
      </c>
      <c r="J50" s="344">
        <v>7297</v>
      </c>
      <c r="K50" s="344">
        <v>8226</v>
      </c>
      <c r="L50" s="344">
        <v>8499</v>
      </c>
      <c r="M50" s="345">
        <v>8265</v>
      </c>
    </row>
    <row r="51" spans="2:13" ht="27.75" customHeight="1" x14ac:dyDescent="0.2">
      <c r="B51" s="1198"/>
      <c r="C51" s="1199"/>
      <c r="D51" s="104"/>
      <c r="E51" s="1202" t="s">
        <v>42</v>
      </c>
      <c r="F51" s="1202"/>
      <c r="G51" s="1202"/>
      <c r="H51" s="1203"/>
      <c r="I51" s="343">
        <v>7442</v>
      </c>
      <c r="J51" s="344">
        <v>8221</v>
      </c>
      <c r="K51" s="344">
        <v>8199</v>
      </c>
      <c r="L51" s="344">
        <v>8081</v>
      </c>
      <c r="M51" s="345">
        <v>7628</v>
      </c>
    </row>
    <row r="52" spans="2:13" ht="27.75" customHeight="1" x14ac:dyDescent="0.2">
      <c r="B52" s="1200"/>
      <c r="C52" s="1201"/>
      <c r="D52" s="104"/>
      <c r="E52" s="1202" t="s">
        <v>43</v>
      </c>
      <c r="F52" s="1202"/>
      <c r="G52" s="1202"/>
      <c r="H52" s="1203"/>
      <c r="I52" s="343">
        <v>19147</v>
      </c>
      <c r="J52" s="344">
        <v>19024</v>
      </c>
      <c r="K52" s="344">
        <v>18569</v>
      </c>
      <c r="L52" s="344">
        <v>17954</v>
      </c>
      <c r="M52" s="345">
        <v>18621</v>
      </c>
    </row>
    <row r="53" spans="2:13" ht="27.75" customHeight="1" thickBot="1" x14ac:dyDescent="0.25">
      <c r="B53" s="1204" t="s">
        <v>19</v>
      </c>
      <c r="C53" s="1205"/>
      <c r="D53" s="108"/>
      <c r="E53" s="1206" t="s">
        <v>44</v>
      </c>
      <c r="F53" s="1206"/>
      <c r="G53" s="1206"/>
      <c r="H53" s="1207"/>
      <c r="I53" s="346">
        <v>11304</v>
      </c>
      <c r="J53" s="347">
        <v>9432</v>
      </c>
      <c r="K53" s="347">
        <v>8084</v>
      </c>
      <c r="L53" s="347">
        <v>6408</v>
      </c>
      <c r="M53" s="348">
        <v>4558</v>
      </c>
    </row>
    <row r="54" spans="2:13" ht="27.75" customHeight="1" x14ac:dyDescent="0.25">
      <c r="B54" s="109"/>
      <c r="C54" s="110"/>
      <c r="D54" s="110"/>
      <c r="E54" s="111"/>
      <c r="F54" s="111"/>
      <c r="G54" s="111"/>
      <c r="H54" s="111"/>
      <c r="I54" s="112"/>
      <c r="J54" s="112"/>
      <c r="K54" s="112"/>
      <c r="L54" s="112"/>
      <c r="M54" s="112"/>
    </row>
    <row r="55" spans="2:13" ht="13" x14ac:dyDescent="0.2"/>
  </sheetData>
  <sheetProtection algorithmName="SHA-512" hashValue="VPAY388LkLi2RxZnDDvyXXAqbti/FpiyDrSJBgCYIBQqq/vk5kup8mk/qwNlSaw4wDUbciOdLimg0Z/nkCuUeQ==" saltValue="ACukOLV+gjcVqJkDhVDhtw=="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39370078740157483" bottom="0.39370078740157483" header="0.19685039370078741" footer="0.19685039370078741"/>
  <pageSetup paperSize="8" scale="82" orientation="landscape" r:id="rId1"/>
  <headerFooter>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view="pageBreakPreview" zoomScaleNormal="70" zoomScaleSheetLayoutView="100" workbookViewId="0"/>
  </sheetViews>
  <sheetFormatPr defaultColWidth="0" defaultRowHeight="13.5" customHeight="1" zeroHeight="1" x14ac:dyDescent="0.2"/>
  <cols>
    <col min="1" max="1" width="8.1796875" style="1" customWidth="1"/>
    <col min="2" max="2" width="16.36328125" style="1" customWidth="1"/>
    <col min="3" max="5" width="26.1796875" style="1" customWidth="1"/>
    <col min="6" max="8" width="24.1796875" style="1" customWidth="1"/>
    <col min="9" max="14" width="26" style="1" customWidth="1"/>
    <col min="15" max="15" width="6.08984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5">
      <c r="B53" s="2"/>
      <c r="C53" s="2"/>
      <c r="D53" s="2"/>
      <c r="E53" s="2"/>
      <c r="F53" s="2"/>
      <c r="G53" s="2"/>
      <c r="H53" s="113" t="s">
        <v>45</v>
      </c>
    </row>
    <row r="54" spans="2:8" ht="29.25" customHeight="1" thickBot="1" x14ac:dyDescent="0.35">
      <c r="B54" s="114" t="s">
        <v>1</v>
      </c>
      <c r="C54" s="115"/>
      <c r="D54" s="115"/>
      <c r="E54" s="116" t="s">
        <v>2</v>
      </c>
      <c r="F54" s="117" t="s">
        <v>527</v>
      </c>
      <c r="G54" s="117" t="s">
        <v>528</v>
      </c>
      <c r="H54" s="118" t="s">
        <v>529</v>
      </c>
    </row>
    <row r="55" spans="2:8" ht="52.5" customHeight="1" x14ac:dyDescent="0.2">
      <c r="B55" s="119"/>
      <c r="C55" s="1220" t="s">
        <v>46</v>
      </c>
      <c r="D55" s="1220"/>
      <c r="E55" s="1221"/>
      <c r="F55" s="120">
        <v>4107</v>
      </c>
      <c r="G55" s="120">
        <v>4338</v>
      </c>
      <c r="H55" s="121">
        <v>4500</v>
      </c>
    </row>
    <row r="56" spans="2:8" ht="52.5" customHeight="1" x14ac:dyDescent="0.2">
      <c r="B56" s="122"/>
      <c r="C56" s="1222" t="s">
        <v>47</v>
      </c>
      <c r="D56" s="1222"/>
      <c r="E56" s="1223"/>
      <c r="F56" s="123">
        <v>985</v>
      </c>
      <c r="G56" s="123">
        <v>985</v>
      </c>
      <c r="H56" s="124">
        <v>774</v>
      </c>
    </row>
    <row r="57" spans="2:8" ht="53.25" customHeight="1" x14ac:dyDescent="0.2">
      <c r="B57" s="122"/>
      <c r="C57" s="1224" t="s">
        <v>48</v>
      </c>
      <c r="D57" s="1224"/>
      <c r="E57" s="1225"/>
      <c r="F57" s="125">
        <v>2367</v>
      </c>
      <c r="G57" s="125">
        <v>2376</v>
      </c>
      <c r="H57" s="126">
        <v>2874</v>
      </c>
    </row>
    <row r="58" spans="2:8" ht="45.75" customHeight="1" x14ac:dyDescent="0.2">
      <c r="B58" s="127"/>
      <c r="C58" s="1215" t="s">
        <v>553</v>
      </c>
      <c r="D58" s="1216"/>
      <c r="E58" s="1217"/>
      <c r="F58" s="128">
        <v>680</v>
      </c>
      <c r="G58" s="128">
        <v>680</v>
      </c>
      <c r="H58" s="129">
        <v>685</v>
      </c>
    </row>
    <row r="59" spans="2:8" ht="45.75" customHeight="1" x14ac:dyDescent="0.2">
      <c r="B59" s="127"/>
      <c r="C59" s="1215" t="s">
        <v>554</v>
      </c>
      <c r="D59" s="1216"/>
      <c r="E59" s="1217"/>
      <c r="F59" s="128">
        <v>424</v>
      </c>
      <c r="G59" s="128">
        <v>469</v>
      </c>
      <c r="H59" s="129">
        <v>451</v>
      </c>
    </row>
    <row r="60" spans="2:8" ht="45.75" customHeight="1" x14ac:dyDescent="0.2">
      <c r="B60" s="127"/>
      <c r="C60" s="1215" t="s">
        <v>557</v>
      </c>
      <c r="D60" s="1216"/>
      <c r="E60" s="1217"/>
      <c r="F60" s="128" t="s">
        <v>558</v>
      </c>
      <c r="G60" s="128" t="s">
        <v>558</v>
      </c>
      <c r="H60" s="129">
        <v>400</v>
      </c>
    </row>
    <row r="61" spans="2:8" ht="45.75" customHeight="1" x14ac:dyDescent="0.2">
      <c r="B61" s="127"/>
      <c r="C61" s="1215" t="s">
        <v>555</v>
      </c>
      <c r="D61" s="1216"/>
      <c r="E61" s="1217"/>
      <c r="F61" s="128">
        <v>396</v>
      </c>
      <c r="G61" s="128">
        <v>396</v>
      </c>
      <c r="H61" s="129">
        <v>399</v>
      </c>
    </row>
    <row r="62" spans="2:8" ht="45.75" customHeight="1" thickBot="1" x14ac:dyDescent="0.25">
      <c r="B62" s="130"/>
      <c r="C62" s="349" t="s">
        <v>556</v>
      </c>
      <c r="D62" s="350"/>
      <c r="E62" s="351"/>
      <c r="F62" s="128">
        <v>334</v>
      </c>
      <c r="G62" s="128">
        <v>308</v>
      </c>
      <c r="H62" s="129">
        <v>268</v>
      </c>
    </row>
    <row r="63" spans="2:8" ht="52.5" customHeight="1" thickBot="1" x14ac:dyDescent="0.25">
      <c r="B63" s="131"/>
      <c r="C63" s="1218" t="s">
        <v>49</v>
      </c>
      <c r="D63" s="1218"/>
      <c r="E63" s="1219"/>
      <c r="F63" s="132">
        <v>7459</v>
      </c>
      <c r="G63" s="132">
        <v>7699</v>
      </c>
      <c r="H63" s="133">
        <v>8148</v>
      </c>
    </row>
    <row r="64" spans="2:8" ht="13" x14ac:dyDescent="0.2"/>
  </sheetData>
  <sheetProtection algorithmName="SHA-512" hashValue="q+ZDsOL/1eOFMR1uTsGTOE2p1XMpL9VrnvS9wnUwiAiPwtV28efgFL5Xe+m27P95bVRI3uQYfT16chxDqDP6og==" saltValue="unMw64yBYJleD0jODIRBFg==" spinCount="100000" sheet="1" objects="1" scenarios="1"/>
  <mergeCells count="8">
    <mergeCell ref="C61:E61"/>
    <mergeCell ref="C63:E63"/>
    <mergeCell ref="C55:E55"/>
    <mergeCell ref="C56:E56"/>
    <mergeCell ref="C57:E57"/>
    <mergeCell ref="C58:E58"/>
    <mergeCell ref="C59:E59"/>
    <mergeCell ref="C60:E60"/>
  </mergeCells>
  <phoneticPr fontId="2"/>
  <printOptions horizontalCentered="1"/>
  <pageMargins left="0" right="0" top="0.39370078740157483" bottom="0.39370078740157483" header="0.19685039370078741" footer="0.19685039370078741"/>
  <pageSetup paperSize="8" scale="59" orientation="landscape" r:id="rId1"/>
  <headerFooter>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BAF89-9B35-401A-97DA-F87A5932E53E}">
  <sheetPr>
    <pageSetUpPr fitToPage="1"/>
  </sheetPr>
  <dimension ref="A1:DE85"/>
  <sheetViews>
    <sheetView showGridLines="0" zoomScaleNormal="100" zoomScaleSheetLayoutView="55" workbookViewId="0"/>
  </sheetViews>
  <sheetFormatPr defaultColWidth="0" defaultRowHeight="13.5" customHeight="1" zeroHeight="1" x14ac:dyDescent="0.2"/>
  <cols>
    <col min="1" max="1" width="6.36328125" style="253" customWidth="1"/>
    <col min="2" max="107" width="2.453125" style="253" customWidth="1"/>
    <col min="108" max="108" width="6.08984375" style="259" customWidth="1"/>
    <col min="109" max="109" width="5.90625" style="257" customWidth="1"/>
    <col min="110" max="16384" width="8.6328125" style="253" hidden="1"/>
  </cols>
  <sheetData>
    <row r="1" spans="1:109" ht="42.75" customHeight="1" x14ac:dyDescent="0.2">
      <c r="A1" s="352"/>
      <c r="B1" s="353"/>
      <c r="DD1" s="253"/>
      <c r="DE1" s="253"/>
    </row>
    <row r="2" spans="1:109" ht="25.5" customHeight="1" x14ac:dyDescent="0.2">
      <c r="A2" s="354"/>
      <c r="C2" s="354"/>
      <c r="O2" s="354"/>
      <c r="P2" s="354"/>
      <c r="Q2" s="354"/>
      <c r="R2" s="354"/>
      <c r="S2" s="354"/>
      <c r="T2" s="354"/>
      <c r="U2" s="354"/>
      <c r="V2" s="354"/>
      <c r="W2" s="354"/>
      <c r="X2" s="354"/>
      <c r="Y2" s="354"/>
      <c r="Z2" s="354"/>
      <c r="AA2" s="354"/>
      <c r="AB2" s="354"/>
      <c r="AC2" s="354"/>
      <c r="AD2" s="354"/>
      <c r="AE2" s="354"/>
      <c r="AF2" s="354"/>
      <c r="AG2" s="354"/>
      <c r="AH2" s="354"/>
      <c r="AI2" s="354"/>
      <c r="AU2" s="354"/>
      <c r="BG2" s="354"/>
      <c r="BS2" s="354"/>
      <c r="CE2" s="354"/>
      <c r="CQ2" s="354"/>
      <c r="DD2" s="253"/>
      <c r="DE2" s="253"/>
    </row>
    <row r="3" spans="1:109" ht="25.5" customHeight="1" x14ac:dyDescent="0.2">
      <c r="A3" s="354"/>
      <c r="C3" s="354"/>
      <c r="O3" s="354"/>
      <c r="P3" s="354"/>
      <c r="Q3" s="354"/>
      <c r="R3" s="354"/>
      <c r="S3" s="354"/>
      <c r="T3" s="354"/>
      <c r="U3" s="354"/>
      <c r="V3" s="354"/>
      <c r="W3" s="354"/>
      <c r="X3" s="354"/>
      <c r="Y3" s="354"/>
      <c r="Z3" s="354"/>
      <c r="AA3" s="354"/>
      <c r="AB3" s="354"/>
      <c r="AC3" s="354"/>
      <c r="AD3" s="354"/>
      <c r="AE3" s="354"/>
      <c r="AF3" s="354"/>
      <c r="AG3" s="354"/>
      <c r="AH3" s="354"/>
      <c r="AI3" s="354"/>
      <c r="AU3" s="354"/>
      <c r="BG3" s="354"/>
      <c r="BS3" s="354"/>
      <c r="CE3" s="354"/>
      <c r="CQ3" s="354"/>
      <c r="DD3" s="253"/>
      <c r="DE3" s="253"/>
    </row>
    <row r="4" spans="1:109" s="251" customFormat="1" ht="13" x14ac:dyDescent="0.2">
      <c r="A4" s="354"/>
      <c r="B4" s="354"/>
      <c r="C4" s="354"/>
      <c r="D4" s="354"/>
      <c r="E4" s="354"/>
      <c r="F4" s="354"/>
      <c r="G4" s="354"/>
      <c r="H4" s="354"/>
      <c r="I4" s="354"/>
      <c r="J4" s="354"/>
      <c r="K4" s="354"/>
      <c r="L4" s="354"/>
      <c r="M4" s="354"/>
      <c r="N4" s="354"/>
      <c r="O4" s="354"/>
      <c r="P4" s="354"/>
      <c r="Q4" s="354"/>
      <c r="R4" s="354"/>
      <c r="S4" s="354"/>
      <c r="T4" s="354"/>
      <c r="U4" s="354"/>
      <c r="V4" s="354"/>
      <c r="W4" s="354"/>
      <c r="X4" s="354"/>
      <c r="Y4" s="354"/>
      <c r="Z4" s="354"/>
      <c r="AA4" s="354"/>
      <c r="AB4" s="354"/>
      <c r="AC4" s="354"/>
      <c r="AD4" s="354"/>
      <c r="AE4" s="354"/>
      <c r="AF4" s="354"/>
      <c r="AG4" s="354"/>
      <c r="AH4" s="354"/>
      <c r="AI4" s="354"/>
      <c r="AJ4" s="354"/>
      <c r="AK4" s="354"/>
      <c r="AL4" s="354"/>
      <c r="AM4" s="354"/>
      <c r="AN4" s="354"/>
      <c r="AO4" s="354"/>
      <c r="AP4" s="354"/>
      <c r="AQ4" s="354"/>
      <c r="AR4" s="354"/>
      <c r="AS4" s="354"/>
      <c r="AT4" s="354"/>
      <c r="AU4" s="354"/>
      <c r="AV4" s="354"/>
      <c r="AW4" s="354"/>
      <c r="AX4" s="354"/>
      <c r="AY4" s="354"/>
      <c r="AZ4" s="354"/>
      <c r="BA4" s="354"/>
      <c r="BB4" s="354"/>
      <c r="BC4" s="354"/>
      <c r="BD4" s="354"/>
      <c r="BE4" s="354"/>
      <c r="BF4" s="354"/>
      <c r="BG4" s="354"/>
      <c r="BH4" s="354"/>
      <c r="BI4" s="354"/>
      <c r="BJ4" s="354"/>
      <c r="BK4" s="354"/>
      <c r="BL4" s="354"/>
      <c r="BM4" s="354"/>
      <c r="BN4" s="354"/>
      <c r="BO4" s="354"/>
      <c r="BP4" s="354"/>
      <c r="BQ4" s="354"/>
      <c r="BR4" s="354"/>
      <c r="BS4" s="354"/>
      <c r="BT4" s="354"/>
      <c r="BU4" s="354"/>
      <c r="BV4" s="354"/>
      <c r="BW4" s="354"/>
      <c r="BX4" s="354"/>
      <c r="BY4" s="354"/>
      <c r="BZ4" s="354"/>
      <c r="CA4" s="354"/>
      <c r="CB4" s="354"/>
      <c r="CC4" s="354"/>
      <c r="CD4" s="354"/>
      <c r="CE4" s="354"/>
      <c r="CF4" s="354"/>
      <c r="CG4" s="354"/>
      <c r="CH4" s="354"/>
      <c r="CI4" s="354"/>
      <c r="CJ4" s="354"/>
      <c r="CK4" s="354"/>
      <c r="CL4" s="354"/>
      <c r="CM4" s="354"/>
      <c r="CN4" s="354"/>
      <c r="CO4" s="354"/>
      <c r="CP4" s="354"/>
      <c r="CQ4" s="354"/>
      <c r="CR4" s="354"/>
      <c r="CS4" s="354"/>
      <c r="CT4" s="354"/>
      <c r="CU4" s="354"/>
      <c r="CV4" s="354"/>
      <c r="CW4" s="354"/>
      <c r="CX4" s="354"/>
      <c r="CY4" s="354"/>
      <c r="CZ4" s="354"/>
      <c r="DA4" s="354"/>
      <c r="DB4" s="354"/>
      <c r="DC4" s="354"/>
      <c r="DD4" s="354"/>
      <c r="DE4" s="354"/>
    </row>
    <row r="5" spans="1:109" s="251" customFormat="1" ht="13" x14ac:dyDescent="0.2">
      <c r="A5" s="354"/>
      <c r="B5" s="354"/>
      <c r="C5" s="354"/>
      <c r="D5" s="354"/>
      <c r="E5" s="354"/>
      <c r="F5" s="354"/>
      <c r="G5" s="354"/>
      <c r="H5" s="354"/>
      <c r="I5" s="354"/>
      <c r="J5" s="354"/>
      <c r="K5" s="354"/>
      <c r="L5" s="354"/>
      <c r="M5" s="354"/>
      <c r="N5" s="354"/>
      <c r="O5" s="354"/>
      <c r="P5" s="354"/>
      <c r="Q5" s="354"/>
      <c r="R5" s="354"/>
      <c r="S5" s="354"/>
      <c r="T5" s="354"/>
      <c r="U5" s="354"/>
      <c r="V5" s="354"/>
      <c r="W5" s="354"/>
      <c r="X5" s="354"/>
      <c r="Y5" s="354"/>
      <c r="Z5" s="354"/>
      <c r="AA5" s="354"/>
      <c r="AB5" s="354"/>
      <c r="AC5" s="354"/>
      <c r="AD5" s="354"/>
      <c r="AE5" s="354"/>
      <c r="AF5" s="354"/>
      <c r="AG5" s="354"/>
      <c r="AH5" s="354"/>
      <c r="AI5" s="354"/>
      <c r="AJ5" s="354"/>
      <c r="AK5" s="354"/>
      <c r="AL5" s="354"/>
      <c r="AM5" s="354"/>
      <c r="AN5" s="354"/>
      <c r="AO5" s="354"/>
      <c r="AP5" s="354"/>
      <c r="AQ5" s="354"/>
      <c r="AR5" s="354"/>
      <c r="AS5" s="354"/>
      <c r="AT5" s="354"/>
      <c r="AU5" s="354"/>
      <c r="AV5" s="354"/>
      <c r="AW5" s="354"/>
      <c r="AX5" s="354"/>
      <c r="AY5" s="354"/>
      <c r="AZ5" s="354"/>
      <c r="BA5" s="354"/>
      <c r="BB5" s="354"/>
      <c r="BC5" s="354"/>
      <c r="BD5" s="354"/>
      <c r="BE5" s="354"/>
      <c r="BF5" s="354"/>
      <c r="BG5" s="354"/>
      <c r="BH5" s="354"/>
      <c r="BI5" s="354"/>
      <c r="BJ5" s="354"/>
      <c r="BK5" s="354"/>
      <c r="BL5" s="354"/>
      <c r="BM5" s="354"/>
      <c r="BN5" s="354"/>
      <c r="BO5" s="354"/>
      <c r="BP5" s="354"/>
      <c r="BQ5" s="354"/>
      <c r="BR5" s="354"/>
      <c r="BS5" s="354"/>
      <c r="BT5" s="354"/>
      <c r="BU5" s="354"/>
      <c r="BV5" s="354"/>
      <c r="BW5" s="354"/>
      <c r="BX5" s="354"/>
      <c r="BY5" s="354"/>
      <c r="BZ5" s="354"/>
      <c r="CA5" s="354"/>
      <c r="CB5" s="354"/>
      <c r="CC5" s="354"/>
      <c r="CD5" s="354"/>
      <c r="CE5" s="354"/>
      <c r="CF5" s="354"/>
      <c r="CG5" s="354"/>
      <c r="CH5" s="354"/>
      <c r="CI5" s="354"/>
      <c r="CJ5" s="354"/>
      <c r="CK5" s="354"/>
      <c r="CL5" s="354"/>
      <c r="CM5" s="354"/>
      <c r="CN5" s="354"/>
      <c r="CO5" s="354"/>
      <c r="CP5" s="354"/>
      <c r="CQ5" s="354"/>
      <c r="CR5" s="354"/>
      <c r="CS5" s="354"/>
      <c r="CT5" s="354"/>
      <c r="CU5" s="354"/>
      <c r="CV5" s="354"/>
      <c r="CW5" s="354"/>
      <c r="CX5" s="354"/>
      <c r="CY5" s="354"/>
      <c r="CZ5" s="354"/>
      <c r="DA5" s="354"/>
      <c r="DB5" s="354"/>
      <c r="DC5" s="354"/>
      <c r="DD5" s="354"/>
      <c r="DE5" s="354"/>
    </row>
    <row r="6" spans="1:109" s="251" customFormat="1" ht="13" x14ac:dyDescent="0.2">
      <c r="A6" s="354"/>
      <c r="B6" s="354"/>
      <c r="C6" s="354"/>
      <c r="D6" s="354"/>
      <c r="E6" s="354"/>
      <c r="F6" s="354"/>
      <c r="G6" s="354"/>
      <c r="H6" s="354"/>
      <c r="I6" s="354"/>
      <c r="J6" s="354"/>
      <c r="K6" s="354"/>
      <c r="L6" s="354"/>
      <c r="M6" s="354"/>
      <c r="N6" s="354"/>
      <c r="O6" s="354"/>
      <c r="P6" s="354"/>
      <c r="Q6" s="354"/>
      <c r="R6" s="354"/>
      <c r="S6" s="354"/>
      <c r="T6" s="354"/>
      <c r="U6" s="354"/>
      <c r="V6" s="354"/>
      <c r="W6" s="354"/>
      <c r="X6" s="354"/>
      <c r="Y6" s="354"/>
      <c r="Z6" s="354"/>
      <c r="AA6" s="354"/>
      <c r="AB6" s="354"/>
      <c r="AC6" s="354"/>
      <c r="AD6" s="354"/>
      <c r="AE6" s="354"/>
      <c r="AF6" s="354"/>
      <c r="AG6" s="354"/>
      <c r="AH6" s="354"/>
      <c r="AI6" s="354"/>
      <c r="AJ6" s="354"/>
      <c r="AK6" s="354"/>
      <c r="AL6" s="354"/>
      <c r="AM6" s="354"/>
      <c r="AN6" s="354"/>
      <c r="AO6" s="354"/>
      <c r="AP6" s="354"/>
      <c r="AQ6" s="354"/>
      <c r="AR6" s="354"/>
      <c r="AS6" s="354"/>
      <c r="AT6" s="354"/>
      <c r="AU6" s="354"/>
      <c r="AV6" s="354"/>
      <c r="AW6" s="354"/>
      <c r="AX6" s="354"/>
      <c r="AY6" s="354"/>
      <c r="AZ6" s="354"/>
      <c r="BA6" s="354"/>
      <c r="BB6" s="354"/>
      <c r="BC6" s="354"/>
      <c r="BD6" s="354"/>
      <c r="BE6" s="354"/>
      <c r="BF6" s="354"/>
      <c r="BG6" s="354"/>
      <c r="BH6" s="354"/>
      <c r="BI6" s="354"/>
      <c r="BJ6" s="354"/>
      <c r="BK6" s="354"/>
      <c r="BL6" s="354"/>
      <c r="BM6" s="354"/>
      <c r="BN6" s="354"/>
      <c r="BO6" s="354"/>
      <c r="BP6" s="354"/>
      <c r="BQ6" s="354"/>
      <c r="BR6" s="354"/>
      <c r="BS6" s="354"/>
      <c r="BT6" s="354"/>
      <c r="BU6" s="354"/>
      <c r="BV6" s="354"/>
      <c r="BW6" s="354"/>
      <c r="BX6" s="354"/>
      <c r="BY6" s="354"/>
      <c r="BZ6" s="354"/>
      <c r="CA6" s="354"/>
      <c r="CB6" s="354"/>
      <c r="CC6" s="354"/>
      <c r="CD6" s="354"/>
      <c r="CE6" s="354"/>
      <c r="CF6" s="354"/>
      <c r="CG6" s="354"/>
      <c r="CH6" s="354"/>
      <c r="CI6" s="354"/>
      <c r="CJ6" s="354"/>
      <c r="CK6" s="354"/>
      <c r="CL6" s="354"/>
      <c r="CM6" s="354"/>
      <c r="CN6" s="354"/>
      <c r="CO6" s="354"/>
      <c r="CP6" s="354"/>
      <c r="CQ6" s="354"/>
      <c r="CR6" s="354"/>
      <c r="CS6" s="354"/>
      <c r="CT6" s="354"/>
      <c r="CU6" s="354"/>
      <c r="CV6" s="354"/>
      <c r="CW6" s="354"/>
      <c r="CX6" s="354"/>
      <c r="CY6" s="354"/>
      <c r="CZ6" s="354"/>
      <c r="DA6" s="354"/>
      <c r="DB6" s="354"/>
      <c r="DC6" s="354"/>
      <c r="DD6" s="354"/>
      <c r="DE6" s="354"/>
    </row>
    <row r="7" spans="1:109" s="251" customFormat="1" ht="13" x14ac:dyDescent="0.2">
      <c r="A7" s="354"/>
      <c r="B7" s="354"/>
      <c r="C7" s="354"/>
      <c r="D7" s="354"/>
      <c r="E7" s="354"/>
      <c r="F7" s="354"/>
      <c r="G7" s="354"/>
      <c r="H7" s="354"/>
      <c r="I7" s="354"/>
      <c r="J7" s="354"/>
      <c r="K7" s="354"/>
      <c r="L7" s="354"/>
      <c r="M7" s="354"/>
      <c r="N7" s="354"/>
      <c r="O7" s="354"/>
      <c r="P7" s="354"/>
      <c r="Q7" s="354"/>
      <c r="R7" s="354"/>
      <c r="S7" s="354"/>
      <c r="T7" s="354"/>
      <c r="U7" s="354"/>
      <c r="V7" s="354"/>
      <c r="W7" s="354"/>
      <c r="X7" s="354"/>
      <c r="Y7" s="354"/>
      <c r="Z7" s="354"/>
      <c r="AA7" s="354"/>
      <c r="AB7" s="354"/>
      <c r="AC7" s="354"/>
      <c r="AD7" s="354"/>
      <c r="AE7" s="354"/>
      <c r="AF7" s="354"/>
      <c r="AG7" s="354"/>
      <c r="AH7" s="354"/>
      <c r="AI7" s="354"/>
      <c r="AJ7" s="354"/>
      <c r="AK7" s="354"/>
      <c r="AL7" s="354"/>
      <c r="AM7" s="354"/>
      <c r="AN7" s="354"/>
      <c r="AO7" s="354"/>
      <c r="AP7" s="354"/>
      <c r="AQ7" s="354"/>
      <c r="AR7" s="354"/>
      <c r="AS7" s="354"/>
      <c r="AT7" s="354"/>
      <c r="AU7" s="354"/>
      <c r="AV7" s="354"/>
      <c r="AW7" s="354"/>
      <c r="AX7" s="354"/>
      <c r="AY7" s="354"/>
      <c r="AZ7" s="354"/>
      <c r="BA7" s="354"/>
      <c r="BB7" s="354"/>
      <c r="BC7" s="354"/>
      <c r="BD7" s="354"/>
      <c r="BE7" s="354"/>
      <c r="BF7" s="354"/>
      <c r="BG7" s="354"/>
      <c r="BH7" s="354"/>
      <c r="BI7" s="354"/>
      <c r="BJ7" s="354"/>
      <c r="BK7" s="354"/>
      <c r="BL7" s="354"/>
      <c r="BM7" s="354"/>
      <c r="BN7" s="354"/>
      <c r="BO7" s="354"/>
      <c r="BP7" s="354"/>
      <c r="BQ7" s="354"/>
      <c r="BR7" s="354"/>
      <c r="BS7" s="354"/>
      <c r="BT7" s="354"/>
      <c r="BU7" s="354"/>
      <c r="BV7" s="354"/>
      <c r="BW7" s="354"/>
      <c r="BX7" s="354"/>
      <c r="BY7" s="354"/>
      <c r="BZ7" s="354"/>
      <c r="CA7" s="354"/>
      <c r="CB7" s="354"/>
      <c r="CC7" s="354"/>
      <c r="CD7" s="354"/>
      <c r="CE7" s="354"/>
      <c r="CF7" s="354"/>
      <c r="CG7" s="354"/>
      <c r="CH7" s="354"/>
      <c r="CI7" s="354"/>
      <c r="CJ7" s="354"/>
      <c r="CK7" s="354"/>
      <c r="CL7" s="354"/>
      <c r="CM7" s="354"/>
      <c r="CN7" s="354"/>
      <c r="CO7" s="354"/>
      <c r="CP7" s="354"/>
      <c r="CQ7" s="354"/>
      <c r="CR7" s="354"/>
      <c r="CS7" s="354"/>
      <c r="CT7" s="354"/>
      <c r="CU7" s="354"/>
      <c r="CV7" s="354"/>
      <c r="CW7" s="354"/>
      <c r="CX7" s="354"/>
      <c r="CY7" s="354"/>
      <c r="CZ7" s="354"/>
      <c r="DA7" s="354"/>
      <c r="DB7" s="354"/>
      <c r="DC7" s="354"/>
      <c r="DD7" s="354"/>
      <c r="DE7" s="354"/>
    </row>
    <row r="8" spans="1:109" s="251" customFormat="1" ht="13" x14ac:dyDescent="0.2">
      <c r="A8" s="354"/>
      <c r="B8" s="354"/>
      <c r="C8" s="354"/>
      <c r="D8" s="354"/>
      <c r="E8" s="354"/>
      <c r="F8" s="354"/>
      <c r="G8" s="354"/>
      <c r="H8" s="354"/>
      <c r="I8" s="354"/>
      <c r="J8" s="354"/>
      <c r="K8" s="354"/>
      <c r="L8" s="354"/>
      <c r="M8" s="354"/>
      <c r="N8" s="354"/>
      <c r="O8" s="354"/>
      <c r="P8" s="354"/>
      <c r="Q8" s="354"/>
      <c r="R8" s="354"/>
      <c r="S8" s="354"/>
      <c r="T8" s="354"/>
      <c r="U8" s="354"/>
      <c r="V8" s="354"/>
      <c r="W8" s="354"/>
      <c r="X8" s="354"/>
      <c r="Y8" s="354"/>
      <c r="Z8" s="354"/>
      <c r="AA8" s="354"/>
      <c r="AB8" s="354"/>
      <c r="AC8" s="354"/>
      <c r="AD8" s="354"/>
      <c r="AE8" s="354"/>
      <c r="AF8" s="354"/>
      <c r="AG8" s="354"/>
      <c r="AH8" s="354"/>
      <c r="AI8" s="354"/>
      <c r="AJ8" s="354"/>
      <c r="AK8" s="354"/>
      <c r="AL8" s="354"/>
      <c r="AM8" s="354"/>
      <c r="AN8" s="354"/>
      <c r="AO8" s="354"/>
      <c r="AP8" s="354"/>
      <c r="AQ8" s="354"/>
      <c r="AR8" s="354"/>
      <c r="AS8" s="354"/>
      <c r="AT8" s="354"/>
      <c r="AU8" s="354"/>
      <c r="AV8" s="354"/>
      <c r="AW8" s="354"/>
      <c r="AX8" s="354"/>
      <c r="AY8" s="354"/>
      <c r="AZ8" s="354"/>
      <c r="BA8" s="354"/>
      <c r="BB8" s="354"/>
      <c r="BC8" s="354"/>
      <c r="BD8" s="354"/>
      <c r="BE8" s="354"/>
      <c r="BF8" s="354"/>
      <c r="BG8" s="354"/>
      <c r="BH8" s="354"/>
      <c r="BI8" s="354"/>
      <c r="BJ8" s="354"/>
      <c r="BK8" s="354"/>
      <c r="BL8" s="354"/>
      <c r="BM8" s="354"/>
      <c r="BN8" s="354"/>
      <c r="BO8" s="354"/>
      <c r="BP8" s="354"/>
      <c r="BQ8" s="354"/>
      <c r="BR8" s="354"/>
      <c r="BS8" s="354"/>
      <c r="BT8" s="354"/>
      <c r="BU8" s="354"/>
      <c r="BV8" s="354"/>
      <c r="BW8" s="354"/>
      <c r="BX8" s="354"/>
      <c r="BY8" s="354"/>
      <c r="BZ8" s="354"/>
      <c r="CA8" s="354"/>
      <c r="CB8" s="354"/>
      <c r="CC8" s="354"/>
      <c r="CD8" s="354"/>
      <c r="CE8" s="354"/>
      <c r="CF8" s="354"/>
      <c r="CG8" s="354"/>
      <c r="CH8" s="354"/>
      <c r="CI8" s="354"/>
      <c r="CJ8" s="354"/>
      <c r="CK8" s="354"/>
      <c r="CL8" s="354"/>
      <c r="CM8" s="354"/>
      <c r="CN8" s="354"/>
      <c r="CO8" s="354"/>
      <c r="CP8" s="354"/>
      <c r="CQ8" s="354"/>
      <c r="CR8" s="354"/>
      <c r="CS8" s="354"/>
      <c r="CT8" s="354"/>
      <c r="CU8" s="354"/>
      <c r="CV8" s="354"/>
      <c r="CW8" s="354"/>
      <c r="CX8" s="354"/>
      <c r="CY8" s="354"/>
      <c r="CZ8" s="354"/>
      <c r="DA8" s="354"/>
      <c r="DB8" s="354"/>
      <c r="DC8" s="354"/>
      <c r="DD8" s="354"/>
      <c r="DE8" s="354"/>
    </row>
    <row r="9" spans="1:109" s="251" customFormat="1" ht="13" x14ac:dyDescent="0.2">
      <c r="A9" s="354"/>
      <c r="B9" s="354"/>
      <c r="C9" s="354"/>
      <c r="D9" s="354"/>
      <c r="E9" s="354"/>
      <c r="F9" s="354"/>
      <c r="G9" s="354"/>
      <c r="H9" s="354"/>
      <c r="I9" s="354"/>
      <c r="J9" s="354"/>
      <c r="K9" s="354"/>
      <c r="L9" s="354"/>
      <c r="M9" s="354"/>
      <c r="N9" s="354"/>
      <c r="O9" s="354"/>
      <c r="P9" s="354"/>
      <c r="Q9" s="354"/>
      <c r="R9" s="354"/>
      <c r="S9" s="354"/>
      <c r="T9" s="354"/>
      <c r="U9" s="354"/>
      <c r="V9" s="354"/>
      <c r="W9" s="354"/>
      <c r="X9" s="354"/>
      <c r="Y9" s="354"/>
      <c r="Z9" s="354"/>
      <c r="AA9" s="354"/>
      <c r="AB9" s="354"/>
      <c r="AC9" s="354"/>
      <c r="AD9" s="354"/>
      <c r="AE9" s="354"/>
      <c r="AF9" s="354"/>
      <c r="AG9" s="354"/>
      <c r="AH9" s="354"/>
      <c r="AI9" s="354"/>
      <c r="AJ9" s="354"/>
      <c r="AK9" s="354"/>
      <c r="AL9" s="354"/>
      <c r="AM9" s="354"/>
      <c r="AN9" s="354"/>
      <c r="AO9" s="354"/>
      <c r="AP9" s="354"/>
      <c r="AQ9" s="354"/>
      <c r="AR9" s="354"/>
      <c r="AS9" s="354"/>
      <c r="AT9" s="354"/>
      <c r="AU9" s="354"/>
      <c r="AV9" s="354"/>
      <c r="AW9" s="354"/>
      <c r="AX9" s="354"/>
      <c r="AY9" s="354"/>
      <c r="AZ9" s="354"/>
      <c r="BA9" s="354"/>
      <c r="BB9" s="354"/>
      <c r="BC9" s="354"/>
      <c r="BD9" s="354"/>
      <c r="BE9" s="354"/>
      <c r="BF9" s="354"/>
      <c r="BG9" s="354"/>
      <c r="BH9" s="354"/>
      <c r="BI9" s="354"/>
      <c r="BJ9" s="354"/>
      <c r="BK9" s="354"/>
      <c r="BL9" s="354"/>
      <c r="BM9" s="354"/>
      <c r="BN9" s="354"/>
      <c r="BO9" s="354"/>
      <c r="BP9" s="354"/>
      <c r="BQ9" s="354"/>
      <c r="BR9" s="354"/>
      <c r="BS9" s="354"/>
      <c r="BT9" s="354"/>
      <c r="BU9" s="354"/>
      <c r="BV9" s="354"/>
      <c r="BW9" s="354"/>
      <c r="BX9" s="354"/>
      <c r="BY9" s="354"/>
      <c r="BZ9" s="354"/>
      <c r="CA9" s="354"/>
      <c r="CB9" s="354"/>
      <c r="CC9" s="354"/>
      <c r="CD9" s="354"/>
      <c r="CE9" s="354"/>
      <c r="CF9" s="354"/>
      <c r="CG9" s="354"/>
      <c r="CH9" s="354"/>
      <c r="CI9" s="354"/>
      <c r="CJ9" s="354"/>
      <c r="CK9" s="354"/>
      <c r="CL9" s="354"/>
      <c r="CM9" s="354"/>
      <c r="CN9" s="354"/>
      <c r="CO9" s="354"/>
      <c r="CP9" s="354"/>
      <c r="CQ9" s="354"/>
      <c r="CR9" s="354"/>
      <c r="CS9" s="354"/>
      <c r="CT9" s="354"/>
      <c r="CU9" s="354"/>
      <c r="CV9" s="354"/>
      <c r="CW9" s="354"/>
      <c r="CX9" s="354"/>
      <c r="CY9" s="354"/>
      <c r="CZ9" s="354"/>
      <c r="DA9" s="354"/>
      <c r="DB9" s="354"/>
      <c r="DC9" s="354"/>
      <c r="DD9" s="354"/>
      <c r="DE9" s="354"/>
    </row>
    <row r="10" spans="1:109" s="251" customFormat="1" ht="13" x14ac:dyDescent="0.2">
      <c r="A10" s="354"/>
      <c r="B10" s="354"/>
      <c r="C10" s="354"/>
      <c r="D10" s="354"/>
      <c r="E10" s="354"/>
      <c r="F10" s="354"/>
      <c r="G10" s="354"/>
      <c r="H10" s="354"/>
      <c r="I10" s="354"/>
      <c r="J10" s="354"/>
      <c r="K10" s="354"/>
      <c r="L10" s="354"/>
      <c r="M10" s="354"/>
      <c r="N10" s="354"/>
      <c r="O10" s="354"/>
      <c r="P10" s="354"/>
      <c r="Q10" s="354"/>
      <c r="R10" s="354"/>
      <c r="S10" s="354"/>
      <c r="T10" s="354"/>
      <c r="U10" s="354"/>
      <c r="V10" s="354"/>
      <c r="W10" s="354"/>
      <c r="X10" s="354"/>
      <c r="Y10" s="354"/>
      <c r="Z10" s="354"/>
      <c r="AA10" s="354"/>
      <c r="AB10" s="354"/>
      <c r="AC10" s="354"/>
      <c r="AD10" s="354"/>
      <c r="AE10" s="354"/>
      <c r="AF10" s="354"/>
      <c r="AG10" s="354"/>
      <c r="AH10" s="354"/>
      <c r="AI10" s="354"/>
      <c r="AJ10" s="354"/>
      <c r="AK10" s="354"/>
      <c r="AL10" s="354"/>
      <c r="AM10" s="354"/>
      <c r="AN10" s="354"/>
      <c r="AO10" s="354"/>
      <c r="AP10" s="354"/>
      <c r="AQ10" s="354"/>
      <c r="AR10" s="354"/>
      <c r="AS10" s="354"/>
      <c r="AT10" s="354"/>
      <c r="AU10" s="354"/>
      <c r="AV10" s="354"/>
      <c r="AW10" s="354"/>
      <c r="AX10" s="354"/>
      <c r="AY10" s="354"/>
      <c r="AZ10" s="354"/>
      <c r="BA10" s="354"/>
      <c r="BB10" s="354"/>
      <c r="BC10" s="354"/>
      <c r="BD10" s="354"/>
      <c r="BE10" s="354"/>
      <c r="BF10" s="354"/>
      <c r="BG10" s="354"/>
      <c r="BH10" s="354"/>
      <c r="BI10" s="354"/>
      <c r="BJ10" s="354"/>
      <c r="BK10" s="354"/>
      <c r="BL10" s="354"/>
      <c r="BM10" s="354"/>
      <c r="BN10" s="354"/>
      <c r="BO10" s="354"/>
      <c r="BP10" s="354"/>
      <c r="BQ10" s="354"/>
      <c r="BR10" s="354"/>
      <c r="BS10" s="354"/>
      <c r="BT10" s="354"/>
      <c r="BU10" s="354"/>
      <c r="BV10" s="354"/>
      <c r="BW10" s="354"/>
      <c r="BX10" s="354"/>
      <c r="BY10" s="354"/>
      <c r="BZ10" s="354"/>
      <c r="CA10" s="354"/>
      <c r="CB10" s="354"/>
      <c r="CC10" s="354"/>
      <c r="CD10" s="354"/>
      <c r="CE10" s="354"/>
      <c r="CF10" s="354"/>
      <c r="CG10" s="354"/>
      <c r="CH10" s="354"/>
      <c r="CI10" s="354"/>
      <c r="CJ10" s="354"/>
      <c r="CK10" s="354"/>
      <c r="CL10" s="354"/>
      <c r="CM10" s="354"/>
      <c r="CN10" s="354"/>
      <c r="CO10" s="354"/>
      <c r="CP10" s="354"/>
      <c r="CQ10" s="354"/>
      <c r="CR10" s="354"/>
      <c r="CS10" s="354"/>
      <c r="CT10" s="354"/>
      <c r="CU10" s="354"/>
      <c r="CV10" s="354"/>
      <c r="CW10" s="354"/>
      <c r="CX10" s="354"/>
      <c r="CY10" s="354"/>
      <c r="CZ10" s="354"/>
      <c r="DA10" s="354"/>
      <c r="DB10" s="354"/>
      <c r="DC10" s="354"/>
      <c r="DD10" s="354"/>
      <c r="DE10" s="354"/>
    </row>
    <row r="11" spans="1:109" s="251" customFormat="1" ht="13" x14ac:dyDescent="0.2">
      <c r="A11" s="354"/>
      <c r="B11" s="354"/>
      <c r="C11" s="354"/>
      <c r="D11" s="354"/>
      <c r="E11" s="354"/>
      <c r="F11" s="354"/>
      <c r="G11" s="354"/>
      <c r="H11" s="354"/>
      <c r="I11" s="354"/>
      <c r="J11" s="354"/>
      <c r="K11" s="354"/>
      <c r="L11" s="354"/>
      <c r="M11" s="354"/>
      <c r="N11" s="354"/>
      <c r="O11" s="354"/>
      <c r="P11" s="354"/>
      <c r="Q11" s="354"/>
      <c r="R11" s="354"/>
      <c r="S11" s="354"/>
      <c r="T11" s="354"/>
      <c r="U11" s="354"/>
      <c r="V11" s="354"/>
      <c r="W11" s="354"/>
      <c r="X11" s="354"/>
      <c r="Y11" s="354"/>
      <c r="Z11" s="354"/>
      <c r="AA11" s="354"/>
      <c r="AB11" s="354"/>
      <c r="AC11" s="354"/>
      <c r="AD11" s="354"/>
      <c r="AE11" s="354"/>
      <c r="AF11" s="354"/>
      <c r="AG11" s="354"/>
      <c r="AH11" s="354"/>
      <c r="AI11" s="354"/>
      <c r="AJ11" s="354"/>
      <c r="AK11" s="354"/>
      <c r="AL11" s="354"/>
      <c r="AM11" s="354"/>
      <c r="AN11" s="354"/>
      <c r="AO11" s="354"/>
      <c r="AP11" s="354"/>
      <c r="AQ11" s="354"/>
      <c r="AR11" s="354"/>
      <c r="AS11" s="354"/>
      <c r="AT11" s="354"/>
      <c r="AU11" s="354"/>
      <c r="AV11" s="354"/>
      <c r="AW11" s="354"/>
      <c r="AX11" s="354"/>
      <c r="AY11" s="354"/>
      <c r="AZ11" s="354"/>
      <c r="BA11" s="354"/>
      <c r="BB11" s="354"/>
      <c r="BC11" s="354"/>
      <c r="BD11" s="354"/>
      <c r="BE11" s="354"/>
      <c r="BF11" s="354"/>
      <c r="BG11" s="354"/>
      <c r="BH11" s="354"/>
      <c r="BI11" s="354"/>
      <c r="BJ11" s="354"/>
      <c r="BK11" s="354"/>
      <c r="BL11" s="354"/>
      <c r="BM11" s="354"/>
      <c r="BN11" s="354"/>
      <c r="BO11" s="354"/>
      <c r="BP11" s="354"/>
      <c r="BQ11" s="354"/>
      <c r="BR11" s="354"/>
      <c r="BS11" s="354"/>
      <c r="BT11" s="354"/>
      <c r="BU11" s="354"/>
      <c r="BV11" s="354"/>
      <c r="BW11" s="354"/>
      <c r="BX11" s="354"/>
      <c r="BY11" s="354"/>
      <c r="BZ11" s="354"/>
      <c r="CA11" s="354"/>
      <c r="CB11" s="354"/>
      <c r="CC11" s="354"/>
      <c r="CD11" s="354"/>
      <c r="CE11" s="354"/>
      <c r="CF11" s="354"/>
      <c r="CG11" s="354"/>
      <c r="CH11" s="354"/>
      <c r="CI11" s="354"/>
      <c r="CJ11" s="354"/>
      <c r="CK11" s="354"/>
      <c r="CL11" s="354"/>
      <c r="CM11" s="354"/>
      <c r="CN11" s="354"/>
      <c r="CO11" s="354"/>
      <c r="CP11" s="354"/>
      <c r="CQ11" s="354"/>
      <c r="CR11" s="354"/>
      <c r="CS11" s="354"/>
      <c r="CT11" s="354"/>
      <c r="CU11" s="354"/>
      <c r="CV11" s="354"/>
      <c r="CW11" s="354"/>
      <c r="CX11" s="354"/>
      <c r="CY11" s="354"/>
      <c r="CZ11" s="354"/>
      <c r="DA11" s="354"/>
      <c r="DB11" s="354"/>
      <c r="DC11" s="354"/>
      <c r="DD11" s="354"/>
      <c r="DE11" s="354"/>
    </row>
    <row r="12" spans="1:109" s="251" customFormat="1" ht="13" x14ac:dyDescent="0.2">
      <c r="A12" s="354"/>
      <c r="B12" s="354"/>
      <c r="C12" s="354"/>
      <c r="D12" s="354"/>
      <c r="E12" s="354"/>
      <c r="F12" s="354"/>
      <c r="G12" s="354"/>
      <c r="H12" s="354"/>
      <c r="I12" s="354"/>
      <c r="J12" s="354"/>
      <c r="K12" s="354"/>
      <c r="L12" s="354"/>
      <c r="M12" s="354"/>
      <c r="N12" s="354"/>
      <c r="O12" s="354"/>
      <c r="P12" s="354"/>
      <c r="Q12" s="354"/>
      <c r="R12" s="354"/>
      <c r="S12" s="354"/>
      <c r="T12" s="354"/>
      <c r="U12" s="354"/>
      <c r="V12" s="354"/>
      <c r="W12" s="354"/>
      <c r="X12" s="354"/>
      <c r="Y12" s="354"/>
      <c r="Z12" s="354"/>
      <c r="AA12" s="354"/>
      <c r="AB12" s="354"/>
      <c r="AC12" s="354"/>
      <c r="AD12" s="354"/>
      <c r="AE12" s="354"/>
      <c r="AF12" s="354"/>
      <c r="AG12" s="354"/>
      <c r="AH12" s="354"/>
      <c r="AI12" s="354"/>
      <c r="AJ12" s="354"/>
      <c r="AK12" s="354"/>
      <c r="AL12" s="354"/>
      <c r="AM12" s="354"/>
      <c r="AN12" s="354"/>
      <c r="AO12" s="354"/>
      <c r="AP12" s="354"/>
      <c r="AQ12" s="354"/>
      <c r="AR12" s="354"/>
      <c r="AS12" s="354"/>
      <c r="AT12" s="354"/>
      <c r="AU12" s="354"/>
      <c r="AV12" s="354"/>
      <c r="AW12" s="354"/>
      <c r="AX12" s="354"/>
      <c r="AY12" s="354"/>
      <c r="AZ12" s="354"/>
      <c r="BA12" s="354"/>
      <c r="BB12" s="354"/>
      <c r="BC12" s="354"/>
      <c r="BD12" s="354"/>
      <c r="BE12" s="354"/>
      <c r="BF12" s="354"/>
      <c r="BG12" s="354"/>
      <c r="BH12" s="354"/>
      <c r="BI12" s="354"/>
      <c r="BJ12" s="354"/>
      <c r="BK12" s="354"/>
      <c r="BL12" s="354"/>
      <c r="BM12" s="354"/>
      <c r="BN12" s="354"/>
      <c r="BO12" s="354"/>
      <c r="BP12" s="354"/>
      <c r="BQ12" s="354"/>
      <c r="BR12" s="354"/>
      <c r="BS12" s="354"/>
      <c r="BT12" s="354"/>
      <c r="BU12" s="354"/>
      <c r="BV12" s="354"/>
      <c r="BW12" s="354"/>
      <c r="BX12" s="354"/>
      <c r="BY12" s="354"/>
      <c r="BZ12" s="354"/>
      <c r="CA12" s="354"/>
      <c r="CB12" s="354"/>
      <c r="CC12" s="354"/>
      <c r="CD12" s="354"/>
      <c r="CE12" s="354"/>
      <c r="CF12" s="354"/>
      <c r="CG12" s="354"/>
      <c r="CH12" s="354"/>
      <c r="CI12" s="354"/>
      <c r="CJ12" s="354"/>
      <c r="CK12" s="354"/>
      <c r="CL12" s="354"/>
      <c r="CM12" s="354"/>
      <c r="CN12" s="354"/>
      <c r="CO12" s="354"/>
      <c r="CP12" s="354"/>
      <c r="CQ12" s="354"/>
      <c r="CR12" s="354"/>
      <c r="CS12" s="354"/>
      <c r="CT12" s="354"/>
      <c r="CU12" s="354"/>
      <c r="CV12" s="354"/>
      <c r="CW12" s="354"/>
      <c r="CX12" s="354"/>
      <c r="CY12" s="354"/>
      <c r="CZ12" s="354"/>
      <c r="DA12" s="354"/>
      <c r="DB12" s="354"/>
      <c r="DC12" s="354"/>
      <c r="DD12" s="354"/>
      <c r="DE12" s="354"/>
    </row>
    <row r="13" spans="1:109" s="251" customFormat="1" ht="13" x14ac:dyDescent="0.2">
      <c r="A13" s="354"/>
      <c r="B13" s="354"/>
      <c r="C13" s="354"/>
      <c r="D13" s="354"/>
      <c r="E13" s="354"/>
      <c r="F13" s="354"/>
      <c r="G13" s="354"/>
      <c r="H13" s="354"/>
      <c r="I13" s="354"/>
      <c r="J13" s="354"/>
      <c r="K13" s="354"/>
      <c r="L13" s="354"/>
      <c r="M13" s="354"/>
      <c r="N13" s="354"/>
      <c r="O13" s="354"/>
      <c r="P13" s="354"/>
      <c r="Q13" s="354"/>
      <c r="R13" s="354"/>
      <c r="S13" s="354"/>
      <c r="T13" s="354"/>
      <c r="U13" s="354"/>
      <c r="V13" s="354"/>
      <c r="W13" s="354"/>
      <c r="X13" s="354"/>
      <c r="Y13" s="354"/>
      <c r="Z13" s="354"/>
      <c r="AA13" s="354"/>
      <c r="AB13" s="354"/>
      <c r="AC13" s="354"/>
      <c r="AD13" s="354"/>
      <c r="AE13" s="354"/>
      <c r="AF13" s="354"/>
      <c r="AG13" s="354"/>
      <c r="AH13" s="354"/>
      <c r="AI13" s="354"/>
      <c r="AJ13" s="354"/>
      <c r="AK13" s="354"/>
      <c r="AL13" s="354"/>
      <c r="AM13" s="354"/>
      <c r="AN13" s="354"/>
      <c r="AO13" s="354"/>
      <c r="AP13" s="354"/>
      <c r="AQ13" s="354"/>
      <c r="AR13" s="354"/>
      <c r="AS13" s="354"/>
      <c r="AT13" s="354"/>
      <c r="AU13" s="354"/>
      <c r="AV13" s="354"/>
      <c r="AW13" s="354"/>
      <c r="AX13" s="354"/>
      <c r="AY13" s="354"/>
      <c r="AZ13" s="354"/>
      <c r="BA13" s="354"/>
      <c r="BB13" s="354"/>
      <c r="BC13" s="354"/>
      <c r="BD13" s="354"/>
      <c r="BE13" s="354"/>
      <c r="BF13" s="354"/>
      <c r="BG13" s="354"/>
      <c r="BH13" s="354"/>
      <c r="BI13" s="354"/>
      <c r="BJ13" s="354"/>
      <c r="BK13" s="354"/>
      <c r="BL13" s="354"/>
      <c r="BM13" s="354"/>
      <c r="BN13" s="354"/>
      <c r="BO13" s="354"/>
      <c r="BP13" s="354"/>
      <c r="BQ13" s="354"/>
      <c r="BR13" s="354"/>
      <c r="BS13" s="354"/>
      <c r="BT13" s="354"/>
      <c r="BU13" s="354"/>
      <c r="BV13" s="354"/>
      <c r="BW13" s="354"/>
      <c r="BX13" s="354"/>
      <c r="BY13" s="354"/>
      <c r="BZ13" s="354"/>
      <c r="CA13" s="354"/>
      <c r="CB13" s="354"/>
      <c r="CC13" s="354"/>
      <c r="CD13" s="354"/>
      <c r="CE13" s="354"/>
      <c r="CF13" s="354"/>
      <c r="CG13" s="354"/>
      <c r="CH13" s="354"/>
      <c r="CI13" s="354"/>
      <c r="CJ13" s="354"/>
      <c r="CK13" s="354"/>
      <c r="CL13" s="354"/>
      <c r="CM13" s="354"/>
      <c r="CN13" s="354"/>
      <c r="CO13" s="354"/>
      <c r="CP13" s="354"/>
      <c r="CQ13" s="354"/>
      <c r="CR13" s="354"/>
      <c r="CS13" s="354"/>
      <c r="CT13" s="354"/>
      <c r="CU13" s="354"/>
      <c r="CV13" s="354"/>
      <c r="CW13" s="354"/>
      <c r="CX13" s="354"/>
      <c r="CY13" s="354"/>
      <c r="CZ13" s="354"/>
      <c r="DA13" s="354"/>
      <c r="DB13" s="354"/>
      <c r="DC13" s="354"/>
      <c r="DD13" s="354"/>
      <c r="DE13" s="354"/>
    </row>
    <row r="14" spans="1:109" s="251" customFormat="1" ht="13" x14ac:dyDescent="0.2">
      <c r="A14" s="354"/>
      <c r="B14" s="354"/>
      <c r="C14" s="354"/>
      <c r="D14" s="354"/>
      <c r="E14" s="354"/>
      <c r="F14" s="354"/>
      <c r="G14" s="354"/>
      <c r="H14" s="354"/>
      <c r="I14" s="354"/>
      <c r="J14" s="354"/>
      <c r="K14" s="354"/>
      <c r="L14" s="354"/>
      <c r="M14" s="354"/>
      <c r="N14" s="354"/>
      <c r="O14" s="354"/>
      <c r="P14" s="354"/>
      <c r="Q14" s="354"/>
      <c r="R14" s="354"/>
      <c r="S14" s="354"/>
      <c r="T14" s="354"/>
      <c r="U14" s="354"/>
      <c r="V14" s="354"/>
      <c r="W14" s="354"/>
      <c r="X14" s="354"/>
      <c r="Y14" s="354"/>
      <c r="Z14" s="354"/>
      <c r="AA14" s="354"/>
      <c r="AB14" s="354"/>
      <c r="AC14" s="354"/>
      <c r="AD14" s="354"/>
      <c r="AE14" s="354"/>
      <c r="AF14" s="354"/>
      <c r="AG14" s="354"/>
      <c r="AH14" s="354"/>
      <c r="AI14" s="354"/>
      <c r="AJ14" s="354"/>
      <c r="AK14" s="354"/>
      <c r="AL14" s="354"/>
      <c r="AM14" s="354"/>
      <c r="AN14" s="354"/>
      <c r="AO14" s="354"/>
      <c r="AP14" s="354"/>
      <c r="AQ14" s="354"/>
      <c r="AR14" s="354"/>
      <c r="AS14" s="354"/>
      <c r="AT14" s="354"/>
      <c r="AU14" s="354"/>
      <c r="AV14" s="354"/>
      <c r="AW14" s="354"/>
      <c r="AX14" s="354"/>
      <c r="AY14" s="354"/>
      <c r="AZ14" s="354"/>
      <c r="BA14" s="354"/>
      <c r="BB14" s="354"/>
      <c r="BC14" s="354"/>
      <c r="BD14" s="354"/>
      <c r="BE14" s="354"/>
      <c r="BF14" s="354"/>
      <c r="BG14" s="354"/>
      <c r="BH14" s="354"/>
      <c r="BI14" s="354"/>
      <c r="BJ14" s="354"/>
      <c r="BK14" s="354"/>
      <c r="BL14" s="354"/>
      <c r="BM14" s="354"/>
      <c r="BN14" s="354"/>
      <c r="BO14" s="354"/>
      <c r="BP14" s="354"/>
      <c r="BQ14" s="354"/>
      <c r="BR14" s="354"/>
      <c r="BS14" s="354"/>
      <c r="BT14" s="354"/>
      <c r="BU14" s="354"/>
      <c r="BV14" s="354"/>
      <c r="BW14" s="354"/>
      <c r="BX14" s="354"/>
      <c r="BY14" s="354"/>
      <c r="BZ14" s="354"/>
      <c r="CA14" s="354"/>
      <c r="CB14" s="354"/>
      <c r="CC14" s="354"/>
      <c r="CD14" s="354"/>
      <c r="CE14" s="354"/>
      <c r="CF14" s="354"/>
      <c r="CG14" s="354"/>
      <c r="CH14" s="354"/>
      <c r="CI14" s="354"/>
      <c r="CJ14" s="354"/>
      <c r="CK14" s="354"/>
      <c r="CL14" s="354"/>
      <c r="CM14" s="354"/>
      <c r="CN14" s="354"/>
      <c r="CO14" s="354"/>
      <c r="CP14" s="354"/>
      <c r="CQ14" s="354"/>
      <c r="CR14" s="354"/>
      <c r="CS14" s="354"/>
      <c r="CT14" s="354"/>
      <c r="CU14" s="354"/>
      <c r="CV14" s="354"/>
      <c r="CW14" s="354"/>
      <c r="CX14" s="354"/>
      <c r="CY14" s="354"/>
      <c r="CZ14" s="354"/>
      <c r="DA14" s="354"/>
      <c r="DB14" s="354"/>
      <c r="DC14" s="354"/>
      <c r="DD14" s="354"/>
      <c r="DE14" s="354"/>
    </row>
    <row r="15" spans="1:109" s="251" customFormat="1" ht="13" x14ac:dyDescent="0.2">
      <c r="A15" s="253"/>
      <c r="B15" s="354"/>
      <c r="C15" s="354"/>
      <c r="D15" s="354"/>
      <c r="E15" s="354"/>
      <c r="F15" s="354"/>
      <c r="G15" s="354"/>
      <c r="H15" s="354"/>
      <c r="I15" s="354"/>
      <c r="J15" s="354"/>
      <c r="K15" s="354"/>
      <c r="L15" s="354"/>
      <c r="M15" s="354"/>
      <c r="N15" s="354"/>
      <c r="O15" s="354"/>
      <c r="P15" s="354"/>
      <c r="Q15" s="354"/>
      <c r="R15" s="354"/>
      <c r="S15" s="354"/>
      <c r="T15" s="354"/>
      <c r="U15" s="354"/>
      <c r="V15" s="354"/>
      <c r="W15" s="354"/>
      <c r="X15" s="354"/>
      <c r="Y15" s="354"/>
      <c r="Z15" s="354"/>
      <c r="AA15" s="354"/>
      <c r="AB15" s="354"/>
      <c r="AC15" s="354"/>
      <c r="AD15" s="354"/>
      <c r="AE15" s="354"/>
      <c r="AF15" s="354"/>
      <c r="AG15" s="354"/>
      <c r="AH15" s="354"/>
      <c r="AI15" s="354"/>
      <c r="AJ15" s="354"/>
      <c r="AK15" s="354"/>
      <c r="AL15" s="354"/>
      <c r="AM15" s="354"/>
      <c r="AN15" s="354"/>
      <c r="AO15" s="354"/>
      <c r="AP15" s="354"/>
      <c r="AQ15" s="354"/>
      <c r="AR15" s="354"/>
      <c r="AS15" s="354"/>
      <c r="AT15" s="354"/>
      <c r="AU15" s="354"/>
      <c r="AV15" s="354"/>
      <c r="AW15" s="354"/>
      <c r="AX15" s="354"/>
      <c r="AY15" s="354"/>
      <c r="AZ15" s="354"/>
      <c r="BA15" s="354"/>
      <c r="BB15" s="354"/>
      <c r="BC15" s="354"/>
      <c r="BD15" s="354"/>
      <c r="BE15" s="354"/>
      <c r="BF15" s="354"/>
      <c r="BG15" s="354"/>
      <c r="BH15" s="354"/>
      <c r="BI15" s="354"/>
      <c r="BJ15" s="354"/>
      <c r="BK15" s="354"/>
      <c r="BL15" s="354"/>
      <c r="BM15" s="354"/>
      <c r="BN15" s="354"/>
      <c r="BO15" s="354"/>
      <c r="BP15" s="354"/>
      <c r="BQ15" s="354"/>
      <c r="BR15" s="354"/>
      <c r="BS15" s="354"/>
      <c r="BT15" s="354"/>
      <c r="BU15" s="354"/>
      <c r="BV15" s="354"/>
      <c r="BW15" s="354"/>
      <c r="BX15" s="354"/>
      <c r="BY15" s="354"/>
      <c r="BZ15" s="354"/>
      <c r="CA15" s="354"/>
      <c r="CB15" s="354"/>
      <c r="CC15" s="354"/>
      <c r="CD15" s="354"/>
      <c r="CE15" s="354"/>
      <c r="CF15" s="354"/>
      <c r="CG15" s="354"/>
      <c r="CH15" s="354"/>
      <c r="CI15" s="354"/>
      <c r="CJ15" s="354"/>
      <c r="CK15" s="354"/>
      <c r="CL15" s="354"/>
      <c r="CM15" s="354"/>
      <c r="CN15" s="354"/>
      <c r="CO15" s="354"/>
      <c r="CP15" s="354"/>
      <c r="CQ15" s="354"/>
      <c r="CR15" s="354"/>
      <c r="CS15" s="354"/>
      <c r="CT15" s="354"/>
      <c r="CU15" s="354"/>
      <c r="CV15" s="354"/>
      <c r="CW15" s="354"/>
      <c r="CX15" s="354"/>
      <c r="CY15" s="354"/>
      <c r="CZ15" s="354"/>
      <c r="DA15" s="354"/>
      <c r="DB15" s="354"/>
      <c r="DC15" s="354"/>
      <c r="DD15" s="354"/>
      <c r="DE15" s="354"/>
    </row>
    <row r="16" spans="1:109" s="251" customFormat="1" ht="13" x14ac:dyDescent="0.2">
      <c r="A16" s="253"/>
      <c r="B16" s="354"/>
      <c r="C16" s="354"/>
      <c r="D16" s="354"/>
      <c r="E16" s="354"/>
      <c r="F16" s="354"/>
      <c r="G16" s="354"/>
      <c r="H16" s="354"/>
      <c r="I16" s="354"/>
      <c r="J16" s="354"/>
      <c r="K16" s="354"/>
      <c r="L16" s="354"/>
      <c r="M16" s="354"/>
      <c r="N16" s="354"/>
      <c r="O16" s="354"/>
      <c r="P16" s="354"/>
      <c r="Q16" s="354"/>
      <c r="R16" s="354"/>
      <c r="S16" s="354"/>
      <c r="T16" s="354"/>
      <c r="U16" s="354"/>
      <c r="V16" s="354"/>
      <c r="W16" s="354"/>
      <c r="X16" s="354"/>
      <c r="Y16" s="354"/>
      <c r="Z16" s="354"/>
      <c r="AA16" s="354"/>
      <c r="AB16" s="354"/>
      <c r="AC16" s="354"/>
      <c r="AD16" s="354"/>
      <c r="AE16" s="354"/>
      <c r="AF16" s="354"/>
      <c r="AG16" s="354"/>
      <c r="AH16" s="354"/>
      <c r="AI16" s="354"/>
      <c r="AJ16" s="354"/>
      <c r="AK16" s="354"/>
      <c r="AL16" s="354"/>
      <c r="AM16" s="354"/>
      <c r="AN16" s="354"/>
      <c r="AO16" s="354"/>
      <c r="AP16" s="354"/>
      <c r="AQ16" s="354"/>
      <c r="AR16" s="354"/>
      <c r="AS16" s="354"/>
      <c r="AT16" s="354"/>
      <c r="AU16" s="354"/>
      <c r="AV16" s="354"/>
      <c r="AW16" s="354"/>
      <c r="AX16" s="354"/>
      <c r="AY16" s="354"/>
      <c r="AZ16" s="354"/>
      <c r="BA16" s="354"/>
      <c r="BB16" s="354"/>
      <c r="BC16" s="354"/>
      <c r="BD16" s="354"/>
      <c r="BE16" s="354"/>
      <c r="BF16" s="354"/>
      <c r="BG16" s="354"/>
      <c r="BH16" s="354"/>
      <c r="BI16" s="354"/>
      <c r="BJ16" s="354"/>
      <c r="BK16" s="354"/>
      <c r="BL16" s="354"/>
      <c r="BM16" s="354"/>
      <c r="BN16" s="354"/>
      <c r="BO16" s="354"/>
      <c r="BP16" s="354"/>
      <c r="BQ16" s="354"/>
      <c r="BR16" s="354"/>
      <c r="BS16" s="354"/>
      <c r="BT16" s="354"/>
      <c r="BU16" s="354"/>
      <c r="BV16" s="354"/>
      <c r="BW16" s="354"/>
      <c r="BX16" s="354"/>
      <c r="BY16" s="354"/>
      <c r="BZ16" s="354"/>
      <c r="CA16" s="354"/>
      <c r="CB16" s="354"/>
      <c r="CC16" s="354"/>
      <c r="CD16" s="354"/>
      <c r="CE16" s="354"/>
      <c r="CF16" s="354"/>
      <c r="CG16" s="354"/>
      <c r="CH16" s="354"/>
      <c r="CI16" s="354"/>
      <c r="CJ16" s="354"/>
      <c r="CK16" s="354"/>
      <c r="CL16" s="354"/>
      <c r="CM16" s="354"/>
      <c r="CN16" s="354"/>
      <c r="CO16" s="354"/>
      <c r="CP16" s="354"/>
      <c r="CQ16" s="354"/>
      <c r="CR16" s="354"/>
      <c r="CS16" s="354"/>
      <c r="CT16" s="354"/>
      <c r="CU16" s="354"/>
      <c r="CV16" s="354"/>
      <c r="CW16" s="354"/>
      <c r="CX16" s="354"/>
      <c r="CY16" s="354"/>
      <c r="CZ16" s="354"/>
      <c r="DA16" s="354"/>
      <c r="DB16" s="354"/>
      <c r="DC16" s="354"/>
      <c r="DD16" s="354"/>
      <c r="DE16" s="354"/>
    </row>
    <row r="17" spans="1:109" s="251" customFormat="1" ht="13" x14ac:dyDescent="0.2">
      <c r="A17" s="253"/>
      <c r="B17" s="354"/>
      <c r="C17" s="354"/>
      <c r="D17" s="354"/>
      <c r="E17" s="354"/>
      <c r="F17" s="354"/>
      <c r="G17" s="354"/>
      <c r="H17" s="354"/>
      <c r="I17" s="354"/>
      <c r="J17" s="354"/>
      <c r="K17" s="354"/>
      <c r="L17" s="354"/>
      <c r="M17" s="354"/>
      <c r="N17" s="354"/>
      <c r="O17" s="354"/>
      <c r="P17" s="354"/>
      <c r="Q17" s="354"/>
      <c r="R17" s="354"/>
      <c r="S17" s="354"/>
      <c r="T17" s="354"/>
      <c r="U17" s="354"/>
      <c r="V17" s="354"/>
      <c r="W17" s="354"/>
      <c r="X17" s="354"/>
      <c r="Y17" s="354"/>
      <c r="Z17" s="354"/>
      <c r="AA17" s="354"/>
      <c r="AB17" s="354"/>
      <c r="AC17" s="354"/>
      <c r="AD17" s="354"/>
      <c r="AE17" s="354"/>
      <c r="AF17" s="354"/>
      <c r="AG17" s="354"/>
      <c r="AH17" s="354"/>
      <c r="AI17" s="354"/>
      <c r="AJ17" s="354"/>
      <c r="AK17" s="354"/>
      <c r="AL17" s="354"/>
      <c r="AM17" s="354"/>
      <c r="AN17" s="354"/>
      <c r="AO17" s="354"/>
      <c r="AP17" s="354"/>
      <c r="AQ17" s="354"/>
      <c r="AR17" s="354"/>
      <c r="AS17" s="354"/>
      <c r="AT17" s="354"/>
      <c r="AU17" s="354"/>
      <c r="AV17" s="354"/>
      <c r="AW17" s="354"/>
      <c r="AX17" s="354"/>
      <c r="AY17" s="354"/>
      <c r="AZ17" s="354"/>
      <c r="BA17" s="354"/>
      <c r="BB17" s="354"/>
      <c r="BC17" s="354"/>
      <c r="BD17" s="354"/>
      <c r="BE17" s="354"/>
      <c r="BF17" s="354"/>
      <c r="BG17" s="354"/>
      <c r="BH17" s="354"/>
      <c r="BI17" s="354"/>
      <c r="BJ17" s="354"/>
      <c r="BK17" s="354"/>
      <c r="BL17" s="354"/>
      <c r="BM17" s="354"/>
      <c r="BN17" s="354"/>
      <c r="BO17" s="354"/>
      <c r="BP17" s="354"/>
      <c r="BQ17" s="354"/>
      <c r="BR17" s="354"/>
      <c r="BS17" s="354"/>
      <c r="BT17" s="354"/>
      <c r="BU17" s="354"/>
      <c r="BV17" s="354"/>
      <c r="BW17" s="354"/>
      <c r="BX17" s="354"/>
      <c r="BY17" s="354"/>
      <c r="BZ17" s="354"/>
      <c r="CA17" s="354"/>
      <c r="CB17" s="354"/>
      <c r="CC17" s="354"/>
      <c r="CD17" s="354"/>
      <c r="CE17" s="354"/>
      <c r="CF17" s="354"/>
      <c r="CG17" s="354"/>
      <c r="CH17" s="354"/>
      <c r="CI17" s="354"/>
      <c r="CJ17" s="354"/>
      <c r="CK17" s="354"/>
      <c r="CL17" s="354"/>
      <c r="CM17" s="354"/>
      <c r="CN17" s="354"/>
      <c r="CO17" s="354"/>
      <c r="CP17" s="354"/>
      <c r="CQ17" s="354"/>
      <c r="CR17" s="354"/>
      <c r="CS17" s="354"/>
      <c r="CT17" s="354"/>
      <c r="CU17" s="354"/>
      <c r="CV17" s="354"/>
      <c r="CW17" s="354"/>
      <c r="CX17" s="354"/>
      <c r="CY17" s="354"/>
      <c r="CZ17" s="354"/>
      <c r="DA17" s="354"/>
      <c r="DB17" s="354"/>
      <c r="DC17" s="354"/>
      <c r="DD17" s="354"/>
      <c r="DE17" s="354"/>
    </row>
    <row r="18" spans="1:109" s="251" customFormat="1" ht="13" x14ac:dyDescent="0.2">
      <c r="A18" s="253"/>
      <c r="B18" s="354"/>
      <c r="C18" s="354"/>
      <c r="D18" s="354"/>
      <c r="E18" s="354"/>
      <c r="F18" s="354"/>
      <c r="G18" s="354"/>
      <c r="H18" s="354"/>
      <c r="I18" s="354"/>
      <c r="J18" s="354"/>
      <c r="K18" s="354"/>
      <c r="L18" s="354"/>
      <c r="M18" s="354"/>
      <c r="N18" s="354"/>
      <c r="O18" s="354"/>
      <c r="P18" s="354"/>
      <c r="Q18" s="354"/>
      <c r="R18" s="354"/>
      <c r="S18" s="354"/>
      <c r="T18" s="354"/>
      <c r="U18" s="354"/>
      <c r="V18" s="354"/>
      <c r="W18" s="354"/>
      <c r="X18" s="354"/>
      <c r="Y18" s="354"/>
      <c r="Z18" s="354"/>
      <c r="AA18" s="354"/>
      <c r="AB18" s="354"/>
      <c r="AC18" s="354"/>
      <c r="AD18" s="354"/>
      <c r="AE18" s="354"/>
      <c r="AF18" s="354"/>
      <c r="AG18" s="354"/>
      <c r="AH18" s="354"/>
      <c r="AI18" s="354"/>
      <c r="AJ18" s="354"/>
      <c r="AK18" s="354"/>
      <c r="AL18" s="354"/>
      <c r="AM18" s="354"/>
      <c r="AN18" s="354"/>
      <c r="AO18" s="354"/>
      <c r="AP18" s="354"/>
      <c r="AQ18" s="354"/>
      <c r="AR18" s="354"/>
      <c r="AS18" s="354"/>
      <c r="AT18" s="354"/>
      <c r="AU18" s="354"/>
      <c r="AV18" s="354"/>
      <c r="AW18" s="354"/>
      <c r="AX18" s="354"/>
      <c r="AY18" s="354"/>
      <c r="AZ18" s="354"/>
      <c r="BA18" s="354"/>
      <c r="BB18" s="354"/>
      <c r="BC18" s="354"/>
      <c r="BD18" s="354"/>
      <c r="BE18" s="354"/>
      <c r="BF18" s="354"/>
      <c r="BG18" s="354"/>
      <c r="BH18" s="354"/>
      <c r="BI18" s="354"/>
      <c r="BJ18" s="354"/>
      <c r="BK18" s="354"/>
      <c r="BL18" s="354"/>
      <c r="BM18" s="354"/>
      <c r="BN18" s="354"/>
      <c r="BO18" s="354"/>
      <c r="BP18" s="354"/>
      <c r="BQ18" s="354"/>
      <c r="BR18" s="354"/>
      <c r="BS18" s="354"/>
      <c r="BT18" s="354"/>
      <c r="BU18" s="354"/>
      <c r="BV18" s="354"/>
      <c r="BW18" s="354"/>
      <c r="BX18" s="354"/>
      <c r="BY18" s="354"/>
      <c r="BZ18" s="354"/>
      <c r="CA18" s="354"/>
      <c r="CB18" s="354"/>
      <c r="CC18" s="354"/>
      <c r="CD18" s="354"/>
      <c r="CE18" s="354"/>
      <c r="CF18" s="354"/>
      <c r="CG18" s="354"/>
      <c r="CH18" s="354"/>
      <c r="CI18" s="354"/>
      <c r="CJ18" s="354"/>
      <c r="CK18" s="354"/>
      <c r="CL18" s="354"/>
      <c r="CM18" s="354"/>
      <c r="CN18" s="354"/>
      <c r="CO18" s="354"/>
      <c r="CP18" s="354"/>
      <c r="CQ18" s="354"/>
      <c r="CR18" s="354"/>
      <c r="CS18" s="354"/>
      <c r="CT18" s="354"/>
      <c r="CU18" s="354"/>
      <c r="CV18" s="354"/>
      <c r="CW18" s="354"/>
      <c r="CX18" s="354"/>
      <c r="CY18" s="354"/>
      <c r="CZ18" s="354"/>
      <c r="DA18" s="354"/>
      <c r="DB18" s="354"/>
      <c r="DC18" s="354"/>
      <c r="DD18" s="354"/>
      <c r="DE18" s="354"/>
    </row>
    <row r="19" spans="1:109" ht="13" x14ac:dyDescent="0.2">
      <c r="DD19" s="253"/>
      <c r="DE19" s="253"/>
    </row>
    <row r="20" spans="1:109" ht="13" x14ac:dyDescent="0.2">
      <c r="DD20" s="253"/>
      <c r="DE20" s="253"/>
    </row>
    <row r="21" spans="1:109" ht="17.25" customHeight="1" x14ac:dyDescent="0.2">
      <c r="B21" s="355"/>
      <c r="C21" s="255"/>
      <c r="D21" s="255"/>
      <c r="E21" s="255"/>
      <c r="F21" s="255"/>
      <c r="G21" s="255"/>
      <c r="H21" s="255"/>
      <c r="I21" s="255"/>
      <c r="J21" s="255"/>
      <c r="K21" s="255"/>
      <c r="L21" s="255"/>
      <c r="M21" s="255"/>
      <c r="N21" s="356"/>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255"/>
      <c r="AL21" s="255"/>
      <c r="AM21" s="255"/>
      <c r="AN21" s="255"/>
      <c r="AO21" s="255"/>
      <c r="AP21" s="255"/>
      <c r="AQ21" s="255"/>
      <c r="AR21" s="255"/>
      <c r="AS21" s="255"/>
      <c r="AT21" s="356"/>
      <c r="AU21" s="255"/>
      <c r="AV21" s="255"/>
      <c r="AW21" s="255"/>
      <c r="AX21" s="255"/>
      <c r="AY21" s="255"/>
      <c r="AZ21" s="255"/>
      <c r="BA21" s="255"/>
      <c r="BB21" s="255"/>
      <c r="BC21" s="255"/>
      <c r="BD21" s="255"/>
      <c r="BE21" s="255"/>
      <c r="BF21" s="356"/>
      <c r="BG21" s="255"/>
      <c r="BH21" s="255"/>
      <c r="BI21" s="255"/>
      <c r="BJ21" s="255"/>
      <c r="BK21" s="255"/>
      <c r="BL21" s="255"/>
      <c r="BM21" s="255"/>
      <c r="BN21" s="255"/>
      <c r="BO21" s="255"/>
      <c r="BP21" s="255"/>
      <c r="BQ21" s="255"/>
      <c r="BR21" s="356"/>
      <c r="BS21" s="255"/>
      <c r="BT21" s="255"/>
      <c r="BU21" s="255"/>
      <c r="BV21" s="255"/>
      <c r="BW21" s="255"/>
      <c r="BX21" s="255"/>
      <c r="BY21" s="255"/>
      <c r="BZ21" s="255"/>
      <c r="CA21" s="255"/>
      <c r="CB21" s="255"/>
      <c r="CC21" s="255"/>
      <c r="CD21" s="356"/>
      <c r="CE21" s="255"/>
      <c r="CF21" s="255"/>
      <c r="CG21" s="255"/>
      <c r="CH21" s="255"/>
      <c r="CI21" s="255"/>
      <c r="CJ21" s="255"/>
      <c r="CK21" s="255"/>
      <c r="CL21" s="255"/>
      <c r="CM21" s="255"/>
      <c r="CN21" s="255"/>
      <c r="CO21" s="255"/>
      <c r="CP21" s="356"/>
      <c r="CQ21" s="255"/>
      <c r="CR21" s="255"/>
      <c r="CS21" s="255"/>
      <c r="CT21" s="255"/>
      <c r="CU21" s="255"/>
      <c r="CV21" s="255"/>
      <c r="CW21" s="255"/>
      <c r="CX21" s="255"/>
      <c r="CY21" s="255"/>
      <c r="CZ21" s="255"/>
      <c r="DA21" s="255"/>
      <c r="DB21" s="356"/>
      <c r="DC21" s="255"/>
      <c r="DD21" s="256"/>
      <c r="DE21" s="253"/>
    </row>
    <row r="22" spans="1:109" ht="17.25" customHeight="1" x14ac:dyDescent="0.2">
      <c r="B22" s="257"/>
    </row>
    <row r="23" spans="1:109" ht="13" x14ac:dyDescent="0.2">
      <c r="B23" s="257"/>
    </row>
    <row r="24" spans="1:109" ht="13" x14ac:dyDescent="0.2">
      <c r="B24" s="257"/>
    </row>
    <row r="25" spans="1:109" ht="13" x14ac:dyDescent="0.2">
      <c r="B25" s="257"/>
    </row>
    <row r="26" spans="1:109" ht="13" x14ac:dyDescent="0.2">
      <c r="B26" s="257"/>
    </row>
    <row r="27" spans="1:109" ht="13" x14ac:dyDescent="0.2">
      <c r="B27" s="257"/>
    </row>
    <row r="28" spans="1:109" ht="13" x14ac:dyDescent="0.2">
      <c r="B28" s="257"/>
    </row>
    <row r="29" spans="1:109" ht="13" x14ac:dyDescent="0.2">
      <c r="B29" s="257"/>
    </row>
    <row r="30" spans="1:109" ht="13" x14ac:dyDescent="0.2">
      <c r="B30" s="257"/>
    </row>
    <row r="31" spans="1:109" ht="13" x14ac:dyDescent="0.2">
      <c r="B31" s="257"/>
    </row>
    <row r="32" spans="1:109" ht="13" x14ac:dyDescent="0.2">
      <c r="B32" s="257"/>
    </row>
    <row r="33" spans="2:109" ht="13" x14ac:dyDescent="0.2">
      <c r="B33" s="257"/>
    </row>
    <row r="34" spans="2:109" ht="13" x14ac:dyDescent="0.2">
      <c r="B34" s="257"/>
    </row>
    <row r="35" spans="2:109" ht="13" x14ac:dyDescent="0.2">
      <c r="B35" s="257"/>
    </row>
    <row r="36" spans="2:109" ht="13" x14ac:dyDescent="0.2">
      <c r="B36" s="257"/>
    </row>
    <row r="37" spans="2:109" ht="13" x14ac:dyDescent="0.2">
      <c r="B37" s="257"/>
    </row>
    <row r="38" spans="2:109" ht="13" x14ac:dyDescent="0.2">
      <c r="B38" s="257"/>
    </row>
    <row r="39" spans="2:109" ht="13" x14ac:dyDescent="0.2">
      <c r="B39" s="338"/>
      <c r="C39" s="309"/>
      <c r="D39" s="309"/>
      <c r="E39" s="309"/>
      <c r="F39" s="309"/>
      <c r="G39" s="309"/>
      <c r="H39" s="309"/>
      <c r="I39" s="309"/>
      <c r="J39" s="309"/>
      <c r="K39" s="309"/>
      <c r="L39" s="309"/>
      <c r="M39" s="309"/>
      <c r="N39" s="309"/>
      <c r="O39" s="309"/>
      <c r="P39" s="309"/>
      <c r="Q39" s="309"/>
      <c r="R39" s="309"/>
      <c r="S39" s="309"/>
      <c r="T39" s="309"/>
      <c r="U39" s="309"/>
      <c r="V39" s="309"/>
      <c r="W39" s="309"/>
      <c r="X39" s="309"/>
      <c r="Y39" s="309"/>
      <c r="Z39" s="309"/>
      <c r="AA39" s="309"/>
      <c r="AB39" s="309"/>
      <c r="AC39" s="309"/>
      <c r="AD39" s="309"/>
      <c r="AE39" s="309"/>
      <c r="AF39" s="309"/>
      <c r="AG39" s="309"/>
      <c r="AH39" s="309"/>
      <c r="AI39" s="309"/>
      <c r="AJ39" s="309"/>
      <c r="AK39" s="309"/>
      <c r="AL39" s="309"/>
      <c r="AM39" s="309"/>
      <c r="AN39" s="309"/>
      <c r="AO39" s="309"/>
      <c r="AP39" s="309"/>
      <c r="AQ39" s="309"/>
      <c r="AR39" s="309"/>
      <c r="AS39" s="309"/>
      <c r="AT39" s="309"/>
      <c r="AU39" s="309"/>
      <c r="AV39" s="309"/>
      <c r="AW39" s="309"/>
      <c r="AX39" s="309"/>
      <c r="AY39" s="309"/>
      <c r="AZ39" s="309"/>
      <c r="BA39" s="309"/>
      <c r="BB39" s="309"/>
      <c r="BC39" s="309"/>
      <c r="BD39" s="309"/>
      <c r="BE39" s="309"/>
      <c r="BF39" s="309"/>
      <c r="BG39" s="309"/>
      <c r="BH39" s="309"/>
      <c r="BI39" s="309"/>
      <c r="BJ39" s="309"/>
      <c r="BK39" s="309"/>
      <c r="BL39" s="309"/>
      <c r="BM39" s="309"/>
      <c r="BN39" s="309"/>
      <c r="BO39" s="309"/>
      <c r="BP39" s="309"/>
      <c r="BQ39" s="309"/>
      <c r="BR39" s="309"/>
      <c r="BS39" s="309"/>
      <c r="BT39" s="309"/>
      <c r="BU39" s="309"/>
      <c r="BV39" s="309"/>
      <c r="BW39" s="309"/>
      <c r="BX39" s="309"/>
      <c r="BY39" s="309"/>
      <c r="BZ39" s="309"/>
      <c r="CA39" s="309"/>
      <c r="CB39" s="309"/>
      <c r="CC39" s="309"/>
      <c r="CD39" s="309"/>
      <c r="CE39" s="309"/>
      <c r="CF39" s="309"/>
      <c r="CG39" s="309"/>
      <c r="CH39" s="309"/>
      <c r="CI39" s="309"/>
      <c r="CJ39" s="309"/>
      <c r="CK39" s="309"/>
      <c r="CL39" s="309"/>
      <c r="CM39" s="309"/>
      <c r="CN39" s="309"/>
      <c r="CO39" s="309"/>
      <c r="CP39" s="309"/>
      <c r="CQ39" s="309"/>
      <c r="CR39" s="309"/>
      <c r="CS39" s="309"/>
      <c r="CT39" s="309"/>
      <c r="CU39" s="309"/>
      <c r="CV39" s="309"/>
      <c r="CW39" s="309"/>
      <c r="CX39" s="309"/>
      <c r="CY39" s="309"/>
      <c r="CZ39" s="309"/>
      <c r="DA39" s="309"/>
      <c r="DB39" s="309"/>
      <c r="DC39" s="309"/>
      <c r="DD39" s="339"/>
    </row>
    <row r="40" spans="2:109" ht="13" x14ac:dyDescent="0.2">
      <c r="B40" s="357"/>
      <c r="DD40" s="357"/>
      <c r="DE40" s="253"/>
    </row>
    <row r="41" spans="2:109" ht="16.5" x14ac:dyDescent="0.2">
      <c r="B41" s="254" t="s">
        <v>559</v>
      </c>
      <c r="C41" s="255"/>
      <c r="D41" s="255"/>
      <c r="E41" s="255"/>
      <c r="F41" s="255"/>
      <c r="G41" s="255"/>
      <c r="H41" s="255"/>
      <c r="I41" s="255"/>
      <c r="J41" s="255"/>
      <c r="K41" s="255"/>
      <c r="L41" s="255"/>
      <c r="M41" s="255"/>
      <c r="N41" s="255"/>
      <c r="O41" s="255"/>
      <c r="P41" s="255"/>
      <c r="Q41" s="255"/>
      <c r="R41" s="255"/>
      <c r="S41" s="255"/>
      <c r="T41" s="255"/>
      <c r="U41" s="255"/>
      <c r="V41" s="255"/>
      <c r="W41" s="255"/>
      <c r="X41" s="255"/>
      <c r="Y41" s="255"/>
      <c r="Z41" s="255"/>
      <c r="AA41" s="255"/>
      <c r="AB41" s="255"/>
      <c r="AC41" s="255"/>
      <c r="AD41" s="255"/>
      <c r="AE41" s="255"/>
      <c r="AF41" s="255"/>
      <c r="AG41" s="255"/>
      <c r="AH41" s="255"/>
      <c r="AI41" s="255"/>
      <c r="AJ41" s="255"/>
      <c r="AK41" s="255"/>
      <c r="AL41" s="255"/>
      <c r="AM41" s="255"/>
      <c r="AN41" s="255"/>
      <c r="AO41" s="255"/>
      <c r="AP41" s="255"/>
      <c r="AQ41" s="255"/>
      <c r="AR41" s="255"/>
      <c r="AS41" s="255"/>
      <c r="AT41" s="255"/>
      <c r="AU41" s="255"/>
      <c r="AV41" s="255"/>
      <c r="AW41" s="255"/>
      <c r="AX41" s="255"/>
      <c r="AY41" s="255"/>
      <c r="AZ41" s="255"/>
      <c r="BA41" s="255"/>
      <c r="BB41" s="255"/>
      <c r="BC41" s="255"/>
      <c r="BD41" s="255"/>
      <c r="BE41" s="255"/>
      <c r="BF41" s="255"/>
      <c r="BG41" s="255"/>
      <c r="BH41" s="255"/>
      <c r="BI41" s="255"/>
      <c r="BJ41" s="255"/>
      <c r="BK41" s="255"/>
      <c r="BL41" s="255"/>
      <c r="BM41" s="255"/>
      <c r="BN41" s="255"/>
      <c r="BO41" s="255"/>
      <c r="BP41" s="255"/>
      <c r="BQ41" s="255"/>
      <c r="BR41" s="255"/>
      <c r="BS41" s="255"/>
      <c r="BT41" s="255"/>
      <c r="BU41" s="255"/>
      <c r="BV41" s="255"/>
      <c r="BW41" s="255"/>
      <c r="BX41" s="255"/>
      <c r="BY41" s="255"/>
      <c r="BZ41" s="255"/>
      <c r="CA41" s="255"/>
      <c r="CB41" s="255"/>
      <c r="CC41" s="255"/>
      <c r="CD41" s="255"/>
      <c r="CE41" s="255"/>
      <c r="CF41" s="255"/>
      <c r="CG41" s="255"/>
      <c r="CH41" s="255"/>
      <c r="CI41" s="255"/>
      <c r="CJ41" s="255"/>
      <c r="CK41" s="255"/>
      <c r="CL41" s="255"/>
      <c r="CM41" s="255"/>
      <c r="CN41" s="255"/>
      <c r="CO41" s="255"/>
      <c r="CP41" s="255"/>
      <c r="CQ41" s="255"/>
      <c r="CR41" s="255"/>
      <c r="CS41" s="255"/>
      <c r="CT41" s="255"/>
      <c r="CU41" s="255"/>
      <c r="CV41" s="255"/>
      <c r="CW41" s="255"/>
      <c r="CX41" s="255"/>
      <c r="CY41" s="255"/>
      <c r="CZ41" s="255"/>
      <c r="DA41" s="255"/>
      <c r="DB41" s="255"/>
      <c r="DC41" s="255"/>
      <c r="DD41" s="256"/>
    </row>
    <row r="42" spans="2:109" ht="13" x14ac:dyDescent="0.2">
      <c r="B42" s="257"/>
      <c r="G42" s="358"/>
      <c r="I42" s="359"/>
      <c r="J42" s="359"/>
      <c r="K42" s="359"/>
      <c r="AM42" s="358"/>
      <c r="AN42" s="358" t="s">
        <v>560</v>
      </c>
      <c r="AP42" s="359"/>
      <c r="AQ42" s="359"/>
      <c r="AR42" s="359"/>
      <c r="AY42" s="358"/>
      <c r="BA42" s="359"/>
      <c r="BB42" s="359"/>
      <c r="BC42" s="359"/>
      <c r="BK42" s="358"/>
      <c r="BM42" s="359"/>
      <c r="BN42" s="359"/>
      <c r="BO42" s="359"/>
      <c r="BW42" s="358"/>
      <c r="BY42" s="359"/>
      <c r="BZ42" s="359"/>
      <c r="CA42" s="359"/>
      <c r="CI42" s="358"/>
      <c r="CK42" s="359"/>
      <c r="CL42" s="359"/>
      <c r="CM42" s="359"/>
      <c r="CU42" s="358"/>
      <c r="CW42" s="359"/>
      <c r="CX42" s="359"/>
      <c r="CY42" s="359"/>
    </row>
    <row r="43" spans="2:109" ht="13.5" customHeight="1" x14ac:dyDescent="0.2">
      <c r="B43" s="257"/>
      <c r="AN43" s="1238" t="s">
        <v>561</v>
      </c>
      <c r="AO43" s="1239"/>
      <c r="AP43" s="1239"/>
      <c r="AQ43" s="1239"/>
      <c r="AR43" s="1239"/>
      <c r="AS43" s="1239"/>
      <c r="AT43" s="1239"/>
      <c r="AU43" s="1239"/>
      <c r="AV43" s="1239"/>
      <c r="AW43" s="1239"/>
      <c r="AX43" s="1239"/>
      <c r="AY43" s="1239"/>
      <c r="AZ43" s="1239"/>
      <c r="BA43" s="1239"/>
      <c r="BB43" s="1239"/>
      <c r="BC43" s="1239"/>
      <c r="BD43" s="1239"/>
      <c r="BE43" s="1239"/>
      <c r="BF43" s="1239"/>
      <c r="BG43" s="1239"/>
      <c r="BH43" s="1239"/>
      <c r="BI43" s="1239"/>
      <c r="BJ43" s="1239"/>
      <c r="BK43" s="1239"/>
      <c r="BL43" s="1239"/>
      <c r="BM43" s="1239"/>
      <c r="BN43" s="1239"/>
      <c r="BO43" s="1239"/>
      <c r="BP43" s="1239"/>
      <c r="BQ43" s="1239"/>
      <c r="BR43" s="1239"/>
      <c r="BS43" s="1239"/>
      <c r="BT43" s="1239"/>
      <c r="BU43" s="1239"/>
      <c r="BV43" s="1239"/>
      <c r="BW43" s="1239"/>
      <c r="BX43" s="1239"/>
      <c r="BY43" s="1239"/>
      <c r="BZ43" s="1239"/>
      <c r="CA43" s="1239"/>
      <c r="CB43" s="1239"/>
      <c r="CC43" s="1239"/>
      <c r="CD43" s="1239"/>
      <c r="CE43" s="1239"/>
      <c r="CF43" s="1239"/>
      <c r="CG43" s="1239"/>
      <c r="CH43" s="1239"/>
      <c r="CI43" s="1239"/>
      <c r="CJ43" s="1239"/>
      <c r="CK43" s="1239"/>
      <c r="CL43" s="1239"/>
      <c r="CM43" s="1239"/>
      <c r="CN43" s="1239"/>
      <c r="CO43" s="1239"/>
      <c r="CP43" s="1239"/>
      <c r="CQ43" s="1239"/>
      <c r="CR43" s="1239"/>
      <c r="CS43" s="1239"/>
      <c r="CT43" s="1239"/>
      <c r="CU43" s="1239"/>
      <c r="CV43" s="1239"/>
      <c r="CW43" s="1239"/>
      <c r="CX43" s="1239"/>
      <c r="CY43" s="1239"/>
      <c r="CZ43" s="1239"/>
      <c r="DA43" s="1239"/>
      <c r="DB43" s="1239"/>
      <c r="DC43" s="1240"/>
    </row>
    <row r="44" spans="2:109" ht="13" x14ac:dyDescent="0.2">
      <c r="B44" s="257"/>
      <c r="AN44" s="1241"/>
      <c r="AO44" s="1242"/>
      <c r="AP44" s="1242"/>
      <c r="AQ44" s="1242"/>
      <c r="AR44" s="1242"/>
      <c r="AS44" s="1242"/>
      <c r="AT44" s="1242"/>
      <c r="AU44" s="1242"/>
      <c r="AV44" s="1242"/>
      <c r="AW44" s="1242"/>
      <c r="AX44" s="1242"/>
      <c r="AY44" s="1242"/>
      <c r="AZ44" s="1242"/>
      <c r="BA44" s="1242"/>
      <c r="BB44" s="1242"/>
      <c r="BC44" s="1242"/>
      <c r="BD44" s="1242"/>
      <c r="BE44" s="1242"/>
      <c r="BF44" s="1242"/>
      <c r="BG44" s="1242"/>
      <c r="BH44" s="1242"/>
      <c r="BI44" s="1242"/>
      <c r="BJ44" s="1242"/>
      <c r="BK44" s="1242"/>
      <c r="BL44" s="1242"/>
      <c r="BM44" s="1242"/>
      <c r="BN44" s="1242"/>
      <c r="BO44" s="1242"/>
      <c r="BP44" s="1242"/>
      <c r="BQ44" s="1242"/>
      <c r="BR44" s="1242"/>
      <c r="BS44" s="1242"/>
      <c r="BT44" s="1242"/>
      <c r="BU44" s="1242"/>
      <c r="BV44" s="1242"/>
      <c r="BW44" s="1242"/>
      <c r="BX44" s="1242"/>
      <c r="BY44" s="1242"/>
      <c r="BZ44" s="1242"/>
      <c r="CA44" s="1242"/>
      <c r="CB44" s="1242"/>
      <c r="CC44" s="1242"/>
      <c r="CD44" s="1242"/>
      <c r="CE44" s="1242"/>
      <c r="CF44" s="1242"/>
      <c r="CG44" s="1242"/>
      <c r="CH44" s="1242"/>
      <c r="CI44" s="1242"/>
      <c r="CJ44" s="1242"/>
      <c r="CK44" s="1242"/>
      <c r="CL44" s="1242"/>
      <c r="CM44" s="1242"/>
      <c r="CN44" s="1242"/>
      <c r="CO44" s="1242"/>
      <c r="CP44" s="1242"/>
      <c r="CQ44" s="1242"/>
      <c r="CR44" s="1242"/>
      <c r="CS44" s="1242"/>
      <c r="CT44" s="1242"/>
      <c r="CU44" s="1242"/>
      <c r="CV44" s="1242"/>
      <c r="CW44" s="1242"/>
      <c r="CX44" s="1242"/>
      <c r="CY44" s="1242"/>
      <c r="CZ44" s="1242"/>
      <c r="DA44" s="1242"/>
      <c r="DB44" s="1242"/>
      <c r="DC44" s="1243"/>
    </row>
    <row r="45" spans="2:109" ht="13" x14ac:dyDescent="0.2">
      <c r="B45" s="257"/>
      <c r="AN45" s="1241"/>
      <c r="AO45" s="1242"/>
      <c r="AP45" s="1242"/>
      <c r="AQ45" s="1242"/>
      <c r="AR45" s="1242"/>
      <c r="AS45" s="1242"/>
      <c r="AT45" s="1242"/>
      <c r="AU45" s="1242"/>
      <c r="AV45" s="1242"/>
      <c r="AW45" s="1242"/>
      <c r="AX45" s="1242"/>
      <c r="AY45" s="1242"/>
      <c r="AZ45" s="1242"/>
      <c r="BA45" s="1242"/>
      <c r="BB45" s="1242"/>
      <c r="BC45" s="1242"/>
      <c r="BD45" s="1242"/>
      <c r="BE45" s="1242"/>
      <c r="BF45" s="1242"/>
      <c r="BG45" s="1242"/>
      <c r="BH45" s="1242"/>
      <c r="BI45" s="1242"/>
      <c r="BJ45" s="1242"/>
      <c r="BK45" s="1242"/>
      <c r="BL45" s="1242"/>
      <c r="BM45" s="1242"/>
      <c r="BN45" s="1242"/>
      <c r="BO45" s="1242"/>
      <c r="BP45" s="1242"/>
      <c r="BQ45" s="1242"/>
      <c r="BR45" s="1242"/>
      <c r="BS45" s="1242"/>
      <c r="BT45" s="1242"/>
      <c r="BU45" s="1242"/>
      <c r="BV45" s="1242"/>
      <c r="BW45" s="1242"/>
      <c r="BX45" s="1242"/>
      <c r="BY45" s="1242"/>
      <c r="BZ45" s="1242"/>
      <c r="CA45" s="1242"/>
      <c r="CB45" s="1242"/>
      <c r="CC45" s="1242"/>
      <c r="CD45" s="1242"/>
      <c r="CE45" s="1242"/>
      <c r="CF45" s="1242"/>
      <c r="CG45" s="1242"/>
      <c r="CH45" s="1242"/>
      <c r="CI45" s="1242"/>
      <c r="CJ45" s="1242"/>
      <c r="CK45" s="1242"/>
      <c r="CL45" s="1242"/>
      <c r="CM45" s="1242"/>
      <c r="CN45" s="1242"/>
      <c r="CO45" s="1242"/>
      <c r="CP45" s="1242"/>
      <c r="CQ45" s="1242"/>
      <c r="CR45" s="1242"/>
      <c r="CS45" s="1242"/>
      <c r="CT45" s="1242"/>
      <c r="CU45" s="1242"/>
      <c r="CV45" s="1242"/>
      <c r="CW45" s="1242"/>
      <c r="CX45" s="1242"/>
      <c r="CY45" s="1242"/>
      <c r="CZ45" s="1242"/>
      <c r="DA45" s="1242"/>
      <c r="DB45" s="1242"/>
      <c r="DC45" s="1243"/>
    </row>
    <row r="46" spans="2:109" ht="13" x14ac:dyDescent="0.2">
      <c r="B46" s="257"/>
      <c r="AN46" s="1241"/>
      <c r="AO46" s="1242"/>
      <c r="AP46" s="1242"/>
      <c r="AQ46" s="1242"/>
      <c r="AR46" s="1242"/>
      <c r="AS46" s="1242"/>
      <c r="AT46" s="1242"/>
      <c r="AU46" s="1242"/>
      <c r="AV46" s="1242"/>
      <c r="AW46" s="1242"/>
      <c r="AX46" s="1242"/>
      <c r="AY46" s="1242"/>
      <c r="AZ46" s="1242"/>
      <c r="BA46" s="1242"/>
      <c r="BB46" s="1242"/>
      <c r="BC46" s="1242"/>
      <c r="BD46" s="1242"/>
      <c r="BE46" s="1242"/>
      <c r="BF46" s="1242"/>
      <c r="BG46" s="1242"/>
      <c r="BH46" s="1242"/>
      <c r="BI46" s="1242"/>
      <c r="BJ46" s="1242"/>
      <c r="BK46" s="1242"/>
      <c r="BL46" s="1242"/>
      <c r="BM46" s="1242"/>
      <c r="BN46" s="1242"/>
      <c r="BO46" s="1242"/>
      <c r="BP46" s="1242"/>
      <c r="BQ46" s="1242"/>
      <c r="BR46" s="1242"/>
      <c r="BS46" s="1242"/>
      <c r="BT46" s="1242"/>
      <c r="BU46" s="1242"/>
      <c r="BV46" s="1242"/>
      <c r="BW46" s="1242"/>
      <c r="BX46" s="1242"/>
      <c r="BY46" s="1242"/>
      <c r="BZ46" s="1242"/>
      <c r="CA46" s="1242"/>
      <c r="CB46" s="1242"/>
      <c r="CC46" s="1242"/>
      <c r="CD46" s="1242"/>
      <c r="CE46" s="1242"/>
      <c r="CF46" s="1242"/>
      <c r="CG46" s="1242"/>
      <c r="CH46" s="1242"/>
      <c r="CI46" s="1242"/>
      <c r="CJ46" s="1242"/>
      <c r="CK46" s="1242"/>
      <c r="CL46" s="1242"/>
      <c r="CM46" s="1242"/>
      <c r="CN46" s="1242"/>
      <c r="CO46" s="1242"/>
      <c r="CP46" s="1242"/>
      <c r="CQ46" s="1242"/>
      <c r="CR46" s="1242"/>
      <c r="CS46" s="1242"/>
      <c r="CT46" s="1242"/>
      <c r="CU46" s="1242"/>
      <c r="CV46" s="1242"/>
      <c r="CW46" s="1242"/>
      <c r="CX46" s="1242"/>
      <c r="CY46" s="1242"/>
      <c r="CZ46" s="1242"/>
      <c r="DA46" s="1242"/>
      <c r="DB46" s="1242"/>
      <c r="DC46" s="1243"/>
    </row>
    <row r="47" spans="2:109" ht="13" x14ac:dyDescent="0.2">
      <c r="B47" s="257"/>
      <c r="AN47" s="1244"/>
      <c r="AO47" s="1245"/>
      <c r="AP47" s="1245"/>
      <c r="AQ47" s="1245"/>
      <c r="AR47" s="1245"/>
      <c r="AS47" s="1245"/>
      <c r="AT47" s="1245"/>
      <c r="AU47" s="1245"/>
      <c r="AV47" s="1245"/>
      <c r="AW47" s="1245"/>
      <c r="AX47" s="1245"/>
      <c r="AY47" s="1245"/>
      <c r="AZ47" s="1245"/>
      <c r="BA47" s="1245"/>
      <c r="BB47" s="1245"/>
      <c r="BC47" s="1245"/>
      <c r="BD47" s="1245"/>
      <c r="BE47" s="1245"/>
      <c r="BF47" s="1245"/>
      <c r="BG47" s="1245"/>
      <c r="BH47" s="1245"/>
      <c r="BI47" s="1245"/>
      <c r="BJ47" s="1245"/>
      <c r="BK47" s="1245"/>
      <c r="BL47" s="1245"/>
      <c r="BM47" s="1245"/>
      <c r="BN47" s="1245"/>
      <c r="BO47" s="1245"/>
      <c r="BP47" s="1245"/>
      <c r="BQ47" s="1245"/>
      <c r="BR47" s="1245"/>
      <c r="BS47" s="1245"/>
      <c r="BT47" s="1245"/>
      <c r="BU47" s="1245"/>
      <c r="BV47" s="1245"/>
      <c r="BW47" s="1245"/>
      <c r="BX47" s="1245"/>
      <c r="BY47" s="1245"/>
      <c r="BZ47" s="1245"/>
      <c r="CA47" s="1245"/>
      <c r="CB47" s="1245"/>
      <c r="CC47" s="1245"/>
      <c r="CD47" s="1245"/>
      <c r="CE47" s="1245"/>
      <c r="CF47" s="1245"/>
      <c r="CG47" s="1245"/>
      <c r="CH47" s="1245"/>
      <c r="CI47" s="1245"/>
      <c r="CJ47" s="1245"/>
      <c r="CK47" s="1245"/>
      <c r="CL47" s="1245"/>
      <c r="CM47" s="1245"/>
      <c r="CN47" s="1245"/>
      <c r="CO47" s="1245"/>
      <c r="CP47" s="1245"/>
      <c r="CQ47" s="1245"/>
      <c r="CR47" s="1245"/>
      <c r="CS47" s="1245"/>
      <c r="CT47" s="1245"/>
      <c r="CU47" s="1245"/>
      <c r="CV47" s="1245"/>
      <c r="CW47" s="1245"/>
      <c r="CX47" s="1245"/>
      <c r="CY47" s="1245"/>
      <c r="CZ47" s="1245"/>
      <c r="DA47" s="1245"/>
      <c r="DB47" s="1245"/>
      <c r="DC47" s="1246"/>
    </row>
    <row r="48" spans="2:109" ht="13" x14ac:dyDescent="0.2">
      <c r="B48" s="257"/>
      <c r="H48" s="360"/>
      <c r="I48" s="360"/>
      <c r="J48" s="360"/>
      <c r="AN48" s="360"/>
      <c r="AO48" s="360"/>
      <c r="AP48" s="360"/>
      <c r="AZ48" s="360"/>
      <c r="BA48" s="360"/>
      <c r="BB48" s="360"/>
      <c r="BL48" s="360"/>
      <c r="BM48" s="360"/>
      <c r="BN48" s="360"/>
      <c r="BX48" s="360"/>
      <c r="BY48" s="360"/>
      <c r="BZ48" s="360"/>
      <c r="CJ48" s="360"/>
      <c r="CK48" s="360"/>
      <c r="CL48" s="360"/>
      <c r="CV48" s="360"/>
      <c r="CW48" s="360"/>
      <c r="CX48" s="360"/>
    </row>
    <row r="49" spans="1:109" ht="13" x14ac:dyDescent="0.2">
      <c r="B49" s="257"/>
      <c r="AN49" s="253" t="s">
        <v>562</v>
      </c>
    </row>
    <row r="50" spans="1:109" ht="13" x14ac:dyDescent="0.2">
      <c r="B50" s="257"/>
      <c r="G50" s="1232"/>
      <c r="H50" s="1232"/>
      <c r="I50" s="1232"/>
      <c r="J50" s="1232"/>
      <c r="K50" s="361"/>
      <c r="L50" s="361"/>
      <c r="M50" s="362"/>
      <c r="N50" s="362"/>
      <c r="AN50" s="1235"/>
      <c r="AO50" s="1236"/>
      <c r="AP50" s="1236"/>
      <c r="AQ50" s="1236"/>
      <c r="AR50" s="1236"/>
      <c r="AS50" s="1236"/>
      <c r="AT50" s="1236"/>
      <c r="AU50" s="1236"/>
      <c r="AV50" s="1236"/>
      <c r="AW50" s="1236"/>
      <c r="AX50" s="1236"/>
      <c r="AY50" s="1236"/>
      <c r="AZ50" s="1236"/>
      <c r="BA50" s="1236"/>
      <c r="BB50" s="1236"/>
      <c r="BC50" s="1236"/>
      <c r="BD50" s="1236"/>
      <c r="BE50" s="1236"/>
      <c r="BF50" s="1236"/>
      <c r="BG50" s="1236"/>
      <c r="BH50" s="1236"/>
      <c r="BI50" s="1236"/>
      <c r="BJ50" s="1236"/>
      <c r="BK50" s="1236"/>
      <c r="BL50" s="1236"/>
      <c r="BM50" s="1236"/>
      <c r="BN50" s="1236"/>
      <c r="BO50" s="1237"/>
      <c r="BP50" s="1231" t="s">
        <v>525</v>
      </c>
      <c r="BQ50" s="1231"/>
      <c r="BR50" s="1231"/>
      <c r="BS50" s="1231"/>
      <c r="BT50" s="1231"/>
      <c r="BU50" s="1231"/>
      <c r="BV50" s="1231"/>
      <c r="BW50" s="1231"/>
      <c r="BX50" s="1231" t="s">
        <v>526</v>
      </c>
      <c r="BY50" s="1231"/>
      <c r="BZ50" s="1231"/>
      <c r="CA50" s="1231"/>
      <c r="CB50" s="1231"/>
      <c r="CC50" s="1231"/>
      <c r="CD50" s="1231"/>
      <c r="CE50" s="1231"/>
      <c r="CF50" s="1231" t="s">
        <v>527</v>
      </c>
      <c r="CG50" s="1231"/>
      <c r="CH50" s="1231"/>
      <c r="CI50" s="1231"/>
      <c r="CJ50" s="1231"/>
      <c r="CK50" s="1231"/>
      <c r="CL50" s="1231"/>
      <c r="CM50" s="1231"/>
      <c r="CN50" s="1231" t="s">
        <v>528</v>
      </c>
      <c r="CO50" s="1231"/>
      <c r="CP50" s="1231"/>
      <c r="CQ50" s="1231"/>
      <c r="CR50" s="1231"/>
      <c r="CS50" s="1231"/>
      <c r="CT50" s="1231"/>
      <c r="CU50" s="1231"/>
      <c r="CV50" s="1231" t="s">
        <v>529</v>
      </c>
      <c r="CW50" s="1231"/>
      <c r="CX50" s="1231"/>
      <c r="CY50" s="1231"/>
      <c r="CZ50" s="1231"/>
      <c r="DA50" s="1231"/>
      <c r="DB50" s="1231"/>
      <c r="DC50" s="1231"/>
    </row>
    <row r="51" spans="1:109" ht="13.5" customHeight="1" x14ac:dyDescent="0.2">
      <c r="B51" s="257"/>
      <c r="G51" s="1234"/>
      <c r="H51" s="1234"/>
      <c r="I51" s="1247"/>
      <c r="J51" s="1247"/>
      <c r="K51" s="1233"/>
      <c r="L51" s="1233"/>
      <c r="M51" s="1233"/>
      <c r="N51" s="1233"/>
      <c r="AM51" s="360"/>
      <c r="AN51" s="1229" t="s">
        <v>563</v>
      </c>
      <c r="AO51" s="1229"/>
      <c r="AP51" s="1229"/>
      <c r="AQ51" s="1229"/>
      <c r="AR51" s="1229"/>
      <c r="AS51" s="1229"/>
      <c r="AT51" s="1229"/>
      <c r="AU51" s="1229"/>
      <c r="AV51" s="1229"/>
      <c r="AW51" s="1229"/>
      <c r="AX51" s="1229"/>
      <c r="AY51" s="1229"/>
      <c r="AZ51" s="1229"/>
      <c r="BA51" s="1229"/>
      <c r="BB51" s="1229" t="s">
        <v>564</v>
      </c>
      <c r="BC51" s="1229"/>
      <c r="BD51" s="1229"/>
      <c r="BE51" s="1229"/>
      <c r="BF51" s="1229"/>
      <c r="BG51" s="1229"/>
      <c r="BH51" s="1229"/>
      <c r="BI51" s="1229"/>
      <c r="BJ51" s="1229"/>
      <c r="BK51" s="1229"/>
      <c r="BL51" s="1229"/>
      <c r="BM51" s="1229"/>
      <c r="BN51" s="1229"/>
      <c r="BO51" s="1229"/>
      <c r="BP51" s="1226">
        <v>86.7</v>
      </c>
      <c r="BQ51" s="1226"/>
      <c r="BR51" s="1226"/>
      <c r="BS51" s="1226"/>
      <c r="BT51" s="1226"/>
      <c r="BU51" s="1226"/>
      <c r="BV51" s="1226"/>
      <c r="BW51" s="1226"/>
      <c r="BX51" s="1226">
        <v>69.400000000000006</v>
      </c>
      <c r="BY51" s="1226"/>
      <c r="BZ51" s="1226"/>
      <c r="CA51" s="1226"/>
      <c r="CB51" s="1226"/>
      <c r="CC51" s="1226"/>
      <c r="CD51" s="1226"/>
      <c r="CE51" s="1226"/>
      <c r="CF51" s="1226">
        <v>55.5</v>
      </c>
      <c r="CG51" s="1226"/>
      <c r="CH51" s="1226"/>
      <c r="CI51" s="1226"/>
      <c r="CJ51" s="1226"/>
      <c r="CK51" s="1226"/>
      <c r="CL51" s="1226"/>
      <c r="CM51" s="1226"/>
      <c r="CN51" s="1226">
        <v>44.9</v>
      </c>
      <c r="CO51" s="1226"/>
      <c r="CP51" s="1226"/>
      <c r="CQ51" s="1226"/>
      <c r="CR51" s="1226"/>
      <c r="CS51" s="1226"/>
      <c r="CT51" s="1226"/>
      <c r="CU51" s="1226"/>
      <c r="CV51" s="1226">
        <v>31</v>
      </c>
      <c r="CW51" s="1226"/>
      <c r="CX51" s="1226"/>
      <c r="CY51" s="1226"/>
      <c r="CZ51" s="1226"/>
      <c r="DA51" s="1226"/>
      <c r="DB51" s="1226"/>
      <c r="DC51" s="1226"/>
    </row>
    <row r="52" spans="1:109" ht="13" x14ac:dyDescent="0.2">
      <c r="B52" s="257"/>
      <c r="G52" s="1234"/>
      <c r="H52" s="1234"/>
      <c r="I52" s="1247"/>
      <c r="J52" s="1247"/>
      <c r="K52" s="1233"/>
      <c r="L52" s="1233"/>
      <c r="M52" s="1233"/>
      <c r="N52" s="1233"/>
      <c r="AM52" s="360"/>
      <c r="AN52" s="1229"/>
      <c r="AO52" s="1229"/>
      <c r="AP52" s="1229"/>
      <c r="AQ52" s="1229"/>
      <c r="AR52" s="1229"/>
      <c r="AS52" s="1229"/>
      <c r="AT52" s="1229"/>
      <c r="AU52" s="1229"/>
      <c r="AV52" s="1229"/>
      <c r="AW52" s="1229"/>
      <c r="AX52" s="1229"/>
      <c r="AY52" s="1229"/>
      <c r="AZ52" s="1229"/>
      <c r="BA52" s="1229"/>
      <c r="BB52" s="1229"/>
      <c r="BC52" s="1229"/>
      <c r="BD52" s="1229"/>
      <c r="BE52" s="1229"/>
      <c r="BF52" s="1229"/>
      <c r="BG52" s="1229"/>
      <c r="BH52" s="1229"/>
      <c r="BI52" s="1229"/>
      <c r="BJ52" s="1229"/>
      <c r="BK52" s="1229"/>
      <c r="BL52" s="1229"/>
      <c r="BM52" s="1229"/>
      <c r="BN52" s="1229"/>
      <c r="BO52" s="1229"/>
      <c r="BP52" s="1226"/>
      <c r="BQ52" s="1226"/>
      <c r="BR52" s="1226"/>
      <c r="BS52" s="1226"/>
      <c r="BT52" s="1226"/>
      <c r="BU52" s="1226"/>
      <c r="BV52" s="1226"/>
      <c r="BW52" s="1226"/>
      <c r="BX52" s="1226"/>
      <c r="BY52" s="1226"/>
      <c r="BZ52" s="1226"/>
      <c r="CA52" s="1226"/>
      <c r="CB52" s="1226"/>
      <c r="CC52" s="1226"/>
      <c r="CD52" s="1226"/>
      <c r="CE52" s="1226"/>
      <c r="CF52" s="1226"/>
      <c r="CG52" s="1226"/>
      <c r="CH52" s="1226"/>
      <c r="CI52" s="1226"/>
      <c r="CJ52" s="1226"/>
      <c r="CK52" s="1226"/>
      <c r="CL52" s="1226"/>
      <c r="CM52" s="1226"/>
      <c r="CN52" s="1226"/>
      <c r="CO52" s="1226"/>
      <c r="CP52" s="1226"/>
      <c r="CQ52" s="1226"/>
      <c r="CR52" s="1226"/>
      <c r="CS52" s="1226"/>
      <c r="CT52" s="1226"/>
      <c r="CU52" s="1226"/>
      <c r="CV52" s="1226"/>
      <c r="CW52" s="1226"/>
      <c r="CX52" s="1226"/>
      <c r="CY52" s="1226"/>
      <c r="CZ52" s="1226"/>
      <c r="DA52" s="1226"/>
      <c r="DB52" s="1226"/>
      <c r="DC52" s="1226"/>
    </row>
    <row r="53" spans="1:109" ht="13" x14ac:dyDescent="0.2">
      <c r="A53" s="359"/>
      <c r="B53" s="257"/>
      <c r="G53" s="1234"/>
      <c r="H53" s="1234"/>
      <c r="I53" s="1232"/>
      <c r="J53" s="1232"/>
      <c r="K53" s="1233"/>
      <c r="L53" s="1233"/>
      <c r="M53" s="1233"/>
      <c r="N53" s="1233"/>
      <c r="AM53" s="360"/>
      <c r="AN53" s="1229"/>
      <c r="AO53" s="1229"/>
      <c r="AP53" s="1229"/>
      <c r="AQ53" s="1229"/>
      <c r="AR53" s="1229"/>
      <c r="AS53" s="1229"/>
      <c r="AT53" s="1229"/>
      <c r="AU53" s="1229"/>
      <c r="AV53" s="1229"/>
      <c r="AW53" s="1229"/>
      <c r="AX53" s="1229"/>
      <c r="AY53" s="1229"/>
      <c r="AZ53" s="1229"/>
      <c r="BA53" s="1229"/>
      <c r="BB53" s="1229" t="s">
        <v>565</v>
      </c>
      <c r="BC53" s="1229"/>
      <c r="BD53" s="1229"/>
      <c r="BE53" s="1229"/>
      <c r="BF53" s="1229"/>
      <c r="BG53" s="1229"/>
      <c r="BH53" s="1229"/>
      <c r="BI53" s="1229"/>
      <c r="BJ53" s="1229"/>
      <c r="BK53" s="1229"/>
      <c r="BL53" s="1229"/>
      <c r="BM53" s="1229"/>
      <c r="BN53" s="1229"/>
      <c r="BO53" s="1229"/>
      <c r="BP53" s="1226">
        <v>80.2</v>
      </c>
      <c r="BQ53" s="1226"/>
      <c r="BR53" s="1226"/>
      <c r="BS53" s="1226"/>
      <c r="BT53" s="1226"/>
      <c r="BU53" s="1226"/>
      <c r="BV53" s="1226"/>
      <c r="BW53" s="1226"/>
      <c r="BX53" s="1226">
        <v>81</v>
      </c>
      <c r="BY53" s="1226"/>
      <c r="BZ53" s="1226"/>
      <c r="CA53" s="1226"/>
      <c r="CB53" s="1226"/>
      <c r="CC53" s="1226"/>
      <c r="CD53" s="1226"/>
      <c r="CE53" s="1226"/>
      <c r="CF53" s="1226">
        <v>81.5</v>
      </c>
      <c r="CG53" s="1226"/>
      <c r="CH53" s="1226"/>
      <c r="CI53" s="1226"/>
      <c r="CJ53" s="1226"/>
      <c r="CK53" s="1226"/>
      <c r="CL53" s="1226"/>
      <c r="CM53" s="1226"/>
      <c r="CN53" s="1226">
        <v>80.2</v>
      </c>
      <c r="CO53" s="1226"/>
      <c r="CP53" s="1226"/>
      <c r="CQ53" s="1226"/>
      <c r="CR53" s="1226"/>
      <c r="CS53" s="1226"/>
      <c r="CT53" s="1226"/>
      <c r="CU53" s="1226"/>
      <c r="CV53" s="1226">
        <v>79.3</v>
      </c>
      <c r="CW53" s="1226"/>
      <c r="CX53" s="1226"/>
      <c r="CY53" s="1226"/>
      <c r="CZ53" s="1226"/>
      <c r="DA53" s="1226"/>
      <c r="DB53" s="1226"/>
      <c r="DC53" s="1226"/>
    </row>
    <row r="54" spans="1:109" ht="13" x14ac:dyDescent="0.2">
      <c r="A54" s="359"/>
      <c r="B54" s="257"/>
      <c r="G54" s="1234"/>
      <c r="H54" s="1234"/>
      <c r="I54" s="1232"/>
      <c r="J54" s="1232"/>
      <c r="K54" s="1233"/>
      <c r="L54" s="1233"/>
      <c r="M54" s="1233"/>
      <c r="N54" s="1233"/>
      <c r="AM54" s="360"/>
      <c r="AN54" s="1229"/>
      <c r="AO54" s="1229"/>
      <c r="AP54" s="1229"/>
      <c r="AQ54" s="1229"/>
      <c r="AR54" s="1229"/>
      <c r="AS54" s="1229"/>
      <c r="AT54" s="1229"/>
      <c r="AU54" s="1229"/>
      <c r="AV54" s="1229"/>
      <c r="AW54" s="1229"/>
      <c r="AX54" s="1229"/>
      <c r="AY54" s="1229"/>
      <c r="AZ54" s="1229"/>
      <c r="BA54" s="1229"/>
      <c r="BB54" s="1229"/>
      <c r="BC54" s="1229"/>
      <c r="BD54" s="1229"/>
      <c r="BE54" s="1229"/>
      <c r="BF54" s="1229"/>
      <c r="BG54" s="1229"/>
      <c r="BH54" s="1229"/>
      <c r="BI54" s="1229"/>
      <c r="BJ54" s="1229"/>
      <c r="BK54" s="1229"/>
      <c r="BL54" s="1229"/>
      <c r="BM54" s="1229"/>
      <c r="BN54" s="1229"/>
      <c r="BO54" s="1229"/>
      <c r="BP54" s="1226"/>
      <c r="BQ54" s="1226"/>
      <c r="BR54" s="1226"/>
      <c r="BS54" s="1226"/>
      <c r="BT54" s="1226"/>
      <c r="BU54" s="1226"/>
      <c r="BV54" s="1226"/>
      <c r="BW54" s="1226"/>
      <c r="BX54" s="1226"/>
      <c r="BY54" s="1226"/>
      <c r="BZ54" s="1226"/>
      <c r="CA54" s="1226"/>
      <c r="CB54" s="1226"/>
      <c r="CC54" s="1226"/>
      <c r="CD54" s="1226"/>
      <c r="CE54" s="1226"/>
      <c r="CF54" s="1226"/>
      <c r="CG54" s="1226"/>
      <c r="CH54" s="1226"/>
      <c r="CI54" s="1226"/>
      <c r="CJ54" s="1226"/>
      <c r="CK54" s="1226"/>
      <c r="CL54" s="1226"/>
      <c r="CM54" s="1226"/>
      <c r="CN54" s="1226"/>
      <c r="CO54" s="1226"/>
      <c r="CP54" s="1226"/>
      <c r="CQ54" s="1226"/>
      <c r="CR54" s="1226"/>
      <c r="CS54" s="1226"/>
      <c r="CT54" s="1226"/>
      <c r="CU54" s="1226"/>
      <c r="CV54" s="1226"/>
      <c r="CW54" s="1226"/>
      <c r="CX54" s="1226"/>
      <c r="CY54" s="1226"/>
      <c r="CZ54" s="1226"/>
      <c r="DA54" s="1226"/>
      <c r="DB54" s="1226"/>
      <c r="DC54" s="1226"/>
    </row>
    <row r="55" spans="1:109" ht="13" x14ac:dyDescent="0.2">
      <c r="A55" s="359"/>
      <c r="B55" s="257"/>
      <c r="G55" s="1232"/>
      <c r="H55" s="1232"/>
      <c r="I55" s="1232"/>
      <c r="J55" s="1232"/>
      <c r="K55" s="1233"/>
      <c r="L55" s="1233"/>
      <c r="M55" s="1233"/>
      <c r="N55" s="1233"/>
      <c r="AN55" s="1231" t="s">
        <v>566</v>
      </c>
      <c r="AO55" s="1231"/>
      <c r="AP55" s="1231"/>
      <c r="AQ55" s="1231"/>
      <c r="AR55" s="1231"/>
      <c r="AS55" s="1231"/>
      <c r="AT55" s="1231"/>
      <c r="AU55" s="1231"/>
      <c r="AV55" s="1231"/>
      <c r="AW55" s="1231"/>
      <c r="AX55" s="1231"/>
      <c r="AY55" s="1231"/>
      <c r="AZ55" s="1231"/>
      <c r="BA55" s="1231"/>
      <c r="BB55" s="1229" t="s">
        <v>564</v>
      </c>
      <c r="BC55" s="1229"/>
      <c r="BD55" s="1229"/>
      <c r="BE55" s="1229"/>
      <c r="BF55" s="1229"/>
      <c r="BG55" s="1229"/>
      <c r="BH55" s="1229"/>
      <c r="BI55" s="1229"/>
      <c r="BJ55" s="1229"/>
      <c r="BK55" s="1229"/>
      <c r="BL55" s="1229"/>
      <c r="BM55" s="1229"/>
      <c r="BN55" s="1229"/>
      <c r="BO55" s="1229"/>
      <c r="BP55" s="1226">
        <v>22.1</v>
      </c>
      <c r="BQ55" s="1226"/>
      <c r="BR55" s="1226"/>
      <c r="BS55" s="1226"/>
      <c r="BT55" s="1226"/>
      <c r="BU55" s="1226"/>
      <c r="BV55" s="1226"/>
      <c r="BW55" s="1226"/>
      <c r="BX55" s="1226">
        <v>20.399999999999999</v>
      </c>
      <c r="BY55" s="1226"/>
      <c r="BZ55" s="1226"/>
      <c r="CA55" s="1226"/>
      <c r="CB55" s="1226"/>
      <c r="CC55" s="1226"/>
      <c r="CD55" s="1226"/>
      <c r="CE55" s="1226"/>
      <c r="CF55" s="1226">
        <v>11.2</v>
      </c>
      <c r="CG55" s="1226"/>
      <c r="CH55" s="1226"/>
      <c r="CI55" s="1226"/>
      <c r="CJ55" s="1226"/>
      <c r="CK55" s="1226"/>
      <c r="CL55" s="1226"/>
      <c r="CM55" s="1226"/>
      <c r="CN55" s="1226">
        <v>4.5999999999999996</v>
      </c>
      <c r="CO55" s="1226"/>
      <c r="CP55" s="1226"/>
      <c r="CQ55" s="1226"/>
      <c r="CR55" s="1226"/>
      <c r="CS55" s="1226"/>
      <c r="CT55" s="1226"/>
      <c r="CU55" s="1226"/>
      <c r="CV55" s="1226">
        <v>4.2</v>
      </c>
      <c r="CW55" s="1226"/>
      <c r="CX55" s="1226"/>
      <c r="CY55" s="1226"/>
      <c r="CZ55" s="1226"/>
      <c r="DA55" s="1226"/>
      <c r="DB55" s="1226"/>
      <c r="DC55" s="1226"/>
    </row>
    <row r="56" spans="1:109" ht="13" x14ac:dyDescent="0.2">
      <c r="A56" s="359"/>
      <c r="B56" s="257"/>
      <c r="G56" s="1232"/>
      <c r="H56" s="1232"/>
      <c r="I56" s="1232"/>
      <c r="J56" s="1232"/>
      <c r="K56" s="1233"/>
      <c r="L56" s="1233"/>
      <c r="M56" s="1233"/>
      <c r="N56" s="1233"/>
      <c r="AN56" s="1231"/>
      <c r="AO56" s="1231"/>
      <c r="AP56" s="1231"/>
      <c r="AQ56" s="1231"/>
      <c r="AR56" s="1231"/>
      <c r="AS56" s="1231"/>
      <c r="AT56" s="1231"/>
      <c r="AU56" s="1231"/>
      <c r="AV56" s="1231"/>
      <c r="AW56" s="1231"/>
      <c r="AX56" s="1231"/>
      <c r="AY56" s="1231"/>
      <c r="AZ56" s="1231"/>
      <c r="BA56" s="1231"/>
      <c r="BB56" s="1229"/>
      <c r="BC56" s="1229"/>
      <c r="BD56" s="1229"/>
      <c r="BE56" s="1229"/>
      <c r="BF56" s="1229"/>
      <c r="BG56" s="1229"/>
      <c r="BH56" s="1229"/>
      <c r="BI56" s="1229"/>
      <c r="BJ56" s="1229"/>
      <c r="BK56" s="1229"/>
      <c r="BL56" s="1229"/>
      <c r="BM56" s="1229"/>
      <c r="BN56" s="1229"/>
      <c r="BO56" s="1229"/>
      <c r="BP56" s="1226"/>
      <c r="BQ56" s="1226"/>
      <c r="BR56" s="1226"/>
      <c r="BS56" s="1226"/>
      <c r="BT56" s="1226"/>
      <c r="BU56" s="1226"/>
      <c r="BV56" s="1226"/>
      <c r="BW56" s="1226"/>
      <c r="BX56" s="1226"/>
      <c r="BY56" s="1226"/>
      <c r="BZ56" s="1226"/>
      <c r="CA56" s="1226"/>
      <c r="CB56" s="1226"/>
      <c r="CC56" s="1226"/>
      <c r="CD56" s="1226"/>
      <c r="CE56" s="1226"/>
      <c r="CF56" s="1226"/>
      <c r="CG56" s="1226"/>
      <c r="CH56" s="1226"/>
      <c r="CI56" s="1226"/>
      <c r="CJ56" s="1226"/>
      <c r="CK56" s="1226"/>
      <c r="CL56" s="1226"/>
      <c r="CM56" s="1226"/>
      <c r="CN56" s="1226"/>
      <c r="CO56" s="1226"/>
      <c r="CP56" s="1226"/>
      <c r="CQ56" s="1226"/>
      <c r="CR56" s="1226"/>
      <c r="CS56" s="1226"/>
      <c r="CT56" s="1226"/>
      <c r="CU56" s="1226"/>
      <c r="CV56" s="1226"/>
      <c r="CW56" s="1226"/>
      <c r="CX56" s="1226"/>
      <c r="CY56" s="1226"/>
      <c r="CZ56" s="1226"/>
      <c r="DA56" s="1226"/>
      <c r="DB56" s="1226"/>
      <c r="DC56" s="1226"/>
    </row>
    <row r="57" spans="1:109" s="359" customFormat="1" ht="13" x14ac:dyDescent="0.2">
      <c r="B57" s="363"/>
      <c r="G57" s="1232"/>
      <c r="H57" s="1232"/>
      <c r="I57" s="1227"/>
      <c r="J57" s="1227"/>
      <c r="K57" s="1233"/>
      <c r="L57" s="1233"/>
      <c r="M57" s="1233"/>
      <c r="N57" s="1233"/>
      <c r="AM57" s="253"/>
      <c r="AN57" s="1231"/>
      <c r="AO57" s="1231"/>
      <c r="AP57" s="1231"/>
      <c r="AQ57" s="1231"/>
      <c r="AR57" s="1231"/>
      <c r="AS57" s="1231"/>
      <c r="AT57" s="1231"/>
      <c r="AU57" s="1231"/>
      <c r="AV57" s="1231"/>
      <c r="AW57" s="1231"/>
      <c r="AX57" s="1231"/>
      <c r="AY57" s="1231"/>
      <c r="AZ57" s="1231"/>
      <c r="BA57" s="1231"/>
      <c r="BB57" s="1229" t="s">
        <v>565</v>
      </c>
      <c r="BC57" s="1229"/>
      <c r="BD57" s="1229"/>
      <c r="BE57" s="1229"/>
      <c r="BF57" s="1229"/>
      <c r="BG57" s="1229"/>
      <c r="BH57" s="1229"/>
      <c r="BI57" s="1229"/>
      <c r="BJ57" s="1229"/>
      <c r="BK57" s="1229"/>
      <c r="BL57" s="1229"/>
      <c r="BM57" s="1229"/>
      <c r="BN57" s="1229"/>
      <c r="BO57" s="1229"/>
      <c r="BP57" s="1226">
        <v>61.5</v>
      </c>
      <c r="BQ57" s="1226"/>
      <c r="BR57" s="1226"/>
      <c r="BS57" s="1226"/>
      <c r="BT57" s="1226"/>
      <c r="BU57" s="1226"/>
      <c r="BV57" s="1226"/>
      <c r="BW57" s="1226"/>
      <c r="BX57" s="1226">
        <v>63</v>
      </c>
      <c r="BY57" s="1226"/>
      <c r="BZ57" s="1226"/>
      <c r="CA57" s="1226"/>
      <c r="CB57" s="1226"/>
      <c r="CC57" s="1226"/>
      <c r="CD57" s="1226"/>
      <c r="CE57" s="1226"/>
      <c r="CF57" s="1226">
        <v>63.7</v>
      </c>
      <c r="CG57" s="1226"/>
      <c r="CH57" s="1226"/>
      <c r="CI57" s="1226"/>
      <c r="CJ57" s="1226"/>
      <c r="CK57" s="1226"/>
      <c r="CL57" s="1226"/>
      <c r="CM57" s="1226"/>
      <c r="CN57" s="1226">
        <v>64.099999999999994</v>
      </c>
      <c r="CO57" s="1226"/>
      <c r="CP57" s="1226"/>
      <c r="CQ57" s="1226"/>
      <c r="CR57" s="1226"/>
      <c r="CS57" s="1226"/>
      <c r="CT57" s="1226"/>
      <c r="CU57" s="1226"/>
      <c r="CV57" s="1226">
        <v>64.599999999999994</v>
      </c>
      <c r="CW57" s="1226"/>
      <c r="CX57" s="1226"/>
      <c r="CY57" s="1226"/>
      <c r="CZ57" s="1226"/>
      <c r="DA57" s="1226"/>
      <c r="DB57" s="1226"/>
      <c r="DC57" s="1226"/>
      <c r="DD57" s="364"/>
      <c r="DE57" s="363"/>
    </row>
    <row r="58" spans="1:109" s="359" customFormat="1" ht="13" x14ac:dyDescent="0.2">
      <c r="A58" s="253"/>
      <c r="B58" s="363"/>
      <c r="G58" s="1232"/>
      <c r="H58" s="1232"/>
      <c r="I58" s="1227"/>
      <c r="J58" s="1227"/>
      <c r="K58" s="1233"/>
      <c r="L58" s="1233"/>
      <c r="M58" s="1233"/>
      <c r="N58" s="1233"/>
      <c r="AM58" s="253"/>
      <c r="AN58" s="1231"/>
      <c r="AO58" s="1231"/>
      <c r="AP58" s="1231"/>
      <c r="AQ58" s="1231"/>
      <c r="AR58" s="1231"/>
      <c r="AS58" s="1231"/>
      <c r="AT58" s="1231"/>
      <c r="AU58" s="1231"/>
      <c r="AV58" s="1231"/>
      <c r="AW58" s="1231"/>
      <c r="AX58" s="1231"/>
      <c r="AY58" s="1231"/>
      <c r="AZ58" s="1231"/>
      <c r="BA58" s="1231"/>
      <c r="BB58" s="1229"/>
      <c r="BC58" s="1229"/>
      <c r="BD58" s="1229"/>
      <c r="BE58" s="1229"/>
      <c r="BF58" s="1229"/>
      <c r="BG58" s="1229"/>
      <c r="BH58" s="1229"/>
      <c r="BI58" s="1229"/>
      <c r="BJ58" s="1229"/>
      <c r="BK58" s="1229"/>
      <c r="BL58" s="1229"/>
      <c r="BM58" s="1229"/>
      <c r="BN58" s="1229"/>
      <c r="BO58" s="1229"/>
      <c r="BP58" s="1226"/>
      <c r="BQ58" s="1226"/>
      <c r="BR58" s="1226"/>
      <c r="BS58" s="1226"/>
      <c r="BT58" s="1226"/>
      <c r="BU58" s="1226"/>
      <c r="BV58" s="1226"/>
      <c r="BW58" s="1226"/>
      <c r="BX58" s="1226"/>
      <c r="BY58" s="1226"/>
      <c r="BZ58" s="1226"/>
      <c r="CA58" s="1226"/>
      <c r="CB58" s="1226"/>
      <c r="CC58" s="1226"/>
      <c r="CD58" s="1226"/>
      <c r="CE58" s="1226"/>
      <c r="CF58" s="1226"/>
      <c r="CG58" s="1226"/>
      <c r="CH58" s="1226"/>
      <c r="CI58" s="1226"/>
      <c r="CJ58" s="1226"/>
      <c r="CK58" s="1226"/>
      <c r="CL58" s="1226"/>
      <c r="CM58" s="1226"/>
      <c r="CN58" s="1226"/>
      <c r="CO58" s="1226"/>
      <c r="CP58" s="1226"/>
      <c r="CQ58" s="1226"/>
      <c r="CR58" s="1226"/>
      <c r="CS58" s="1226"/>
      <c r="CT58" s="1226"/>
      <c r="CU58" s="1226"/>
      <c r="CV58" s="1226"/>
      <c r="CW58" s="1226"/>
      <c r="CX58" s="1226"/>
      <c r="CY58" s="1226"/>
      <c r="CZ58" s="1226"/>
      <c r="DA58" s="1226"/>
      <c r="DB58" s="1226"/>
      <c r="DC58" s="1226"/>
      <c r="DD58" s="364"/>
      <c r="DE58" s="363"/>
    </row>
    <row r="59" spans="1:109" s="359" customFormat="1" ht="13" x14ac:dyDescent="0.2">
      <c r="A59" s="253"/>
      <c r="B59" s="363"/>
      <c r="K59" s="365"/>
      <c r="L59" s="365"/>
      <c r="M59" s="365"/>
      <c r="N59" s="365"/>
      <c r="AQ59" s="365"/>
      <c r="AR59" s="365"/>
      <c r="AS59" s="365"/>
      <c r="AT59" s="365"/>
      <c r="BC59" s="365"/>
      <c r="BD59" s="365"/>
      <c r="BE59" s="365"/>
      <c r="BF59" s="365"/>
      <c r="BO59" s="365"/>
      <c r="BP59" s="365"/>
      <c r="BQ59" s="365"/>
      <c r="BR59" s="365"/>
      <c r="CA59" s="365"/>
      <c r="CB59" s="365"/>
      <c r="CC59" s="365"/>
      <c r="CD59" s="365"/>
      <c r="CM59" s="365"/>
      <c r="CN59" s="365"/>
      <c r="CO59" s="365"/>
      <c r="CP59" s="365"/>
      <c r="CY59" s="365"/>
      <c r="CZ59" s="365"/>
      <c r="DA59" s="365"/>
      <c r="DB59" s="365"/>
      <c r="DC59" s="365"/>
      <c r="DD59" s="364"/>
      <c r="DE59" s="363"/>
    </row>
    <row r="60" spans="1:109" s="359" customFormat="1" ht="13" x14ac:dyDescent="0.2">
      <c r="A60" s="253"/>
      <c r="B60" s="363"/>
      <c r="K60" s="365"/>
      <c r="L60" s="365"/>
      <c r="M60" s="365"/>
      <c r="N60" s="365"/>
      <c r="AQ60" s="365"/>
      <c r="AR60" s="365"/>
      <c r="AS60" s="365"/>
      <c r="AT60" s="365"/>
      <c r="BC60" s="365"/>
      <c r="BD60" s="365"/>
      <c r="BE60" s="365"/>
      <c r="BF60" s="365"/>
      <c r="BO60" s="365"/>
      <c r="BP60" s="365"/>
      <c r="BQ60" s="365"/>
      <c r="BR60" s="365"/>
      <c r="CA60" s="365"/>
      <c r="CB60" s="365"/>
      <c r="CC60" s="365"/>
      <c r="CD60" s="365"/>
      <c r="CM60" s="365"/>
      <c r="CN60" s="365"/>
      <c r="CO60" s="365"/>
      <c r="CP60" s="365"/>
      <c r="CY60" s="365"/>
      <c r="CZ60" s="365"/>
      <c r="DA60" s="365"/>
      <c r="DB60" s="365"/>
      <c r="DC60" s="365"/>
      <c r="DD60" s="364"/>
      <c r="DE60" s="363"/>
    </row>
    <row r="61" spans="1:109" s="359" customFormat="1" ht="13" x14ac:dyDescent="0.2">
      <c r="A61" s="253"/>
      <c r="B61" s="366"/>
      <c r="C61" s="367"/>
      <c r="D61" s="367"/>
      <c r="E61" s="367"/>
      <c r="F61" s="367"/>
      <c r="G61" s="367"/>
      <c r="H61" s="367"/>
      <c r="I61" s="367"/>
      <c r="J61" s="367"/>
      <c r="K61" s="367"/>
      <c r="L61" s="367"/>
      <c r="M61" s="368"/>
      <c r="N61" s="368"/>
      <c r="O61" s="367"/>
      <c r="P61" s="367"/>
      <c r="Q61" s="367"/>
      <c r="R61" s="367"/>
      <c r="S61" s="367"/>
      <c r="T61" s="367"/>
      <c r="U61" s="367"/>
      <c r="V61" s="367"/>
      <c r="W61" s="367"/>
      <c r="X61" s="367"/>
      <c r="Y61" s="367"/>
      <c r="Z61" s="367"/>
      <c r="AA61" s="367"/>
      <c r="AB61" s="367"/>
      <c r="AC61" s="367"/>
      <c r="AD61" s="367"/>
      <c r="AE61" s="367"/>
      <c r="AF61" s="367"/>
      <c r="AG61" s="367"/>
      <c r="AH61" s="367"/>
      <c r="AI61" s="367"/>
      <c r="AJ61" s="367"/>
      <c r="AK61" s="367"/>
      <c r="AL61" s="367"/>
      <c r="AM61" s="367"/>
      <c r="AN61" s="367"/>
      <c r="AO61" s="367"/>
      <c r="AP61" s="367"/>
      <c r="AQ61" s="367"/>
      <c r="AR61" s="367"/>
      <c r="AS61" s="368"/>
      <c r="AT61" s="368"/>
      <c r="AU61" s="367"/>
      <c r="AV61" s="367"/>
      <c r="AW61" s="367"/>
      <c r="AX61" s="367"/>
      <c r="AY61" s="367"/>
      <c r="AZ61" s="367"/>
      <c r="BA61" s="367"/>
      <c r="BB61" s="367"/>
      <c r="BC61" s="367"/>
      <c r="BD61" s="367"/>
      <c r="BE61" s="368"/>
      <c r="BF61" s="368"/>
      <c r="BG61" s="367"/>
      <c r="BH61" s="367"/>
      <c r="BI61" s="367"/>
      <c r="BJ61" s="367"/>
      <c r="BK61" s="367"/>
      <c r="BL61" s="367"/>
      <c r="BM61" s="367"/>
      <c r="BN61" s="367"/>
      <c r="BO61" s="367"/>
      <c r="BP61" s="367"/>
      <c r="BQ61" s="368"/>
      <c r="BR61" s="368"/>
      <c r="BS61" s="367"/>
      <c r="BT61" s="367"/>
      <c r="BU61" s="367"/>
      <c r="BV61" s="367"/>
      <c r="BW61" s="367"/>
      <c r="BX61" s="367"/>
      <c r="BY61" s="367"/>
      <c r="BZ61" s="367"/>
      <c r="CA61" s="367"/>
      <c r="CB61" s="367"/>
      <c r="CC61" s="368"/>
      <c r="CD61" s="368"/>
      <c r="CE61" s="367"/>
      <c r="CF61" s="367"/>
      <c r="CG61" s="367"/>
      <c r="CH61" s="367"/>
      <c r="CI61" s="367"/>
      <c r="CJ61" s="367"/>
      <c r="CK61" s="367"/>
      <c r="CL61" s="367"/>
      <c r="CM61" s="367"/>
      <c r="CN61" s="367"/>
      <c r="CO61" s="368"/>
      <c r="CP61" s="368"/>
      <c r="CQ61" s="367"/>
      <c r="CR61" s="367"/>
      <c r="CS61" s="367"/>
      <c r="CT61" s="367"/>
      <c r="CU61" s="367"/>
      <c r="CV61" s="367"/>
      <c r="CW61" s="367"/>
      <c r="CX61" s="367"/>
      <c r="CY61" s="367"/>
      <c r="CZ61" s="367"/>
      <c r="DA61" s="368"/>
      <c r="DB61" s="368"/>
      <c r="DC61" s="368"/>
      <c r="DD61" s="369"/>
      <c r="DE61" s="363"/>
    </row>
    <row r="62" spans="1:109" ht="13" x14ac:dyDescent="0.2">
      <c r="B62" s="357"/>
      <c r="C62" s="357"/>
      <c r="D62" s="357"/>
      <c r="E62" s="357"/>
      <c r="F62" s="357"/>
      <c r="G62" s="357"/>
      <c r="H62" s="357"/>
      <c r="I62" s="357"/>
      <c r="J62" s="357"/>
      <c r="K62" s="357"/>
      <c r="L62" s="357"/>
      <c r="M62" s="357"/>
      <c r="N62" s="357"/>
      <c r="O62" s="357"/>
      <c r="P62" s="357"/>
      <c r="Q62" s="357"/>
      <c r="R62" s="357"/>
      <c r="S62" s="357"/>
      <c r="T62" s="357"/>
      <c r="U62" s="357"/>
      <c r="V62" s="357"/>
      <c r="W62" s="357"/>
      <c r="X62" s="357"/>
      <c r="Y62" s="357"/>
      <c r="Z62" s="357"/>
      <c r="AA62" s="357"/>
      <c r="AB62" s="357"/>
      <c r="AC62" s="357"/>
      <c r="AD62" s="357"/>
      <c r="AE62" s="357"/>
      <c r="AF62" s="357"/>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253"/>
    </row>
    <row r="63" spans="1:109" ht="16.5" x14ac:dyDescent="0.2">
      <c r="B63" s="310" t="s">
        <v>567</v>
      </c>
    </row>
    <row r="64" spans="1:109" ht="13" x14ac:dyDescent="0.2">
      <c r="B64" s="257"/>
      <c r="G64" s="358"/>
      <c r="I64" s="370"/>
      <c r="J64" s="370"/>
      <c r="K64" s="370"/>
      <c r="L64" s="370"/>
      <c r="M64" s="370"/>
      <c r="N64" s="371"/>
      <c r="AM64" s="358"/>
      <c r="AN64" s="358" t="s">
        <v>560</v>
      </c>
      <c r="AP64" s="359"/>
      <c r="AQ64" s="359"/>
      <c r="AR64" s="359"/>
      <c r="AY64" s="358"/>
      <c r="BA64" s="359"/>
      <c r="BB64" s="359"/>
      <c r="BC64" s="359"/>
      <c r="BK64" s="358"/>
      <c r="BM64" s="359"/>
      <c r="BN64" s="359"/>
      <c r="BO64" s="359"/>
      <c r="BW64" s="358"/>
      <c r="BY64" s="359"/>
      <c r="BZ64" s="359"/>
      <c r="CA64" s="359"/>
      <c r="CI64" s="358"/>
      <c r="CK64" s="359"/>
      <c r="CL64" s="359"/>
      <c r="CM64" s="359"/>
      <c r="CU64" s="358"/>
      <c r="CW64" s="359"/>
      <c r="CX64" s="359"/>
      <c r="CY64" s="359"/>
    </row>
    <row r="65" spans="2:107" ht="13" x14ac:dyDescent="0.2">
      <c r="B65" s="257"/>
      <c r="AN65" s="1238" t="s">
        <v>568</v>
      </c>
      <c r="AO65" s="1239"/>
      <c r="AP65" s="1239"/>
      <c r="AQ65" s="1239"/>
      <c r="AR65" s="1239"/>
      <c r="AS65" s="1239"/>
      <c r="AT65" s="1239"/>
      <c r="AU65" s="1239"/>
      <c r="AV65" s="1239"/>
      <c r="AW65" s="1239"/>
      <c r="AX65" s="1239"/>
      <c r="AY65" s="1239"/>
      <c r="AZ65" s="1239"/>
      <c r="BA65" s="1239"/>
      <c r="BB65" s="1239"/>
      <c r="BC65" s="1239"/>
      <c r="BD65" s="1239"/>
      <c r="BE65" s="1239"/>
      <c r="BF65" s="1239"/>
      <c r="BG65" s="1239"/>
      <c r="BH65" s="1239"/>
      <c r="BI65" s="1239"/>
      <c r="BJ65" s="1239"/>
      <c r="BK65" s="1239"/>
      <c r="BL65" s="1239"/>
      <c r="BM65" s="1239"/>
      <c r="BN65" s="1239"/>
      <c r="BO65" s="1239"/>
      <c r="BP65" s="1239"/>
      <c r="BQ65" s="1239"/>
      <c r="BR65" s="1239"/>
      <c r="BS65" s="1239"/>
      <c r="BT65" s="1239"/>
      <c r="BU65" s="1239"/>
      <c r="BV65" s="1239"/>
      <c r="BW65" s="1239"/>
      <c r="BX65" s="1239"/>
      <c r="BY65" s="1239"/>
      <c r="BZ65" s="1239"/>
      <c r="CA65" s="1239"/>
      <c r="CB65" s="1239"/>
      <c r="CC65" s="1239"/>
      <c r="CD65" s="1239"/>
      <c r="CE65" s="1239"/>
      <c r="CF65" s="1239"/>
      <c r="CG65" s="1239"/>
      <c r="CH65" s="1239"/>
      <c r="CI65" s="1239"/>
      <c r="CJ65" s="1239"/>
      <c r="CK65" s="1239"/>
      <c r="CL65" s="1239"/>
      <c r="CM65" s="1239"/>
      <c r="CN65" s="1239"/>
      <c r="CO65" s="1239"/>
      <c r="CP65" s="1239"/>
      <c r="CQ65" s="1239"/>
      <c r="CR65" s="1239"/>
      <c r="CS65" s="1239"/>
      <c r="CT65" s="1239"/>
      <c r="CU65" s="1239"/>
      <c r="CV65" s="1239"/>
      <c r="CW65" s="1239"/>
      <c r="CX65" s="1239"/>
      <c r="CY65" s="1239"/>
      <c r="CZ65" s="1239"/>
      <c r="DA65" s="1239"/>
      <c r="DB65" s="1239"/>
      <c r="DC65" s="1240"/>
    </row>
    <row r="66" spans="2:107" ht="13" x14ac:dyDescent="0.2">
      <c r="B66" s="257"/>
      <c r="AN66" s="1241"/>
      <c r="AO66" s="1242"/>
      <c r="AP66" s="1242"/>
      <c r="AQ66" s="1242"/>
      <c r="AR66" s="1242"/>
      <c r="AS66" s="1242"/>
      <c r="AT66" s="1242"/>
      <c r="AU66" s="1242"/>
      <c r="AV66" s="1242"/>
      <c r="AW66" s="1242"/>
      <c r="AX66" s="1242"/>
      <c r="AY66" s="1242"/>
      <c r="AZ66" s="1242"/>
      <c r="BA66" s="1242"/>
      <c r="BB66" s="1242"/>
      <c r="BC66" s="1242"/>
      <c r="BD66" s="1242"/>
      <c r="BE66" s="1242"/>
      <c r="BF66" s="1242"/>
      <c r="BG66" s="1242"/>
      <c r="BH66" s="1242"/>
      <c r="BI66" s="1242"/>
      <c r="BJ66" s="1242"/>
      <c r="BK66" s="1242"/>
      <c r="BL66" s="1242"/>
      <c r="BM66" s="1242"/>
      <c r="BN66" s="1242"/>
      <c r="BO66" s="1242"/>
      <c r="BP66" s="1242"/>
      <c r="BQ66" s="1242"/>
      <c r="BR66" s="1242"/>
      <c r="BS66" s="1242"/>
      <c r="BT66" s="1242"/>
      <c r="BU66" s="1242"/>
      <c r="BV66" s="1242"/>
      <c r="BW66" s="1242"/>
      <c r="BX66" s="1242"/>
      <c r="BY66" s="1242"/>
      <c r="BZ66" s="1242"/>
      <c r="CA66" s="1242"/>
      <c r="CB66" s="1242"/>
      <c r="CC66" s="1242"/>
      <c r="CD66" s="1242"/>
      <c r="CE66" s="1242"/>
      <c r="CF66" s="1242"/>
      <c r="CG66" s="1242"/>
      <c r="CH66" s="1242"/>
      <c r="CI66" s="1242"/>
      <c r="CJ66" s="1242"/>
      <c r="CK66" s="1242"/>
      <c r="CL66" s="1242"/>
      <c r="CM66" s="1242"/>
      <c r="CN66" s="1242"/>
      <c r="CO66" s="1242"/>
      <c r="CP66" s="1242"/>
      <c r="CQ66" s="1242"/>
      <c r="CR66" s="1242"/>
      <c r="CS66" s="1242"/>
      <c r="CT66" s="1242"/>
      <c r="CU66" s="1242"/>
      <c r="CV66" s="1242"/>
      <c r="CW66" s="1242"/>
      <c r="CX66" s="1242"/>
      <c r="CY66" s="1242"/>
      <c r="CZ66" s="1242"/>
      <c r="DA66" s="1242"/>
      <c r="DB66" s="1242"/>
      <c r="DC66" s="1243"/>
    </row>
    <row r="67" spans="2:107" ht="13" x14ac:dyDescent="0.2">
      <c r="B67" s="257"/>
      <c r="AN67" s="1241"/>
      <c r="AO67" s="1242"/>
      <c r="AP67" s="1242"/>
      <c r="AQ67" s="1242"/>
      <c r="AR67" s="1242"/>
      <c r="AS67" s="1242"/>
      <c r="AT67" s="1242"/>
      <c r="AU67" s="1242"/>
      <c r="AV67" s="1242"/>
      <c r="AW67" s="1242"/>
      <c r="AX67" s="1242"/>
      <c r="AY67" s="1242"/>
      <c r="AZ67" s="1242"/>
      <c r="BA67" s="1242"/>
      <c r="BB67" s="1242"/>
      <c r="BC67" s="1242"/>
      <c r="BD67" s="1242"/>
      <c r="BE67" s="1242"/>
      <c r="BF67" s="1242"/>
      <c r="BG67" s="1242"/>
      <c r="BH67" s="1242"/>
      <c r="BI67" s="1242"/>
      <c r="BJ67" s="1242"/>
      <c r="BK67" s="1242"/>
      <c r="BL67" s="1242"/>
      <c r="BM67" s="1242"/>
      <c r="BN67" s="1242"/>
      <c r="BO67" s="1242"/>
      <c r="BP67" s="1242"/>
      <c r="BQ67" s="1242"/>
      <c r="BR67" s="1242"/>
      <c r="BS67" s="1242"/>
      <c r="BT67" s="1242"/>
      <c r="BU67" s="1242"/>
      <c r="BV67" s="1242"/>
      <c r="BW67" s="1242"/>
      <c r="BX67" s="1242"/>
      <c r="BY67" s="1242"/>
      <c r="BZ67" s="1242"/>
      <c r="CA67" s="1242"/>
      <c r="CB67" s="1242"/>
      <c r="CC67" s="1242"/>
      <c r="CD67" s="1242"/>
      <c r="CE67" s="1242"/>
      <c r="CF67" s="1242"/>
      <c r="CG67" s="1242"/>
      <c r="CH67" s="1242"/>
      <c r="CI67" s="1242"/>
      <c r="CJ67" s="1242"/>
      <c r="CK67" s="1242"/>
      <c r="CL67" s="1242"/>
      <c r="CM67" s="1242"/>
      <c r="CN67" s="1242"/>
      <c r="CO67" s="1242"/>
      <c r="CP67" s="1242"/>
      <c r="CQ67" s="1242"/>
      <c r="CR67" s="1242"/>
      <c r="CS67" s="1242"/>
      <c r="CT67" s="1242"/>
      <c r="CU67" s="1242"/>
      <c r="CV67" s="1242"/>
      <c r="CW67" s="1242"/>
      <c r="CX67" s="1242"/>
      <c r="CY67" s="1242"/>
      <c r="CZ67" s="1242"/>
      <c r="DA67" s="1242"/>
      <c r="DB67" s="1242"/>
      <c r="DC67" s="1243"/>
    </row>
    <row r="68" spans="2:107" ht="13" x14ac:dyDescent="0.2">
      <c r="B68" s="257"/>
      <c r="AN68" s="1241"/>
      <c r="AO68" s="1242"/>
      <c r="AP68" s="1242"/>
      <c r="AQ68" s="1242"/>
      <c r="AR68" s="1242"/>
      <c r="AS68" s="1242"/>
      <c r="AT68" s="1242"/>
      <c r="AU68" s="1242"/>
      <c r="AV68" s="1242"/>
      <c r="AW68" s="1242"/>
      <c r="AX68" s="1242"/>
      <c r="AY68" s="1242"/>
      <c r="AZ68" s="1242"/>
      <c r="BA68" s="1242"/>
      <c r="BB68" s="1242"/>
      <c r="BC68" s="1242"/>
      <c r="BD68" s="1242"/>
      <c r="BE68" s="1242"/>
      <c r="BF68" s="1242"/>
      <c r="BG68" s="1242"/>
      <c r="BH68" s="1242"/>
      <c r="BI68" s="1242"/>
      <c r="BJ68" s="1242"/>
      <c r="BK68" s="1242"/>
      <c r="BL68" s="1242"/>
      <c r="BM68" s="1242"/>
      <c r="BN68" s="1242"/>
      <c r="BO68" s="1242"/>
      <c r="BP68" s="1242"/>
      <c r="BQ68" s="1242"/>
      <c r="BR68" s="1242"/>
      <c r="BS68" s="1242"/>
      <c r="BT68" s="1242"/>
      <c r="BU68" s="1242"/>
      <c r="BV68" s="1242"/>
      <c r="BW68" s="1242"/>
      <c r="BX68" s="1242"/>
      <c r="BY68" s="1242"/>
      <c r="BZ68" s="1242"/>
      <c r="CA68" s="1242"/>
      <c r="CB68" s="1242"/>
      <c r="CC68" s="1242"/>
      <c r="CD68" s="1242"/>
      <c r="CE68" s="1242"/>
      <c r="CF68" s="1242"/>
      <c r="CG68" s="1242"/>
      <c r="CH68" s="1242"/>
      <c r="CI68" s="1242"/>
      <c r="CJ68" s="1242"/>
      <c r="CK68" s="1242"/>
      <c r="CL68" s="1242"/>
      <c r="CM68" s="1242"/>
      <c r="CN68" s="1242"/>
      <c r="CO68" s="1242"/>
      <c r="CP68" s="1242"/>
      <c r="CQ68" s="1242"/>
      <c r="CR68" s="1242"/>
      <c r="CS68" s="1242"/>
      <c r="CT68" s="1242"/>
      <c r="CU68" s="1242"/>
      <c r="CV68" s="1242"/>
      <c r="CW68" s="1242"/>
      <c r="CX68" s="1242"/>
      <c r="CY68" s="1242"/>
      <c r="CZ68" s="1242"/>
      <c r="DA68" s="1242"/>
      <c r="DB68" s="1242"/>
      <c r="DC68" s="1243"/>
    </row>
    <row r="69" spans="2:107" ht="13" x14ac:dyDescent="0.2">
      <c r="B69" s="257"/>
      <c r="AN69" s="1244"/>
      <c r="AO69" s="1245"/>
      <c r="AP69" s="1245"/>
      <c r="AQ69" s="1245"/>
      <c r="AR69" s="1245"/>
      <c r="AS69" s="1245"/>
      <c r="AT69" s="1245"/>
      <c r="AU69" s="1245"/>
      <c r="AV69" s="1245"/>
      <c r="AW69" s="1245"/>
      <c r="AX69" s="1245"/>
      <c r="AY69" s="1245"/>
      <c r="AZ69" s="1245"/>
      <c r="BA69" s="1245"/>
      <c r="BB69" s="1245"/>
      <c r="BC69" s="1245"/>
      <c r="BD69" s="1245"/>
      <c r="BE69" s="1245"/>
      <c r="BF69" s="1245"/>
      <c r="BG69" s="1245"/>
      <c r="BH69" s="1245"/>
      <c r="BI69" s="1245"/>
      <c r="BJ69" s="1245"/>
      <c r="BK69" s="1245"/>
      <c r="BL69" s="1245"/>
      <c r="BM69" s="1245"/>
      <c r="BN69" s="1245"/>
      <c r="BO69" s="1245"/>
      <c r="BP69" s="1245"/>
      <c r="BQ69" s="1245"/>
      <c r="BR69" s="1245"/>
      <c r="BS69" s="1245"/>
      <c r="BT69" s="1245"/>
      <c r="BU69" s="1245"/>
      <c r="BV69" s="1245"/>
      <c r="BW69" s="1245"/>
      <c r="BX69" s="1245"/>
      <c r="BY69" s="1245"/>
      <c r="BZ69" s="1245"/>
      <c r="CA69" s="1245"/>
      <c r="CB69" s="1245"/>
      <c r="CC69" s="1245"/>
      <c r="CD69" s="1245"/>
      <c r="CE69" s="1245"/>
      <c r="CF69" s="1245"/>
      <c r="CG69" s="1245"/>
      <c r="CH69" s="1245"/>
      <c r="CI69" s="1245"/>
      <c r="CJ69" s="1245"/>
      <c r="CK69" s="1245"/>
      <c r="CL69" s="1245"/>
      <c r="CM69" s="1245"/>
      <c r="CN69" s="1245"/>
      <c r="CO69" s="1245"/>
      <c r="CP69" s="1245"/>
      <c r="CQ69" s="1245"/>
      <c r="CR69" s="1245"/>
      <c r="CS69" s="1245"/>
      <c r="CT69" s="1245"/>
      <c r="CU69" s="1245"/>
      <c r="CV69" s="1245"/>
      <c r="CW69" s="1245"/>
      <c r="CX69" s="1245"/>
      <c r="CY69" s="1245"/>
      <c r="CZ69" s="1245"/>
      <c r="DA69" s="1245"/>
      <c r="DB69" s="1245"/>
      <c r="DC69" s="1246"/>
    </row>
    <row r="70" spans="2:107" ht="13" x14ac:dyDescent="0.2">
      <c r="B70" s="257"/>
      <c r="H70" s="372"/>
      <c r="I70" s="372"/>
      <c r="J70" s="373"/>
      <c r="K70" s="373"/>
      <c r="L70" s="374"/>
      <c r="M70" s="373"/>
      <c r="N70" s="374"/>
      <c r="AN70" s="360"/>
      <c r="AO70" s="360"/>
      <c r="AP70" s="360"/>
      <c r="AZ70" s="360"/>
      <c r="BA70" s="360"/>
      <c r="BB70" s="360"/>
      <c r="BL70" s="360"/>
      <c r="BM70" s="360"/>
      <c r="BN70" s="360"/>
      <c r="BX70" s="360"/>
      <c r="BY70" s="360"/>
      <c r="BZ70" s="360"/>
      <c r="CJ70" s="360"/>
      <c r="CK70" s="360"/>
      <c r="CL70" s="360"/>
      <c r="CV70" s="360"/>
      <c r="CW70" s="360"/>
      <c r="CX70" s="360"/>
    </row>
    <row r="71" spans="2:107" ht="13" x14ac:dyDescent="0.2">
      <c r="B71" s="257"/>
      <c r="G71" s="375"/>
      <c r="I71" s="376"/>
      <c r="J71" s="373"/>
      <c r="K71" s="373"/>
      <c r="L71" s="374"/>
      <c r="M71" s="373"/>
      <c r="N71" s="374"/>
      <c r="AM71" s="375"/>
      <c r="AN71" s="253" t="s">
        <v>562</v>
      </c>
    </row>
    <row r="72" spans="2:107" ht="13" x14ac:dyDescent="0.2">
      <c r="B72" s="257"/>
      <c r="G72" s="1232"/>
      <c r="H72" s="1232"/>
      <c r="I72" s="1232"/>
      <c r="J72" s="1232"/>
      <c r="K72" s="361"/>
      <c r="L72" s="361"/>
      <c r="M72" s="362"/>
      <c r="N72" s="362"/>
      <c r="AN72" s="1235"/>
      <c r="AO72" s="1236"/>
      <c r="AP72" s="1236"/>
      <c r="AQ72" s="1236"/>
      <c r="AR72" s="1236"/>
      <c r="AS72" s="1236"/>
      <c r="AT72" s="1236"/>
      <c r="AU72" s="1236"/>
      <c r="AV72" s="1236"/>
      <c r="AW72" s="1236"/>
      <c r="AX72" s="1236"/>
      <c r="AY72" s="1236"/>
      <c r="AZ72" s="1236"/>
      <c r="BA72" s="1236"/>
      <c r="BB72" s="1236"/>
      <c r="BC72" s="1236"/>
      <c r="BD72" s="1236"/>
      <c r="BE72" s="1236"/>
      <c r="BF72" s="1236"/>
      <c r="BG72" s="1236"/>
      <c r="BH72" s="1236"/>
      <c r="BI72" s="1236"/>
      <c r="BJ72" s="1236"/>
      <c r="BK72" s="1236"/>
      <c r="BL72" s="1236"/>
      <c r="BM72" s="1236"/>
      <c r="BN72" s="1236"/>
      <c r="BO72" s="1237"/>
      <c r="BP72" s="1231" t="s">
        <v>525</v>
      </c>
      <c r="BQ72" s="1231"/>
      <c r="BR72" s="1231"/>
      <c r="BS72" s="1231"/>
      <c r="BT72" s="1231"/>
      <c r="BU72" s="1231"/>
      <c r="BV72" s="1231"/>
      <c r="BW72" s="1231"/>
      <c r="BX72" s="1231" t="s">
        <v>526</v>
      </c>
      <c r="BY72" s="1231"/>
      <c r="BZ72" s="1231"/>
      <c r="CA72" s="1231"/>
      <c r="CB72" s="1231"/>
      <c r="CC72" s="1231"/>
      <c r="CD72" s="1231"/>
      <c r="CE72" s="1231"/>
      <c r="CF72" s="1231" t="s">
        <v>527</v>
      </c>
      <c r="CG72" s="1231"/>
      <c r="CH72" s="1231"/>
      <c r="CI72" s="1231"/>
      <c r="CJ72" s="1231"/>
      <c r="CK72" s="1231"/>
      <c r="CL72" s="1231"/>
      <c r="CM72" s="1231"/>
      <c r="CN72" s="1231" t="s">
        <v>528</v>
      </c>
      <c r="CO72" s="1231"/>
      <c r="CP72" s="1231"/>
      <c r="CQ72" s="1231"/>
      <c r="CR72" s="1231"/>
      <c r="CS72" s="1231"/>
      <c r="CT72" s="1231"/>
      <c r="CU72" s="1231"/>
      <c r="CV72" s="1231" t="s">
        <v>529</v>
      </c>
      <c r="CW72" s="1231"/>
      <c r="CX72" s="1231"/>
      <c r="CY72" s="1231"/>
      <c r="CZ72" s="1231"/>
      <c r="DA72" s="1231"/>
      <c r="DB72" s="1231"/>
      <c r="DC72" s="1231"/>
    </row>
    <row r="73" spans="2:107" ht="13" x14ac:dyDescent="0.2">
      <c r="B73" s="257"/>
      <c r="G73" s="1234"/>
      <c r="H73" s="1234"/>
      <c r="I73" s="1234"/>
      <c r="J73" s="1234"/>
      <c r="K73" s="1230"/>
      <c r="L73" s="1230"/>
      <c r="M73" s="1230"/>
      <c r="N73" s="1230"/>
      <c r="AM73" s="360"/>
      <c r="AN73" s="1229" t="s">
        <v>563</v>
      </c>
      <c r="AO73" s="1229"/>
      <c r="AP73" s="1229"/>
      <c r="AQ73" s="1229"/>
      <c r="AR73" s="1229"/>
      <c r="AS73" s="1229"/>
      <c r="AT73" s="1229"/>
      <c r="AU73" s="1229"/>
      <c r="AV73" s="1229"/>
      <c r="AW73" s="1229"/>
      <c r="AX73" s="1229"/>
      <c r="AY73" s="1229"/>
      <c r="AZ73" s="1229"/>
      <c r="BA73" s="1229"/>
      <c r="BB73" s="1229" t="s">
        <v>564</v>
      </c>
      <c r="BC73" s="1229"/>
      <c r="BD73" s="1229"/>
      <c r="BE73" s="1229"/>
      <c r="BF73" s="1229"/>
      <c r="BG73" s="1229"/>
      <c r="BH73" s="1229"/>
      <c r="BI73" s="1229"/>
      <c r="BJ73" s="1229"/>
      <c r="BK73" s="1229"/>
      <c r="BL73" s="1229"/>
      <c r="BM73" s="1229"/>
      <c r="BN73" s="1229"/>
      <c r="BO73" s="1229"/>
      <c r="BP73" s="1226">
        <v>86.7</v>
      </c>
      <c r="BQ73" s="1226"/>
      <c r="BR73" s="1226"/>
      <c r="BS73" s="1226"/>
      <c r="BT73" s="1226"/>
      <c r="BU73" s="1226"/>
      <c r="BV73" s="1226"/>
      <c r="BW73" s="1226"/>
      <c r="BX73" s="1226">
        <v>69.400000000000006</v>
      </c>
      <c r="BY73" s="1226"/>
      <c r="BZ73" s="1226"/>
      <c r="CA73" s="1226"/>
      <c r="CB73" s="1226"/>
      <c r="CC73" s="1226"/>
      <c r="CD73" s="1226"/>
      <c r="CE73" s="1226"/>
      <c r="CF73" s="1226">
        <v>55.5</v>
      </c>
      <c r="CG73" s="1226"/>
      <c r="CH73" s="1226"/>
      <c r="CI73" s="1226"/>
      <c r="CJ73" s="1226"/>
      <c r="CK73" s="1226"/>
      <c r="CL73" s="1226"/>
      <c r="CM73" s="1226"/>
      <c r="CN73" s="1226">
        <v>44.9</v>
      </c>
      <c r="CO73" s="1226"/>
      <c r="CP73" s="1226"/>
      <c r="CQ73" s="1226"/>
      <c r="CR73" s="1226"/>
      <c r="CS73" s="1226"/>
      <c r="CT73" s="1226"/>
      <c r="CU73" s="1226"/>
      <c r="CV73" s="1226">
        <v>31</v>
      </c>
      <c r="CW73" s="1226"/>
      <c r="CX73" s="1226"/>
      <c r="CY73" s="1226"/>
      <c r="CZ73" s="1226"/>
      <c r="DA73" s="1226"/>
      <c r="DB73" s="1226"/>
      <c r="DC73" s="1226"/>
    </row>
    <row r="74" spans="2:107" ht="13" x14ac:dyDescent="0.2">
      <c r="B74" s="257"/>
      <c r="G74" s="1234"/>
      <c r="H74" s="1234"/>
      <c r="I74" s="1234"/>
      <c r="J74" s="1234"/>
      <c r="K74" s="1230"/>
      <c r="L74" s="1230"/>
      <c r="M74" s="1230"/>
      <c r="N74" s="1230"/>
      <c r="AM74" s="360"/>
      <c r="AN74" s="1229"/>
      <c r="AO74" s="1229"/>
      <c r="AP74" s="1229"/>
      <c r="AQ74" s="1229"/>
      <c r="AR74" s="1229"/>
      <c r="AS74" s="1229"/>
      <c r="AT74" s="1229"/>
      <c r="AU74" s="1229"/>
      <c r="AV74" s="1229"/>
      <c r="AW74" s="1229"/>
      <c r="AX74" s="1229"/>
      <c r="AY74" s="1229"/>
      <c r="AZ74" s="1229"/>
      <c r="BA74" s="1229"/>
      <c r="BB74" s="1229"/>
      <c r="BC74" s="1229"/>
      <c r="BD74" s="1229"/>
      <c r="BE74" s="1229"/>
      <c r="BF74" s="1229"/>
      <c r="BG74" s="1229"/>
      <c r="BH74" s="1229"/>
      <c r="BI74" s="1229"/>
      <c r="BJ74" s="1229"/>
      <c r="BK74" s="1229"/>
      <c r="BL74" s="1229"/>
      <c r="BM74" s="1229"/>
      <c r="BN74" s="1229"/>
      <c r="BO74" s="1229"/>
      <c r="BP74" s="1226"/>
      <c r="BQ74" s="1226"/>
      <c r="BR74" s="1226"/>
      <c r="BS74" s="1226"/>
      <c r="BT74" s="1226"/>
      <c r="BU74" s="1226"/>
      <c r="BV74" s="1226"/>
      <c r="BW74" s="1226"/>
      <c r="BX74" s="1226"/>
      <c r="BY74" s="1226"/>
      <c r="BZ74" s="1226"/>
      <c r="CA74" s="1226"/>
      <c r="CB74" s="1226"/>
      <c r="CC74" s="1226"/>
      <c r="CD74" s="1226"/>
      <c r="CE74" s="1226"/>
      <c r="CF74" s="1226"/>
      <c r="CG74" s="1226"/>
      <c r="CH74" s="1226"/>
      <c r="CI74" s="1226"/>
      <c r="CJ74" s="1226"/>
      <c r="CK74" s="1226"/>
      <c r="CL74" s="1226"/>
      <c r="CM74" s="1226"/>
      <c r="CN74" s="1226"/>
      <c r="CO74" s="1226"/>
      <c r="CP74" s="1226"/>
      <c r="CQ74" s="1226"/>
      <c r="CR74" s="1226"/>
      <c r="CS74" s="1226"/>
      <c r="CT74" s="1226"/>
      <c r="CU74" s="1226"/>
      <c r="CV74" s="1226"/>
      <c r="CW74" s="1226"/>
      <c r="CX74" s="1226"/>
      <c r="CY74" s="1226"/>
      <c r="CZ74" s="1226"/>
      <c r="DA74" s="1226"/>
      <c r="DB74" s="1226"/>
      <c r="DC74" s="1226"/>
    </row>
    <row r="75" spans="2:107" ht="13" x14ac:dyDescent="0.2">
      <c r="B75" s="257"/>
      <c r="G75" s="1234"/>
      <c r="H75" s="1234"/>
      <c r="I75" s="1232"/>
      <c r="J75" s="1232"/>
      <c r="K75" s="1233"/>
      <c r="L75" s="1233"/>
      <c r="M75" s="1233"/>
      <c r="N75" s="1233"/>
      <c r="AM75" s="360"/>
      <c r="AN75" s="1229"/>
      <c r="AO75" s="1229"/>
      <c r="AP75" s="1229"/>
      <c r="AQ75" s="1229"/>
      <c r="AR75" s="1229"/>
      <c r="AS75" s="1229"/>
      <c r="AT75" s="1229"/>
      <c r="AU75" s="1229"/>
      <c r="AV75" s="1229"/>
      <c r="AW75" s="1229"/>
      <c r="AX75" s="1229"/>
      <c r="AY75" s="1229"/>
      <c r="AZ75" s="1229"/>
      <c r="BA75" s="1229"/>
      <c r="BB75" s="1229" t="s">
        <v>569</v>
      </c>
      <c r="BC75" s="1229"/>
      <c r="BD75" s="1229"/>
      <c r="BE75" s="1229"/>
      <c r="BF75" s="1229"/>
      <c r="BG75" s="1229"/>
      <c r="BH75" s="1229"/>
      <c r="BI75" s="1229"/>
      <c r="BJ75" s="1229"/>
      <c r="BK75" s="1229"/>
      <c r="BL75" s="1229"/>
      <c r="BM75" s="1229"/>
      <c r="BN75" s="1229"/>
      <c r="BO75" s="1229"/>
      <c r="BP75" s="1226">
        <v>9.4</v>
      </c>
      <c r="BQ75" s="1226"/>
      <c r="BR75" s="1226"/>
      <c r="BS75" s="1226"/>
      <c r="BT75" s="1226"/>
      <c r="BU75" s="1226"/>
      <c r="BV75" s="1226"/>
      <c r="BW75" s="1226"/>
      <c r="BX75" s="1226">
        <v>9.4</v>
      </c>
      <c r="BY75" s="1226"/>
      <c r="BZ75" s="1226"/>
      <c r="CA75" s="1226"/>
      <c r="CB75" s="1226"/>
      <c r="CC75" s="1226"/>
      <c r="CD75" s="1226"/>
      <c r="CE75" s="1226"/>
      <c r="CF75" s="1226">
        <v>8.9</v>
      </c>
      <c r="CG75" s="1226"/>
      <c r="CH75" s="1226"/>
      <c r="CI75" s="1226"/>
      <c r="CJ75" s="1226"/>
      <c r="CK75" s="1226"/>
      <c r="CL75" s="1226"/>
      <c r="CM75" s="1226"/>
      <c r="CN75" s="1226">
        <v>7.6</v>
      </c>
      <c r="CO75" s="1226"/>
      <c r="CP75" s="1226"/>
      <c r="CQ75" s="1226"/>
      <c r="CR75" s="1226"/>
      <c r="CS75" s="1226"/>
      <c r="CT75" s="1226"/>
      <c r="CU75" s="1226"/>
      <c r="CV75" s="1226">
        <v>6.1</v>
      </c>
      <c r="CW75" s="1226"/>
      <c r="CX75" s="1226"/>
      <c r="CY75" s="1226"/>
      <c r="CZ75" s="1226"/>
      <c r="DA75" s="1226"/>
      <c r="DB75" s="1226"/>
      <c r="DC75" s="1226"/>
    </row>
    <row r="76" spans="2:107" ht="13" x14ac:dyDescent="0.2">
      <c r="B76" s="257"/>
      <c r="G76" s="1234"/>
      <c r="H76" s="1234"/>
      <c r="I76" s="1232"/>
      <c r="J76" s="1232"/>
      <c r="K76" s="1233"/>
      <c r="L76" s="1233"/>
      <c r="M76" s="1233"/>
      <c r="N76" s="1233"/>
      <c r="AM76" s="360"/>
      <c r="AN76" s="1229"/>
      <c r="AO76" s="1229"/>
      <c r="AP76" s="1229"/>
      <c r="AQ76" s="1229"/>
      <c r="AR76" s="1229"/>
      <c r="AS76" s="1229"/>
      <c r="AT76" s="1229"/>
      <c r="AU76" s="1229"/>
      <c r="AV76" s="1229"/>
      <c r="AW76" s="1229"/>
      <c r="AX76" s="1229"/>
      <c r="AY76" s="1229"/>
      <c r="AZ76" s="1229"/>
      <c r="BA76" s="1229"/>
      <c r="BB76" s="1229"/>
      <c r="BC76" s="1229"/>
      <c r="BD76" s="1229"/>
      <c r="BE76" s="1229"/>
      <c r="BF76" s="1229"/>
      <c r="BG76" s="1229"/>
      <c r="BH76" s="1229"/>
      <c r="BI76" s="1229"/>
      <c r="BJ76" s="1229"/>
      <c r="BK76" s="1229"/>
      <c r="BL76" s="1229"/>
      <c r="BM76" s="1229"/>
      <c r="BN76" s="1229"/>
      <c r="BO76" s="1229"/>
      <c r="BP76" s="1226"/>
      <c r="BQ76" s="1226"/>
      <c r="BR76" s="1226"/>
      <c r="BS76" s="1226"/>
      <c r="BT76" s="1226"/>
      <c r="BU76" s="1226"/>
      <c r="BV76" s="1226"/>
      <c r="BW76" s="1226"/>
      <c r="BX76" s="1226"/>
      <c r="BY76" s="1226"/>
      <c r="BZ76" s="1226"/>
      <c r="CA76" s="1226"/>
      <c r="CB76" s="1226"/>
      <c r="CC76" s="1226"/>
      <c r="CD76" s="1226"/>
      <c r="CE76" s="1226"/>
      <c r="CF76" s="1226"/>
      <c r="CG76" s="1226"/>
      <c r="CH76" s="1226"/>
      <c r="CI76" s="1226"/>
      <c r="CJ76" s="1226"/>
      <c r="CK76" s="1226"/>
      <c r="CL76" s="1226"/>
      <c r="CM76" s="1226"/>
      <c r="CN76" s="1226"/>
      <c r="CO76" s="1226"/>
      <c r="CP76" s="1226"/>
      <c r="CQ76" s="1226"/>
      <c r="CR76" s="1226"/>
      <c r="CS76" s="1226"/>
      <c r="CT76" s="1226"/>
      <c r="CU76" s="1226"/>
      <c r="CV76" s="1226"/>
      <c r="CW76" s="1226"/>
      <c r="CX76" s="1226"/>
      <c r="CY76" s="1226"/>
      <c r="CZ76" s="1226"/>
      <c r="DA76" s="1226"/>
      <c r="DB76" s="1226"/>
      <c r="DC76" s="1226"/>
    </row>
    <row r="77" spans="2:107" ht="13" x14ac:dyDescent="0.2">
      <c r="B77" s="257"/>
      <c r="G77" s="1232"/>
      <c r="H77" s="1232"/>
      <c r="I77" s="1232"/>
      <c r="J77" s="1232"/>
      <c r="K77" s="1230"/>
      <c r="L77" s="1230"/>
      <c r="M77" s="1230"/>
      <c r="N77" s="1230"/>
      <c r="AN77" s="1231" t="s">
        <v>566</v>
      </c>
      <c r="AO77" s="1231"/>
      <c r="AP77" s="1231"/>
      <c r="AQ77" s="1231"/>
      <c r="AR77" s="1231"/>
      <c r="AS77" s="1231"/>
      <c r="AT77" s="1231"/>
      <c r="AU77" s="1231"/>
      <c r="AV77" s="1231"/>
      <c r="AW77" s="1231"/>
      <c r="AX77" s="1231"/>
      <c r="AY77" s="1231"/>
      <c r="AZ77" s="1231"/>
      <c r="BA77" s="1231"/>
      <c r="BB77" s="1229" t="s">
        <v>564</v>
      </c>
      <c r="BC77" s="1229"/>
      <c r="BD77" s="1229"/>
      <c r="BE77" s="1229"/>
      <c r="BF77" s="1229"/>
      <c r="BG77" s="1229"/>
      <c r="BH77" s="1229"/>
      <c r="BI77" s="1229"/>
      <c r="BJ77" s="1229"/>
      <c r="BK77" s="1229"/>
      <c r="BL77" s="1229"/>
      <c r="BM77" s="1229"/>
      <c r="BN77" s="1229"/>
      <c r="BO77" s="1229"/>
      <c r="BP77" s="1226">
        <v>22.1</v>
      </c>
      <c r="BQ77" s="1226"/>
      <c r="BR77" s="1226"/>
      <c r="BS77" s="1226"/>
      <c r="BT77" s="1226"/>
      <c r="BU77" s="1226"/>
      <c r="BV77" s="1226"/>
      <c r="BW77" s="1226"/>
      <c r="BX77" s="1226">
        <v>20.399999999999999</v>
      </c>
      <c r="BY77" s="1226"/>
      <c r="BZ77" s="1226"/>
      <c r="CA77" s="1226"/>
      <c r="CB77" s="1226"/>
      <c r="CC77" s="1226"/>
      <c r="CD77" s="1226"/>
      <c r="CE77" s="1226"/>
      <c r="CF77" s="1226">
        <v>11.2</v>
      </c>
      <c r="CG77" s="1226"/>
      <c r="CH77" s="1226"/>
      <c r="CI77" s="1226"/>
      <c r="CJ77" s="1226"/>
      <c r="CK77" s="1226"/>
      <c r="CL77" s="1226"/>
      <c r="CM77" s="1226"/>
      <c r="CN77" s="1226">
        <v>4.5999999999999996</v>
      </c>
      <c r="CO77" s="1226"/>
      <c r="CP77" s="1226"/>
      <c r="CQ77" s="1226"/>
      <c r="CR77" s="1226"/>
      <c r="CS77" s="1226"/>
      <c r="CT77" s="1226"/>
      <c r="CU77" s="1226"/>
      <c r="CV77" s="1226">
        <v>4.2</v>
      </c>
      <c r="CW77" s="1226"/>
      <c r="CX77" s="1226"/>
      <c r="CY77" s="1226"/>
      <c r="CZ77" s="1226"/>
      <c r="DA77" s="1226"/>
      <c r="DB77" s="1226"/>
      <c r="DC77" s="1226"/>
    </row>
    <row r="78" spans="2:107" ht="13" x14ac:dyDescent="0.2">
      <c r="B78" s="257"/>
      <c r="G78" s="1232"/>
      <c r="H78" s="1232"/>
      <c r="I78" s="1232"/>
      <c r="J78" s="1232"/>
      <c r="K78" s="1230"/>
      <c r="L78" s="1230"/>
      <c r="M78" s="1230"/>
      <c r="N78" s="1230"/>
      <c r="AN78" s="1231"/>
      <c r="AO78" s="1231"/>
      <c r="AP78" s="1231"/>
      <c r="AQ78" s="1231"/>
      <c r="AR78" s="1231"/>
      <c r="AS78" s="1231"/>
      <c r="AT78" s="1231"/>
      <c r="AU78" s="1231"/>
      <c r="AV78" s="1231"/>
      <c r="AW78" s="1231"/>
      <c r="AX78" s="1231"/>
      <c r="AY78" s="1231"/>
      <c r="AZ78" s="1231"/>
      <c r="BA78" s="1231"/>
      <c r="BB78" s="1229"/>
      <c r="BC78" s="1229"/>
      <c r="BD78" s="1229"/>
      <c r="BE78" s="1229"/>
      <c r="BF78" s="1229"/>
      <c r="BG78" s="1229"/>
      <c r="BH78" s="1229"/>
      <c r="BI78" s="1229"/>
      <c r="BJ78" s="1229"/>
      <c r="BK78" s="1229"/>
      <c r="BL78" s="1229"/>
      <c r="BM78" s="1229"/>
      <c r="BN78" s="1229"/>
      <c r="BO78" s="1229"/>
      <c r="BP78" s="1226"/>
      <c r="BQ78" s="1226"/>
      <c r="BR78" s="1226"/>
      <c r="BS78" s="1226"/>
      <c r="BT78" s="1226"/>
      <c r="BU78" s="1226"/>
      <c r="BV78" s="1226"/>
      <c r="BW78" s="1226"/>
      <c r="BX78" s="1226"/>
      <c r="BY78" s="1226"/>
      <c r="BZ78" s="1226"/>
      <c r="CA78" s="1226"/>
      <c r="CB78" s="1226"/>
      <c r="CC78" s="1226"/>
      <c r="CD78" s="1226"/>
      <c r="CE78" s="1226"/>
      <c r="CF78" s="1226"/>
      <c r="CG78" s="1226"/>
      <c r="CH78" s="1226"/>
      <c r="CI78" s="1226"/>
      <c r="CJ78" s="1226"/>
      <c r="CK78" s="1226"/>
      <c r="CL78" s="1226"/>
      <c r="CM78" s="1226"/>
      <c r="CN78" s="1226"/>
      <c r="CO78" s="1226"/>
      <c r="CP78" s="1226"/>
      <c r="CQ78" s="1226"/>
      <c r="CR78" s="1226"/>
      <c r="CS78" s="1226"/>
      <c r="CT78" s="1226"/>
      <c r="CU78" s="1226"/>
      <c r="CV78" s="1226"/>
      <c r="CW78" s="1226"/>
      <c r="CX78" s="1226"/>
      <c r="CY78" s="1226"/>
      <c r="CZ78" s="1226"/>
      <c r="DA78" s="1226"/>
      <c r="DB78" s="1226"/>
      <c r="DC78" s="1226"/>
    </row>
    <row r="79" spans="2:107" ht="13" x14ac:dyDescent="0.2">
      <c r="B79" s="257"/>
      <c r="G79" s="1232"/>
      <c r="H79" s="1232"/>
      <c r="I79" s="1227"/>
      <c r="J79" s="1227"/>
      <c r="K79" s="1228"/>
      <c r="L79" s="1228"/>
      <c r="M79" s="1228"/>
      <c r="N79" s="1228"/>
      <c r="AN79" s="1231"/>
      <c r="AO79" s="1231"/>
      <c r="AP79" s="1231"/>
      <c r="AQ79" s="1231"/>
      <c r="AR79" s="1231"/>
      <c r="AS79" s="1231"/>
      <c r="AT79" s="1231"/>
      <c r="AU79" s="1231"/>
      <c r="AV79" s="1231"/>
      <c r="AW79" s="1231"/>
      <c r="AX79" s="1231"/>
      <c r="AY79" s="1231"/>
      <c r="AZ79" s="1231"/>
      <c r="BA79" s="1231"/>
      <c r="BB79" s="1229" t="s">
        <v>569</v>
      </c>
      <c r="BC79" s="1229"/>
      <c r="BD79" s="1229"/>
      <c r="BE79" s="1229"/>
      <c r="BF79" s="1229"/>
      <c r="BG79" s="1229"/>
      <c r="BH79" s="1229"/>
      <c r="BI79" s="1229"/>
      <c r="BJ79" s="1229"/>
      <c r="BK79" s="1229"/>
      <c r="BL79" s="1229"/>
      <c r="BM79" s="1229"/>
      <c r="BN79" s="1229"/>
      <c r="BO79" s="1229"/>
      <c r="BP79" s="1226">
        <v>6.3</v>
      </c>
      <c r="BQ79" s="1226"/>
      <c r="BR79" s="1226"/>
      <c r="BS79" s="1226"/>
      <c r="BT79" s="1226"/>
      <c r="BU79" s="1226"/>
      <c r="BV79" s="1226"/>
      <c r="BW79" s="1226"/>
      <c r="BX79" s="1226">
        <v>6.2</v>
      </c>
      <c r="BY79" s="1226"/>
      <c r="BZ79" s="1226"/>
      <c r="CA79" s="1226"/>
      <c r="CB79" s="1226"/>
      <c r="CC79" s="1226"/>
      <c r="CD79" s="1226"/>
      <c r="CE79" s="1226"/>
      <c r="CF79" s="1226">
        <v>5.7</v>
      </c>
      <c r="CG79" s="1226"/>
      <c r="CH79" s="1226"/>
      <c r="CI79" s="1226"/>
      <c r="CJ79" s="1226"/>
      <c r="CK79" s="1226"/>
      <c r="CL79" s="1226"/>
      <c r="CM79" s="1226"/>
      <c r="CN79" s="1226">
        <v>5.8</v>
      </c>
      <c r="CO79" s="1226"/>
      <c r="CP79" s="1226"/>
      <c r="CQ79" s="1226"/>
      <c r="CR79" s="1226"/>
      <c r="CS79" s="1226"/>
      <c r="CT79" s="1226"/>
      <c r="CU79" s="1226"/>
      <c r="CV79" s="1226">
        <v>5.8</v>
      </c>
      <c r="CW79" s="1226"/>
      <c r="CX79" s="1226"/>
      <c r="CY79" s="1226"/>
      <c r="CZ79" s="1226"/>
      <c r="DA79" s="1226"/>
      <c r="DB79" s="1226"/>
      <c r="DC79" s="1226"/>
    </row>
    <row r="80" spans="2:107" ht="13" x14ac:dyDescent="0.2">
      <c r="B80" s="257"/>
      <c r="G80" s="1232"/>
      <c r="H80" s="1232"/>
      <c r="I80" s="1227"/>
      <c r="J80" s="1227"/>
      <c r="K80" s="1228"/>
      <c r="L80" s="1228"/>
      <c r="M80" s="1228"/>
      <c r="N80" s="1228"/>
      <c r="AN80" s="1231"/>
      <c r="AO80" s="1231"/>
      <c r="AP80" s="1231"/>
      <c r="AQ80" s="1231"/>
      <c r="AR80" s="1231"/>
      <c r="AS80" s="1231"/>
      <c r="AT80" s="1231"/>
      <c r="AU80" s="1231"/>
      <c r="AV80" s="1231"/>
      <c r="AW80" s="1231"/>
      <c r="AX80" s="1231"/>
      <c r="AY80" s="1231"/>
      <c r="AZ80" s="1231"/>
      <c r="BA80" s="1231"/>
      <c r="BB80" s="1229"/>
      <c r="BC80" s="1229"/>
      <c r="BD80" s="1229"/>
      <c r="BE80" s="1229"/>
      <c r="BF80" s="1229"/>
      <c r="BG80" s="1229"/>
      <c r="BH80" s="1229"/>
      <c r="BI80" s="1229"/>
      <c r="BJ80" s="1229"/>
      <c r="BK80" s="1229"/>
      <c r="BL80" s="1229"/>
      <c r="BM80" s="1229"/>
      <c r="BN80" s="1229"/>
      <c r="BO80" s="1229"/>
      <c r="BP80" s="1226"/>
      <c r="BQ80" s="1226"/>
      <c r="BR80" s="1226"/>
      <c r="BS80" s="1226"/>
      <c r="BT80" s="1226"/>
      <c r="BU80" s="1226"/>
      <c r="BV80" s="1226"/>
      <c r="BW80" s="1226"/>
      <c r="BX80" s="1226"/>
      <c r="BY80" s="1226"/>
      <c r="BZ80" s="1226"/>
      <c r="CA80" s="1226"/>
      <c r="CB80" s="1226"/>
      <c r="CC80" s="1226"/>
      <c r="CD80" s="1226"/>
      <c r="CE80" s="1226"/>
      <c r="CF80" s="1226"/>
      <c r="CG80" s="1226"/>
      <c r="CH80" s="1226"/>
      <c r="CI80" s="1226"/>
      <c r="CJ80" s="1226"/>
      <c r="CK80" s="1226"/>
      <c r="CL80" s="1226"/>
      <c r="CM80" s="1226"/>
      <c r="CN80" s="1226"/>
      <c r="CO80" s="1226"/>
      <c r="CP80" s="1226"/>
      <c r="CQ80" s="1226"/>
      <c r="CR80" s="1226"/>
      <c r="CS80" s="1226"/>
      <c r="CT80" s="1226"/>
      <c r="CU80" s="1226"/>
      <c r="CV80" s="1226"/>
      <c r="CW80" s="1226"/>
      <c r="CX80" s="1226"/>
      <c r="CY80" s="1226"/>
      <c r="CZ80" s="1226"/>
      <c r="DA80" s="1226"/>
      <c r="DB80" s="1226"/>
      <c r="DC80" s="1226"/>
    </row>
    <row r="81" spans="2:109" ht="13" x14ac:dyDescent="0.2">
      <c r="B81" s="257"/>
    </row>
    <row r="82" spans="2:109" ht="16.5" x14ac:dyDescent="0.2">
      <c r="B82" s="257"/>
      <c r="K82" s="377"/>
      <c r="L82" s="377"/>
      <c r="M82" s="377"/>
      <c r="N82" s="377"/>
      <c r="AQ82" s="377"/>
      <c r="AR82" s="377"/>
      <c r="AS82" s="377"/>
      <c r="AT82" s="377"/>
      <c r="BC82" s="377"/>
      <c r="BD82" s="377"/>
      <c r="BE82" s="377"/>
      <c r="BF82" s="377"/>
      <c r="BO82" s="377"/>
      <c r="BP82" s="377"/>
      <c r="BQ82" s="377"/>
      <c r="BR82" s="377"/>
      <c r="CA82" s="377"/>
      <c r="CB82" s="377"/>
      <c r="CC82" s="377"/>
      <c r="CD82" s="377"/>
      <c r="CM82" s="377"/>
      <c r="CN82" s="377"/>
      <c r="CO82" s="377"/>
      <c r="CP82" s="377"/>
      <c r="CY82" s="377"/>
      <c r="CZ82" s="377"/>
      <c r="DA82" s="377"/>
      <c r="DB82" s="377"/>
      <c r="DC82" s="377"/>
    </row>
    <row r="83" spans="2:109" ht="13" x14ac:dyDescent="0.2">
      <c r="B83" s="338"/>
      <c r="C83" s="309"/>
      <c r="D83" s="309"/>
      <c r="E83" s="309"/>
      <c r="F83" s="309"/>
      <c r="G83" s="309"/>
      <c r="H83" s="309"/>
      <c r="I83" s="309"/>
      <c r="J83" s="309"/>
      <c r="K83" s="309"/>
      <c r="L83" s="309"/>
      <c r="M83" s="309"/>
      <c r="N83" s="309"/>
      <c r="O83" s="309"/>
      <c r="P83" s="309"/>
      <c r="Q83" s="309"/>
      <c r="R83" s="309"/>
      <c r="S83" s="309"/>
      <c r="T83" s="309"/>
      <c r="U83" s="309"/>
      <c r="V83" s="309"/>
      <c r="W83" s="309"/>
      <c r="X83" s="309"/>
      <c r="Y83" s="309"/>
      <c r="Z83" s="309"/>
      <c r="AA83" s="309"/>
      <c r="AB83" s="309"/>
      <c r="AC83" s="309"/>
      <c r="AD83" s="309"/>
      <c r="AE83" s="309"/>
      <c r="AF83" s="309"/>
      <c r="AG83" s="309"/>
      <c r="AH83" s="309"/>
      <c r="AI83" s="309"/>
      <c r="AJ83" s="309"/>
      <c r="AK83" s="309"/>
      <c r="AL83" s="309"/>
      <c r="AM83" s="309"/>
      <c r="AN83" s="309"/>
      <c r="AO83" s="309"/>
      <c r="AP83" s="309"/>
      <c r="AQ83" s="309"/>
      <c r="AR83" s="309"/>
      <c r="AS83" s="309"/>
      <c r="AT83" s="309"/>
      <c r="AU83" s="309"/>
      <c r="AV83" s="309"/>
      <c r="AW83" s="309"/>
      <c r="AX83" s="309"/>
      <c r="AY83" s="309"/>
      <c r="AZ83" s="309"/>
      <c r="BA83" s="309"/>
      <c r="BB83" s="309"/>
      <c r="BC83" s="309"/>
      <c r="BD83" s="309"/>
      <c r="BE83" s="309"/>
      <c r="BF83" s="309"/>
      <c r="BG83" s="309"/>
      <c r="BH83" s="309"/>
      <c r="BI83" s="309"/>
      <c r="BJ83" s="309"/>
      <c r="BK83" s="309"/>
      <c r="BL83" s="309"/>
      <c r="BM83" s="309"/>
      <c r="BN83" s="309"/>
      <c r="BO83" s="309"/>
      <c r="BP83" s="309"/>
      <c r="BQ83" s="309"/>
      <c r="BR83" s="309"/>
      <c r="BS83" s="309"/>
      <c r="BT83" s="309"/>
      <c r="BU83" s="309"/>
      <c r="BV83" s="309"/>
      <c r="BW83" s="309"/>
      <c r="BX83" s="309"/>
      <c r="BY83" s="309"/>
      <c r="BZ83" s="309"/>
      <c r="CA83" s="309"/>
      <c r="CB83" s="309"/>
      <c r="CC83" s="309"/>
      <c r="CD83" s="309"/>
      <c r="CE83" s="309"/>
      <c r="CF83" s="309"/>
      <c r="CG83" s="309"/>
      <c r="CH83" s="309"/>
      <c r="CI83" s="309"/>
      <c r="CJ83" s="309"/>
      <c r="CK83" s="309"/>
      <c r="CL83" s="309"/>
      <c r="CM83" s="309"/>
      <c r="CN83" s="309"/>
      <c r="CO83" s="309"/>
      <c r="CP83" s="309"/>
      <c r="CQ83" s="309"/>
      <c r="CR83" s="309"/>
      <c r="CS83" s="309"/>
      <c r="CT83" s="309"/>
      <c r="CU83" s="309"/>
      <c r="CV83" s="309"/>
      <c r="CW83" s="309"/>
      <c r="CX83" s="309"/>
      <c r="CY83" s="309"/>
      <c r="CZ83" s="309"/>
      <c r="DA83" s="309"/>
      <c r="DB83" s="309"/>
      <c r="DC83" s="309"/>
      <c r="DD83" s="339"/>
    </row>
    <row r="84" spans="2:109" ht="13" x14ac:dyDescent="0.2">
      <c r="DD84" s="253"/>
      <c r="DE84" s="253"/>
    </row>
    <row r="85" spans="2:109" ht="13" x14ac:dyDescent="0.2">
      <c r="DD85" s="253"/>
      <c r="DE85" s="253"/>
    </row>
  </sheetData>
  <sheetProtection algorithmName="SHA-512" hashValue="3Uv1NcNfjAyOdCQrtWz3XVcksqtdJ1CsN7yknW63beVJFiFpG8QuH891MuQ4hxWeclero4HXWQIPsh9dNRFV5g==" saltValue="NxAlwrgCfxiJkjHcf+IxPQ=="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8" scale="74" orientation="landscape"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806823-1BE2-4BA2-8090-9413D6CE9621}">
  <sheetPr>
    <pageSetUpPr fitToPage="1"/>
  </sheetPr>
  <dimension ref="A1:DR125"/>
  <sheetViews>
    <sheetView showGridLines="0" zoomScaleNormal="100" zoomScaleSheetLayoutView="70" workbookViewId="0"/>
  </sheetViews>
  <sheetFormatPr defaultColWidth="0" defaultRowHeight="13.5" customHeight="1" zeroHeight="1" x14ac:dyDescent="0.2"/>
  <cols>
    <col min="1" max="34" width="2.453125" style="252" customWidth="1"/>
    <col min="35" max="122" width="2.453125" style="251" customWidth="1"/>
    <col min="123" max="16384" width="2.453125" style="251" hidden="1"/>
  </cols>
  <sheetData>
    <row r="1" spans="1:34" ht="13.5" customHeight="1" x14ac:dyDescent="0.2">
      <c r="A1" s="251"/>
      <c r="B1" s="251"/>
      <c r="C1" s="251"/>
      <c r="D1" s="251"/>
      <c r="E1" s="251"/>
      <c r="F1" s="251"/>
      <c r="G1" s="251"/>
      <c r="H1" s="251"/>
      <c r="I1" s="251"/>
      <c r="J1" s="251"/>
      <c r="K1" s="251"/>
      <c r="L1" s="251"/>
      <c r="M1" s="251"/>
      <c r="N1" s="251"/>
      <c r="O1" s="251"/>
      <c r="P1" s="251"/>
      <c r="Q1" s="251"/>
      <c r="R1" s="251"/>
      <c r="S1" s="251"/>
      <c r="T1" s="251"/>
      <c r="U1" s="251"/>
      <c r="V1" s="251"/>
      <c r="W1" s="251"/>
      <c r="X1" s="251"/>
      <c r="Y1" s="251"/>
      <c r="Z1" s="251"/>
      <c r="AA1" s="251"/>
      <c r="AB1" s="251"/>
      <c r="AC1" s="251"/>
      <c r="AD1" s="251"/>
      <c r="AE1" s="251"/>
      <c r="AF1" s="251"/>
      <c r="AG1" s="251"/>
      <c r="AH1" s="251"/>
    </row>
    <row r="2" spans="1:34" ht="13" x14ac:dyDescent="0.2">
      <c r="S2" s="251"/>
      <c r="AH2" s="251"/>
    </row>
    <row r="3" spans="1:34" ht="13" x14ac:dyDescent="0.2">
      <c r="C3" s="251"/>
      <c r="D3" s="251"/>
      <c r="E3" s="251"/>
      <c r="F3" s="251"/>
      <c r="G3" s="251"/>
      <c r="H3" s="251"/>
      <c r="I3" s="251"/>
      <c r="J3" s="251"/>
      <c r="K3" s="251"/>
      <c r="L3" s="251"/>
      <c r="M3" s="251"/>
      <c r="N3" s="251"/>
      <c r="O3" s="251"/>
      <c r="P3" s="251"/>
      <c r="Q3" s="251"/>
      <c r="R3" s="251"/>
      <c r="S3" s="251"/>
      <c r="U3" s="251"/>
      <c r="V3" s="251"/>
      <c r="W3" s="251"/>
      <c r="X3" s="251"/>
      <c r="Y3" s="251"/>
      <c r="Z3" s="251"/>
      <c r="AA3" s="251"/>
      <c r="AB3" s="251"/>
      <c r="AC3" s="251"/>
      <c r="AD3" s="251"/>
      <c r="AE3" s="251"/>
      <c r="AF3" s="251"/>
      <c r="AG3" s="251"/>
      <c r="AH3" s="251"/>
    </row>
    <row r="4" spans="1:34" ht="13" x14ac:dyDescent="0.2"/>
    <row r="5" spans="1:34" ht="13" x14ac:dyDescent="0.2"/>
    <row r="6" spans="1:34" ht="13" x14ac:dyDescent="0.2"/>
    <row r="7" spans="1:34" ht="13" x14ac:dyDescent="0.2"/>
    <row r="8" spans="1:34" ht="13" x14ac:dyDescent="0.2"/>
    <row r="9" spans="1:34" ht="13" x14ac:dyDescent="0.2">
      <c r="AH9" s="251"/>
    </row>
    <row r="10" spans="1:34" ht="13" x14ac:dyDescent="0.2"/>
    <row r="11" spans="1:34" ht="13" x14ac:dyDescent="0.2"/>
    <row r="12" spans="1:34" ht="13" x14ac:dyDescent="0.2"/>
    <row r="13" spans="1:34" ht="13" x14ac:dyDescent="0.2"/>
    <row r="14" spans="1:34" ht="13" x14ac:dyDescent="0.2"/>
    <row r="15" spans="1:34" ht="13" x14ac:dyDescent="0.2"/>
    <row r="16" spans="1:34" ht="13" x14ac:dyDescent="0.2"/>
    <row r="17" spans="12:34" ht="13" x14ac:dyDescent="0.2">
      <c r="AH17" s="251"/>
    </row>
    <row r="18" spans="12:34" ht="13" x14ac:dyDescent="0.2"/>
    <row r="19" spans="12:34" ht="13" x14ac:dyDescent="0.2"/>
    <row r="20" spans="12:34" ht="13" x14ac:dyDescent="0.2">
      <c r="AH20" s="251"/>
    </row>
    <row r="21" spans="12:34" ht="13" x14ac:dyDescent="0.2">
      <c r="AH21" s="251"/>
    </row>
    <row r="22" spans="12:34" ht="13" x14ac:dyDescent="0.2"/>
    <row r="23" spans="12:34" ht="13" x14ac:dyDescent="0.2"/>
    <row r="24" spans="12:34" ht="13" x14ac:dyDescent="0.2">
      <c r="Q24" s="251"/>
    </row>
    <row r="25" spans="12:34" ht="13" x14ac:dyDescent="0.2"/>
    <row r="26" spans="12:34" ht="13" x14ac:dyDescent="0.2"/>
    <row r="27" spans="12:34" ht="13" x14ac:dyDescent="0.2"/>
    <row r="28" spans="12:34" ht="13" x14ac:dyDescent="0.2">
      <c r="O28" s="251"/>
      <c r="T28" s="251"/>
      <c r="AH28" s="251"/>
    </row>
    <row r="29" spans="12:34" ht="13" x14ac:dyDescent="0.2"/>
    <row r="30" spans="12:34" ht="13" x14ac:dyDescent="0.2"/>
    <row r="31" spans="12:34" ht="13" x14ac:dyDescent="0.2">
      <c r="Q31" s="251"/>
    </row>
    <row r="32" spans="12:34" ht="13" x14ac:dyDescent="0.2">
      <c r="L32" s="251"/>
    </row>
    <row r="33" spans="2:34" ht="13" x14ac:dyDescent="0.2">
      <c r="C33" s="251"/>
      <c r="E33" s="251"/>
      <c r="G33" s="251"/>
      <c r="I33" s="251"/>
      <c r="X33" s="251"/>
    </row>
    <row r="34" spans="2:34" ht="13" x14ac:dyDescent="0.2">
      <c r="B34" s="251"/>
      <c r="P34" s="251"/>
      <c r="R34" s="251"/>
      <c r="T34" s="251"/>
    </row>
    <row r="35" spans="2:34" ht="13" x14ac:dyDescent="0.2">
      <c r="D35" s="251"/>
      <c r="W35" s="251"/>
      <c r="AC35" s="251"/>
      <c r="AD35" s="251"/>
      <c r="AE35" s="251"/>
      <c r="AF35" s="251"/>
      <c r="AG35" s="251"/>
      <c r="AH35" s="251"/>
    </row>
    <row r="36" spans="2:34" ht="13" x14ac:dyDescent="0.2">
      <c r="H36" s="251"/>
      <c r="J36" s="251"/>
      <c r="K36" s="251"/>
      <c r="M36" s="251"/>
      <c r="Y36" s="251"/>
      <c r="Z36" s="251"/>
      <c r="AA36" s="251"/>
      <c r="AB36" s="251"/>
      <c r="AC36" s="251"/>
      <c r="AD36" s="251"/>
      <c r="AE36" s="251"/>
      <c r="AF36" s="251"/>
      <c r="AG36" s="251"/>
      <c r="AH36" s="251"/>
    </row>
    <row r="37" spans="2:34" ht="13" x14ac:dyDescent="0.2">
      <c r="AH37" s="251"/>
    </row>
    <row r="38" spans="2:34" ht="13" x14ac:dyDescent="0.2">
      <c r="AG38" s="251"/>
      <c r="AH38" s="251"/>
    </row>
    <row r="39" spans="2:34" ht="13" x14ac:dyDescent="0.2"/>
    <row r="40" spans="2:34" ht="13" x14ac:dyDescent="0.2">
      <c r="X40" s="251"/>
    </row>
    <row r="41" spans="2:34" ht="13" x14ac:dyDescent="0.2">
      <c r="R41" s="251"/>
    </row>
    <row r="42" spans="2:34" ht="13" x14ac:dyDescent="0.2">
      <c r="W42" s="251"/>
    </row>
    <row r="43" spans="2:34" ht="13" x14ac:dyDescent="0.2">
      <c r="Y43" s="251"/>
      <c r="Z43" s="251"/>
      <c r="AA43" s="251"/>
      <c r="AB43" s="251"/>
      <c r="AC43" s="251"/>
      <c r="AD43" s="251"/>
      <c r="AE43" s="251"/>
      <c r="AF43" s="251"/>
      <c r="AG43" s="251"/>
      <c r="AH43" s="251"/>
    </row>
    <row r="44" spans="2:34" ht="13" x14ac:dyDescent="0.2">
      <c r="AH44" s="251"/>
    </row>
    <row r="45" spans="2:34" ht="13" x14ac:dyDescent="0.2">
      <c r="X45" s="251"/>
    </row>
    <row r="46" spans="2:34" ht="13" x14ac:dyDescent="0.2"/>
    <row r="47" spans="2:34" ht="13" x14ac:dyDescent="0.2"/>
    <row r="48" spans="2:34" ht="13" x14ac:dyDescent="0.2">
      <c r="W48" s="251"/>
      <c r="Y48" s="251"/>
      <c r="Z48" s="251"/>
      <c r="AA48" s="251"/>
      <c r="AB48" s="251"/>
      <c r="AC48" s="251"/>
      <c r="AD48" s="251"/>
      <c r="AE48" s="251"/>
      <c r="AF48" s="251"/>
      <c r="AG48" s="251"/>
      <c r="AH48" s="251"/>
    </row>
    <row r="49" spans="28:34" ht="13" x14ac:dyDescent="0.2"/>
    <row r="50" spans="28:34" ht="13" x14ac:dyDescent="0.2">
      <c r="AE50" s="251"/>
      <c r="AF50" s="251"/>
      <c r="AG50" s="251"/>
      <c r="AH50" s="251"/>
    </row>
    <row r="51" spans="28:34" ht="13" x14ac:dyDescent="0.2">
      <c r="AC51" s="251"/>
      <c r="AD51" s="251"/>
      <c r="AE51" s="251"/>
      <c r="AF51" s="251"/>
      <c r="AG51" s="251"/>
      <c r="AH51" s="251"/>
    </row>
    <row r="52" spans="28:34" ht="13" x14ac:dyDescent="0.2"/>
    <row r="53" spans="28:34" ht="13" x14ac:dyDescent="0.2">
      <c r="AF53" s="251"/>
      <c r="AG53" s="251"/>
      <c r="AH53" s="251"/>
    </row>
    <row r="54" spans="28:34" ht="13" x14ac:dyDescent="0.2">
      <c r="AH54" s="251"/>
    </row>
    <row r="55" spans="28:34" ht="13" x14ac:dyDescent="0.2"/>
    <row r="56" spans="28:34" ht="13" x14ac:dyDescent="0.2">
      <c r="AB56" s="251"/>
      <c r="AC56" s="251"/>
      <c r="AD56" s="251"/>
      <c r="AE56" s="251"/>
      <c r="AF56" s="251"/>
      <c r="AG56" s="251"/>
      <c r="AH56" s="251"/>
    </row>
    <row r="57" spans="28:34" ht="13" x14ac:dyDescent="0.2">
      <c r="AH57" s="251"/>
    </row>
    <row r="58" spans="28:34" ht="13" x14ac:dyDescent="0.2">
      <c r="AH58" s="251"/>
    </row>
    <row r="59" spans="28:34" ht="13" x14ac:dyDescent="0.2"/>
    <row r="60" spans="28:34" ht="13" x14ac:dyDescent="0.2"/>
    <row r="61" spans="28:34" ht="13" x14ac:dyDescent="0.2"/>
    <row r="62" spans="28:34" ht="13" x14ac:dyDescent="0.2"/>
    <row r="63" spans="28:34" ht="13" x14ac:dyDescent="0.2">
      <c r="AH63" s="251"/>
    </row>
    <row r="64" spans="28:34" ht="13" x14ac:dyDescent="0.2">
      <c r="AG64" s="251"/>
      <c r="AH64" s="251"/>
    </row>
    <row r="65" spans="28:34" ht="13" x14ac:dyDescent="0.2"/>
    <row r="66" spans="28:34" ht="13" x14ac:dyDescent="0.2"/>
    <row r="67" spans="28:34" ht="13" x14ac:dyDescent="0.2"/>
    <row r="68" spans="28:34" ht="13" x14ac:dyDescent="0.2">
      <c r="AB68" s="251"/>
      <c r="AC68" s="251"/>
      <c r="AD68" s="251"/>
      <c r="AE68" s="251"/>
      <c r="AF68" s="251"/>
      <c r="AG68" s="251"/>
      <c r="AH68" s="251"/>
    </row>
    <row r="69" spans="28:34" ht="13" x14ac:dyDescent="0.2">
      <c r="AF69" s="251"/>
      <c r="AG69" s="251"/>
      <c r="AH69" s="251"/>
    </row>
    <row r="70" spans="28:34" ht="13" x14ac:dyDescent="0.2"/>
    <row r="71" spans="28:34" ht="13" x14ac:dyDescent="0.2"/>
    <row r="72" spans="28:34" ht="13" x14ac:dyDescent="0.2"/>
    <row r="73" spans="28:34" ht="13" x14ac:dyDescent="0.2"/>
    <row r="74" spans="28:34" ht="13" x14ac:dyDescent="0.2"/>
    <row r="75" spans="28:34" ht="13" x14ac:dyDescent="0.2">
      <c r="AH75" s="251"/>
    </row>
    <row r="76" spans="28:34" ht="13" x14ac:dyDescent="0.2">
      <c r="AF76" s="251"/>
      <c r="AG76" s="251"/>
      <c r="AH76" s="251"/>
    </row>
    <row r="77" spans="28:34" ht="13" x14ac:dyDescent="0.2">
      <c r="AG77" s="251"/>
      <c r="AH77" s="251"/>
    </row>
    <row r="78" spans="28:34" ht="13" x14ac:dyDescent="0.2"/>
    <row r="79" spans="28:34" ht="13" x14ac:dyDescent="0.2"/>
    <row r="80" spans="28:34" ht="13" x14ac:dyDescent="0.2"/>
    <row r="81" spans="25:34" ht="13" x14ac:dyDescent="0.2"/>
    <row r="82" spans="25:34" ht="13" x14ac:dyDescent="0.2">
      <c r="Y82" s="251"/>
    </row>
    <row r="83" spans="25:34" ht="13" x14ac:dyDescent="0.2">
      <c r="Y83" s="251"/>
      <c r="Z83" s="251"/>
      <c r="AA83" s="251"/>
      <c r="AB83" s="251"/>
      <c r="AC83" s="251"/>
      <c r="AD83" s="251"/>
      <c r="AE83" s="251"/>
      <c r="AF83" s="251"/>
      <c r="AG83" s="251"/>
      <c r="AH83" s="251"/>
    </row>
    <row r="84" spans="25:34" ht="13" x14ac:dyDescent="0.2"/>
    <row r="85" spans="25:34" ht="13" x14ac:dyDescent="0.2"/>
    <row r="86" spans="25:34" ht="13" x14ac:dyDescent="0.2"/>
    <row r="87" spans="25:34" ht="13" x14ac:dyDescent="0.2"/>
    <row r="88" spans="25:34" ht="13" x14ac:dyDescent="0.2">
      <c r="AH88" s="251"/>
    </row>
    <row r="89" spans="25:34" ht="13" x14ac:dyDescent="0.2"/>
    <row r="90" spans="25:34" ht="13" x14ac:dyDescent="0.2"/>
    <row r="91" spans="25:34" ht="13" x14ac:dyDescent="0.2"/>
    <row r="92" spans="25:34" ht="13.5" customHeight="1" x14ac:dyDescent="0.2"/>
    <row r="93" spans="25:34" ht="13.5" customHeight="1" x14ac:dyDescent="0.2"/>
    <row r="94" spans="25:34" ht="13.5" customHeight="1" x14ac:dyDescent="0.2">
      <c r="AF94" s="251"/>
      <c r="AG94" s="251"/>
      <c r="AH94" s="251"/>
    </row>
    <row r="95" spans="25:34" ht="13.5" customHeight="1" x14ac:dyDescent="0.2">
      <c r="AH95" s="251"/>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1"/>
    </row>
    <row r="102" spans="33:34" ht="13.5" customHeight="1" x14ac:dyDescent="0.2"/>
    <row r="103" spans="33:34" ht="13.5" customHeight="1" x14ac:dyDescent="0.2"/>
    <row r="104" spans="33:34" ht="13.5" customHeight="1" x14ac:dyDescent="0.2">
      <c r="AG104" s="251"/>
      <c r="AH104" s="251"/>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1"/>
    </row>
    <row r="117" spans="34:122" ht="13.5" customHeight="1" x14ac:dyDescent="0.2"/>
    <row r="118" spans="34:122" ht="13.5" customHeight="1" x14ac:dyDescent="0.2"/>
    <row r="119" spans="34:122" ht="13.5" customHeight="1" x14ac:dyDescent="0.2"/>
    <row r="120" spans="34:122" ht="13.5" customHeight="1" x14ac:dyDescent="0.2">
      <c r="AH120" s="251"/>
    </row>
    <row r="121" spans="34:122" ht="13.5" customHeight="1" x14ac:dyDescent="0.2">
      <c r="AH121" s="251"/>
    </row>
    <row r="122" spans="34:122" ht="13.5" customHeight="1" x14ac:dyDescent="0.2"/>
    <row r="123" spans="34:122" ht="13.5" customHeight="1" x14ac:dyDescent="0.2"/>
    <row r="124" spans="34:122" ht="13.5" customHeight="1" x14ac:dyDescent="0.2"/>
    <row r="125" spans="34:122" ht="13.5" customHeight="1" x14ac:dyDescent="0.2">
      <c r="DR125" s="251" t="s">
        <v>475</v>
      </c>
    </row>
  </sheetData>
  <sheetProtection algorithmName="SHA-512" hashValue="5rmj4LCt4LFINnjJtPelOaIAeX2HyQJ73McLIgAJL3fUMHMaDhgXkt11KTVhN0I/QugPIiYAxZlBUlTVjqE2LQ==" saltValue="6oCUWRY0YINqTiOGaSwntw==" spinCount="100000" sheet="1" objects="1" scenarios="1"/>
  <dataConsolidate/>
  <phoneticPr fontId="2"/>
  <printOptions horizontalCentered="1" verticalCentered="1"/>
  <pageMargins left="0" right="0" top="0.19685039370078741" bottom="0" header="0.39370078740157483" footer="0"/>
  <pageSetup paperSize="8" scale="52" orientation="landscape"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1A534D-D086-42F0-9AC8-52DD40523577}">
  <sheetPr>
    <pageSetUpPr fitToPage="1"/>
  </sheetPr>
  <dimension ref="A1:DR125"/>
  <sheetViews>
    <sheetView showGridLines="0" zoomScaleNormal="100" zoomScaleSheetLayoutView="55" workbookViewId="0"/>
  </sheetViews>
  <sheetFormatPr defaultColWidth="0" defaultRowHeight="13.5" customHeight="1" zeroHeight="1" x14ac:dyDescent="0.2"/>
  <cols>
    <col min="1" max="34" width="2.453125" style="252" customWidth="1"/>
    <col min="35" max="122" width="2.453125" style="251" customWidth="1"/>
    <col min="123" max="16384" width="2.453125" style="251" hidden="1"/>
  </cols>
  <sheetData>
    <row r="1" spans="2:34" ht="13.5" customHeight="1" x14ac:dyDescent="0.2">
      <c r="B1" s="251"/>
      <c r="C1" s="251"/>
      <c r="D1" s="251"/>
      <c r="E1" s="251"/>
      <c r="F1" s="251"/>
      <c r="G1" s="251"/>
      <c r="H1" s="251"/>
      <c r="I1" s="251"/>
      <c r="J1" s="251"/>
      <c r="K1" s="251"/>
      <c r="L1" s="251"/>
      <c r="M1" s="251"/>
      <c r="N1" s="251"/>
      <c r="O1" s="251"/>
      <c r="P1" s="251"/>
      <c r="Q1" s="251"/>
      <c r="R1" s="251"/>
      <c r="S1" s="251"/>
      <c r="T1" s="251"/>
      <c r="U1" s="251"/>
      <c r="V1" s="251"/>
      <c r="W1" s="251"/>
      <c r="X1" s="251"/>
      <c r="Y1" s="251"/>
      <c r="Z1" s="251"/>
      <c r="AA1" s="251"/>
      <c r="AB1" s="251"/>
      <c r="AC1" s="251"/>
      <c r="AD1" s="251"/>
      <c r="AE1" s="251"/>
      <c r="AF1" s="251"/>
      <c r="AG1" s="251"/>
      <c r="AH1" s="251"/>
    </row>
    <row r="2" spans="2:34" ht="13" x14ac:dyDescent="0.2">
      <c r="S2" s="251"/>
      <c r="AH2" s="251"/>
    </row>
    <row r="3" spans="2:34" ht="13" x14ac:dyDescent="0.2">
      <c r="C3" s="251"/>
      <c r="D3" s="251"/>
      <c r="E3" s="251"/>
      <c r="F3" s="251"/>
      <c r="G3" s="251"/>
      <c r="H3" s="251"/>
      <c r="I3" s="251"/>
      <c r="J3" s="251"/>
      <c r="K3" s="251"/>
      <c r="L3" s="251"/>
      <c r="M3" s="251"/>
      <c r="N3" s="251"/>
      <c r="O3" s="251"/>
      <c r="P3" s="251"/>
      <c r="Q3" s="251"/>
      <c r="R3" s="251"/>
      <c r="S3" s="251"/>
      <c r="U3" s="251"/>
      <c r="V3" s="251"/>
      <c r="W3" s="251"/>
      <c r="X3" s="251"/>
      <c r="Y3" s="251"/>
      <c r="Z3" s="251"/>
      <c r="AA3" s="251"/>
      <c r="AB3" s="251"/>
      <c r="AC3" s="251"/>
      <c r="AD3" s="251"/>
      <c r="AE3" s="251"/>
      <c r="AF3" s="251"/>
      <c r="AG3" s="251"/>
      <c r="AH3" s="251"/>
    </row>
    <row r="4" spans="2:34" ht="13" x14ac:dyDescent="0.2"/>
    <row r="5" spans="2:34" ht="13" x14ac:dyDescent="0.2"/>
    <row r="6" spans="2:34" ht="13" x14ac:dyDescent="0.2"/>
    <row r="7" spans="2:34" ht="13" x14ac:dyDescent="0.2"/>
    <row r="8" spans="2:34" ht="13" x14ac:dyDescent="0.2"/>
    <row r="9" spans="2:34" ht="13" x14ac:dyDescent="0.2">
      <c r="AH9" s="251"/>
    </row>
    <row r="10" spans="2:34" ht="13" x14ac:dyDescent="0.2"/>
    <row r="11" spans="2:34" ht="13" x14ac:dyDescent="0.2"/>
    <row r="12" spans="2:34" ht="13" x14ac:dyDescent="0.2"/>
    <row r="13" spans="2:34" ht="13" x14ac:dyDescent="0.2"/>
    <row r="14" spans="2:34" ht="13" x14ac:dyDescent="0.2"/>
    <row r="15" spans="2:34" ht="13" x14ac:dyDescent="0.2"/>
    <row r="16" spans="2:34" ht="13" x14ac:dyDescent="0.2"/>
    <row r="17" spans="12:34" ht="13" x14ac:dyDescent="0.2">
      <c r="AH17" s="251"/>
    </row>
    <row r="18" spans="12:34" ht="13" x14ac:dyDescent="0.2"/>
    <row r="19" spans="12:34" ht="13" x14ac:dyDescent="0.2"/>
    <row r="20" spans="12:34" ht="13" x14ac:dyDescent="0.2">
      <c r="AH20" s="251"/>
    </row>
    <row r="21" spans="12:34" ht="13" x14ac:dyDescent="0.2">
      <c r="AH21" s="251"/>
    </row>
    <row r="22" spans="12:34" ht="13" x14ac:dyDescent="0.2"/>
    <row r="23" spans="12:34" ht="13" x14ac:dyDescent="0.2"/>
    <row r="24" spans="12:34" ht="13" x14ac:dyDescent="0.2">
      <c r="Q24" s="251"/>
    </row>
    <row r="25" spans="12:34" ht="13" x14ac:dyDescent="0.2"/>
    <row r="26" spans="12:34" ht="13" x14ac:dyDescent="0.2"/>
    <row r="27" spans="12:34" ht="13" x14ac:dyDescent="0.2"/>
    <row r="28" spans="12:34" ht="13" x14ac:dyDescent="0.2">
      <c r="O28" s="251"/>
      <c r="T28" s="251"/>
      <c r="AH28" s="251"/>
    </row>
    <row r="29" spans="12:34" ht="13" x14ac:dyDescent="0.2"/>
    <row r="30" spans="12:34" ht="13" x14ac:dyDescent="0.2"/>
    <row r="31" spans="12:34" ht="13" x14ac:dyDescent="0.2">
      <c r="Q31" s="251"/>
    </row>
    <row r="32" spans="12:34" ht="13" x14ac:dyDescent="0.2">
      <c r="L32" s="251"/>
    </row>
    <row r="33" spans="2:34" ht="13" x14ac:dyDescent="0.2">
      <c r="C33" s="251"/>
      <c r="E33" s="251"/>
      <c r="G33" s="251"/>
      <c r="I33" s="251"/>
      <c r="X33" s="251"/>
    </row>
    <row r="34" spans="2:34" ht="13" x14ac:dyDescent="0.2">
      <c r="B34" s="251"/>
      <c r="P34" s="251"/>
      <c r="R34" s="251"/>
      <c r="T34" s="251"/>
    </row>
    <row r="35" spans="2:34" ht="13" x14ac:dyDescent="0.2">
      <c r="D35" s="251"/>
      <c r="W35" s="251"/>
      <c r="AC35" s="251"/>
      <c r="AD35" s="251"/>
      <c r="AE35" s="251"/>
      <c r="AF35" s="251"/>
      <c r="AG35" s="251"/>
      <c r="AH35" s="251"/>
    </row>
    <row r="36" spans="2:34" ht="13" x14ac:dyDescent="0.2">
      <c r="H36" s="251"/>
      <c r="J36" s="251"/>
      <c r="K36" s="251"/>
      <c r="M36" s="251"/>
      <c r="Y36" s="251"/>
      <c r="Z36" s="251"/>
      <c r="AA36" s="251"/>
      <c r="AB36" s="251"/>
      <c r="AC36" s="251"/>
      <c r="AD36" s="251"/>
      <c r="AE36" s="251"/>
      <c r="AF36" s="251"/>
      <c r="AG36" s="251"/>
      <c r="AH36" s="251"/>
    </row>
    <row r="37" spans="2:34" ht="13" x14ac:dyDescent="0.2">
      <c r="AH37" s="251"/>
    </row>
    <row r="38" spans="2:34" ht="13" x14ac:dyDescent="0.2">
      <c r="AG38" s="251"/>
      <c r="AH38" s="251"/>
    </row>
    <row r="39" spans="2:34" ht="13" x14ac:dyDescent="0.2"/>
    <row r="40" spans="2:34" ht="13" x14ac:dyDescent="0.2">
      <c r="X40" s="251"/>
    </row>
    <row r="41" spans="2:34" ht="13" x14ac:dyDescent="0.2">
      <c r="R41" s="251"/>
    </row>
    <row r="42" spans="2:34" ht="13" x14ac:dyDescent="0.2">
      <c r="W42" s="251"/>
    </row>
    <row r="43" spans="2:34" ht="13" x14ac:dyDescent="0.2">
      <c r="Y43" s="251"/>
      <c r="Z43" s="251"/>
      <c r="AA43" s="251"/>
      <c r="AB43" s="251"/>
      <c r="AC43" s="251"/>
      <c r="AD43" s="251"/>
      <c r="AE43" s="251"/>
      <c r="AF43" s="251"/>
      <c r="AG43" s="251"/>
      <c r="AH43" s="251"/>
    </row>
    <row r="44" spans="2:34" ht="13" x14ac:dyDescent="0.2">
      <c r="AH44" s="251"/>
    </row>
    <row r="45" spans="2:34" ht="13" x14ac:dyDescent="0.2">
      <c r="X45" s="251"/>
    </row>
    <row r="46" spans="2:34" ht="13" x14ac:dyDescent="0.2"/>
    <row r="47" spans="2:34" ht="13" x14ac:dyDescent="0.2"/>
    <row r="48" spans="2:34" ht="13" x14ac:dyDescent="0.2">
      <c r="W48" s="251"/>
      <c r="Y48" s="251"/>
      <c r="Z48" s="251"/>
      <c r="AA48" s="251"/>
      <c r="AB48" s="251"/>
      <c r="AC48" s="251"/>
      <c r="AD48" s="251"/>
      <c r="AE48" s="251"/>
      <c r="AF48" s="251"/>
      <c r="AG48" s="251"/>
      <c r="AH48" s="251"/>
    </row>
    <row r="49" spans="28:34" ht="13" x14ac:dyDescent="0.2"/>
    <row r="50" spans="28:34" ht="13" x14ac:dyDescent="0.2">
      <c r="AE50" s="251"/>
      <c r="AF50" s="251"/>
      <c r="AG50" s="251"/>
      <c r="AH50" s="251"/>
    </row>
    <row r="51" spans="28:34" ht="13" x14ac:dyDescent="0.2">
      <c r="AC51" s="251"/>
      <c r="AD51" s="251"/>
      <c r="AE51" s="251"/>
      <c r="AF51" s="251"/>
      <c r="AG51" s="251"/>
      <c r="AH51" s="251"/>
    </row>
    <row r="52" spans="28:34" ht="13" x14ac:dyDescent="0.2"/>
    <row r="53" spans="28:34" ht="13" x14ac:dyDescent="0.2">
      <c r="AF53" s="251"/>
      <c r="AG53" s="251"/>
      <c r="AH53" s="251"/>
    </row>
    <row r="54" spans="28:34" ht="13" x14ac:dyDescent="0.2">
      <c r="AH54" s="251"/>
    </row>
    <row r="55" spans="28:34" ht="13" x14ac:dyDescent="0.2"/>
    <row r="56" spans="28:34" ht="13" x14ac:dyDescent="0.2">
      <c r="AB56" s="251"/>
      <c r="AC56" s="251"/>
      <c r="AD56" s="251"/>
      <c r="AE56" s="251"/>
      <c r="AF56" s="251"/>
      <c r="AG56" s="251"/>
      <c r="AH56" s="251"/>
    </row>
    <row r="57" spans="28:34" ht="13" x14ac:dyDescent="0.2">
      <c r="AH57" s="251"/>
    </row>
    <row r="58" spans="28:34" ht="13" x14ac:dyDescent="0.2">
      <c r="AH58" s="251"/>
    </row>
    <row r="59" spans="28:34" ht="13" x14ac:dyDescent="0.2">
      <c r="AG59" s="251"/>
      <c r="AH59" s="251"/>
    </row>
    <row r="60" spans="28:34" ht="13" x14ac:dyDescent="0.2"/>
    <row r="61" spans="28:34" ht="13" x14ac:dyDescent="0.2"/>
    <row r="62" spans="28:34" ht="13" x14ac:dyDescent="0.2"/>
    <row r="63" spans="28:34" ht="13" x14ac:dyDescent="0.2">
      <c r="AH63" s="251"/>
    </row>
    <row r="64" spans="28:34" ht="13" x14ac:dyDescent="0.2">
      <c r="AG64" s="251"/>
      <c r="AH64" s="251"/>
    </row>
    <row r="65" spans="28:34" ht="13" x14ac:dyDescent="0.2"/>
    <row r="66" spans="28:34" ht="13" x14ac:dyDescent="0.2"/>
    <row r="67" spans="28:34" ht="13" x14ac:dyDescent="0.2"/>
    <row r="68" spans="28:34" ht="13" x14ac:dyDescent="0.2">
      <c r="AB68" s="251"/>
      <c r="AC68" s="251"/>
      <c r="AD68" s="251"/>
      <c r="AE68" s="251"/>
      <c r="AF68" s="251"/>
      <c r="AG68" s="251"/>
      <c r="AH68" s="251"/>
    </row>
    <row r="69" spans="28:34" ht="13" x14ac:dyDescent="0.2">
      <c r="AF69" s="251"/>
      <c r="AG69" s="251"/>
      <c r="AH69" s="251"/>
    </row>
    <row r="70" spans="28:34" ht="13" x14ac:dyDescent="0.2"/>
    <row r="71" spans="28:34" ht="13" x14ac:dyDescent="0.2"/>
    <row r="72" spans="28:34" ht="13" x14ac:dyDescent="0.2"/>
    <row r="73" spans="28:34" ht="13" x14ac:dyDescent="0.2"/>
    <row r="74" spans="28:34" ht="13" x14ac:dyDescent="0.2"/>
    <row r="75" spans="28:34" ht="13" x14ac:dyDescent="0.2">
      <c r="AH75" s="251"/>
    </row>
    <row r="76" spans="28:34" ht="13" x14ac:dyDescent="0.2">
      <c r="AF76" s="251"/>
      <c r="AG76" s="251"/>
      <c r="AH76" s="251"/>
    </row>
    <row r="77" spans="28:34" ht="13" x14ac:dyDescent="0.2">
      <c r="AG77" s="251"/>
      <c r="AH77" s="251"/>
    </row>
    <row r="78" spans="28:34" ht="13" x14ac:dyDescent="0.2"/>
    <row r="79" spans="28:34" ht="13" x14ac:dyDescent="0.2"/>
    <row r="80" spans="28:34" ht="13" x14ac:dyDescent="0.2"/>
    <row r="81" spans="25:34" ht="13" x14ac:dyDescent="0.2"/>
    <row r="82" spans="25:34" ht="13" x14ac:dyDescent="0.2">
      <c r="Y82" s="251"/>
    </row>
    <row r="83" spans="25:34" ht="13" x14ac:dyDescent="0.2">
      <c r="Y83" s="251"/>
      <c r="Z83" s="251"/>
      <c r="AA83" s="251"/>
      <c r="AB83" s="251"/>
      <c r="AC83" s="251"/>
      <c r="AD83" s="251"/>
      <c r="AE83" s="251"/>
      <c r="AF83" s="251"/>
      <c r="AG83" s="251"/>
      <c r="AH83" s="251"/>
    </row>
    <row r="84" spans="25:34" ht="13" x14ac:dyDescent="0.2"/>
    <row r="85" spans="25:34" ht="13" x14ac:dyDescent="0.2"/>
    <row r="86" spans="25:34" ht="13" x14ac:dyDescent="0.2"/>
    <row r="87" spans="25:34" ht="13" x14ac:dyDescent="0.2"/>
    <row r="88" spans="25:34" ht="13" x14ac:dyDescent="0.2">
      <c r="AH88" s="251"/>
    </row>
    <row r="89" spans="25:34" ht="13" x14ac:dyDescent="0.2"/>
    <row r="90" spans="25:34" ht="13" x14ac:dyDescent="0.2"/>
    <row r="91" spans="25:34" ht="13" x14ac:dyDescent="0.2"/>
    <row r="92" spans="25:34" ht="13.5" customHeight="1" x14ac:dyDescent="0.2"/>
    <row r="93" spans="25:34" ht="13.5" customHeight="1" x14ac:dyDescent="0.2"/>
    <row r="94" spans="25:34" ht="13.5" customHeight="1" x14ac:dyDescent="0.2">
      <c r="AF94" s="251"/>
      <c r="AG94" s="251"/>
      <c r="AH94" s="251"/>
    </row>
    <row r="95" spans="25:34" ht="13.5" customHeight="1" x14ac:dyDescent="0.2">
      <c r="AH95" s="251"/>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1"/>
    </row>
    <row r="102" spans="33:34" ht="13.5" customHeight="1" x14ac:dyDescent="0.2"/>
    <row r="103" spans="33:34" ht="13.5" customHeight="1" x14ac:dyDescent="0.2"/>
    <row r="104" spans="33:34" ht="13.5" customHeight="1" x14ac:dyDescent="0.2">
      <c r="AG104" s="251"/>
      <c r="AH104" s="251"/>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1"/>
    </row>
    <row r="117" spans="34:122" ht="13.5" customHeight="1" x14ac:dyDescent="0.2"/>
    <row r="118" spans="34:122" ht="13.5" customHeight="1" x14ac:dyDescent="0.2"/>
    <row r="119" spans="34:122" ht="13.5" customHeight="1" x14ac:dyDescent="0.2"/>
    <row r="120" spans="34:122" ht="13.5" customHeight="1" x14ac:dyDescent="0.2">
      <c r="AH120" s="251"/>
    </row>
    <row r="121" spans="34:122" ht="13.5" customHeight="1" x14ac:dyDescent="0.2">
      <c r="AH121" s="251"/>
    </row>
    <row r="122" spans="34:122" ht="13.5" customHeight="1" x14ac:dyDescent="0.2"/>
    <row r="123" spans="34:122" ht="13.5" customHeight="1" x14ac:dyDescent="0.2"/>
    <row r="124" spans="34:122" ht="13.5" customHeight="1" x14ac:dyDescent="0.2"/>
    <row r="125" spans="34:122" ht="13.5" customHeight="1" x14ac:dyDescent="0.2">
      <c r="DR125" s="251" t="s">
        <v>475</v>
      </c>
    </row>
  </sheetData>
  <sheetProtection algorithmName="SHA-512" hashValue="JWTG/xWG5EsO5Gg8eBipISMhkWsFh5Ug1bqwtmHbG2lCxz0Tiww0F8G9swmVVnKONmTNfzdMd+XYPaOY2b/qzw==" saltValue="Yo3PCiuAWbwjmzh8kucO8g==" spinCount="100000" sheet="1" objects="1" scenarios="1"/>
  <dataConsolidate/>
  <phoneticPr fontId="2"/>
  <printOptions horizontalCentered="1" verticalCentered="1"/>
  <pageMargins left="0" right="0" top="0.19685039370078741" bottom="0" header="0.39370078740157483" footer="0"/>
  <pageSetup paperSize="8" scale="52" orientation="landscape"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08984375" defaultRowHeight="13" x14ac:dyDescent="0.2"/>
  <cols>
    <col min="1" max="1" width="45.90625" style="140" customWidth="1"/>
    <col min="2" max="8" width="13.36328125" style="140" customWidth="1"/>
    <col min="9" max="16384" width="11.08984375" style="140"/>
  </cols>
  <sheetData>
    <row r="1" spans="1:8" x14ac:dyDescent="0.2">
      <c r="A1" s="134"/>
      <c r="B1" s="135"/>
      <c r="C1" s="136"/>
      <c r="D1" s="137"/>
      <c r="E1" s="138"/>
      <c r="F1" s="138"/>
      <c r="G1" s="138"/>
      <c r="H1" s="139"/>
    </row>
    <row r="2" spans="1:8" x14ac:dyDescent="0.2">
      <c r="A2" s="141"/>
      <c r="B2" s="142"/>
      <c r="C2" s="143"/>
      <c r="D2" s="144" t="s">
        <v>50</v>
      </c>
      <c r="E2" s="145"/>
      <c r="F2" s="146" t="s">
        <v>524</v>
      </c>
      <c r="G2" s="147"/>
      <c r="H2" s="148"/>
    </row>
    <row r="3" spans="1:8" x14ac:dyDescent="0.2">
      <c r="A3" s="144" t="s">
        <v>517</v>
      </c>
      <c r="B3" s="149"/>
      <c r="C3" s="150"/>
      <c r="D3" s="151">
        <v>30948</v>
      </c>
      <c r="E3" s="152"/>
      <c r="F3" s="153">
        <v>45588</v>
      </c>
      <c r="G3" s="154"/>
      <c r="H3" s="155"/>
    </row>
    <row r="4" spans="1:8" x14ac:dyDescent="0.2">
      <c r="A4" s="156"/>
      <c r="B4" s="157"/>
      <c r="C4" s="158"/>
      <c r="D4" s="159">
        <v>16125</v>
      </c>
      <c r="E4" s="160"/>
      <c r="F4" s="161">
        <v>24150</v>
      </c>
      <c r="G4" s="162"/>
      <c r="H4" s="163"/>
    </row>
    <row r="5" spans="1:8" x14ac:dyDescent="0.2">
      <c r="A5" s="144" t="s">
        <v>519</v>
      </c>
      <c r="B5" s="149"/>
      <c r="C5" s="150"/>
      <c r="D5" s="151">
        <v>41772</v>
      </c>
      <c r="E5" s="152"/>
      <c r="F5" s="153">
        <v>45483</v>
      </c>
      <c r="G5" s="154"/>
      <c r="H5" s="155"/>
    </row>
    <row r="6" spans="1:8" x14ac:dyDescent="0.2">
      <c r="A6" s="156"/>
      <c r="B6" s="157"/>
      <c r="C6" s="158"/>
      <c r="D6" s="159">
        <v>18151</v>
      </c>
      <c r="E6" s="160"/>
      <c r="F6" s="161">
        <v>24241</v>
      </c>
      <c r="G6" s="162"/>
      <c r="H6" s="163"/>
    </row>
    <row r="7" spans="1:8" x14ac:dyDescent="0.2">
      <c r="A7" s="144" t="s">
        <v>520</v>
      </c>
      <c r="B7" s="149"/>
      <c r="C7" s="150"/>
      <c r="D7" s="151">
        <v>43415</v>
      </c>
      <c r="E7" s="152"/>
      <c r="F7" s="153">
        <v>45945</v>
      </c>
      <c r="G7" s="154"/>
      <c r="H7" s="155"/>
    </row>
    <row r="8" spans="1:8" x14ac:dyDescent="0.2">
      <c r="A8" s="156"/>
      <c r="B8" s="157"/>
      <c r="C8" s="158"/>
      <c r="D8" s="159">
        <v>23553</v>
      </c>
      <c r="E8" s="160"/>
      <c r="F8" s="161">
        <v>25180</v>
      </c>
      <c r="G8" s="162"/>
      <c r="H8" s="163"/>
    </row>
    <row r="9" spans="1:8" x14ac:dyDescent="0.2">
      <c r="A9" s="144" t="s">
        <v>521</v>
      </c>
      <c r="B9" s="149"/>
      <c r="C9" s="150"/>
      <c r="D9" s="151">
        <v>32652</v>
      </c>
      <c r="E9" s="152"/>
      <c r="F9" s="153">
        <v>44475</v>
      </c>
      <c r="G9" s="154"/>
      <c r="H9" s="155"/>
    </row>
    <row r="10" spans="1:8" x14ac:dyDescent="0.2">
      <c r="A10" s="156"/>
      <c r="B10" s="157"/>
      <c r="C10" s="158"/>
      <c r="D10" s="159">
        <v>23356</v>
      </c>
      <c r="E10" s="160"/>
      <c r="F10" s="161">
        <v>24780</v>
      </c>
      <c r="G10" s="162"/>
      <c r="H10" s="163"/>
    </row>
    <row r="11" spans="1:8" x14ac:dyDescent="0.2">
      <c r="A11" s="144" t="s">
        <v>522</v>
      </c>
      <c r="B11" s="149"/>
      <c r="C11" s="150"/>
      <c r="D11" s="151">
        <v>37939</v>
      </c>
      <c r="E11" s="152"/>
      <c r="F11" s="153">
        <v>45982</v>
      </c>
      <c r="G11" s="154"/>
      <c r="H11" s="155"/>
    </row>
    <row r="12" spans="1:8" x14ac:dyDescent="0.2">
      <c r="A12" s="156"/>
      <c r="B12" s="157"/>
      <c r="C12" s="164"/>
      <c r="D12" s="159">
        <v>20483</v>
      </c>
      <c r="E12" s="160"/>
      <c r="F12" s="161">
        <v>25583</v>
      </c>
      <c r="G12" s="162"/>
      <c r="H12" s="163"/>
    </row>
    <row r="13" spans="1:8" x14ac:dyDescent="0.2">
      <c r="A13" s="144"/>
      <c r="B13" s="149"/>
      <c r="C13" s="150"/>
      <c r="D13" s="151">
        <v>37345</v>
      </c>
      <c r="E13" s="152"/>
      <c r="F13" s="153">
        <v>45495</v>
      </c>
      <c r="G13" s="165"/>
      <c r="H13" s="155"/>
    </row>
    <row r="14" spans="1:8" x14ac:dyDescent="0.2">
      <c r="A14" s="156"/>
      <c r="B14" s="157"/>
      <c r="C14" s="158"/>
      <c r="D14" s="159">
        <v>20334</v>
      </c>
      <c r="E14" s="160"/>
      <c r="F14" s="161">
        <v>24787</v>
      </c>
      <c r="G14" s="162"/>
      <c r="H14" s="163"/>
    </row>
    <row r="17" spans="1:11" x14ac:dyDescent="0.2">
      <c r="A17" s="140" t="s">
        <v>51</v>
      </c>
    </row>
    <row r="18" spans="1:11" x14ac:dyDescent="0.2">
      <c r="A18" s="166"/>
      <c r="B18" s="166" t="str">
        <f>実質収支比率等に係る経年分析!F$46</f>
        <v>R01</v>
      </c>
      <c r="C18" s="166" t="str">
        <f>実質収支比率等に係る経年分析!G$46</f>
        <v>R02</v>
      </c>
      <c r="D18" s="166" t="str">
        <f>実質収支比率等に係る経年分析!H$46</f>
        <v>R03</v>
      </c>
      <c r="E18" s="166" t="str">
        <f>実質収支比率等に係る経年分析!I$46</f>
        <v>R04</v>
      </c>
      <c r="F18" s="166" t="str">
        <f>実質収支比率等に係る経年分析!J$46</f>
        <v>R05</v>
      </c>
    </row>
    <row r="19" spans="1:11" x14ac:dyDescent="0.2">
      <c r="A19" s="166" t="s">
        <v>52</v>
      </c>
      <c r="B19" s="166">
        <f>ROUND(VALUE(SUBSTITUTE(実質収支比率等に係る経年分析!F$48,"▲","-")),2)</f>
        <v>1.25</v>
      </c>
      <c r="C19" s="166">
        <f>ROUND(VALUE(SUBSTITUTE(実質収支比率等に係る経年分析!G$48,"▲","-")),2)</f>
        <v>2.5</v>
      </c>
      <c r="D19" s="166">
        <f>ROUND(VALUE(SUBSTITUTE(実質収支比率等に係る経年分析!H$48,"▲","-")),2)</f>
        <v>2.79</v>
      </c>
      <c r="E19" s="166">
        <f>ROUND(VALUE(SUBSTITUTE(実質収支比率等に係る経年分析!I$48,"▲","-")),2)</f>
        <v>3.52</v>
      </c>
      <c r="F19" s="166">
        <f>ROUND(VALUE(SUBSTITUTE(実質収支比率等に係る経年分析!J$48,"▲","-")),2)</f>
        <v>2.23</v>
      </c>
    </row>
    <row r="20" spans="1:11" x14ac:dyDescent="0.2">
      <c r="A20" s="166" t="s">
        <v>53</v>
      </c>
      <c r="B20" s="166">
        <f>ROUND(VALUE(SUBSTITUTE(実質収支比率等に係る経年分析!F$47,"▲","-")),2)</f>
        <v>26.29</v>
      </c>
      <c r="C20" s="166">
        <f>ROUND(VALUE(SUBSTITUTE(実質収支比率等に係る経年分析!G$47,"▲","-")),2)</f>
        <v>25.92</v>
      </c>
      <c r="D20" s="166">
        <f>ROUND(VALUE(SUBSTITUTE(実質収支比率等に係る経年分析!H$47,"▲","-")),2)</f>
        <v>25.37</v>
      </c>
      <c r="E20" s="166">
        <f>ROUND(VALUE(SUBSTITUTE(実質収支比率等に係る経年分析!I$47,"▲","-")),2)</f>
        <v>27.33</v>
      </c>
      <c r="F20" s="166">
        <f>ROUND(VALUE(SUBSTITUTE(実質収支比率等に係る経年分析!J$47,"▲","-")),2)</f>
        <v>27.7</v>
      </c>
    </row>
    <row r="21" spans="1:11" x14ac:dyDescent="0.2">
      <c r="A21" s="166" t="s">
        <v>54</v>
      </c>
      <c r="B21" s="166">
        <f>IF(ISNUMBER(VALUE(SUBSTITUTE(実質収支比率等に係る経年分析!F$49,"▲","-"))),ROUND(VALUE(SUBSTITUTE(実質収支比率等に係る経年分析!F$49,"▲","-")),2),NA())</f>
        <v>-0.13</v>
      </c>
      <c r="C21" s="166">
        <f>IF(ISNUMBER(VALUE(SUBSTITUTE(実質収支比率等に係る経年分析!G$49,"▲","-"))),ROUND(VALUE(SUBSTITUTE(実質収支比率等に係る経年分析!G$49,"▲","-")),2),NA())</f>
        <v>1.9</v>
      </c>
      <c r="D21" s="166">
        <f>IF(ISNUMBER(VALUE(SUBSTITUTE(実質収支比率等に係る経年分析!H$49,"▲","-"))),ROUND(VALUE(SUBSTITUTE(実質収支比率等に係る経年分析!H$49,"▲","-")),2),NA())</f>
        <v>3.8</v>
      </c>
      <c r="E21" s="166">
        <f>IF(ISNUMBER(VALUE(SUBSTITUTE(実質収支比率等に係る経年分析!I$49,"▲","-"))),ROUND(VALUE(SUBSTITUTE(実質収支比率等に係る経年分析!I$49,"▲","-")),2),NA())</f>
        <v>3.11</v>
      </c>
      <c r="F21" s="166">
        <f>IF(ISNUMBER(VALUE(SUBSTITUTE(実質収支比率等に係る経年分析!J$49,"▲","-"))),ROUND(VALUE(SUBSTITUTE(実質収支比率等に係る経年分析!J$49,"▲","-")),2),NA())</f>
        <v>3.49</v>
      </c>
    </row>
    <row r="24" spans="1:11" x14ac:dyDescent="0.2">
      <c r="A24" s="140" t="s">
        <v>55</v>
      </c>
    </row>
    <row r="25" spans="1:11" x14ac:dyDescent="0.2">
      <c r="A25" s="167"/>
      <c r="B25" s="167" t="str">
        <f>連結実質赤字比率に係る赤字・黒字の構成分析!F$33</f>
        <v>R01</v>
      </c>
      <c r="C25" s="167"/>
      <c r="D25" s="167" t="str">
        <f>連結実質赤字比率に係る赤字・黒字の構成分析!G$33</f>
        <v>R02</v>
      </c>
      <c r="E25" s="167"/>
      <c r="F25" s="167" t="str">
        <f>連結実質赤字比率に係る赤字・黒字の構成分析!H$33</f>
        <v>R03</v>
      </c>
      <c r="G25" s="167"/>
      <c r="H25" s="167" t="str">
        <f>連結実質赤字比率に係る赤字・黒字の構成分析!I$33</f>
        <v>R04</v>
      </c>
      <c r="I25" s="167"/>
      <c r="J25" s="167" t="str">
        <f>連結実質赤字比率に係る赤字・黒字の構成分析!J$33</f>
        <v>R05</v>
      </c>
      <c r="K25" s="167"/>
    </row>
    <row r="26" spans="1:11" x14ac:dyDescent="0.2">
      <c r="A26" s="167"/>
      <c r="B26" s="167" t="s">
        <v>56</v>
      </c>
      <c r="C26" s="167" t="s">
        <v>57</v>
      </c>
      <c r="D26" s="167" t="s">
        <v>56</v>
      </c>
      <c r="E26" s="167" t="s">
        <v>57</v>
      </c>
      <c r="F26" s="167" t="s">
        <v>56</v>
      </c>
      <c r="G26" s="167" t="s">
        <v>57</v>
      </c>
      <c r="H26" s="167" t="s">
        <v>56</v>
      </c>
      <c r="I26" s="167" t="s">
        <v>57</v>
      </c>
      <c r="J26" s="167" t="s">
        <v>56</v>
      </c>
      <c r="K26" s="167" t="s">
        <v>57</v>
      </c>
    </row>
    <row r="27" spans="1:11" x14ac:dyDescent="0.2">
      <c r="A27" s="167" t="str">
        <f>IF(連結実質赤字比率に係る赤字・黒字の構成分析!C$43="",NA(),連結実質赤字比率に係る赤字・黒字の構成分析!C$43)</f>
        <v>その他会計（黒字）</v>
      </c>
      <c r="B27" s="167" t="e">
        <f>IF(ROUND(VALUE(SUBSTITUTE(連結実質赤字比率に係る赤字・黒字の構成分析!F$43,"▲", "-")), 2) &lt; 0, ABS(ROUND(VALUE(SUBSTITUTE(連結実質赤字比率に係る赤字・黒字の構成分析!F$43,"▲", "-")), 2)), NA())</f>
        <v>#VALUE!</v>
      </c>
      <c r="C27" s="167" t="e">
        <f>IF(ROUND(VALUE(SUBSTITUTE(連結実質赤字比率に係る赤字・黒字の構成分析!F$43,"▲", "-")), 2) &gt;= 0, ABS(ROUND(VALUE(SUBSTITUTE(連結実質赤字比率に係る赤字・黒字の構成分析!F$43,"▲", "-")), 2)), NA())</f>
        <v>#VALUE!</v>
      </c>
      <c r="D27" s="167" t="e">
        <f>IF(ROUND(VALUE(SUBSTITUTE(連結実質赤字比率に係る赤字・黒字の構成分析!G$43,"▲", "-")), 2) &lt; 0, ABS(ROUND(VALUE(SUBSTITUTE(連結実質赤字比率に係る赤字・黒字の構成分析!G$43,"▲", "-")), 2)), NA())</f>
        <v>#VALUE!</v>
      </c>
      <c r="E27" s="167" t="e">
        <f>IF(ROUND(VALUE(SUBSTITUTE(連結実質赤字比率に係る赤字・黒字の構成分析!G$43,"▲", "-")), 2) &gt;= 0, ABS(ROUND(VALUE(SUBSTITUTE(連結実質赤字比率に係る赤字・黒字の構成分析!G$43,"▲", "-")), 2)), NA())</f>
        <v>#VALUE!</v>
      </c>
      <c r="F27" s="167" t="e">
        <f>IF(ROUND(VALUE(SUBSTITUTE(連結実質赤字比率に係る赤字・黒字の構成分析!H$43,"▲", "-")), 2) &lt; 0, ABS(ROUND(VALUE(SUBSTITUTE(連結実質赤字比率に係る赤字・黒字の構成分析!H$43,"▲", "-")), 2)), NA())</f>
        <v>#VALUE!</v>
      </c>
      <c r="G27" s="167" t="e">
        <f>IF(ROUND(VALUE(SUBSTITUTE(連結実質赤字比率に係る赤字・黒字の構成分析!H$43,"▲", "-")), 2) &gt;= 0, ABS(ROUND(VALUE(SUBSTITUTE(連結実質赤字比率に係る赤字・黒字の構成分析!H$43,"▲", "-")), 2)), NA())</f>
        <v>#VALUE!</v>
      </c>
      <c r="H27" s="167" t="e">
        <f>IF(ROUND(VALUE(SUBSTITUTE(連結実質赤字比率に係る赤字・黒字の構成分析!I$43,"▲", "-")), 2) &lt; 0, ABS(ROUND(VALUE(SUBSTITUTE(連結実質赤字比率に係る赤字・黒字の構成分析!I$43,"▲", "-")), 2)), NA())</f>
        <v>#VALUE!</v>
      </c>
      <c r="I27" s="167" t="e">
        <f>IF(ROUND(VALUE(SUBSTITUTE(連結実質赤字比率に係る赤字・黒字の構成分析!I$43,"▲", "-")), 2) &gt;= 0, ABS(ROUND(VALUE(SUBSTITUTE(連結実質赤字比率に係る赤字・黒字の構成分析!I$43,"▲", "-")), 2)), NA())</f>
        <v>#VALUE!</v>
      </c>
      <c r="J27" s="167" t="e">
        <f>IF(ROUND(VALUE(SUBSTITUTE(連結実質赤字比率に係る赤字・黒字の構成分析!J$43,"▲", "-")), 2) &lt; 0, ABS(ROUND(VALUE(SUBSTITUTE(連結実質赤字比率に係る赤字・黒字の構成分析!J$43,"▲", "-")), 2)), NA())</f>
        <v>#VALUE!</v>
      </c>
      <c r="K27" s="167" t="e">
        <f>IF(ROUND(VALUE(SUBSTITUTE(連結実質赤字比率に係る赤字・黒字の構成分析!J$43,"▲", "-")), 2) &gt;= 0, ABS(ROUND(VALUE(SUBSTITUTE(連結実質赤字比率に係る赤字・黒字の構成分析!J$43,"▲", "-")), 2)), NA())</f>
        <v>#VALUE!</v>
      </c>
    </row>
    <row r="28" spans="1:11" x14ac:dyDescent="0.2">
      <c r="A28" s="167" t="str">
        <f>IF(連結実質赤字比率に係る赤字・黒字の構成分析!C$42="",NA(),連結実質赤字比率に係る赤字・黒字の構成分析!C$42)</f>
        <v>その他会計（赤字）</v>
      </c>
      <c r="B28" s="167" t="e">
        <f>IF(ROUND(VALUE(SUBSTITUTE(連結実質赤字比率に係る赤字・黒字の構成分析!F$42,"▲", "-")), 2) &lt; 0, ABS(ROUND(VALUE(SUBSTITUTE(連結実質赤字比率に係る赤字・黒字の構成分析!F$42,"▲", "-")), 2)), NA())</f>
        <v>#VALUE!</v>
      </c>
      <c r="C28" s="167" t="e">
        <f>IF(ROUND(VALUE(SUBSTITUTE(連結実質赤字比率に係る赤字・黒字の構成分析!F$42,"▲", "-")), 2) &gt;= 0, ABS(ROUND(VALUE(SUBSTITUTE(連結実質赤字比率に係る赤字・黒字の構成分析!F$42,"▲", "-")), 2)), NA())</f>
        <v>#VALUE!</v>
      </c>
      <c r="D28" s="167" t="e">
        <f>IF(ROUND(VALUE(SUBSTITUTE(連結実質赤字比率に係る赤字・黒字の構成分析!G$42,"▲", "-")), 2) &lt; 0, ABS(ROUND(VALUE(SUBSTITUTE(連結実質赤字比率に係る赤字・黒字の構成分析!G$42,"▲", "-")), 2)), NA())</f>
        <v>#VALUE!</v>
      </c>
      <c r="E28" s="167" t="e">
        <f>IF(ROUND(VALUE(SUBSTITUTE(連結実質赤字比率に係る赤字・黒字の構成分析!G$42,"▲", "-")), 2) &gt;= 0, ABS(ROUND(VALUE(SUBSTITUTE(連結実質赤字比率に係る赤字・黒字の構成分析!G$42,"▲", "-")), 2)), NA())</f>
        <v>#VALUE!</v>
      </c>
      <c r="F28" s="167" t="e">
        <f>IF(ROUND(VALUE(SUBSTITUTE(連結実質赤字比率に係る赤字・黒字の構成分析!H$42,"▲", "-")), 2) &lt; 0, ABS(ROUND(VALUE(SUBSTITUTE(連結実質赤字比率に係る赤字・黒字の構成分析!H$42,"▲", "-")), 2)), NA())</f>
        <v>#VALUE!</v>
      </c>
      <c r="G28" s="167" t="e">
        <f>IF(ROUND(VALUE(SUBSTITUTE(連結実質赤字比率に係る赤字・黒字の構成分析!H$42,"▲", "-")), 2) &gt;= 0, ABS(ROUND(VALUE(SUBSTITUTE(連結実質赤字比率に係る赤字・黒字の構成分析!H$42,"▲", "-")), 2)), NA())</f>
        <v>#VALUE!</v>
      </c>
      <c r="H28" s="167" t="e">
        <f>IF(ROUND(VALUE(SUBSTITUTE(連結実質赤字比率に係る赤字・黒字の構成分析!I$42,"▲", "-")), 2) &lt; 0, ABS(ROUND(VALUE(SUBSTITUTE(連結実質赤字比率に係る赤字・黒字の構成分析!I$42,"▲", "-")), 2)), NA())</f>
        <v>#VALUE!</v>
      </c>
      <c r="I28" s="167" t="e">
        <f>IF(ROUND(VALUE(SUBSTITUTE(連結実質赤字比率に係る赤字・黒字の構成分析!I$42,"▲", "-")), 2) &gt;= 0, ABS(ROUND(VALUE(SUBSTITUTE(連結実質赤字比率に係る赤字・黒字の構成分析!I$42,"▲", "-")), 2)), NA())</f>
        <v>#VALUE!</v>
      </c>
      <c r="J28" s="167" t="e">
        <f>IF(ROUND(VALUE(SUBSTITUTE(連結実質赤字比率に係る赤字・黒字の構成分析!J$42,"▲", "-")), 2) &lt; 0, ABS(ROUND(VALUE(SUBSTITUTE(連結実質赤字比率に係る赤字・黒字の構成分析!J$42,"▲", "-")), 2)), NA())</f>
        <v>#VALUE!</v>
      </c>
      <c r="K28" s="167" t="e">
        <f>IF(ROUND(VALUE(SUBSTITUTE(連結実質赤字比率に係る赤字・黒字の構成分析!J$42,"▲", "-")), 2) &gt;= 0, ABS(ROUND(VALUE(SUBSTITUTE(連結実質赤字比率に係る赤字・黒字の構成分析!J$42,"▲", "-")), 2)), NA())</f>
        <v>#VALUE!</v>
      </c>
    </row>
    <row r="29" spans="1:11" x14ac:dyDescent="0.2">
      <c r="A29" s="167" t="e">
        <f>IF(連結実質赤字比率に係る赤字・黒字の構成分析!C$41="",NA(),連結実質赤字比率に係る赤字・黒字の構成分析!C$41)</f>
        <v>#N/A</v>
      </c>
      <c r="B29" s="167" t="e">
        <f>IF(ROUND(VALUE(SUBSTITUTE(連結実質赤字比率に係る赤字・黒字の構成分析!F$41,"▲", "-")), 2) &lt; 0, ABS(ROUND(VALUE(SUBSTITUTE(連結実質赤字比率に係る赤字・黒字の構成分析!F$41,"▲", "-")), 2)), NA())</f>
        <v>#VALUE!</v>
      </c>
      <c r="C29" s="167" t="e">
        <f>IF(ROUND(VALUE(SUBSTITUTE(連結実質赤字比率に係る赤字・黒字の構成分析!F$41,"▲", "-")), 2) &gt;= 0, ABS(ROUND(VALUE(SUBSTITUTE(連結実質赤字比率に係る赤字・黒字の構成分析!F$41,"▲", "-")), 2)), NA())</f>
        <v>#VALUE!</v>
      </c>
      <c r="D29" s="167" t="e">
        <f>IF(ROUND(VALUE(SUBSTITUTE(連結実質赤字比率に係る赤字・黒字の構成分析!G$41,"▲", "-")), 2) &lt; 0, ABS(ROUND(VALUE(SUBSTITUTE(連結実質赤字比率に係る赤字・黒字の構成分析!G$41,"▲", "-")), 2)), NA())</f>
        <v>#VALUE!</v>
      </c>
      <c r="E29" s="167" t="e">
        <f>IF(ROUND(VALUE(SUBSTITUTE(連結実質赤字比率に係る赤字・黒字の構成分析!G$41,"▲", "-")), 2) &gt;= 0, ABS(ROUND(VALUE(SUBSTITUTE(連結実質赤字比率に係る赤字・黒字の構成分析!G$41,"▲", "-")), 2)), NA())</f>
        <v>#VALUE!</v>
      </c>
      <c r="F29" s="167" t="e">
        <f>IF(ROUND(VALUE(SUBSTITUTE(連結実質赤字比率に係る赤字・黒字の構成分析!H$41,"▲", "-")), 2) &lt; 0, ABS(ROUND(VALUE(SUBSTITUTE(連結実質赤字比率に係る赤字・黒字の構成分析!H$41,"▲", "-")), 2)), NA())</f>
        <v>#VALUE!</v>
      </c>
      <c r="G29" s="167" t="e">
        <f>IF(ROUND(VALUE(SUBSTITUTE(連結実質赤字比率に係る赤字・黒字の構成分析!H$41,"▲", "-")), 2) &gt;= 0, ABS(ROUND(VALUE(SUBSTITUTE(連結実質赤字比率に係る赤字・黒字の構成分析!H$41,"▲", "-")), 2)), NA())</f>
        <v>#VALUE!</v>
      </c>
      <c r="H29" s="167" t="e">
        <f>IF(ROUND(VALUE(SUBSTITUTE(連結実質赤字比率に係る赤字・黒字の構成分析!I$41,"▲", "-")), 2) &lt; 0, ABS(ROUND(VALUE(SUBSTITUTE(連結実質赤字比率に係る赤字・黒字の構成分析!I$41,"▲", "-")), 2)), NA())</f>
        <v>#VALUE!</v>
      </c>
      <c r="I29" s="167" t="e">
        <f>IF(ROUND(VALUE(SUBSTITUTE(連結実質赤字比率に係る赤字・黒字の構成分析!I$41,"▲", "-")), 2) &gt;= 0, ABS(ROUND(VALUE(SUBSTITUTE(連結実質赤字比率に係る赤字・黒字の構成分析!I$41,"▲", "-")), 2)), NA())</f>
        <v>#VALUE!</v>
      </c>
      <c r="J29" s="167" t="e">
        <f>IF(ROUND(VALUE(SUBSTITUTE(連結実質赤字比率に係る赤字・黒字の構成分析!J$41,"▲", "-")), 2) &lt; 0, ABS(ROUND(VALUE(SUBSTITUTE(連結実質赤字比率に係る赤字・黒字の構成分析!J$41,"▲", "-")), 2)), NA())</f>
        <v>#VALUE!</v>
      </c>
      <c r="K29" s="167" t="e">
        <f>IF(ROUND(VALUE(SUBSTITUTE(連結実質赤字比率に係る赤字・黒字の構成分析!J$41,"▲", "-")), 2) &gt;= 0, ABS(ROUND(VALUE(SUBSTITUTE(連結実質赤字比率に係る赤字・黒字の構成分析!J$41,"▲", "-")), 2)), NA())</f>
        <v>#VALUE!</v>
      </c>
    </row>
    <row r="30" spans="1:11" x14ac:dyDescent="0.2">
      <c r="A30" s="167" t="str">
        <f>IF(連結実質赤字比率に係る赤字・黒字の構成分析!C$40="",NA(),連結実質赤字比率に係る赤字・黒字の構成分析!C$40)</f>
        <v>公共用地先行取得事業特別会計</v>
      </c>
      <c r="B30" s="167" t="e">
        <f>IF(ROUND(VALUE(SUBSTITUTE(連結実質赤字比率に係る赤字・黒字の構成分析!F$40,"▲", "-")), 2) &lt; 0, ABS(ROUND(VALUE(SUBSTITUTE(連結実質赤字比率に係る赤字・黒字の構成分析!F$40,"▲", "-")), 2)), NA())</f>
        <v>#N/A</v>
      </c>
      <c r="C30" s="167">
        <f>IF(ROUND(VALUE(SUBSTITUTE(連結実質赤字比率に係る赤字・黒字の構成分析!F$40,"▲", "-")), 2) &gt;= 0, ABS(ROUND(VALUE(SUBSTITUTE(連結実質赤字比率に係る赤字・黒字の構成分析!F$40,"▲", "-")), 2)), NA())</f>
        <v>0</v>
      </c>
      <c r="D30" s="167" t="e">
        <f>IF(ROUND(VALUE(SUBSTITUTE(連結実質赤字比率に係る赤字・黒字の構成分析!G$40,"▲", "-")), 2) &lt; 0, ABS(ROUND(VALUE(SUBSTITUTE(連結実質赤字比率に係る赤字・黒字の構成分析!G$40,"▲", "-")), 2)), NA())</f>
        <v>#N/A</v>
      </c>
      <c r="E30" s="167">
        <f>IF(ROUND(VALUE(SUBSTITUTE(連結実質赤字比率に係る赤字・黒字の構成分析!G$40,"▲", "-")), 2) &gt;= 0, ABS(ROUND(VALUE(SUBSTITUTE(連結実質赤字比率に係る赤字・黒字の構成分析!G$40,"▲", "-")), 2)), NA())</f>
        <v>0</v>
      </c>
      <c r="F30" s="167" t="e">
        <f>IF(ROUND(VALUE(SUBSTITUTE(連結実質赤字比率に係る赤字・黒字の構成分析!H$40,"▲", "-")), 2) &lt; 0, ABS(ROUND(VALUE(SUBSTITUTE(連結実質赤字比率に係る赤字・黒字の構成分析!H$40,"▲", "-")), 2)), NA())</f>
        <v>#N/A</v>
      </c>
      <c r="G30" s="167">
        <f>IF(ROUND(VALUE(SUBSTITUTE(連結実質赤字比率に係る赤字・黒字の構成分析!H$40,"▲", "-")), 2) &gt;= 0, ABS(ROUND(VALUE(SUBSTITUTE(連結実質赤字比率に係る赤字・黒字の構成分析!H$40,"▲", "-")), 2)), NA())</f>
        <v>0</v>
      </c>
      <c r="H30" s="167" t="e">
        <f>IF(ROUND(VALUE(SUBSTITUTE(連結実質赤字比率に係る赤字・黒字の構成分析!I$40,"▲", "-")), 2) &lt; 0, ABS(ROUND(VALUE(SUBSTITUTE(連結実質赤字比率に係る赤字・黒字の構成分析!I$40,"▲", "-")), 2)), NA())</f>
        <v>#N/A</v>
      </c>
      <c r="I30" s="167">
        <f>IF(ROUND(VALUE(SUBSTITUTE(連結実質赤字比率に係る赤字・黒字の構成分析!I$40,"▲", "-")), 2) &gt;= 0, ABS(ROUND(VALUE(SUBSTITUTE(連結実質赤字比率に係る赤字・黒字の構成分析!I$40,"▲", "-")), 2)), NA())</f>
        <v>0</v>
      </c>
      <c r="J30" s="167" t="e">
        <f>IF(ROUND(VALUE(SUBSTITUTE(連結実質赤字比率に係る赤字・黒字の構成分析!J$40,"▲", "-")), 2) &lt; 0, ABS(ROUND(VALUE(SUBSTITUTE(連結実質赤字比率に係る赤字・黒字の構成分析!J$40,"▲", "-")), 2)), NA())</f>
        <v>#N/A</v>
      </c>
      <c r="K30" s="167">
        <f>IF(ROUND(VALUE(SUBSTITUTE(連結実質赤字比率に係る赤字・黒字の構成分析!J$40,"▲", "-")), 2) &gt;= 0, ABS(ROUND(VALUE(SUBSTITUTE(連結実質赤字比率に係る赤字・黒字の構成分析!J$40,"▲", "-")), 2)), NA())</f>
        <v>0</v>
      </c>
    </row>
    <row r="31" spans="1:11" x14ac:dyDescent="0.2">
      <c r="A31" s="167" t="str">
        <f>IF(連結実質赤字比率に係る赤字・黒字の構成分析!C$39="",NA(),連結実質赤字比率に係る赤字・黒字の構成分析!C$39)</f>
        <v>国民健康保険特別会計</v>
      </c>
      <c r="B31" s="167" t="e">
        <f>IF(ROUND(VALUE(SUBSTITUTE(連結実質赤字比率に係る赤字・黒字の構成分析!F$39,"▲", "-")), 2) &lt; 0, ABS(ROUND(VALUE(SUBSTITUTE(連結実質赤字比率に係る赤字・黒字の構成分析!F$39,"▲", "-")), 2)), NA())</f>
        <v>#N/A</v>
      </c>
      <c r="C31" s="167">
        <f>IF(ROUND(VALUE(SUBSTITUTE(連結実質赤字比率に係る赤字・黒字の構成分析!F$39,"▲", "-")), 2) &gt;= 0, ABS(ROUND(VALUE(SUBSTITUTE(連結実質赤字比率に係る赤字・黒字の構成分析!F$39,"▲", "-")), 2)), NA())</f>
        <v>1.5</v>
      </c>
      <c r="D31" s="167" t="e">
        <f>IF(ROUND(VALUE(SUBSTITUTE(連結実質赤字比率に係る赤字・黒字の構成分析!G$39,"▲", "-")), 2) &lt; 0, ABS(ROUND(VALUE(SUBSTITUTE(連結実質赤字比率に係る赤字・黒字の構成分析!G$39,"▲", "-")), 2)), NA())</f>
        <v>#N/A</v>
      </c>
      <c r="E31" s="167">
        <f>IF(ROUND(VALUE(SUBSTITUTE(連結実質赤字比率に係る赤字・黒字の構成分析!G$39,"▲", "-")), 2) &gt;= 0, ABS(ROUND(VALUE(SUBSTITUTE(連結実質赤字比率に係る赤字・黒字の構成分析!G$39,"▲", "-")), 2)), NA())</f>
        <v>1.36</v>
      </c>
      <c r="F31" s="167" t="e">
        <f>IF(ROUND(VALUE(SUBSTITUTE(連結実質赤字比率に係る赤字・黒字の構成分析!H$39,"▲", "-")), 2) &lt; 0, ABS(ROUND(VALUE(SUBSTITUTE(連結実質赤字比率に係る赤字・黒字の構成分析!H$39,"▲", "-")), 2)), NA())</f>
        <v>#N/A</v>
      </c>
      <c r="G31" s="167">
        <f>IF(ROUND(VALUE(SUBSTITUTE(連結実質赤字比率に係る赤字・黒字の構成分析!H$39,"▲", "-")), 2) &gt;= 0, ABS(ROUND(VALUE(SUBSTITUTE(連結実質赤字比率に係る赤字・黒字の構成分析!H$39,"▲", "-")), 2)), NA())</f>
        <v>1.1100000000000001</v>
      </c>
      <c r="H31" s="167" t="e">
        <f>IF(ROUND(VALUE(SUBSTITUTE(連結実質赤字比率に係る赤字・黒字の構成分析!I$39,"▲", "-")), 2) &lt; 0, ABS(ROUND(VALUE(SUBSTITUTE(連結実質赤字比率に係る赤字・黒字の構成分析!I$39,"▲", "-")), 2)), NA())</f>
        <v>#N/A</v>
      </c>
      <c r="I31" s="167">
        <f>IF(ROUND(VALUE(SUBSTITUTE(連結実質赤字比率に係る赤字・黒字の構成分析!I$39,"▲", "-")), 2) &gt;= 0, ABS(ROUND(VALUE(SUBSTITUTE(連結実質赤字比率に係る赤字・黒字の構成分析!I$39,"▲", "-")), 2)), NA())</f>
        <v>0.7</v>
      </c>
      <c r="J31" s="167" t="e">
        <f>IF(ROUND(VALUE(SUBSTITUTE(連結実質赤字比率に係る赤字・黒字の構成分析!J$39,"▲", "-")), 2) &lt; 0, ABS(ROUND(VALUE(SUBSTITUTE(連結実質赤字比率に係る赤字・黒字の構成分析!J$39,"▲", "-")), 2)), NA())</f>
        <v>#N/A</v>
      </c>
      <c r="K31" s="167">
        <f>IF(ROUND(VALUE(SUBSTITUTE(連結実質赤字比率に係る赤字・黒字の構成分析!J$39,"▲", "-")), 2) &gt;= 0, ABS(ROUND(VALUE(SUBSTITUTE(連結実質赤字比率に係る赤字・黒字の構成分析!J$39,"▲", "-")), 2)), NA())</f>
        <v>0.09</v>
      </c>
    </row>
    <row r="32" spans="1:11" x14ac:dyDescent="0.2">
      <c r="A32" s="167" t="str">
        <f>IF(連結実質赤字比率に係る赤字・黒字の構成分析!C$38="",NA(),連結実質赤字比率に係る赤字・黒字の構成分析!C$38)</f>
        <v>介護保険特別会計</v>
      </c>
      <c r="B32" s="167" t="e">
        <f>IF(ROUND(VALUE(SUBSTITUTE(連結実質赤字比率に係る赤字・黒字の構成分析!F$38,"▲", "-")), 2) &lt; 0, ABS(ROUND(VALUE(SUBSTITUTE(連結実質赤字比率に係る赤字・黒字の構成分析!F$38,"▲", "-")), 2)), NA())</f>
        <v>#N/A</v>
      </c>
      <c r="C32" s="167">
        <f>IF(ROUND(VALUE(SUBSTITUTE(連結実質赤字比率に係る赤字・黒字の構成分析!F$38,"▲", "-")), 2) &gt;= 0, ABS(ROUND(VALUE(SUBSTITUTE(連結実質赤字比率に係る赤字・黒字の構成分析!F$38,"▲", "-")), 2)), NA())</f>
        <v>1.1100000000000001</v>
      </c>
      <c r="D32" s="167" t="e">
        <f>IF(ROUND(VALUE(SUBSTITUTE(連結実質赤字比率に係る赤字・黒字の構成分析!G$38,"▲", "-")), 2) &lt; 0, ABS(ROUND(VALUE(SUBSTITUTE(連結実質赤字比率に係る赤字・黒字の構成分析!G$38,"▲", "-")), 2)), NA())</f>
        <v>#N/A</v>
      </c>
      <c r="E32" s="167">
        <f>IF(ROUND(VALUE(SUBSTITUTE(連結実質赤字比率に係る赤字・黒字の構成分析!G$38,"▲", "-")), 2) &gt;= 0, ABS(ROUND(VALUE(SUBSTITUTE(連結実質赤字比率に係る赤字・黒字の構成分析!G$38,"▲", "-")), 2)), NA())</f>
        <v>0.98</v>
      </c>
      <c r="F32" s="167" t="e">
        <f>IF(ROUND(VALUE(SUBSTITUTE(連結実質赤字比率に係る赤字・黒字の構成分析!H$38,"▲", "-")), 2) &lt; 0, ABS(ROUND(VALUE(SUBSTITUTE(連結実質赤字比率に係る赤字・黒字の構成分析!H$38,"▲", "-")), 2)), NA())</f>
        <v>#N/A</v>
      </c>
      <c r="G32" s="167">
        <f>IF(ROUND(VALUE(SUBSTITUTE(連結実質赤字比率に係る赤字・黒字の構成分析!H$38,"▲", "-")), 2) &gt;= 0, ABS(ROUND(VALUE(SUBSTITUTE(連結実質赤字比率に係る赤字・黒字の構成分析!H$38,"▲", "-")), 2)), NA())</f>
        <v>0.67</v>
      </c>
      <c r="H32" s="167" t="e">
        <f>IF(ROUND(VALUE(SUBSTITUTE(連結実質赤字比率に係る赤字・黒字の構成分析!I$38,"▲", "-")), 2) &lt; 0, ABS(ROUND(VALUE(SUBSTITUTE(連結実質赤字比率に係る赤字・黒字の構成分析!I$38,"▲", "-")), 2)), NA())</f>
        <v>#N/A</v>
      </c>
      <c r="I32" s="167">
        <f>IF(ROUND(VALUE(SUBSTITUTE(連結実質赤字比率に係る赤字・黒字の構成分析!I$38,"▲", "-")), 2) &gt;= 0, ABS(ROUND(VALUE(SUBSTITUTE(連結実質赤字比率に係る赤字・黒字の構成分析!I$38,"▲", "-")), 2)), NA())</f>
        <v>0.22</v>
      </c>
      <c r="J32" s="167" t="e">
        <f>IF(ROUND(VALUE(SUBSTITUTE(連結実質赤字比率に係る赤字・黒字の構成分析!J$38,"▲", "-")), 2) &lt; 0, ABS(ROUND(VALUE(SUBSTITUTE(連結実質赤字比率に係る赤字・黒字の構成分析!J$38,"▲", "-")), 2)), NA())</f>
        <v>#N/A</v>
      </c>
      <c r="K32" s="167">
        <f>IF(ROUND(VALUE(SUBSTITUTE(連結実質赤字比率に係る赤字・黒字の構成分析!J$38,"▲", "-")), 2) &gt;= 0, ABS(ROUND(VALUE(SUBSTITUTE(連結実質赤字比率に係る赤字・黒字の構成分析!J$38,"▲", "-")), 2)), NA())</f>
        <v>0.2</v>
      </c>
    </row>
    <row r="33" spans="1:16" x14ac:dyDescent="0.2">
      <c r="A33" s="167" t="str">
        <f>IF(連結実質赤字比率に係る赤字・黒字の構成分析!C$37="",NA(),連結実質赤字比率に係る赤字・黒字の構成分析!C$37)</f>
        <v>後期高齢者医療特別会計</v>
      </c>
      <c r="B33" s="167" t="e">
        <f>IF(ROUND(VALUE(SUBSTITUTE(連結実質赤字比率に係る赤字・黒字の構成分析!F$37,"▲", "-")), 2) &lt; 0, ABS(ROUND(VALUE(SUBSTITUTE(連結実質赤字比率に係る赤字・黒字の構成分析!F$37,"▲", "-")), 2)), NA())</f>
        <v>#N/A</v>
      </c>
      <c r="C33" s="167">
        <f>IF(ROUND(VALUE(SUBSTITUTE(連結実質赤字比率に係る赤字・黒字の構成分析!F$37,"▲", "-")), 2) &gt;= 0, ABS(ROUND(VALUE(SUBSTITUTE(連結実質赤字比率に係る赤字・黒字の構成分析!F$37,"▲", "-")), 2)), NA())</f>
        <v>0.25</v>
      </c>
      <c r="D33" s="167" t="e">
        <f>IF(ROUND(VALUE(SUBSTITUTE(連結実質赤字比率に係る赤字・黒字の構成分析!G$37,"▲", "-")), 2) &lt; 0, ABS(ROUND(VALUE(SUBSTITUTE(連結実質赤字比率に係る赤字・黒字の構成分析!G$37,"▲", "-")), 2)), NA())</f>
        <v>#N/A</v>
      </c>
      <c r="E33" s="167">
        <f>IF(ROUND(VALUE(SUBSTITUTE(連結実質赤字比率に係る赤字・黒字の構成分析!G$37,"▲", "-")), 2) &gt;= 0, ABS(ROUND(VALUE(SUBSTITUTE(連結実質赤字比率に係る赤字・黒字の構成分析!G$37,"▲", "-")), 2)), NA())</f>
        <v>0</v>
      </c>
      <c r="F33" s="167" t="e">
        <f>IF(ROUND(VALUE(SUBSTITUTE(連結実質赤字比率に係る赤字・黒字の構成分析!H$37,"▲", "-")), 2) &lt; 0, ABS(ROUND(VALUE(SUBSTITUTE(連結実質赤字比率に係る赤字・黒字の構成分析!H$37,"▲", "-")), 2)), NA())</f>
        <v>#N/A</v>
      </c>
      <c r="G33" s="167">
        <f>IF(ROUND(VALUE(SUBSTITUTE(連結実質赤字比率に係る赤字・黒字の構成分析!H$37,"▲", "-")), 2) &gt;= 0, ABS(ROUND(VALUE(SUBSTITUTE(連結実質赤字比率に係る赤字・黒字の構成分析!H$37,"▲", "-")), 2)), NA())</f>
        <v>0.39</v>
      </c>
      <c r="H33" s="167" t="e">
        <f>IF(ROUND(VALUE(SUBSTITUTE(連結実質赤字比率に係る赤字・黒字の構成分析!I$37,"▲", "-")), 2) &lt; 0, ABS(ROUND(VALUE(SUBSTITUTE(連結実質赤字比率に係る赤字・黒字の構成分析!I$37,"▲", "-")), 2)), NA())</f>
        <v>#N/A</v>
      </c>
      <c r="I33" s="167">
        <f>IF(ROUND(VALUE(SUBSTITUTE(連結実質赤字比率に係る赤字・黒字の構成分析!I$37,"▲", "-")), 2) &gt;= 0, ABS(ROUND(VALUE(SUBSTITUTE(連結実質赤字比率に係る赤字・黒字の構成分析!I$37,"▲", "-")), 2)), NA())</f>
        <v>0.85</v>
      </c>
      <c r="J33" s="167" t="e">
        <f>IF(ROUND(VALUE(SUBSTITUTE(連結実質赤字比率に係る赤字・黒字の構成分析!J$37,"▲", "-")), 2) &lt; 0, ABS(ROUND(VALUE(SUBSTITUTE(連結実質赤字比率に係る赤字・黒字の構成分析!J$37,"▲", "-")), 2)), NA())</f>
        <v>#N/A</v>
      </c>
      <c r="K33" s="167">
        <f>IF(ROUND(VALUE(SUBSTITUTE(連結実質赤字比率に係る赤字・黒字の構成分析!J$37,"▲", "-")), 2) &gt;= 0, ABS(ROUND(VALUE(SUBSTITUTE(連結実質赤字比率に係る赤字・黒字の構成分析!J$37,"▲", "-")), 2)), NA())</f>
        <v>0.93</v>
      </c>
    </row>
    <row r="34" spans="1:16" x14ac:dyDescent="0.2">
      <c r="A34" s="167" t="str">
        <f>IF(連結実質赤字比率に係る赤字・黒字の構成分析!C$36="",NA(),連結実質赤字比率に係る赤字・黒字の構成分析!C$36)</f>
        <v>一般会計</v>
      </c>
      <c r="B34" s="167" t="e">
        <f>IF(ROUND(VALUE(SUBSTITUTE(連結実質赤字比率に係る赤字・黒字の構成分析!F$36,"▲", "-")), 2) &lt; 0, ABS(ROUND(VALUE(SUBSTITUTE(連結実質赤字比率に係る赤字・黒字の構成分析!F$36,"▲", "-")), 2)), NA())</f>
        <v>#N/A</v>
      </c>
      <c r="C34" s="167">
        <f>IF(ROUND(VALUE(SUBSTITUTE(連結実質赤字比率に係る赤字・黒字の構成分析!F$36,"▲", "-")), 2) &gt;= 0, ABS(ROUND(VALUE(SUBSTITUTE(連結実質赤字比率に係る赤字・黒字の構成分析!F$36,"▲", "-")), 2)), NA())</f>
        <v>1.25</v>
      </c>
      <c r="D34" s="167" t="e">
        <f>IF(ROUND(VALUE(SUBSTITUTE(連結実質赤字比率に係る赤字・黒字の構成分析!G$36,"▲", "-")), 2) &lt; 0, ABS(ROUND(VALUE(SUBSTITUTE(連結実質赤字比率に係る赤字・黒字の構成分析!G$36,"▲", "-")), 2)), NA())</f>
        <v>#N/A</v>
      </c>
      <c r="E34" s="167">
        <f>IF(ROUND(VALUE(SUBSTITUTE(連結実質赤字比率に係る赤字・黒字の構成分析!G$36,"▲", "-")), 2) &gt;= 0, ABS(ROUND(VALUE(SUBSTITUTE(連結実質赤字比率に係る赤字・黒字の構成分析!G$36,"▲", "-")), 2)), NA())</f>
        <v>2.5</v>
      </c>
      <c r="F34" s="167" t="e">
        <f>IF(ROUND(VALUE(SUBSTITUTE(連結実質赤字比率に係る赤字・黒字の構成分析!H$36,"▲", "-")), 2) &lt; 0, ABS(ROUND(VALUE(SUBSTITUTE(連結実質赤字比率に係る赤字・黒字の構成分析!H$36,"▲", "-")), 2)), NA())</f>
        <v>#N/A</v>
      </c>
      <c r="G34" s="167">
        <f>IF(ROUND(VALUE(SUBSTITUTE(連結実質赤字比率に係る赤字・黒字の構成分析!H$36,"▲", "-")), 2) &gt;= 0, ABS(ROUND(VALUE(SUBSTITUTE(連結実質赤字比率に係る赤字・黒字の構成分析!H$36,"▲", "-")), 2)), NA())</f>
        <v>2.78</v>
      </c>
      <c r="H34" s="167" t="e">
        <f>IF(ROUND(VALUE(SUBSTITUTE(連結実質赤字比率に係る赤字・黒字の構成分析!I$36,"▲", "-")), 2) &lt; 0, ABS(ROUND(VALUE(SUBSTITUTE(連結実質赤字比率に係る赤字・黒字の構成分析!I$36,"▲", "-")), 2)), NA())</f>
        <v>#N/A</v>
      </c>
      <c r="I34" s="167">
        <f>IF(ROUND(VALUE(SUBSTITUTE(連結実質赤字比率に係る赤字・黒字の構成分析!I$36,"▲", "-")), 2) &gt;= 0, ABS(ROUND(VALUE(SUBSTITUTE(連結実質赤字比率に係る赤字・黒字の構成分析!I$36,"▲", "-")), 2)), NA())</f>
        <v>3.52</v>
      </c>
      <c r="J34" s="167" t="e">
        <f>IF(ROUND(VALUE(SUBSTITUTE(連結実質赤字比率に係る赤字・黒字の構成分析!J$36,"▲", "-")), 2) &lt; 0, ABS(ROUND(VALUE(SUBSTITUTE(連結実質赤字比率に係る赤字・黒字の構成分析!J$36,"▲", "-")), 2)), NA())</f>
        <v>#N/A</v>
      </c>
      <c r="K34" s="167">
        <f>IF(ROUND(VALUE(SUBSTITUTE(連結実質赤字比率に係る赤字・黒字の構成分析!J$36,"▲", "-")), 2) &gt;= 0, ABS(ROUND(VALUE(SUBSTITUTE(連結実質赤字比率に係る赤字・黒字の構成分析!J$36,"▲", "-")), 2)), NA())</f>
        <v>2.2200000000000002</v>
      </c>
    </row>
    <row r="35" spans="1:16" x14ac:dyDescent="0.2">
      <c r="A35" s="167" t="str">
        <f>IF(連結実質赤字比率に係る赤字・黒字の構成分析!C$35="",NA(),連結実質赤字比率に係る赤字・黒字の構成分析!C$35)</f>
        <v>下水道事業会計</v>
      </c>
      <c r="B35" s="167" t="e">
        <f>IF(ROUND(VALUE(SUBSTITUTE(連結実質赤字比率に係る赤字・黒字の構成分析!F$35,"▲", "-")), 2) &lt; 0, ABS(ROUND(VALUE(SUBSTITUTE(連結実質赤字比率に係る赤字・黒字の構成分析!F$35,"▲", "-")), 2)), NA())</f>
        <v>#N/A</v>
      </c>
      <c r="C35" s="167">
        <f>IF(ROUND(VALUE(SUBSTITUTE(連結実質赤字比率に係る赤字・黒字の構成分析!F$35,"▲", "-")), 2) &gt;= 0, ABS(ROUND(VALUE(SUBSTITUTE(連結実質赤字比率に係る赤字・黒字の構成分析!F$35,"▲", "-")), 2)), NA())</f>
        <v>1.1200000000000001</v>
      </c>
      <c r="D35" s="167" t="e">
        <f>IF(ROUND(VALUE(SUBSTITUTE(連結実質赤字比率に係る赤字・黒字の構成分析!G$35,"▲", "-")), 2) &lt; 0, ABS(ROUND(VALUE(SUBSTITUTE(連結実質赤字比率に係る赤字・黒字の構成分析!G$35,"▲", "-")), 2)), NA())</f>
        <v>#N/A</v>
      </c>
      <c r="E35" s="167">
        <f>IF(ROUND(VALUE(SUBSTITUTE(連結実質赤字比率に係る赤字・黒字の構成分析!G$35,"▲", "-")), 2) &gt;= 0, ABS(ROUND(VALUE(SUBSTITUTE(連結実質赤字比率に係る赤字・黒字の構成分析!G$35,"▲", "-")), 2)), NA())</f>
        <v>3.13</v>
      </c>
      <c r="F35" s="167" t="e">
        <f>IF(ROUND(VALUE(SUBSTITUTE(連結実質赤字比率に係る赤字・黒字の構成分析!H$35,"▲", "-")), 2) &lt; 0, ABS(ROUND(VALUE(SUBSTITUTE(連結実質赤字比率に係る赤字・黒字の構成分析!H$35,"▲", "-")), 2)), NA())</f>
        <v>#N/A</v>
      </c>
      <c r="G35" s="167">
        <f>IF(ROUND(VALUE(SUBSTITUTE(連結実質赤字比率に係る赤字・黒字の構成分析!H$35,"▲", "-")), 2) &gt;= 0, ABS(ROUND(VALUE(SUBSTITUTE(連結実質赤字比率に係る赤字・黒字の構成分析!H$35,"▲", "-")), 2)), NA())</f>
        <v>2.33</v>
      </c>
      <c r="H35" s="167" t="e">
        <f>IF(ROUND(VALUE(SUBSTITUTE(連結実質赤字比率に係る赤字・黒字の構成分析!I$35,"▲", "-")), 2) &lt; 0, ABS(ROUND(VALUE(SUBSTITUTE(連結実質赤字比率に係る赤字・黒字の構成分析!I$35,"▲", "-")), 2)), NA())</f>
        <v>#N/A</v>
      </c>
      <c r="I35" s="167">
        <f>IF(ROUND(VALUE(SUBSTITUTE(連結実質赤字比率に係る赤字・黒字の構成分析!I$35,"▲", "-")), 2) &gt;= 0, ABS(ROUND(VALUE(SUBSTITUTE(連結実質赤字比率に係る赤字・黒字の構成分析!I$35,"▲", "-")), 2)), NA())</f>
        <v>3.37</v>
      </c>
      <c r="J35" s="167" t="e">
        <f>IF(ROUND(VALUE(SUBSTITUTE(連結実質赤字比率に係る赤字・黒字の構成分析!J$35,"▲", "-")), 2) &lt; 0, ABS(ROUND(VALUE(SUBSTITUTE(連結実質赤字比率に係る赤字・黒字の構成分析!J$35,"▲", "-")), 2)), NA())</f>
        <v>#N/A</v>
      </c>
      <c r="K35" s="167">
        <f>IF(ROUND(VALUE(SUBSTITUTE(連結実質赤字比率に係る赤字・黒字の構成分析!J$35,"▲", "-")), 2) &gt;= 0, ABS(ROUND(VALUE(SUBSTITUTE(連結実質赤字比率に係る赤字・黒字の構成分析!J$35,"▲", "-")), 2)), NA())</f>
        <v>3.84</v>
      </c>
    </row>
    <row r="36" spans="1:16" x14ac:dyDescent="0.2">
      <c r="A36" s="167" t="str">
        <f>IF(連結実質赤字比率に係る赤字・黒字の構成分析!C$34="",NA(),連結実質赤字比率に係る赤字・黒字の構成分析!C$34)</f>
        <v>水道事業会計</v>
      </c>
      <c r="B36" s="167" t="e">
        <f>IF(ROUND(VALUE(SUBSTITUTE(連結実質赤字比率に係る赤字・黒字の構成分析!F$34,"▲", "-")), 2) &lt; 0, ABS(ROUND(VALUE(SUBSTITUTE(連結実質赤字比率に係る赤字・黒字の構成分析!F$34,"▲", "-")), 2)), NA())</f>
        <v>#N/A</v>
      </c>
      <c r="C36" s="167">
        <f>IF(ROUND(VALUE(SUBSTITUTE(連結実質赤字比率に係る赤字・黒字の構成分析!F$34,"▲", "-")), 2) &gt;= 0, ABS(ROUND(VALUE(SUBSTITUTE(連結実質赤字比率に係る赤字・黒字の構成分析!F$34,"▲", "-")), 2)), NA())</f>
        <v>18.55</v>
      </c>
      <c r="D36" s="167" t="e">
        <f>IF(ROUND(VALUE(SUBSTITUTE(連結実質赤字比率に係る赤字・黒字の構成分析!G$34,"▲", "-")), 2) &lt; 0, ABS(ROUND(VALUE(SUBSTITUTE(連結実質赤字比率に係る赤字・黒字の構成分析!G$34,"▲", "-")), 2)), NA())</f>
        <v>#N/A</v>
      </c>
      <c r="E36" s="167">
        <f>IF(ROUND(VALUE(SUBSTITUTE(連結実質赤字比率に係る赤字・黒字の構成分析!G$34,"▲", "-")), 2) &gt;= 0, ABS(ROUND(VALUE(SUBSTITUTE(連結実質赤字比率に係る赤字・黒字の構成分析!G$34,"▲", "-")), 2)), NA())</f>
        <v>17.309999999999999</v>
      </c>
      <c r="F36" s="167" t="e">
        <f>IF(ROUND(VALUE(SUBSTITUTE(連結実質赤字比率に係る赤字・黒字の構成分析!H$34,"▲", "-")), 2) &lt; 0, ABS(ROUND(VALUE(SUBSTITUTE(連結実質赤字比率に係る赤字・黒字の構成分析!H$34,"▲", "-")), 2)), NA())</f>
        <v>#N/A</v>
      </c>
      <c r="G36" s="167">
        <f>IF(ROUND(VALUE(SUBSTITUTE(連結実質赤字比率に係る赤字・黒字の構成分析!H$34,"▲", "-")), 2) &gt;= 0, ABS(ROUND(VALUE(SUBSTITUTE(連結実質赤字比率に係る赤字・黒字の構成分析!H$34,"▲", "-")), 2)), NA())</f>
        <v>14.99</v>
      </c>
      <c r="H36" s="167" t="e">
        <f>IF(ROUND(VALUE(SUBSTITUTE(連結実質赤字比率に係る赤字・黒字の構成分析!I$34,"▲", "-")), 2) &lt; 0, ABS(ROUND(VALUE(SUBSTITUTE(連結実質赤字比率に係る赤字・黒字の構成分析!I$34,"▲", "-")), 2)), NA())</f>
        <v>#N/A</v>
      </c>
      <c r="I36" s="167">
        <f>IF(ROUND(VALUE(SUBSTITUTE(連結実質赤字比率に係る赤字・黒字の構成分析!I$34,"▲", "-")), 2) &gt;= 0, ABS(ROUND(VALUE(SUBSTITUTE(連結実質赤字比率に係る赤字・黒字の構成分析!I$34,"▲", "-")), 2)), NA())</f>
        <v>14.77</v>
      </c>
      <c r="J36" s="167" t="e">
        <f>IF(ROUND(VALUE(SUBSTITUTE(連結実質赤字比率に係る赤字・黒字の構成分析!J$34,"▲", "-")), 2) &lt; 0, ABS(ROUND(VALUE(SUBSTITUTE(連結実質赤字比率に係る赤字・黒字の構成分析!J$34,"▲", "-")), 2)), NA())</f>
        <v>#N/A</v>
      </c>
      <c r="K36" s="167">
        <f>IF(ROUND(VALUE(SUBSTITUTE(連結実質赤字比率に係る赤字・黒字の構成分析!J$34,"▲", "-")), 2) &gt;= 0, ABS(ROUND(VALUE(SUBSTITUTE(連結実質赤字比率に係る赤字・黒字の構成分析!J$34,"▲", "-")), 2)), NA())</f>
        <v>11.56</v>
      </c>
    </row>
    <row r="39" spans="1:16" x14ac:dyDescent="0.2">
      <c r="A39" s="140" t="s">
        <v>58</v>
      </c>
    </row>
    <row r="40" spans="1:16" x14ac:dyDescent="0.2">
      <c r="A40" s="168"/>
      <c r="B40" s="168" t="str">
        <f>'実質公債費比率（分子）の構造'!K$44</f>
        <v>R01</v>
      </c>
      <c r="C40" s="168"/>
      <c r="D40" s="168"/>
      <c r="E40" s="168" t="str">
        <f>'実質公債費比率（分子）の構造'!L$44</f>
        <v>R02</v>
      </c>
      <c r="F40" s="168"/>
      <c r="G40" s="168"/>
      <c r="H40" s="168" t="str">
        <f>'実質公債費比率（分子）の構造'!M$44</f>
        <v>R03</v>
      </c>
      <c r="I40" s="168"/>
      <c r="J40" s="168"/>
      <c r="K40" s="168" t="str">
        <f>'実質公債費比率（分子）の構造'!N$44</f>
        <v>R04</v>
      </c>
      <c r="L40" s="168"/>
      <c r="M40" s="168"/>
      <c r="N40" s="168" t="str">
        <f>'実質公債費比率（分子）の構造'!O$44</f>
        <v>R05</v>
      </c>
      <c r="O40" s="168"/>
      <c r="P40" s="168"/>
    </row>
    <row r="41" spans="1:16" x14ac:dyDescent="0.2">
      <c r="A41" s="168"/>
      <c r="B41" s="168" t="s">
        <v>59</v>
      </c>
      <c r="C41" s="168"/>
      <c r="D41" s="168" t="s">
        <v>60</v>
      </c>
      <c r="E41" s="168" t="s">
        <v>59</v>
      </c>
      <c r="F41" s="168"/>
      <c r="G41" s="168" t="s">
        <v>60</v>
      </c>
      <c r="H41" s="168" t="s">
        <v>59</v>
      </c>
      <c r="I41" s="168"/>
      <c r="J41" s="168" t="s">
        <v>60</v>
      </c>
      <c r="K41" s="168" t="s">
        <v>59</v>
      </c>
      <c r="L41" s="168"/>
      <c r="M41" s="168" t="s">
        <v>60</v>
      </c>
      <c r="N41" s="168" t="s">
        <v>59</v>
      </c>
      <c r="O41" s="168"/>
      <c r="P41" s="168" t="s">
        <v>60</v>
      </c>
    </row>
    <row r="42" spans="1:16" x14ac:dyDescent="0.2">
      <c r="A42" s="168" t="s">
        <v>61</v>
      </c>
      <c r="B42" s="168"/>
      <c r="C42" s="168"/>
      <c r="D42" s="168">
        <f>'実質公債費比率（分子）の構造'!K$52</f>
        <v>2096</v>
      </c>
      <c r="E42" s="168"/>
      <c r="F42" s="168"/>
      <c r="G42" s="168">
        <f>'実質公債費比率（分子）の構造'!L$52</f>
        <v>2061</v>
      </c>
      <c r="H42" s="168"/>
      <c r="I42" s="168"/>
      <c r="J42" s="168">
        <f>'実質公債費比率（分子）の構造'!M$52</f>
        <v>2090</v>
      </c>
      <c r="K42" s="168"/>
      <c r="L42" s="168"/>
      <c r="M42" s="168">
        <f>'実質公債費比率（分子）の構造'!N$52</f>
        <v>2213</v>
      </c>
      <c r="N42" s="168"/>
      <c r="O42" s="168"/>
      <c r="P42" s="168">
        <f>'実質公債費比率（分子）の構造'!O$52</f>
        <v>2238</v>
      </c>
    </row>
    <row r="43" spans="1:16" x14ac:dyDescent="0.2">
      <c r="A43" s="168" t="s">
        <v>16</v>
      </c>
      <c r="B43" s="168" t="str">
        <f>'実質公債費比率（分子）の構造'!K$51</f>
        <v>-</v>
      </c>
      <c r="C43" s="168"/>
      <c r="D43" s="168"/>
      <c r="E43" s="168" t="str">
        <f>'実質公債費比率（分子）の構造'!L$51</f>
        <v>-</v>
      </c>
      <c r="F43" s="168"/>
      <c r="G43" s="168"/>
      <c r="H43" s="168" t="str">
        <f>'実質公債費比率（分子）の構造'!M$51</f>
        <v>-</v>
      </c>
      <c r="I43" s="168"/>
      <c r="J43" s="168"/>
      <c r="K43" s="168" t="str">
        <f>'実質公債費比率（分子）の構造'!N$51</f>
        <v>-</v>
      </c>
      <c r="L43" s="168"/>
      <c r="M43" s="168"/>
      <c r="N43" s="168">
        <f>'実質公債費比率（分子）の構造'!O$51</f>
        <v>0</v>
      </c>
      <c r="O43" s="168"/>
      <c r="P43" s="168"/>
    </row>
    <row r="44" spans="1:16" x14ac:dyDescent="0.2">
      <c r="A44" s="168" t="s">
        <v>62</v>
      </c>
      <c r="B44" s="168" t="str">
        <f>'実質公債費比率（分子）の構造'!K$50</f>
        <v>-</v>
      </c>
      <c r="C44" s="168"/>
      <c r="D44" s="168"/>
      <c r="E44" s="168" t="str">
        <f>'実質公債費比率（分子）の構造'!L$50</f>
        <v>-</v>
      </c>
      <c r="F44" s="168"/>
      <c r="G44" s="168"/>
      <c r="H44" s="168" t="str">
        <f>'実質公債費比率（分子）の構造'!M$50</f>
        <v>-</v>
      </c>
      <c r="I44" s="168"/>
      <c r="J44" s="168"/>
      <c r="K44" s="168" t="str">
        <f>'実質公債費比率（分子）の構造'!N$50</f>
        <v>-</v>
      </c>
      <c r="L44" s="168"/>
      <c r="M44" s="168"/>
      <c r="N44" s="168" t="str">
        <f>'実質公債費比率（分子）の構造'!O$50</f>
        <v>-</v>
      </c>
      <c r="O44" s="168"/>
      <c r="P44" s="168"/>
    </row>
    <row r="45" spans="1:16" x14ac:dyDescent="0.2">
      <c r="A45" s="168" t="s">
        <v>63</v>
      </c>
      <c r="B45" s="168">
        <f>'実質公債費比率（分子）の構造'!K$49</f>
        <v>389</v>
      </c>
      <c r="C45" s="168"/>
      <c r="D45" s="168"/>
      <c r="E45" s="168">
        <f>'実質公債費比率（分子）の構造'!L$49</f>
        <v>381</v>
      </c>
      <c r="F45" s="168"/>
      <c r="G45" s="168"/>
      <c r="H45" s="168">
        <f>'実質公債費比率（分子）の構造'!M$49</f>
        <v>402</v>
      </c>
      <c r="I45" s="168"/>
      <c r="J45" s="168"/>
      <c r="K45" s="168">
        <f>'実質公債費比率（分子）の構造'!N$49</f>
        <v>374</v>
      </c>
      <c r="L45" s="168"/>
      <c r="M45" s="168"/>
      <c r="N45" s="168">
        <f>'実質公債費比率（分子）の構造'!O$49</f>
        <v>369</v>
      </c>
      <c r="O45" s="168"/>
      <c r="P45" s="168"/>
    </row>
    <row r="46" spans="1:16" x14ac:dyDescent="0.2">
      <c r="A46" s="168" t="s">
        <v>64</v>
      </c>
      <c r="B46" s="168">
        <f>'実質公債費比率（分子）の構造'!K$48</f>
        <v>69</v>
      </c>
      <c r="C46" s="168"/>
      <c r="D46" s="168"/>
      <c r="E46" s="168">
        <f>'実質公債費比率（分子）の構造'!L$48</f>
        <v>74</v>
      </c>
      <c r="F46" s="168"/>
      <c r="G46" s="168"/>
      <c r="H46" s="168">
        <f>'実質公債費比率（分子）の構造'!M$48</f>
        <v>78</v>
      </c>
      <c r="I46" s="168"/>
      <c r="J46" s="168"/>
      <c r="K46" s="168">
        <f>'実質公債費比率（分子）の構造'!N$48</f>
        <v>74</v>
      </c>
      <c r="L46" s="168"/>
      <c r="M46" s="168"/>
      <c r="N46" s="168">
        <f>'実質公債費比率（分子）の構造'!O$48</f>
        <v>95</v>
      </c>
      <c r="O46" s="168"/>
      <c r="P46" s="168"/>
    </row>
    <row r="47" spans="1:16" x14ac:dyDescent="0.2">
      <c r="A47" s="168" t="s">
        <v>12</v>
      </c>
      <c r="B47" s="168" t="str">
        <f>'実質公債費比率（分子）の構造'!K$47</f>
        <v>-</v>
      </c>
      <c r="C47" s="168"/>
      <c r="D47" s="168"/>
      <c r="E47" s="168" t="str">
        <f>'実質公債費比率（分子）の構造'!L$47</f>
        <v>-</v>
      </c>
      <c r="F47" s="168"/>
      <c r="G47" s="168"/>
      <c r="H47" s="168" t="str">
        <f>'実質公債費比率（分子）の構造'!M$47</f>
        <v>-</v>
      </c>
      <c r="I47" s="168"/>
      <c r="J47" s="168"/>
      <c r="K47" s="168" t="str">
        <f>'実質公債費比率（分子）の構造'!N$47</f>
        <v>-</v>
      </c>
      <c r="L47" s="168"/>
      <c r="M47" s="168"/>
      <c r="N47" s="168" t="str">
        <f>'実質公債費比率（分子）の構造'!O$47</f>
        <v>-</v>
      </c>
      <c r="O47" s="168"/>
      <c r="P47" s="168"/>
    </row>
    <row r="48" spans="1:16" x14ac:dyDescent="0.2">
      <c r="A48" s="168" t="s">
        <v>65</v>
      </c>
      <c r="B48" s="168" t="str">
        <f>'実質公債費比率（分子）の構造'!K$46</f>
        <v>-</v>
      </c>
      <c r="C48" s="168"/>
      <c r="D48" s="168"/>
      <c r="E48" s="168" t="str">
        <f>'実質公債費比率（分子）の構造'!L$46</f>
        <v>-</v>
      </c>
      <c r="F48" s="168"/>
      <c r="G48" s="168"/>
      <c r="H48" s="168" t="str">
        <f>'実質公債費比率（分子）の構造'!M$46</f>
        <v>-</v>
      </c>
      <c r="I48" s="168"/>
      <c r="J48" s="168"/>
      <c r="K48" s="168" t="str">
        <f>'実質公債費比率（分子）の構造'!N$46</f>
        <v>-</v>
      </c>
      <c r="L48" s="168"/>
      <c r="M48" s="168"/>
      <c r="N48" s="168" t="str">
        <f>'実質公債費比率（分子）の構造'!O$46</f>
        <v>-</v>
      </c>
      <c r="O48" s="168"/>
      <c r="P48" s="168"/>
    </row>
    <row r="49" spans="1:16" x14ac:dyDescent="0.2">
      <c r="A49" s="168" t="s">
        <v>66</v>
      </c>
      <c r="B49" s="168">
        <f>'実質公債費比率（分子）の構造'!K$45</f>
        <v>2921</v>
      </c>
      <c r="C49" s="168"/>
      <c r="D49" s="168"/>
      <c r="E49" s="168">
        <f>'実質公債費比率（分子）の構造'!L$45</f>
        <v>2930</v>
      </c>
      <c r="F49" s="168"/>
      <c r="G49" s="168"/>
      <c r="H49" s="168">
        <f>'実質公債費比率（分子）の構造'!M$45</f>
        <v>2664</v>
      </c>
      <c r="I49" s="168"/>
      <c r="J49" s="168"/>
      <c r="K49" s="168">
        <f>'実質公債費比率（分子）の構造'!N$45</f>
        <v>2604</v>
      </c>
      <c r="L49" s="168"/>
      <c r="M49" s="168"/>
      <c r="N49" s="168">
        <f>'実質公債費比率（分子）の構造'!O$45</f>
        <v>2537</v>
      </c>
      <c r="O49" s="168"/>
      <c r="P49" s="168"/>
    </row>
    <row r="50" spans="1:16" x14ac:dyDescent="0.2">
      <c r="A50" s="168" t="s">
        <v>67</v>
      </c>
      <c r="B50" s="168" t="e">
        <f>NA()</f>
        <v>#N/A</v>
      </c>
      <c r="C50" s="168">
        <f>IF(ISNUMBER('実質公債費比率（分子）の構造'!K$53),'実質公債費比率（分子）の構造'!K$53,NA())</f>
        <v>1283</v>
      </c>
      <c r="D50" s="168" t="e">
        <f>NA()</f>
        <v>#N/A</v>
      </c>
      <c r="E50" s="168" t="e">
        <f>NA()</f>
        <v>#N/A</v>
      </c>
      <c r="F50" s="168">
        <f>IF(ISNUMBER('実質公債費比率（分子）の構造'!L$53),'実質公債費比率（分子）の構造'!L$53,NA())</f>
        <v>1324</v>
      </c>
      <c r="G50" s="168" t="e">
        <f>NA()</f>
        <v>#N/A</v>
      </c>
      <c r="H50" s="168" t="e">
        <f>NA()</f>
        <v>#N/A</v>
      </c>
      <c r="I50" s="168">
        <f>IF(ISNUMBER('実質公債費比率（分子）の構造'!M$53),'実質公債費比率（分子）の構造'!M$53,NA())</f>
        <v>1054</v>
      </c>
      <c r="J50" s="168" t="e">
        <f>NA()</f>
        <v>#N/A</v>
      </c>
      <c r="K50" s="168" t="e">
        <f>NA()</f>
        <v>#N/A</v>
      </c>
      <c r="L50" s="168">
        <f>IF(ISNUMBER('実質公債費比率（分子）の構造'!N$53),'実質公債費比率（分子）の構造'!N$53,NA())</f>
        <v>839</v>
      </c>
      <c r="M50" s="168" t="e">
        <f>NA()</f>
        <v>#N/A</v>
      </c>
      <c r="N50" s="168" t="e">
        <f>NA()</f>
        <v>#N/A</v>
      </c>
      <c r="O50" s="168">
        <f>IF(ISNUMBER('実質公債費比率（分子）の構造'!O$53),'実質公債費比率（分子）の構造'!O$53,NA())</f>
        <v>763</v>
      </c>
      <c r="P50" s="168" t="e">
        <f>NA()</f>
        <v>#N/A</v>
      </c>
    </row>
    <row r="53" spans="1:16" x14ac:dyDescent="0.2">
      <c r="A53" s="140" t="s">
        <v>68</v>
      </c>
    </row>
    <row r="54" spans="1:16" x14ac:dyDescent="0.2">
      <c r="A54" s="167"/>
      <c r="B54" s="167" t="str">
        <f>'将来負担比率（分子）の構造'!I$40</f>
        <v>R01</v>
      </c>
      <c r="C54" s="167"/>
      <c r="D54" s="167"/>
      <c r="E54" s="167" t="str">
        <f>'将来負担比率（分子）の構造'!J$40</f>
        <v>R02</v>
      </c>
      <c r="F54" s="167"/>
      <c r="G54" s="167"/>
      <c r="H54" s="167" t="str">
        <f>'将来負担比率（分子）の構造'!K$40</f>
        <v>R03</v>
      </c>
      <c r="I54" s="167"/>
      <c r="J54" s="167"/>
      <c r="K54" s="167" t="str">
        <f>'将来負担比率（分子）の構造'!L$40</f>
        <v>R04</v>
      </c>
      <c r="L54" s="167"/>
      <c r="M54" s="167"/>
      <c r="N54" s="167" t="str">
        <f>'将来負担比率（分子）の構造'!M$40</f>
        <v>R05</v>
      </c>
      <c r="O54" s="167"/>
      <c r="P54" s="167"/>
    </row>
    <row r="55" spans="1:16" x14ac:dyDescent="0.2">
      <c r="A55" s="167"/>
      <c r="B55" s="167" t="s">
        <v>69</v>
      </c>
      <c r="C55" s="167"/>
      <c r="D55" s="167" t="s">
        <v>70</v>
      </c>
      <c r="E55" s="167" t="s">
        <v>69</v>
      </c>
      <c r="F55" s="167"/>
      <c r="G55" s="167" t="s">
        <v>70</v>
      </c>
      <c r="H55" s="167" t="s">
        <v>69</v>
      </c>
      <c r="I55" s="167"/>
      <c r="J55" s="167" t="s">
        <v>70</v>
      </c>
      <c r="K55" s="167" t="s">
        <v>69</v>
      </c>
      <c r="L55" s="167"/>
      <c r="M55" s="167" t="s">
        <v>70</v>
      </c>
      <c r="N55" s="167" t="s">
        <v>69</v>
      </c>
      <c r="O55" s="167"/>
      <c r="P55" s="167" t="s">
        <v>70</v>
      </c>
    </row>
    <row r="56" spans="1:16" x14ac:dyDescent="0.2">
      <c r="A56" s="167" t="s">
        <v>43</v>
      </c>
      <c r="B56" s="167"/>
      <c r="C56" s="167"/>
      <c r="D56" s="167">
        <f>'将来負担比率（分子）の構造'!I$52</f>
        <v>19147</v>
      </c>
      <c r="E56" s="167"/>
      <c r="F56" s="167"/>
      <c r="G56" s="167">
        <f>'将来負担比率（分子）の構造'!J$52</f>
        <v>19024</v>
      </c>
      <c r="H56" s="167"/>
      <c r="I56" s="167"/>
      <c r="J56" s="167">
        <f>'将来負担比率（分子）の構造'!K$52</f>
        <v>18569</v>
      </c>
      <c r="K56" s="167"/>
      <c r="L56" s="167"/>
      <c r="M56" s="167">
        <f>'将来負担比率（分子）の構造'!L$52</f>
        <v>17954</v>
      </c>
      <c r="N56" s="167"/>
      <c r="O56" s="167"/>
      <c r="P56" s="167">
        <f>'将来負担比率（分子）の構造'!M$52</f>
        <v>18621</v>
      </c>
    </row>
    <row r="57" spans="1:16" x14ac:dyDescent="0.2">
      <c r="A57" s="167" t="s">
        <v>42</v>
      </c>
      <c r="B57" s="167"/>
      <c r="C57" s="167"/>
      <c r="D57" s="167">
        <f>'将来負担比率（分子）の構造'!I$51</f>
        <v>7442</v>
      </c>
      <c r="E57" s="167"/>
      <c r="F57" s="167"/>
      <c r="G57" s="167">
        <f>'将来負担比率（分子）の構造'!J$51</f>
        <v>8221</v>
      </c>
      <c r="H57" s="167"/>
      <c r="I57" s="167"/>
      <c r="J57" s="167">
        <f>'将来負担比率（分子）の構造'!K$51</f>
        <v>8199</v>
      </c>
      <c r="K57" s="167"/>
      <c r="L57" s="167"/>
      <c r="M57" s="167">
        <f>'将来負担比率（分子）の構造'!L$51</f>
        <v>8081</v>
      </c>
      <c r="N57" s="167"/>
      <c r="O57" s="167"/>
      <c r="P57" s="167">
        <f>'将来負担比率（分子）の構造'!M$51</f>
        <v>7628</v>
      </c>
    </row>
    <row r="58" spans="1:16" x14ac:dyDescent="0.2">
      <c r="A58" s="167" t="s">
        <v>41</v>
      </c>
      <c r="B58" s="167"/>
      <c r="C58" s="167"/>
      <c r="D58" s="167">
        <f>'将来負担比率（分子）の構造'!I$50</f>
        <v>7112</v>
      </c>
      <c r="E58" s="167"/>
      <c r="F58" s="167"/>
      <c r="G58" s="167">
        <f>'将来負担比率（分子）の構造'!J$50</f>
        <v>7297</v>
      </c>
      <c r="H58" s="167"/>
      <c r="I58" s="167"/>
      <c r="J58" s="167">
        <f>'将来負担比率（分子）の構造'!K$50</f>
        <v>8226</v>
      </c>
      <c r="K58" s="167"/>
      <c r="L58" s="167"/>
      <c r="M58" s="167">
        <f>'将来負担比率（分子）の構造'!L$50</f>
        <v>8499</v>
      </c>
      <c r="N58" s="167"/>
      <c r="O58" s="167"/>
      <c r="P58" s="167">
        <f>'将来負担比率（分子）の構造'!M$50</f>
        <v>8265</v>
      </c>
    </row>
    <row r="59" spans="1:16" x14ac:dyDescent="0.2">
      <c r="A59" s="167" t="s">
        <v>39</v>
      </c>
      <c r="B59" s="167" t="str">
        <f>'将来負担比率（分子）の構造'!I$49</f>
        <v>-</v>
      </c>
      <c r="C59" s="167"/>
      <c r="D59" s="167"/>
      <c r="E59" s="167" t="str">
        <f>'将来負担比率（分子）の構造'!J$49</f>
        <v>-</v>
      </c>
      <c r="F59" s="167"/>
      <c r="G59" s="167"/>
      <c r="H59" s="167" t="str">
        <f>'将来負担比率（分子）の構造'!K$49</f>
        <v>-</v>
      </c>
      <c r="I59" s="167"/>
      <c r="J59" s="167"/>
      <c r="K59" s="167" t="str">
        <f>'将来負担比率（分子）の構造'!L$49</f>
        <v>-</v>
      </c>
      <c r="L59" s="167"/>
      <c r="M59" s="167"/>
      <c r="N59" s="167" t="str">
        <f>'将来負担比率（分子）の構造'!M$49</f>
        <v>-</v>
      </c>
      <c r="O59" s="167"/>
      <c r="P59" s="167"/>
    </row>
    <row r="60" spans="1:16" x14ac:dyDescent="0.2">
      <c r="A60" s="167" t="s">
        <v>38</v>
      </c>
      <c r="B60" s="167" t="str">
        <f>'将来負担比率（分子）の構造'!I$48</f>
        <v>-</v>
      </c>
      <c r="C60" s="167"/>
      <c r="D60" s="167"/>
      <c r="E60" s="167" t="str">
        <f>'将来負担比率（分子）の構造'!J$48</f>
        <v>-</v>
      </c>
      <c r="F60" s="167"/>
      <c r="G60" s="167"/>
      <c r="H60" s="167" t="str">
        <f>'将来負担比率（分子）の構造'!K$48</f>
        <v>-</v>
      </c>
      <c r="I60" s="167"/>
      <c r="J60" s="167"/>
      <c r="K60" s="167" t="str">
        <f>'将来負担比率（分子）の構造'!L$48</f>
        <v>-</v>
      </c>
      <c r="L60" s="167"/>
      <c r="M60" s="167"/>
      <c r="N60" s="167" t="str">
        <f>'将来負担比率（分子）の構造'!M$48</f>
        <v>-</v>
      </c>
      <c r="O60" s="167"/>
      <c r="P60" s="167"/>
    </row>
    <row r="61" spans="1:16" x14ac:dyDescent="0.2">
      <c r="A61" s="167" t="s">
        <v>36</v>
      </c>
      <c r="B61" s="167" t="str">
        <f>'将来負担比率（分子）の構造'!I$46</f>
        <v>-</v>
      </c>
      <c r="C61" s="167"/>
      <c r="D61" s="167"/>
      <c r="E61" s="167" t="str">
        <f>'将来負担比率（分子）の構造'!J$46</f>
        <v>-</v>
      </c>
      <c r="F61" s="167"/>
      <c r="G61" s="167"/>
      <c r="H61" s="167" t="str">
        <f>'将来負担比率（分子）の構造'!K$46</f>
        <v>-</v>
      </c>
      <c r="I61" s="167"/>
      <c r="J61" s="167"/>
      <c r="K61" s="167" t="str">
        <f>'将来負担比率（分子）の構造'!L$46</f>
        <v>-</v>
      </c>
      <c r="L61" s="167"/>
      <c r="M61" s="167"/>
      <c r="N61" s="167" t="str">
        <f>'将来負担比率（分子）の構造'!M$46</f>
        <v>-</v>
      </c>
      <c r="O61" s="167"/>
      <c r="P61" s="167"/>
    </row>
    <row r="62" spans="1:16" x14ac:dyDescent="0.2">
      <c r="A62" s="167" t="s">
        <v>35</v>
      </c>
      <c r="B62" s="167">
        <f>'将来負担比率（分子）の構造'!I$45</f>
        <v>3563</v>
      </c>
      <c r="C62" s="167"/>
      <c r="D62" s="167"/>
      <c r="E62" s="167">
        <f>'将来負担比率（分子）の構造'!J$45</f>
        <v>3695</v>
      </c>
      <c r="F62" s="167"/>
      <c r="G62" s="167"/>
      <c r="H62" s="167">
        <f>'将来負担比率（分子）の構造'!K$45</f>
        <v>3982</v>
      </c>
      <c r="I62" s="167"/>
      <c r="J62" s="167"/>
      <c r="K62" s="167">
        <f>'将来負担比率（分子）の構造'!L$45</f>
        <v>3919</v>
      </c>
      <c r="L62" s="167"/>
      <c r="M62" s="167"/>
      <c r="N62" s="167">
        <f>'将来負担比率（分子）の構造'!M$45</f>
        <v>3973</v>
      </c>
      <c r="O62" s="167"/>
      <c r="P62" s="167"/>
    </row>
    <row r="63" spans="1:16" x14ac:dyDescent="0.2">
      <c r="A63" s="167" t="s">
        <v>34</v>
      </c>
      <c r="B63" s="167">
        <f>'将来負担比率（分子）の構造'!I$44</f>
        <v>4742</v>
      </c>
      <c r="C63" s="167"/>
      <c r="D63" s="167"/>
      <c r="E63" s="167">
        <f>'将来負担比率（分子）の構造'!J$44</f>
        <v>4346</v>
      </c>
      <c r="F63" s="167"/>
      <c r="G63" s="167"/>
      <c r="H63" s="167">
        <f>'将来負担比率（分子）の構造'!K$44</f>
        <v>3940</v>
      </c>
      <c r="I63" s="167"/>
      <c r="J63" s="167"/>
      <c r="K63" s="167">
        <f>'将来負担比率（分子）の構造'!L$44</f>
        <v>3540</v>
      </c>
      <c r="L63" s="167"/>
      <c r="M63" s="167"/>
      <c r="N63" s="167">
        <f>'将来負担比率（分子）の構造'!M$44</f>
        <v>3149</v>
      </c>
      <c r="O63" s="167"/>
      <c r="P63" s="167"/>
    </row>
    <row r="64" spans="1:16" x14ac:dyDescent="0.2">
      <c r="A64" s="167" t="s">
        <v>33</v>
      </c>
      <c r="B64" s="167">
        <f>'将来負担比率（分子）の構造'!I$43</f>
        <v>798</v>
      </c>
      <c r="C64" s="167"/>
      <c r="D64" s="167"/>
      <c r="E64" s="167">
        <f>'将来負担比率（分子）の構造'!J$43</f>
        <v>705</v>
      </c>
      <c r="F64" s="167"/>
      <c r="G64" s="167"/>
      <c r="H64" s="167">
        <f>'将来負担比率（分子）の構造'!K$43</f>
        <v>665</v>
      </c>
      <c r="I64" s="167"/>
      <c r="J64" s="167"/>
      <c r="K64" s="167">
        <f>'将来負担比率（分子）の構造'!L$43</f>
        <v>674</v>
      </c>
      <c r="L64" s="167"/>
      <c r="M64" s="167"/>
      <c r="N64" s="167">
        <f>'将来負担比率（分子）の構造'!M$43</f>
        <v>714</v>
      </c>
      <c r="O64" s="167"/>
      <c r="P64" s="167"/>
    </row>
    <row r="65" spans="1:16" x14ac:dyDescent="0.2">
      <c r="A65" s="167" t="s">
        <v>32</v>
      </c>
      <c r="B65" s="167">
        <f>'将来負担比率（分子）の構造'!I$42</f>
        <v>7599</v>
      </c>
      <c r="C65" s="167"/>
      <c r="D65" s="167"/>
      <c r="E65" s="167">
        <f>'将来負担比率（分子）の構造'!J$42</f>
        <v>6999</v>
      </c>
      <c r="F65" s="167"/>
      <c r="G65" s="167"/>
      <c r="H65" s="167">
        <f>'将来負担比率（分子）の構造'!K$42</f>
        <v>6123</v>
      </c>
      <c r="I65" s="167"/>
      <c r="J65" s="167"/>
      <c r="K65" s="167">
        <f>'将来負担比率（分子）の構造'!L$42</f>
        <v>5298</v>
      </c>
      <c r="L65" s="167"/>
      <c r="M65" s="167"/>
      <c r="N65" s="167">
        <f>'将来負担比率（分子）の構造'!M$42</f>
        <v>5040</v>
      </c>
      <c r="O65" s="167"/>
      <c r="P65" s="167"/>
    </row>
    <row r="66" spans="1:16" x14ac:dyDescent="0.2">
      <c r="A66" s="167" t="s">
        <v>31</v>
      </c>
      <c r="B66" s="167">
        <f>'将来負担比率（分子）の構造'!I$41</f>
        <v>28302</v>
      </c>
      <c r="C66" s="167"/>
      <c r="D66" s="167"/>
      <c r="E66" s="167">
        <f>'将来負担比率（分子）の構造'!J$41</f>
        <v>28228</v>
      </c>
      <c r="F66" s="167"/>
      <c r="G66" s="167"/>
      <c r="H66" s="167">
        <f>'将来負担比率（分子）の構造'!K$41</f>
        <v>28366</v>
      </c>
      <c r="I66" s="167"/>
      <c r="J66" s="167"/>
      <c r="K66" s="167">
        <f>'将来負担比率（分子）の構造'!L$41</f>
        <v>27510</v>
      </c>
      <c r="L66" s="167"/>
      <c r="M66" s="167"/>
      <c r="N66" s="167">
        <f>'将来負担比率（分子）の構造'!M$41</f>
        <v>26195</v>
      </c>
      <c r="O66" s="167"/>
      <c r="P66" s="167"/>
    </row>
    <row r="67" spans="1:16" x14ac:dyDescent="0.2">
      <c r="A67" s="167" t="s">
        <v>71</v>
      </c>
      <c r="B67" s="167" t="e">
        <f>NA()</f>
        <v>#N/A</v>
      </c>
      <c r="C67" s="167">
        <f>IF(ISNUMBER('将来負担比率（分子）の構造'!I$53), IF('将来負担比率（分子）の構造'!I$53 &lt; 0, 0, '将来負担比率（分子）の構造'!I$53), NA())</f>
        <v>11304</v>
      </c>
      <c r="D67" s="167" t="e">
        <f>NA()</f>
        <v>#N/A</v>
      </c>
      <c r="E67" s="167" t="e">
        <f>NA()</f>
        <v>#N/A</v>
      </c>
      <c r="F67" s="167">
        <f>IF(ISNUMBER('将来負担比率（分子）の構造'!J$53), IF('将来負担比率（分子）の構造'!J$53 &lt; 0, 0, '将来負担比率（分子）の構造'!J$53), NA())</f>
        <v>9432</v>
      </c>
      <c r="G67" s="167" t="e">
        <f>NA()</f>
        <v>#N/A</v>
      </c>
      <c r="H67" s="167" t="e">
        <f>NA()</f>
        <v>#N/A</v>
      </c>
      <c r="I67" s="167">
        <f>IF(ISNUMBER('将来負担比率（分子）の構造'!K$53), IF('将来負担比率（分子）の構造'!K$53 &lt; 0, 0, '将来負担比率（分子）の構造'!K$53), NA())</f>
        <v>8084</v>
      </c>
      <c r="J67" s="167" t="e">
        <f>NA()</f>
        <v>#N/A</v>
      </c>
      <c r="K67" s="167" t="e">
        <f>NA()</f>
        <v>#N/A</v>
      </c>
      <c r="L67" s="167">
        <f>IF(ISNUMBER('将来負担比率（分子）の構造'!L$53), IF('将来負担比率（分子）の構造'!L$53 &lt; 0, 0, '将来負担比率（分子）の構造'!L$53), NA())</f>
        <v>6408</v>
      </c>
      <c r="M67" s="167" t="e">
        <f>NA()</f>
        <v>#N/A</v>
      </c>
      <c r="N67" s="167" t="e">
        <f>NA()</f>
        <v>#N/A</v>
      </c>
      <c r="O67" s="167">
        <f>IF(ISNUMBER('将来負担比率（分子）の構造'!M$53), IF('将来負担比率（分子）の構造'!M$53 &lt; 0, 0, '将来負担比率（分子）の構造'!M$53), NA())</f>
        <v>4558</v>
      </c>
      <c r="P67" s="167" t="e">
        <f>NA()</f>
        <v>#N/A</v>
      </c>
    </row>
    <row r="70" spans="1:16" x14ac:dyDescent="0.2">
      <c r="A70" s="169" t="s">
        <v>72</v>
      </c>
      <c r="B70" s="169"/>
      <c r="C70" s="169"/>
      <c r="D70" s="169"/>
      <c r="E70" s="169"/>
      <c r="F70" s="169"/>
    </row>
    <row r="71" spans="1:16" x14ac:dyDescent="0.2">
      <c r="A71" s="170"/>
      <c r="B71" s="170" t="str">
        <f>基金残高に係る経年分析!F54</f>
        <v>R03</v>
      </c>
      <c r="C71" s="170" t="str">
        <f>基金残高に係る経年分析!G54</f>
        <v>R04</v>
      </c>
      <c r="D71" s="170" t="str">
        <f>基金残高に係る経年分析!H54</f>
        <v>R05</v>
      </c>
    </row>
    <row r="72" spans="1:16" x14ac:dyDescent="0.2">
      <c r="A72" s="170" t="s">
        <v>73</v>
      </c>
      <c r="B72" s="171">
        <f>基金残高に係る経年分析!F55</f>
        <v>4107</v>
      </c>
      <c r="C72" s="171">
        <f>基金残高に係る経年分析!G55</f>
        <v>4338</v>
      </c>
      <c r="D72" s="171">
        <f>基金残高に係る経年分析!H55</f>
        <v>4500</v>
      </c>
    </row>
    <row r="73" spans="1:16" x14ac:dyDescent="0.2">
      <c r="A73" s="170" t="s">
        <v>74</v>
      </c>
      <c r="B73" s="171">
        <f>基金残高に係る経年分析!F56</f>
        <v>985</v>
      </c>
      <c r="C73" s="171">
        <f>基金残高に係る経年分析!G56</f>
        <v>985</v>
      </c>
      <c r="D73" s="171">
        <f>基金残高に係る経年分析!H56</f>
        <v>774</v>
      </c>
    </row>
    <row r="74" spans="1:16" x14ac:dyDescent="0.2">
      <c r="A74" s="170" t="s">
        <v>75</v>
      </c>
      <c r="B74" s="171">
        <f>基金残高に係る経年分析!F57</f>
        <v>2367</v>
      </c>
      <c r="C74" s="171">
        <f>基金残高に係る経年分析!G57</f>
        <v>2376</v>
      </c>
      <c r="D74" s="171">
        <f>基金残高に係る経年分析!H57</f>
        <v>2874</v>
      </c>
    </row>
  </sheetData>
  <sheetProtection algorithmName="SHA-512" hashValue="uXdvwUl+NAIZqbwtXDSNvkq13Pl+VQthfbbh1arvAWr+gxicQ+I6ViWeTBxdvXn4BWVFX69yXjtx89iYv7hRyQ==" saltValue="O2CkpnolbHAFj77gu5Y4ww==" spinCount="100000"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view="pageBreakPreview" zoomScaleNormal="100" zoomScaleSheetLayoutView="100" workbookViewId="0"/>
  </sheetViews>
  <sheetFormatPr defaultColWidth="0" defaultRowHeight="11.25" customHeight="1" zeroHeight="1" x14ac:dyDescent="0.2"/>
  <cols>
    <col min="1" max="1" width="1.6328125" style="206" customWidth="1"/>
    <col min="2" max="2" width="2.36328125" style="206" customWidth="1"/>
    <col min="3" max="16" width="2.6328125" style="206" customWidth="1"/>
    <col min="17" max="17" width="2.36328125" style="206" customWidth="1"/>
    <col min="18" max="95" width="1.6328125" style="206" customWidth="1"/>
    <col min="96" max="133" width="1.6328125" style="218" customWidth="1"/>
    <col min="134" max="143" width="1.6328125" style="206" customWidth="1"/>
    <col min="144" max="16384" width="0" style="206" hidden="1"/>
  </cols>
  <sheetData>
    <row r="1" spans="2:143" ht="22.5" customHeight="1" thickBot="1" x14ac:dyDescent="0.25">
      <c r="B1" s="204"/>
      <c r="C1" s="205"/>
      <c r="D1" s="205"/>
      <c r="E1" s="205"/>
      <c r="F1" s="205"/>
      <c r="G1" s="205"/>
      <c r="H1" s="205"/>
      <c r="I1" s="205"/>
      <c r="J1" s="205"/>
      <c r="K1" s="205"/>
      <c r="L1" s="205"/>
      <c r="M1" s="205"/>
      <c r="N1" s="205"/>
      <c r="O1" s="205"/>
      <c r="P1" s="205"/>
      <c r="Q1" s="205"/>
      <c r="R1" s="205"/>
      <c r="S1" s="205"/>
      <c r="T1" s="205"/>
      <c r="U1" s="205"/>
      <c r="V1" s="205"/>
      <c r="W1" s="205"/>
      <c r="X1" s="205"/>
      <c r="Y1" s="205"/>
      <c r="Z1" s="205"/>
      <c r="AA1" s="205"/>
      <c r="AB1" s="205"/>
      <c r="AC1" s="205"/>
      <c r="AD1" s="205"/>
      <c r="AE1" s="205"/>
      <c r="AF1" s="205"/>
      <c r="AG1" s="205"/>
      <c r="AH1" s="205"/>
      <c r="AI1" s="205"/>
      <c r="AJ1" s="205"/>
      <c r="AK1" s="205"/>
      <c r="AL1" s="205"/>
      <c r="AM1" s="205"/>
      <c r="AN1" s="205"/>
      <c r="AO1" s="205"/>
      <c r="AP1" s="205"/>
      <c r="AQ1" s="205"/>
      <c r="AR1" s="205"/>
      <c r="AS1" s="205"/>
      <c r="AT1" s="205"/>
      <c r="AU1" s="205"/>
      <c r="AV1" s="205"/>
      <c r="AW1" s="205"/>
      <c r="AX1" s="205"/>
      <c r="AY1" s="205"/>
      <c r="AZ1" s="205"/>
      <c r="BA1" s="205"/>
      <c r="BB1" s="205"/>
      <c r="BC1" s="205"/>
      <c r="BD1" s="205"/>
      <c r="BE1" s="205"/>
      <c r="BF1" s="205"/>
      <c r="BG1" s="205"/>
      <c r="BH1" s="205"/>
      <c r="BI1" s="205"/>
      <c r="BJ1" s="205"/>
      <c r="BK1" s="205"/>
      <c r="BL1" s="205"/>
      <c r="BM1" s="205"/>
      <c r="BN1" s="205"/>
      <c r="BO1" s="205"/>
      <c r="BP1" s="205"/>
      <c r="BQ1" s="205"/>
      <c r="BR1" s="205"/>
      <c r="BS1" s="205"/>
      <c r="BT1" s="205"/>
      <c r="BU1" s="205"/>
      <c r="BV1" s="205"/>
      <c r="BW1" s="205"/>
      <c r="BX1" s="205"/>
      <c r="BY1" s="205"/>
      <c r="BZ1" s="205"/>
      <c r="CA1" s="205"/>
      <c r="CB1" s="205"/>
      <c r="CC1" s="205"/>
      <c r="CD1" s="205"/>
      <c r="CE1" s="205"/>
      <c r="CF1" s="205"/>
      <c r="CG1" s="205"/>
      <c r="CH1" s="205"/>
      <c r="CI1" s="205"/>
      <c r="CJ1" s="205"/>
      <c r="CK1" s="205"/>
      <c r="CL1" s="205"/>
      <c r="CM1" s="205"/>
      <c r="CN1" s="205"/>
      <c r="CO1" s="205"/>
      <c r="CP1" s="205"/>
      <c r="CQ1" s="205"/>
      <c r="CR1" s="205"/>
      <c r="CS1" s="205"/>
      <c r="CT1" s="205"/>
      <c r="CU1" s="205"/>
      <c r="CV1" s="205"/>
      <c r="CW1" s="205"/>
      <c r="CX1" s="205"/>
      <c r="CY1" s="205"/>
      <c r="CZ1" s="205"/>
      <c r="DA1" s="205"/>
      <c r="DB1" s="205"/>
      <c r="DC1" s="205"/>
      <c r="DD1" s="205"/>
      <c r="DE1" s="205"/>
      <c r="DF1" s="205"/>
      <c r="DG1" s="205"/>
      <c r="DH1" s="731" t="s">
        <v>202</v>
      </c>
      <c r="DI1" s="732"/>
      <c r="DJ1" s="732"/>
      <c r="DK1" s="732"/>
      <c r="DL1" s="732"/>
      <c r="DM1" s="732"/>
      <c r="DN1" s="733"/>
      <c r="DO1" s="206"/>
      <c r="DP1" s="731" t="s">
        <v>203</v>
      </c>
      <c r="DQ1" s="732"/>
      <c r="DR1" s="732"/>
      <c r="DS1" s="732"/>
      <c r="DT1" s="732"/>
      <c r="DU1" s="732"/>
      <c r="DV1" s="732"/>
      <c r="DW1" s="732"/>
      <c r="DX1" s="732"/>
      <c r="DY1" s="732"/>
      <c r="DZ1" s="732"/>
      <c r="EA1" s="732"/>
      <c r="EB1" s="732"/>
      <c r="EC1" s="733"/>
      <c r="ED1" s="205"/>
      <c r="EE1" s="205"/>
      <c r="EF1" s="205"/>
      <c r="EG1" s="205"/>
      <c r="EH1" s="205"/>
      <c r="EI1" s="205"/>
      <c r="EJ1" s="205"/>
      <c r="EK1" s="205"/>
      <c r="EL1" s="205"/>
      <c r="EM1" s="205"/>
    </row>
    <row r="2" spans="2:143" ht="22.5" customHeight="1" x14ac:dyDescent="0.2">
      <c r="B2" s="207" t="s">
        <v>204</v>
      </c>
      <c r="R2" s="208"/>
      <c r="S2" s="208"/>
      <c r="T2" s="208"/>
      <c r="U2" s="208"/>
      <c r="V2" s="208"/>
      <c r="W2" s="208"/>
      <c r="X2" s="208"/>
      <c r="Y2" s="208"/>
      <c r="Z2" s="208"/>
      <c r="AA2" s="208"/>
      <c r="AB2" s="208"/>
      <c r="AC2" s="208"/>
      <c r="AE2" s="209"/>
      <c r="AF2" s="209"/>
      <c r="AG2" s="209"/>
      <c r="AH2" s="209"/>
      <c r="AI2" s="209"/>
      <c r="AJ2" s="208"/>
      <c r="AK2" s="208"/>
      <c r="AL2" s="208"/>
      <c r="AM2" s="208"/>
      <c r="AN2" s="208"/>
      <c r="AO2" s="208"/>
      <c r="AP2" s="208"/>
      <c r="CD2" s="205"/>
      <c r="CE2" s="205"/>
      <c r="CF2" s="205"/>
      <c r="CG2" s="205"/>
      <c r="CH2" s="205"/>
      <c r="CI2" s="205"/>
      <c r="CJ2" s="205"/>
      <c r="CK2" s="205"/>
      <c r="CL2" s="205"/>
      <c r="CM2" s="205"/>
      <c r="CN2" s="205"/>
      <c r="CO2" s="205"/>
      <c r="CP2" s="205"/>
      <c r="CQ2" s="205"/>
      <c r="CR2" s="205"/>
      <c r="CS2" s="205"/>
      <c r="CT2" s="205"/>
      <c r="CU2" s="205"/>
      <c r="CV2" s="205"/>
      <c r="CW2" s="205"/>
      <c r="CX2" s="205"/>
      <c r="CY2" s="205"/>
      <c r="CZ2" s="205"/>
      <c r="DA2" s="205"/>
      <c r="DB2" s="205"/>
      <c r="DC2" s="205"/>
      <c r="DD2" s="205"/>
      <c r="DE2" s="205"/>
      <c r="DF2" s="205"/>
      <c r="DG2" s="205"/>
      <c r="DH2" s="205"/>
      <c r="DI2" s="205"/>
      <c r="DJ2" s="205"/>
      <c r="DK2" s="205"/>
      <c r="DL2" s="205"/>
      <c r="DM2" s="205"/>
      <c r="DN2" s="205"/>
      <c r="DO2" s="205"/>
      <c r="DP2" s="205"/>
      <c r="DQ2" s="205"/>
      <c r="DR2" s="205"/>
      <c r="DS2" s="205"/>
      <c r="DT2" s="205"/>
      <c r="DU2" s="205"/>
      <c r="DV2" s="205"/>
      <c r="DW2" s="205"/>
      <c r="DX2" s="205"/>
      <c r="DY2" s="205"/>
      <c r="DZ2" s="205"/>
      <c r="EA2" s="205"/>
      <c r="EB2" s="205"/>
      <c r="EC2" s="205"/>
    </row>
    <row r="3" spans="2:143" ht="11.25" customHeight="1" x14ac:dyDescent="0.2">
      <c r="B3" s="687" t="s">
        <v>205</v>
      </c>
      <c r="C3" s="688"/>
      <c r="D3" s="688"/>
      <c r="E3" s="688"/>
      <c r="F3" s="688"/>
      <c r="G3" s="688"/>
      <c r="H3" s="688"/>
      <c r="I3" s="688"/>
      <c r="J3" s="688"/>
      <c r="K3" s="688"/>
      <c r="L3" s="688"/>
      <c r="M3" s="688"/>
      <c r="N3" s="688"/>
      <c r="O3" s="688"/>
      <c r="P3" s="688"/>
      <c r="Q3" s="688"/>
      <c r="R3" s="688"/>
      <c r="S3" s="688"/>
      <c r="T3" s="688"/>
      <c r="U3" s="688"/>
      <c r="V3" s="688"/>
      <c r="W3" s="688"/>
      <c r="X3" s="688"/>
      <c r="Y3" s="688"/>
      <c r="Z3" s="688"/>
      <c r="AA3" s="688"/>
      <c r="AB3" s="688"/>
      <c r="AC3" s="688"/>
      <c r="AD3" s="688"/>
      <c r="AE3" s="688"/>
      <c r="AF3" s="688"/>
      <c r="AG3" s="688"/>
      <c r="AH3" s="688"/>
      <c r="AI3" s="688"/>
      <c r="AJ3" s="688"/>
      <c r="AK3" s="688"/>
      <c r="AL3" s="688"/>
      <c r="AM3" s="688"/>
      <c r="AN3" s="688"/>
      <c r="AO3" s="688"/>
      <c r="AP3" s="687" t="s">
        <v>206</v>
      </c>
      <c r="AQ3" s="688"/>
      <c r="AR3" s="688"/>
      <c r="AS3" s="688"/>
      <c r="AT3" s="688"/>
      <c r="AU3" s="688"/>
      <c r="AV3" s="688"/>
      <c r="AW3" s="688"/>
      <c r="AX3" s="688"/>
      <c r="AY3" s="688"/>
      <c r="AZ3" s="688"/>
      <c r="BA3" s="688"/>
      <c r="BB3" s="688"/>
      <c r="BC3" s="688"/>
      <c r="BD3" s="688"/>
      <c r="BE3" s="688"/>
      <c r="BF3" s="688"/>
      <c r="BG3" s="688"/>
      <c r="BH3" s="688"/>
      <c r="BI3" s="688"/>
      <c r="BJ3" s="688"/>
      <c r="BK3" s="688"/>
      <c r="BL3" s="688"/>
      <c r="BM3" s="688"/>
      <c r="BN3" s="688"/>
      <c r="BO3" s="688"/>
      <c r="BP3" s="688"/>
      <c r="BQ3" s="688"/>
      <c r="BR3" s="688"/>
      <c r="BS3" s="688"/>
      <c r="BT3" s="688"/>
      <c r="BU3" s="688"/>
      <c r="BV3" s="688"/>
      <c r="BW3" s="688"/>
      <c r="BX3" s="688"/>
      <c r="BY3" s="688"/>
      <c r="BZ3" s="688"/>
      <c r="CA3" s="688"/>
      <c r="CB3" s="689"/>
      <c r="CD3" s="687" t="s">
        <v>207</v>
      </c>
      <c r="CE3" s="688"/>
      <c r="CF3" s="688"/>
      <c r="CG3" s="688"/>
      <c r="CH3" s="688"/>
      <c r="CI3" s="688"/>
      <c r="CJ3" s="688"/>
      <c r="CK3" s="688"/>
      <c r="CL3" s="688"/>
      <c r="CM3" s="688"/>
      <c r="CN3" s="688"/>
      <c r="CO3" s="688"/>
      <c r="CP3" s="688"/>
      <c r="CQ3" s="688"/>
      <c r="CR3" s="688"/>
      <c r="CS3" s="688"/>
      <c r="CT3" s="688"/>
      <c r="CU3" s="688"/>
      <c r="CV3" s="688"/>
      <c r="CW3" s="688"/>
      <c r="CX3" s="688"/>
      <c r="CY3" s="688"/>
      <c r="CZ3" s="688"/>
      <c r="DA3" s="688"/>
      <c r="DB3" s="688"/>
      <c r="DC3" s="688"/>
      <c r="DD3" s="688"/>
      <c r="DE3" s="688"/>
      <c r="DF3" s="688"/>
      <c r="DG3" s="688"/>
      <c r="DH3" s="688"/>
      <c r="DI3" s="688"/>
      <c r="DJ3" s="688"/>
      <c r="DK3" s="688"/>
      <c r="DL3" s="688"/>
      <c r="DM3" s="688"/>
      <c r="DN3" s="688"/>
      <c r="DO3" s="688"/>
      <c r="DP3" s="688"/>
      <c r="DQ3" s="688"/>
      <c r="DR3" s="688"/>
      <c r="DS3" s="688"/>
      <c r="DT3" s="688"/>
      <c r="DU3" s="688"/>
      <c r="DV3" s="688"/>
      <c r="DW3" s="688"/>
      <c r="DX3" s="688"/>
      <c r="DY3" s="688"/>
      <c r="DZ3" s="688"/>
      <c r="EA3" s="688"/>
      <c r="EB3" s="688"/>
      <c r="EC3" s="689"/>
    </row>
    <row r="4" spans="2:143" ht="11.25" customHeight="1" x14ac:dyDescent="0.2">
      <c r="B4" s="687" t="s">
        <v>1</v>
      </c>
      <c r="C4" s="688"/>
      <c r="D4" s="688"/>
      <c r="E4" s="688"/>
      <c r="F4" s="688"/>
      <c r="G4" s="688"/>
      <c r="H4" s="688"/>
      <c r="I4" s="688"/>
      <c r="J4" s="688"/>
      <c r="K4" s="688"/>
      <c r="L4" s="688"/>
      <c r="M4" s="688"/>
      <c r="N4" s="688"/>
      <c r="O4" s="688"/>
      <c r="P4" s="688"/>
      <c r="Q4" s="689"/>
      <c r="R4" s="687" t="s">
        <v>208</v>
      </c>
      <c r="S4" s="688"/>
      <c r="T4" s="688"/>
      <c r="U4" s="688"/>
      <c r="V4" s="688"/>
      <c r="W4" s="688"/>
      <c r="X4" s="688"/>
      <c r="Y4" s="689"/>
      <c r="Z4" s="687" t="s">
        <v>209</v>
      </c>
      <c r="AA4" s="688"/>
      <c r="AB4" s="688"/>
      <c r="AC4" s="689"/>
      <c r="AD4" s="687" t="s">
        <v>210</v>
      </c>
      <c r="AE4" s="688"/>
      <c r="AF4" s="688"/>
      <c r="AG4" s="688"/>
      <c r="AH4" s="688"/>
      <c r="AI4" s="688"/>
      <c r="AJ4" s="688"/>
      <c r="AK4" s="689"/>
      <c r="AL4" s="687" t="s">
        <v>209</v>
      </c>
      <c r="AM4" s="688"/>
      <c r="AN4" s="688"/>
      <c r="AO4" s="689"/>
      <c r="AP4" s="734" t="s">
        <v>211</v>
      </c>
      <c r="AQ4" s="734"/>
      <c r="AR4" s="734"/>
      <c r="AS4" s="734"/>
      <c r="AT4" s="734"/>
      <c r="AU4" s="734"/>
      <c r="AV4" s="734"/>
      <c r="AW4" s="734"/>
      <c r="AX4" s="734"/>
      <c r="AY4" s="734"/>
      <c r="AZ4" s="734"/>
      <c r="BA4" s="734"/>
      <c r="BB4" s="734"/>
      <c r="BC4" s="734"/>
      <c r="BD4" s="734"/>
      <c r="BE4" s="734"/>
      <c r="BF4" s="734"/>
      <c r="BG4" s="734" t="s">
        <v>212</v>
      </c>
      <c r="BH4" s="734"/>
      <c r="BI4" s="734"/>
      <c r="BJ4" s="734"/>
      <c r="BK4" s="734"/>
      <c r="BL4" s="734"/>
      <c r="BM4" s="734"/>
      <c r="BN4" s="734"/>
      <c r="BO4" s="734" t="s">
        <v>209</v>
      </c>
      <c r="BP4" s="734"/>
      <c r="BQ4" s="734"/>
      <c r="BR4" s="734"/>
      <c r="BS4" s="734" t="s">
        <v>213</v>
      </c>
      <c r="BT4" s="734"/>
      <c r="BU4" s="734"/>
      <c r="BV4" s="734"/>
      <c r="BW4" s="734"/>
      <c r="BX4" s="734"/>
      <c r="BY4" s="734"/>
      <c r="BZ4" s="734"/>
      <c r="CA4" s="734"/>
      <c r="CB4" s="734"/>
      <c r="CD4" s="687" t="s">
        <v>214</v>
      </c>
      <c r="CE4" s="688"/>
      <c r="CF4" s="688"/>
      <c r="CG4" s="688"/>
      <c r="CH4" s="688"/>
      <c r="CI4" s="688"/>
      <c r="CJ4" s="688"/>
      <c r="CK4" s="688"/>
      <c r="CL4" s="688"/>
      <c r="CM4" s="688"/>
      <c r="CN4" s="688"/>
      <c r="CO4" s="688"/>
      <c r="CP4" s="688"/>
      <c r="CQ4" s="688"/>
      <c r="CR4" s="688"/>
      <c r="CS4" s="688"/>
      <c r="CT4" s="688"/>
      <c r="CU4" s="688"/>
      <c r="CV4" s="688"/>
      <c r="CW4" s="688"/>
      <c r="CX4" s="688"/>
      <c r="CY4" s="688"/>
      <c r="CZ4" s="688"/>
      <c r="DA4" s="688"/>
      <c r="DB4" s="688"/>
      <c r="DC4" s="688"/>
      <c r="DD4" s="688"/>
      <c r="DE4" s="688"/>
      <c r="DF4" s="688"/>
      <c r="DG4" s="688"/>
      <c r="DH4" s="688"/>
      <c r="DI4" s="688"/>
      <c r="DJ4" s="688"/>
      <c r="DK4" s="688"/>
      <c r="DL4" s="688"/>
      <c r="DM4" s="688"/>
      <c r="DN4" s="688"/>
      <c r="DO4" s="688"/>
      <c r="DP4" s="688"/>
      <c r="DQ4" s="688"/>
      <c r="DR4" s="688"/>
      <c r="DS4" s="688"/>
      <c r="DT4" s="688"/>
      <c r="DU4" s="688"/>
      <c r="DV4" s="688"/>
      <c r="DW4" s="688"/>
      <c r="DX4" s="688"/>
      <c r="DY4" s="688"/>
      <c r="DZ4" s="688"/>
      <c r="EA4" s="688"/>
      <c r="EB4" s="688"/>
      <c r="EC4" s="689"/>
    </row>
    <row r="5" spans="2:143" ht="11.25" customHeight="1" x14ac:dyDescent="0.2">
      <c r="B5" s="693" t="s">
        <v>215</v>
      </c>
      <c r="C5" s="694"/>
      <c r="D5" s="694"/>
      <c r="E5" s="694"/>
      <c r="F5" s="694"/>
      <c r="G5" s="694"/>
      <c r="H5" s="694"/>
      <c r="I5" s="694"/>
      <c r="J5" s="694"/>
      <c r="K5" s="694"/>
      <c r="L5" s="694"/>
      <c r="M5" s="694"/>
      <c r="N5" s="694"/>
      <c r="O5" s="694"/>
      <c r="P5" s="694"/>
      <c r="Q5" s="695"/>
      <c r="R5" s="690">
        <v>10495526</v>
      </c>
      <c r="S5" s="691"/>
      <c r="T5" s="691"/>
      <c r="U5" s="691"/>
      <c r="V5" s="691"/>
      <c r="W5" s="691"/>
      <c r="X5" s="691"/>
      <c r="Y5" s="716"/>
      <c r="Z5" s="729">
        <v>33.299999999999997</v>
      </c>
      <c r="AA5" s="729"/>
      <c r="AB5" s="729"/>
      <c r="AC5" s="729"/>
      <c r="AD5" s="730">
        <v>9642540</v>
      </c>
      <c r="AE5" s="730"/>
      <c r="AF5" s="730"/>
      <c r="AG5" s="730"/>
      <c r="AH5" s="730"/>
      <c r="AI5" s="730"/>
      <c r="AJ5" s="730"/>
      <c r="AK5" s="730"/>
      <c r="AL5" s="717">
        <v>58.4</v>
      </c>
      <c r="AM5" s="699"/>
      <c r="AN5" s="699"/>
      <c r="AO5" s="718"/>
      <c r="AP5" s="693" t="s">
        <v>216</v>
      </c>
      <c r="AQ5" s="694"/>
      <c r="AR5" s="694"/>
      <c r="AS5" s="694"/>
      <c r="AT5" s="694"/>
      <c r="AU5" s="694"/>
      <c r="AV5" s="694"/>
      <c r="AW5" s="694"/>
      <c r="AX5" s="694"/>
      <c r="AY5" s="694"/>
      <c r="AZ5" s="694"/>
      <c r="BA5" s="694"/>
      <c r="BB5" s="694"/>
      <c r="BC5" s="694"/>
      <c r="BD5" s="694"/>
      <c r="BE5" s="694"/>
      <c r="BF5" s="695"/>
      <c r="BG5" s="635">
        <v>9642540</v>
      </c>
      <c r="BH5" s="636"/>
      <c r="BI5" s="636"/>
      <c r="BJ5" s="636"/>
      <c r="BK5" s="636"/>
      <c r="BL5" s="636"/>
      <c r="BM5" s="636"/>
      <c r="BN5" s="637"/>
      <c r="BO5" s="673">
        <v>91.9</v>
      </c>
      <c r="BP5" s="673"/>
      <c r="BQ5" s="673"/>
      <c r="BR5" s="673"/>
      <c r="BS5" s="674">
        <v>83432</v>
      </c>
      <c r="BT5" s="674"/>
      <c r="BU5" s="674"/>
      <c r="BV5" s="674"/>
      <c r="BW5" s="674"/>
      <c r="BX5" s="674"/>
      <c r="BY5" s="674"/>
      <c r="BZ5" s="674"/>
      <c r="CA5" s="674"/>
      <c r="CB5" s="714"/>
      <c r="CD5" s="687" t="s">
        <v>211</v>
      </c>
      <c r="CE5" s="688"/>
      <c r="CF5" s="688"/>
      <c r="CG5" s="688"/>
      <c r="CH5" s="688"/>
      <c r="CI5" s="688"/>
      <c r="CJ5" s="688"/>
      <c r="CK5" s="688"/>
      <c r="CL5" s="688"/>
      <c r="CM5" s="688"/>
      <c r="CN5" s="688"/>
      <c r="CO5" s="688"/>
      <c r="CP5" s="688"/>
      <c r="CQ5" s="689"/>
      <c r="CR5" s="687" t="s">
        <v>217</v>
      </c>
      <c r="CS5" s="688"/>
      <c r="CT5" s="688"/>
      <c r="CU5" s="688"/>
      <c r="CV5" s="688"/>
      <c r="CW5" s="688"/>
      <c r="CX5" s="688"/>
      <c r="CY5" s="689"/>
      <c r="CZ5" s="687" t="s">
        <v>209</v>
      </c>
      <c r="DA5" s="688"/>
      <c r="DB5" s="688"/>
      <c r="DC5" s="689"/>
      <c r="DD5" s="687" t="s">
        <v>218</v>
      </c>
      <c r="DE5" s="688"/>
      <c r="DF5" s="688"/>
      <c r="DG5" s="688"/>
      <c r="DH5" s="688"/>
      <c r="DI5" s="688"/>
      <c r="DJ5" s="688"/>
      <c r="DK5" s="688"/>
      <c r="DL5" s="688"/>
      <c r="DM5" s="688"/>
      <c r="DN5" s="688"/>
      <c r="DO5" s="688"/>
      <c r="DP5" s="689"/>
      <c r="DQ5" s="687" t="s">
        <v>219</v>
      </c>
      <c r="DR5" s="688"/>
      <c r="DS5" s="688"/>
      <c r="DT5" s="688"/>
      <c r="DU5" s="688"/>
      <c r="DV5" s="688"/>
      <c r="DW5" s="688"/>
      <c r="DX5" s="688"/>
      <c r="DY5" s="688"/>
      <c r="DZ5" s="688"/>
      <c r="EA5" s="688"/>
      <c r="EB5" s="688"/>
      <c r="EC5" s="689"/>
    </row>
    <row r="6" spans="2:143" ht="11.25" customHeight="1" x14ac:dyDescent="0.2">
      <c r="B6" s="632" t="s">
        <v>220</v>
      </c>
      <c r="C6" s="633"/>
      <c r="D6" s="633"/>
      <c r="E6" s="633"/>
      <c r="F6" s="633"/>
      <c r="G6" s="633"/>
      <c r="H6" s="633"/>
      <c r="I6" s="633"/>
      <c r="J6" s="633"/>
      <c r="K6" s="633"/>
      <c r="L6" s="633"/>
      <c r="M6" s="633"/>
      <c r="N6" s="633"/>
      <c r="O6" s="633"/>
      <c r="P6" s="633"/>
      <c r="Q6" s="634"/>
      <c r="R6" s="635">
        <v>139194</v>
      </c>
      <c r="S6" s="636"/>
      <c r="T6" s="636"/>
      <c r="U6" s="636"/>
      <c r="V6" s="636"/>
      <c r="W6" s="636"/>
      <c r="X6" s="636"/>
      <c r="Y6" s="637"/>
      <c r="Z6" s="673">
        <v>0.4</v>
      </c>
      <c r="AA6" s="673"/>
      <c r="AB6" s="673"/>
      <c r="AC6" s="673"/>
      <c r="AD6" s="674">
        <v>139194</v>
      </c>
      <c r="AE6" s="674"/>
      <c r="AF6" s="674"/>
      <c r="AG6" s="674"/>
      <c r="AH6" s="674"/>
      <c r="AI6" s="674"/>
      <c r="AJ6" s="674"/>
      <c r="AK6" s="674"/>
      <c r="AL6" s="638">
        <v>0.8</v>
      </c>
      <c r="AM6" s="639"/>
      <c r="AN6" s="639"/>
      <c r="AO6" s="675"/>
      <c r="AP6" s="632" t="s">
        <v>221</v>
      </c>
      <c r="AQ6" s="633"/>
      <c r="AR6" s="633"/>
      <c r="AS6" s="633"/>
      <c r="AT6" s="633"/>
      <c r="AU6" s="633"/>
      <c r="AV6" s="633"/>
      <c r="AW6" s="633"/>
      <c r="AX6" s="633"/>
      <c r="AY6" s="633"/>
      <c r="AZ6" s="633"/>
      <c r="BA6" s="633"/>
      <c r="BB6" s="633"/>
      <c r="BC6" s="633"/>
      <c r="BD6" s="633"/>
      <c r="BE6" s="633"/>
      <c r="BF6" s="634"/>
      <c r="BG6" s="635">
        <v>9642540</v>
      </c>
      <c r="BH6" s="636"/>
      <c r="BI6" s="636"/>
      <c r="BJ6" s="636"/>
      <c r="BK6" s="636"/>
      <c r="BL6" s="636"/>
      <c r="BM6" s="636"/>
      <c r="BN6" s="637"/>
      <c r="BO6" s="673">
        <v>91.9</v>
      </c>
      <c r="BP6" s="673"/>
      <c r="BQ6" s="673"/>
      <c r="BR6" s="673"/>
      <c r="BS6" s="674">
        <v>83432</v>
      </c>
      <c r="BT6" s="674"/>
      <c r="BU6" s="674"/>
      <c r="BV6" s="674"/>
      <c r="BW6" s="674"/>
      <c r="BX6" s="674"/>
      <c r="BY6" s="674"/>
      <c r="BZ6" s="674"/>
      <c r="CA6" s="674"/>
      <c r="CB6" s="714"/>
      <c r="CD6" s="693" t="s">
        <v>222</v>
      </c>
      <c r="CE6" s="694"/>
      <c r="CF6" s="694"/>
      <c r="CG6" s="694"/>
      <c r="CH6" s="694"/>
      <c r="CI6" s="694"/>
      <c r="CJ6" s="694"/>
      <c r="CK6" s="694"/>
      <c r="CL6" s="694"/>
      <c r="CM6" s="694"/>
      <c r="CN6" s="694"/>
      <c r="CO6" s="694"/>
      <c r="CP6" s="694"/>
      <c r="CQ6" s="695"/>
      <c r="CR6" s="635">
        <v>211408</v>
      </c>
      <c r="CS6" s="636"/>
      <c r="CT6" s="636"/>
      <c r="CU6" s="636"/>
      <c r="CV6" s="636"/>
      <c r="CW6" s="636"/>
      <c r="CX6" s="636"/>
      <c r="CY6" s="637"/>
      <c r="CZ6" s="717">
        <v>0.7</v>
      </c>
      <c r="DA6" s="699"/>
      <c r="DB6" s="699"/>
      <c r="DC6" s="719"/>
      <c r="DD6" s="641" t="s">
        <v>122</v>
      </c>
      <c r="DE6" s="636"/>
      <c r="DF6" s="636"/>
      <c r="DG6" s="636"/>
      <c r="DH6" s="636"/>
      <c r="DI6" s="636"/>
      <c r="DJ6" s="636"/>
      <c r="DK6" s="636"/>
      <c r="DL6" s="636"/>
      <c r="DM6" s="636"/>
      <c r="DN6" s="636"/>
      <c r="DO6" s="636"/>
      <c r="DP6" s="637"/>
      <c r="DQ6" s="641">
        <v>211408</v>
      </c>
      <c r="DR6" s="636"/>
      <c r="DS6" s="636"/>
      <c r="DT6" s="636"/>
      <c r="DU6" s="636"/>
      <c r="DV6" s="636"/>
      <c r="DW6" s="636"/>
      <c r="DX6" s="636"/>
      <c r="DY6" s="636"/>
      <c r="DZ6" s="636"/>
      <c r="EA6" s="636"/>
      <c r="EB6" s="636"/>
      <c r="EC6" s="672"/>
    </row>
    <row r="7" spans="2:143" ht="11.25" customHeight="1" x14ac:dyDescent="0.2">
      <c r="B7" s="632" t="s">
        <v>223</v>
      </c>
      <c r="C7" s="633"/>
      <c r="D7" s="633"/>
      <c r="E7" s="633"/>
      <c r="F7" s="633"/>
      <c r="G7" s="633"/>
      <c r="H7" s="633"/>
      <c r="I7" s="633"/>
      <c r="J7" s="633"/>
      <c r="K7" s="633"/>
      <c r="L7" s="633"/>
      <c r="M7" s="633"/>
      <c r="N7" s="633"/>
      <c r="O7" s="633"/>
      <c r="P7" s="633"/>
      <c r="Q7" s="634"/>
      <c r="R7" s="635">
        <v>10337</v>
      </c>
      <c r="S7" s="636"/>
      <c r="T7" s="636"/>
      <c r="U7" s="636"/>
      <c r="V7" s="636"/>
      <c r="W7" s="636"/>
      <c r="X7" s="636"/>
      <c r="Y7" s="637"/>
      <c r="Z7" s="673">
        <v>0</v>
      </c>
      <c r="AA7" s="673"/>
      <c r="AB7" s="673"/>
      <c r="AC7" s="673"/>
      <c r="AD7" s="674">
        <v>10337</v>
      </c>
      <c r="AE7" s="674"/>
      <c r="AF7" s="674"/>
      <c r="AG7" s="674"/>
      <c r="AH7" s="674"/>
      <c r="AI7" s="674"/>
      <c r="AJ7" s="674"/>
      <c r="AK7" s="674"/>
      <c r="AL7" s="638">
        <v>0.1</v>
      </c>
      <c r="AM7" s="639"/>
      <c r="AN7" s="639"/>
      <c r="AO7" s="675"/>
      <c r="AP7" s="632" t="s">
        <v>224</v>
      </c>
      <c r="AQ7" s="633"/>
      <c r="AR7" s="633"/>
      <c r="AS7" s="633"/>
      <c r="AT7" s="633"/>
      <c r="AU7" s="633"/>
      <c r="AV7" s="633"/>
      <c r="AW7" s="633"/>
      <c r="AX7" s="633"/>
      <c r="AY7" s="633"/>
      <c r="AZ7" s="633"/>
      <c r="BA7" s="633"/>
      <c r="BB7" s="633"/>
      <c r="BC7" s="633"/>
      <c r="BD7" s="633"/>
      <c r="BE7" s="633"/>
      <c r="BF7" s="634"/>
      <c r="BG7" s="635">
        <v>4974812</v>
      </c>
      <c r="BH7" s="636"/>
      <c r="BI7" s="636"/>
      <c r="BJ7" s="636"/>
      <c r="BK7" s="636"/>
      <c r="BL7" s="636"/>
      <c r="BM7" s="636"/>
      <c r="BN7" s="637"/>
      <c r="BO7" s="673">
        <v>47.4</v>
      </c>
      <c r="BP7" s="673"/>
      <c r="BQ7" s="673"/>
      <c r="BR7" s="673"/>
      <c r="BS7" s="674">
        <v>83432</v>
      </c>
      <c r="BT7" s="674"/>
      <c r="BU7" s="674"/>
      <c r="BV7" s="674"/>
      <c r="BW7" s="674"/>
      <c r="BX7" s="674"/>
      <c r="BY7" s="674"/>
      <c r="BZ7" s="674"/>
      <c r="CA7" s="674"/>
      <c r="CB7" s="714"/>
      <c r="CD7" s="632" t="s">
        <v>225</v>
      </c>
      <c r="CE7" s="633"/>
      <c r="CF7" s="633"/>
      <c r="CG7" s="633"/>
      <c r="CH7" s="633"/>
      <c r="CI7" s="633"/>
      <c r="CJ7" s="633"/>
      <c r="CK7" s="633"/>
      <c r="CL7" s="633"/>
      <c r="CM7" s="633"/>
      <c r="CN7" s="633"/>
      <c r="CO7" s="633"/>
      <c r="CP7" s="633"/>
      <c r="CQ7" s="634"/>
      <c r="CR7" s="635">
        <v>3187295</v>
      </c>
      <c r="CS7" s="636"/>
      <c r="CT7" s="636"/>
      <c r="CU7" s="636"/>
      <c r="CV7" s="636"/>
      <c r="CW7" s="636"/>
      <c r="CX7" s="636"/>
      <c r="CY7" s="637"/>
      <c r="CZ7" s="673">
        <v>10.3</v>
      </c>
      <c r="DA7" s="673"/>
      <c r="DB7" s="673"/>
      <c r="DC7" s="673"/>
      <c r="DD7" s="641">
        <v>12184</v>
      </c>
      <c r="DE7" s="636"/>
      <c r="DF7" s="636"/>
      <c r="DG7" s="636"/>
      <c r="DH7" s="636"/>
      <c r="DI7" s="636"/>
      <c r="DJ7" s="636"/>
      <c r="DK7" s="636"/>
      <c r="DL7" s="636"/>
      <c r="DM7" s="636"/>
      <c r="DN7" s="636"/>
      <c r="DO7" s="636"/>
      <c r="DP7" s="637"/>
      <c r="DQ7" s="641">
        <v>2358593</v>
      </c>
      <c r="DR7" s="636"/>
      <c r="DS7" s="636"/>
      <c r="DT7" s="636"/>
      <c r="DU7" s="636"/>
      <c r="DV7" s="636"/>
      <c r="DW7" s="636"/>
      <c r="DX7" s="636"/>
      <c r="DY7" s="636"/>
      <c r="DZ7" s="636"/>
      <c r="EA7" s="636"/>
      <c r="EB7" s="636"/>
      <c r="EC7" s="672"/>
    </row>
    <row r="8" spans="2:143" ht="11.25" customHeight="1" x14ac:dyDescent="0.2">
      <c r="B8" s="632" t="s">
        <v>226</v>
      </c>
      <c r="C8" s="633"/>
      <c r="D8" s="633"/>
      <c r="E8" s="633"/>
      <c r="F8" s="633"/>
      <c r="G8" s="633"/>
      <c r="H8" s="633"/>
      <c r="I8" s="633"/>
      <c r="J8" s="633"/>
      <c r="K8" s="633"/>
      <c r="L8" s="633"/>
      <c r="M8" s="633"/>
      <c r="N8" s="633"/>
      <c r="O8" s="633"/>
      <c r="P8" s="633"/>
      <c r="Q8" s="634"/>
      <c r="R8" s="635">
        <v>103158</v>
      </c>
      <c r="S8" s="636"/>
      <c r="T8" s="636"/>
      <c r="U8" s="636"/>
      <c r="V8" s="636"/>
      <c r="W8" s="636"/>
      <c r="X8" s="636"/>
      <c r="Y8" s="637"/>
      <c r="Z8" s="673">
        <v>0.3</v>
      </c>
      <c r="AA8" s="673"/>
      <c r="AB8" s="673"/>
      <c r="AC8" s="673"/>
      <c r="AD8" s="674">
        <v>103158</v>
      </c>
      <c r="AE8" s="674"/>
      <c r="AF8" s="674"/>
      <c r="AG8" s="674"/>
      <c r="AH8" s="674"/>
      <c r="AI8" s="674"/>
      <c r="AJ8" s="674"/>
      <c r="AK8" s="674"/>
      <c r="AL8" s="638">
        <v>0.6</v>
      </c>
      <c r="AM8" s="639"/>
      <c r="AN8" s="639"/>
      <c r="AO8" s="675"/>
      <c r="AP8" s="632" t="s">
        <v>227</v>
      </c>
      <c r="AQ8" s="633"/>
      <c r="AR8" s="633"/>
      <c r="AS8" s="633"/>
      <c r="AT8" s="633"/>
      <c r="AU8" s="633"/>
      <c r="AV8" s="633"/>
      <c r="AW8" s="633"/>
      <c r="AX8" s="633"/>
      <c r="AY8" s="633"/>
      <c r="AZ8" s="633"/>
      <c r="BA8" s="633"/>
      <c r="BB8" s="633"/>
      <c r="BC8" s="633"/>
      <c r="BD8" s="633"/>
      <c r="BE8" s="633"/>
      <c r="BF8" s="634"/>
      <c r="BG8" s="635">
        <v>130782</v>
      </c>
      <c r="BH8" s="636"/>
      <c r="BI8" s="636"/>
      <c r="BJ8" s="636"/>
      <c r="BK8" s="636"/>
      <c r="BL8" s="636"/>
      <c r="BM8" s="636"/>
      <c r="BN8" s="637"/>
      <c r="BO8" s="673">
        <v>1.2</v>
      </c>
      <c r="BP8" s="673"/>
      <c r="BQ8" s="673"/>
      <c r="BR8" s="673"/>
      <c r="BS8" s="674" t="s">
        <v>122</v>
      </c>
      <c r="BT8" s="674"/>
      <c r="BU8" s="674"/>
      <c r="BV8" s="674"/>
      <c r="BW8" s="674"/>
      <c r="BX8" s="674"/>
      <c r="BY8" s="674"/>
      <c r="BZ8" s="674"/>
      <c r="CA8" s="674"/>
      <c r="CB8" s="714"/>
      <c r="CD8" s="632" t="s">
        <v>228</v>
      </c>
      <c r="CE8" s="633"/>
      <c r="CF8" s="633"/>
      <c r="CG8" s="633"/>
      <c r="CH8" s="633"/>
      <c r="CI8" s="633"/>
      <c r="CJ8" s="633"/>
      <c r="CK8" s="633"/>
      <c r="CL8" s="633"/>
      <c r="CM8" s="633"/>
      <c r="CN8" s="633"/>
      <c r="CO8" s="633"/>
      <c r="CP8" s="633"/>
      <c r="CQ8" s="634"/>
      <c r="CR8" s="635">
        <v>13861536</v>
      </c>
      <c r="CS8" s="636"/>
      <c r="CT8" s="636"/>
      <c r="CU8" s="636"/>
      <c r="CV8" s="636"/>
      <c r="CW8" s="636"/>
      <c r="CX8" s="636"/>
      <c r="CY8" s="637"/>
      <c r="CZ8" s="673">
        <v>44.8</v>
      </c>
      <c r="DA8" s="673"/>
      <c r="DB8" s="673"/>
      <c r="DC8" s="673"/>
      <c r="DD8" s="641">
        <v>249098</v>
      </c>
      <c r="DE8" s="636"/>
      <c r="DF8" s="636"/>
      <c r="DG8" s="636"/>
      <c r="DH8" s="636"/>
      <c r="DI8" s="636"/>
      <c r="DJ8" s="636"/>
      <c r="DK8" s="636"/>
      <c r="DL8" s="636"/>
      <c r="DM8" s="636"/>
      <c r="DN8" s="636"/>
      <c r="DO8" s="636"/>
      <c r="DP8" s="637"/>
      <c r="DQ8" s="641">
        <v>6212196</v>
      </c>
      <c r="DR8" s="636"/>
      <c r="DS8" s="636"/>
      <c r="DT8" s="636"/>
      <c r="DU8" s="636"/>
      <c r="DV8" s="636"/>
      <c r="DW8" s="636"/>
      <c r="DX8" s="636"/>
      <c r="DY8" s="636"/>
      <c r="DZ8" s="636"/>
      <c r="EA8" s="636"/>
      <c r="EB8" s="636"/>
      <c r="EC8" s="672"/>
    </row>
    <row r="9" spans="2:143" ht="11.25" customHeight="1" x14ac:dyDescent="0.2">
      <c r="B9" s="632" t="s">
        <v>229</v>
      </c>
      <c r="C9" s="633"/>
      <c r="D9" s="633"/>
      <c r="E9" s="633"/>
      <c r="F9" s="633"/>
      <c r="G9" s="633"/>
      <c r="H9" s="633"/>
      <c r="I9" s="633"/>
      <c r="J9" s="633"/>
      <c r="K9" s="633"/>
      <c r="L9" s="633"/>
      <c r="M9" s="633"/>
      <c r="N9" s="633"/>
      <c r="O9" s="633"/>
      <c r="P9" s="633"/>
      <c r="Q9" s="634"/>
      <c r="R9" s="635">
        <v>110712</v>
      </c>
      <c r="S9" s="636"/>
      <c r="T9" s="636"/>
      <c r="U9" s="636"/>
      <c r="V9" s="636"/>
      <c r="W9" s="636"/>
      <c r="X9" s="636"/>
      <c r="Y9" s="637"/>
      <c r="Z9" s="673">
        <v>0.4</v>
      </c>
      <c r="AA9" s="673"/>
      <c r="AB9" s="673"/>
      <c r="AC9" s="673"/>
      <c r="AD9" s="674">
        <v>110712</v>
      </c>
      <c r="AE9" s="674"/>
      <c r="AF9" s="674"/>
      <c r="AG9" s="674"/>
      <c r="AH9" s="674"/>
      <c r="AI9" s="674"/>
      <c r="AJ9" s="674"/>
      <c r="AK9" s="674"/>
      <c r="AL9" s="638">
        <v>0.7</v>
      </c>
      <c r="AM9" s="639"/>
      <c r="AN9" s="639"/>
      <c r="AO9" s="675"/>
      <c r="AP9" s="632" t="s">
        <v>230</v>
      </c>
      <c r="AQ9" s="633"/>
      <c r="AR9" s="633"/>
      <c r="AS9" s="633"/>
      <c r="AT9" s="633"/>
      <c r="AU9" s="633"/>
      <c r="AV9" s="633"/>
      <c r="AW9" s="633"/>
      <c r="AX9" s="633"/>
      <c r="AY9" s="633"/>
      <c r="AZ9" s="633"/>
      <c r="BA9" s="633"/>
      <c r="BB9" s="633"/>
      <c r="BC9" s="633"/>
      <c r="BD9" s="633"/>
      <c r="BE9" s="633"/>
      <c r="BF9" s="634"/>
      <c r="BG9" s="635">
        <v>4481452</v>
      </c>
      <c r="BH9" s="636"/>
      <c r="BI9" s="636"/>
      <c r="BJ9" s="636"/>
      <c r="BK9" s="636"/>
      <c r="BL9" s="636"/>
      <c r="BM9" s="636"/>
      <c r="BN9" s="637"/>
      <c r="BO9" s="673">
        <v>42.7</v>
      </c>
      <c r="BP9" s="673"/>
      <c r="BQ9" s="673"/>
      <c r="BR9" s="673"/>
      <c r="BS9" s="674" t="s">
        <v>122</v>
      </c>
      <c r="BT9" s="674"/>
      <c r="BU9" s="674"/>
      <c r="BV9" s="674"/>
      <c r="BW9" s="674"/>
      <c r="BX9" s="674"/>
      <c r="BY9" s="674"/>
      <c r="BZ9" s="674"/>
      <c r="CA9" s="674"/>
      <c r="CB9" s="714"/>
      <c r="CD9" s="632" t="s">
        <v>231</v>
      </c>
      <c r="CE9" s="633"/>
      <c r="CF9" s="633"/>
      <c r="CG9" s="633"/>
      <c r="CH9" s="633"/>
      <c r="CI9" s="633"/>
      <c r="CJ9" s="633"/>
      <c r="CK9" s="633"/>
      <c r="CL9" s="633"/>
      <c r="CM9" s="633"/>
      <c r="CN9" s="633"/>
      <c r="CO9" s="633"/>
      <c r="CP9" s="633"/>
      <c r="CQ9" s="634"/>
      <c r="CR9" s="635">
        <v>2987344</v>
      </c>
      <c r="CS9" s="636"/>
      <c r="CT9" s="636"/>
      <c r="CU9" s="636"/>
      <c r="CV9" s="636"/>
      <c r="CW9" s="636"/>
      <c r="CX9" s="636"/>
      <c r="CY9" s="637"/>
      <c r="CZ9" s="673">
        <v>9.6</v>
      </c>
      <c r="DA9" s="673"/>
      <c r="DB9" s="673"/>
      <c r="DC9" s="673"/>
      <c r="DD9" s="641">
        <v>30788</v>
      </c>
      <c r="DE9" s="636"/>
      <c r="DF9" s="636"/>
      <c r="DG9" s="636"/>
      <c r="DH9" s="636"/>
      <c r="DI9" s="636"/>
      <c r="DJ9" s="636"/>
      <c r="DK9" s="636"/>
      <c r="DL9" s="636"/>
      <c r="DM9" s="636"/>
      <c r="DN9" s="636"/>
      <c r="DO9" s="636"/>
      <c r="DP9" s="637"/>
      <c r="DQ9" s="641">
        <v>2251345</v>
      </c>
      <c r="DR9" s="636"/>
      <c r="DS9" s="636"/>
      <c r="DT9" s="636"/>
      <c r="DU9" s="636"/>
      <c r="DV9" s="636"/>
      <c r="DW9" s="636"/>
      <c r="DX9" s="636"/>
      <c r="DY9" s="636"/>
      <c r="DZ9" s="636"/>
      <c r="EA9" s="636"/>
      <c r="EB9" s="636"/>
      <c r="EC9" s="672"/>
    </row>
    <row r="10" spans="2:143" ht="11.25" customHeight="1" x14ac:dyDescent="0.2">
      <c r="B10" s="632" t="s">
        <v>232</v>
      </c>
      <c r="C10" s="633"/>
      <c r="D10" s="633"/>
      <c r="E10" s="633"/>
      <c r="F10" s="633"/>
      <c r="G10" s="633"/>
      <c r="H10" s="633"/>
      <c r="I10" s="633"/>
      <c r="J10" s="633"/>
      <c r="K10" s="633"/>
      <c r="L10" s="633"/>
      <c r="M10" s="633"/>
      <c r="N10" s="633"/>
      <c r="O10" s="633"/>
      <c r="P10" s="633"/>
      <c r="Q10" s="634"/>
      <c r="R10" s="635" t="s">
        <v>122</v>
      </c>
      <c r="S10" s="636"/>
      <c r="T10" s="636"/>
      <c r="U10" s="636"/>
      <c r="V10" s="636"/>
      <c r="W10" s="636"/>
      <c r="X10" s="636"/>
      <c r="Y10" s="637"/>
      <c r="Z10" s="673" t="s">
        <v>122</v>
      </c>
      <c r="AA10" s="673"/>
      <c r="AB10" s="673"/>
      <c r="AC10" s="673"/>
      <c r="AD10" s="674" t="s">
        <v>122</v>
      </c>
      <c r="AE10" s="674"/>
      <c r="AF10" s="674"/>
      <c r="AG10" s="674"/>
      <c r="AH10" s="674"/>
      <c r="AI10" s="674"/>
      <c r="AJ10" s="674"/>
      <c r="AK10" s="674"/>
      <c r="AL10" s="638" t="s">
        <v>122</v>
      </c>
      <c r="AM10" s="639"/>
      <c r="AN10" s="639"/>
      <c r="AO10" s="675"/>
      <c r="AP10" s="632" t="s">
        <v>233</v>
      </c>
      <c r="AQ10" s="633"/>
      <c r="AR10" s="633"/>
      <c r="AS10" s="633"/>
      <c r="AT10" s="633"/>
      <c r="AU10" s="633"/>
      <c r="AV10" s="633"/>
      <c r="AW10" s="633"/>
      <c r="AX10" s="633"/>
      <c r="AY10" s="633"/>
      <c r="AZ10" s="633"/>
      <c r="BA10" s="633"/>
      <c r="BB10" s="633"/>
      <c r="BC10" s="633"/>
      <c r="BD10" s="633"/>
      <c r="BE10" s="633"/>
      <c r="BF10" s="634"/>
      <c r="BG10" s="635">
        <v>165428</v>
      </c>
      <c r="BH10" s="636"/>
      <c r="BI10" s="636"/>
      <c r="BJ10" s="636"/>
      <c r="BK10" s="636"/>
      <c r="BL10" s="636"/>
      <c r="BM10" s="636"/>
      <c r="BN10" s="637"/>
      <c r="BO10" s="673">
        <v>1.6</v>
      </c>
      <c r="BP10" s="673"/>
      <c r="BQ10" s="673"/>
      <c r="BR10" s="673"/>
      <c r="BS10" s="674">
        <v>27477</v>
      </c>
      <c r="BT10" s="674"/>
      <c r="BU10" s="674"/>
      <c r="BV10" s="674"/>
      <c r="BW10" s="674"/>
      <c r="BX10" s="674"/>
      <c r="BY10" s="674"/>
      <c r="BZ10" s="674"/>
      <c r="CA10" s="674"/>
      <c r="CB10" s="714"/>
      <c r="CD10" s="632" t="s">
        <v>234</v>
      </c>
      <c r="CE10" s="633"/>
      <c r="CF10" s="633"/>
      <c r="CG10" s="633"/>
      <c r="CH10" s="633"/>
      <c r="CI10" s="633"/>
      <c r="CJ10" s="633"/>
      <c r="CK10" s="633"/>
      <c r="CL10" s="633"/>
      <c r="CM10" s="633"/>
      <c r="CN10" s="633"/>
      <c r="CO10" s="633"/>
      <c r="CP10" s="633"/>
      <c r="CQ10" s="634"/>
      <c r="CR10" s="635">
        <v>16625</v>
      </c>
      <c r="CS10" s="636"/>
      <c r="CT10" s="636"/>
      <c r="CU10" s="636"/>
      <c r="CV10" s="636"/>
      <c r="CW10" s="636"/>
      <c r="CX10" s="636"/>
      <c r="CY10" s="637"/>
      <c r="CZ10" s="673">
        <v>0.1</v>
      </c>
      <c r="DA10" s="673"/>
      <c r="DB10" s="673"/>
      <c r="DC10" s="673"/>
      <c r="DD10" s="641" t="s">
        <v>122</v>
      </c>
      <c r="DE10" s="636"/>
      <c r="DF10" s="636"/>
      <c r="DG10" s="636"/>
      <c r="DH10" s="636"/>
      <c r="DI10" s="636"/>
      <c r="DJ10" s="636"/>
      <c r="DK10" s="636"/>
      <c r="DL10" s="636"/>
      <c r="DM10" s="636"/>
      <c r="DN10" s="636"/>
      <c r="DO10" s="636"/>
      <c r="DP10" s="637"/>
      <c r="DQ10" s="641">
        <v>15684</v>
      </c>
      <c r="DR10" s="636"/>
      <c r="DS10" s="636"/>
      <c r="DT10" s="636"/>
      <c r="DU10" s="636"/>
      <c r="DV10" s="636"/>
      <c r="DW10" s="636"/>
      <c r="DX10" s="636"/>
      <c r="DY10" s="636"/>
      <c r="DZ10" s="636"/>
      <c r="EA10" s="636"/>
      <c r="EB10" s="636"/>
      <c r="EC10" s="672"/>
    </row>
    <row r="11" spans="2:143" ht="11.25" customHeight="1" x14ac:dyDescent="0.2">
      <c r="B11" s="632" t="s">
        <v>235</v>
      </c>
      <c r="C11" s="633"/>
      <c r="D11" s="633"/>
      <c r="E11" s="633"/>
      <c r="F11" s="633"/>
      <c r="G11" s="633"/>
      <c r="H11" s="633"/>
      <c r="I11" s="633"/>
      <c r="J11" s="633"/>
      <c r="K11" s="633"/>
      <c r="L11" s="633"/>
      <c r="M11" s="633"/>
      <c r="N11" s="633"/>
      <c r="O11" s="633"/>
      <c r="P11" s="633"/>
      <c r="Q11" s="634"/>
      <c r="R11" s="635">
        <v>1620953</v>
      </c>
      <c r="S11" s="636"/>
      <c r="T11" s="636"/>
      <c r="U11" s="636"/>
      <c r="V11" s="636"/>
      <c r="W11" s="636"/>
      <c r="X11" s="636"/>
      <c r="Y11" s="637"/>
      <c r="Z11" s="638">
        <v>5.0999999999999996</v>
      </c>
      <c r="AA11" s="639"/>
      <c r="AB11" s="639"/>
      <c r="AC11" s="640"/>
      <c r="AD11" s="641">
        <v>1620953</v>
      </c>
      <c r="AE11" s="636"/>
      <c r="AF11" s="636"/>
      <c r="AG11" s="636"/>
      <c r="AH11" s="636"/>
      <c r="AI11" s="636"/>
      <c r="AJ11" s="636"/>
      <c r="AK11" s="637"/>
      <c r="AL11" s="638">
        <v>9.8000000000000007</v>
      </c>
      <c r="AM11" s="639"/>
      <c r="AN11" s="639"/>
      <c r="AO11" s="675"/>
      <c r="AP11" s="632" t="s">
        <v>236</v>
      </c>
      <c r="AQ11" s="633"/>
      <c r="AR11" s="633"/>
      <c r="AS11" s="633"/>
      <c r="AT11" s="633"/>
      <c r="AU11" s="633"/>
      <c r="AV11" s="633"/>
      <c r="AW11" s="633"/>
      <c r="AX11" s="633"/>
      <c r="AY11" s="633"/>
      <c r="AZ11" s="633"/>
      <c r="BA11" s="633"/>
      <c r="BB11" s="633"/>
      <c r="BC11" s="633"/>
      <c r="BD11" s="633"/>
      <c r="BE11" s="633"/>
      <c r="BF11" s="634"/>
      <c r="BG11" s="635">
        <v>197150</v>
      </c>
      <c r="BH11" s="636"/>
      <c r="BI11" s="636"/>
      <c r="BJ11" s="636"/>
      <c r="BK11" s="636"/>
      <c r="BL11" s="636"/>
      <c r="BM11" s="636"/>
      <c r="BN11" s="637"/>
      <c r="BO11" s="673">
        <v>1.9</v>
      </c>
      <c r="BP11" s="673"/>
      <c r="BQ11" s="673"/>
      <c r="BR11" s="673"/>
      <c r="BS11" s="674">
        <v>55955</v>
      </c>
      <c r="BT11" s="674"/>
      <c r="BU11" s="674"/>
      <c r="BV11" s="674"/>
      <c r="BW11" s="674"/>
      <c r="BX11" s="674"/>
      <c r="BY11" s="674"/>
      <c r="BZ11" s="674"/>
      <c r="CA11" s="674"/>
      <c r="CB11" s="714"/>
      <c r="CD11" s="632" t="s">
        <v>237</v>
      </c>
      <c r="CE11" s="633"/>
      <c r="CF11" s="633"/>
      <c r="CG11" s="633"/>
      <c r="CH11" s="633"/>
      <c r="CI11" s="633"/>
      <c r="CJ11" s="633"/>
      <c r="CK11" s="633"/>
      <c r="CL11" s="633"/>
      <c r="CM11" s="633"/>
      <c r="CN11" s="633"/>
      <c r="CO11" s="633"/>
      <c r="CP11" s="633"/>
      <c r="CQ11" s="634"/>
      <c r="CR11" s="635">
        <v>115765</v>
      </c>
      <c r="CS11" s="636"/>
      <c r="CT11" s="636"/>
      <c r="CU11" s="636"/>
      <c r="CV11" s="636"/>
      <c r="CW11" s="636"/>
      <c r="CX11" s="636"/>
      <c r="CY11" s="637"/>
      <c r="CZ11" s="673">
        <v>0.4</v>
      </c>
      <c r="DA11" s="673"/>
      <c r="DB11" s="673"/>
      <c r="DC11" s="673"/>
      <c r="DD11" s="641">
        <v>56529</v>
      </c>
      <c r="DE11" s="636"/>
      <c r="DF11" s="636"/>
      <c r="DG11" s="636"/>
      <c r="DH11" s="636"/>
      <c r="DI11" s="636"/>
      <c r="DJ11" s="636"/>
      <c r="DK11" s="636"/>
      <c r="DL11" s="636"/>
      <c r="DM11" s="636"/>
      <c r="DN11" s="636"/>
      <c r="DO11" s="636"/>
      <c r="DP11" s="637"/>
      <c r="DQ11" s="641">
        <v>61667</v>
      </c>
      <c r="DR11" s="636"/>
      <c r="DS11" s="636"/>
      <c r="DT11" s="636"/>
      <c r="DU11" s="636"/>
      <c r="DV11" s="636"/>
      <c r="DW11" s="636"/>
      <c r="DX11" s="636"/>
      <c r="DY11" s="636"/>
      <c r="DZ11" s="636"/>
      <c r="EA11" s="636"/>
      <c r="EB11" s="636"/>
      <c r="EC11" s="672"/>
    </row>
    <row r="12" spans="2:143" ht="11.25" customHeight="1" x14ac:dyDescent="0.2">
      <c r="B12" s="632" t="s">
        <v>238</v>
      </c>
      <c r="C12" s="633"/>
      <c r="D12" s="633"/>
      <c r="E12" s="633"/>
      <c r="F12" s="633"/>
      <c r="G12" s="633"/>
      <c r="H12" s="633"/>
      <c r="I12" s="633"/>
      <c r="J12" s="633"/>
      <c r="K12" s="633"/>
      <c r="L12" s="633"/>
      <c r="M12" s="633"/>
      <c r="N12" s="633"/>
      <c r="O12" s="633"/>
      <c r="P12" s="633"/>
      <c r="Q12" s="634"/>
      <c r="R12" s="635">
        <v>73613</v>
      </c>
      <c r="S12" s="636"/>
      <c r="T12" s="636"/>
      <c r="U12" s="636"/>
      <c r="V12" s="636"/>
      <c r="W12" s="636"/>
      <c r="X12" s="636"/>
      <c r="Y12" s="637"/>
      <c r="Z12" s="673">
        <v>0.2</v>
      </c>
      <c r="AA12" s="673"/>
      <c r="AB12" s="673"/>
      <c r="AC12" s="673"/>
      <c r="AD12" s="674">
        <v>73613</v>
      </c>
      <c r="AE12" s="674"/>
      <c r="AF12" s="674"/>
      <c r="AG12" s="674"/>
      <c r="AH12" s="674"/>
      <c r="AI12" s="674"/>
      <c r="AJ12" s="674"/>
      <c r="AK12" s="674"/>
      <c r="AL12" s="638">
        <v>0.4</v>
      </c>
      <c r="AM12" s="639"/>
      <c r="AN12" s="639"/>
      <c r="AO12" s="675"/>
      <c r="AP12" s="632" t="s">
        <v>239</v>
      </c>
      <c r="AQ12" s="633"/>
      <c r="AR12" s="633"/>
      <c r="AS12" s="633"/>
      <c r="AT12" s="633"/>
      <c r="AU12" s="633"/>
      <c r="AV12" s="633"/>
      <c r="AW12" s="633"/>
      <c r="AX12" s="633"/>
      <c r="AY12" s="633"/>
      <c r="AZ12" s="633"/>
      <c r="BA12" s="633"/>
      <c r="BB12" s="633"/>
      <c r="BC12" s="633"/>
      <c r="BD12" s="633"/>
      <c r="BE12" s="633"/>
      <c r="BF12" s="634"/>
      <c r="BG12" s="635">
        <v>4131778</v>
      </c>
      <c r="BH12" s="636"/>
      <c r="BI12" s="636"/>
      <c r="BJ12" s="636"/>
      <c r="BK12" s="636"/>
      <c r="BL12" s="636"/>
      <c r="BM12" s="636"/>
      <c r="BN12" s="637"/>
      <c r="BO12" s="673">
        <v>39.4</v>
      </c>
      <c r="BP12" s="673"/>
      <c r="BQ12" s="673"/>
      <c r="BR12" s="673"/>
      <c r="BS12" s="674" t="s">
        <v>122</v>
      </c>
      <c r="BT12" s="674"/>
      <c r="BU12" s="674"/>
      <c r="BV12" s="674"/>
      <c r="BW12" s="674"/>
      <c r="BX12" s="674"/>
      <c r="BY12" s="674"/>
      <c r="BZ12" s="674"/>
      <c r="CA12" s="674"/>
      <c r="CB12" s="714"/>
      <c r="CD12" s="632" t="s">
        <v>240</v>
      </c>
      <c r="CE12" s="633"/>
      <c r="CF12" s="633"/>
      <c r="CG12" s="633"/>
      <c r="CH12" s="633"/>
      <c r="CI12" s="633"/>
      <c r="CJ12" s="633"/>
      <c r="CK12" s="633"/>
      <c r="CL12" s="633"/>
      <c r="CM12" s="633"/>
      <c r="CN12" s="633"/>
      <c r="CO12" s="633"/>
      <c r="CP12" s="633"/>
      <c r="CQ12" s="634"/>
      <c r="CR12" s="635">
        <v>86359</v>
      </c>
      <c r="CS12" s="636"/>
      <c r="CT12" s="636"/>
      <c r="CU12" s="636"/>
      <c r="CV12" s="636"/>
      <c r="CW12" s="636"/>
      <c r="CX12" s="636"/>
      <c r="CY12" s="637"/>
      <c r="CZ12" s="673">
        <v>0.3</v>
      </c>
      <c r="DA12" s="673"/>
      <c r="DB12" s="673"/>
      <c r="DC12" s="673"/>
      <c r="DD12" s="641" t="s">
        <v>122</v>
      </c>
      <c r="DE12" s="636"/>
      <c r="DF12" s="636"/>
      <c r="DG12" s="636"/>
      <c r="DH12" s="636"/>
      <c r="DI12" s="636"/>
      <c r="DJ12" s="636"/>
      <c r="DK12" s="636"/>
      <c r="DL12" s="636"/>
      <c r="DM12" s="636"/>
      <c r="DN12" s="636"/>
      <c r="DO12" s="636"/>
      <c r="DP12" s="637"/>
      <c r="DQ12" s="641">
        <v>81759</v>
      </c>
      <c r="DR12" s="636"/>
      <c r="DS12" s="636"/>
      <c r="DT12" s="636"/>
      <c r="DU12" s="636"/>
      <c r="DV12" s="636"/>
      <c r="DW12" s="636"/>
      <c r="DX12" s="636"/>
      <c r="DY12" s="636"/>
      <c r="DZ12" s="636"/>
      <c r="EA12" s="636"/>
      <c r="EB12" s="636"/>
      <c r="EC12" s="672"/>
    </row>
    <row r="13" spans="2:143" ht="11.25" customHeight="1" x14ac:dyDescent="0.2">
      <c r="B13" s="632" t="s">
        <v>241</v>
      </c>
      <c r="C13" s="633"/>
      <c r="D13" s="633"/>
      <c r="E13" s="633"/>
      <c r="F13" s="633"/>
      <c r="G13" s="633"/>
      <c r="H13" s="633"/>
      <c r="I13" s="633"/>
      <c r="J13" s="633"/>
      <c r="K13" s="633"/>
      <c r="L13" s="633"/>
      <c r="M13" s="633"/>
      <c r="N13" s="633"/>
      <c r="O13" s="633"/>
      <c r="P13" s="633"/>
      <c r="Q13" s="634"/>
      <c r="R13" s="635" t="s">
        <v>122</v>
      </c>
      <c r="S13" s="636"/>
      <c r="T13" s="636"/>
      <c r="U13" s="636"/>
      <c r="V13" s="636"/>
      <c r="W13" s="636"/>
      <c r="X13" s="636"/>
      <c r="Y13" s="637"/>
      <c r="Z13" s="673" t="s">
        <v>122</v>
      </c>
      <c r="AA13" s="673"/>
      <c r="AB13" s="673"/>
      <c r="AC13" s="673"/>
      <c r="AD13" s="674" t="s">
        <v>122</v>
      </c>
      <c r="AE13" s="674"/>
      <c r="AF13" s="674"/>
      <c r="AG13" s="674"/>
      <c r="AH13" s="674"/>
      <c r="AI13" s="674"/>
      <c r="AJ13" s="674"/>
      <c r="AK13" s="674"/>
      <c r="AL13" s="638" t="s">
        <v>122</v>
      </c>
      <c r="AM13" s="639"/>
      <c r="AN13" s="639"/>
      <c r="AO13" s="675"/>
      <c r="AP13" s="632" t="s">
        <v>242</v>
      </c>
      <c r="AQ13" s="633"/>
      <c r="AR13" s="633"/>
      <c r="AS13" s="633"/>
      <c r="AT13" s="633"/>
      <c r="AU13" s="633"/>
      <c r="AV13" s="633"/>
      <c r="AW13" s="633"/>
      <c r="AX13" s="633"/>
      <c r="AY13" s="633"/>
      <c r="AZ13" s="633"/>
      <c r="BA13" s="633"/>
      <c r="BB13" s="633"/>
      <c r="BC13" s="633"/>
      <c r="BD13" s="633"/>
      <c r="BE13" s="633"/>
      <c r="BF13" s="634"/>
      <c r="BG13" s="635">
        <v>4078316</v>
      </c>
      <c r="BH13" s="636"/>
      <c r="BI13" s="636"/>
      <c r="BJ13" s="636"/>
      <c r="BK13" s="636"/>
      <c r="BL13" s="636"/>
      <c r="BM13" s="636"/>
      <c r="BN13" s="637"/>
      <c r="BO13" s="673">
        <v>38.9</v>
      </c>
      <c r="BP13" s="673"/>
      <c r="BQ13" s="673"/>
      <c r="BR13" s="673"/>
      <c r="BS13" s="674" t="s">
        <v>122</v>
      </c>
      <c r="BT13" s="674"/>
      <c r="BU13" s="674"/>
      <c r="BV13" s="674"/>
      <c r="BW13" s="674"/>
      <c r="BX13" s="674"/>
      <c r="BY13" s="674"/>
      <c r="BZ13" s="674"/>
      <c r="CA13" s="674"/>
      <c r="CB13" s="714"/>
      <c r="CD13" s="632" t="s">
        <v>243</v>
      </c>
      <c r="CE13" s="633"/>
      <c r="CF13" s="633"/>
      <c r="CG13" s="633"/>
      <c r="CH13" s="633"/>
      <c r="CI13" s="633"/>
      <c r="CJ13" s="633"/>
      <c r="CK13" s="633"/>
      <c r="CL13" s="633"/>
      <c r="CM13" s="633"/>
      <c r="CN13" s="633"/>
      <c r="CO13" s="633"/>
      <c r="CP13" s="633"/>
      <c r="CQ13" s="634"/>
      <c r="CR13" s="635">
        <v>1589576</v>
      </c>
      <c r="CS13" s="636"/>
      <c r="CT13" s="636"/>
      <c r="CU13" s="636"/>
      <c r="CV13" s="636"/>
      <c r="CW13" s="636"/>
      <c r="CX13" s="636"/>
      <c r="CY13" s="637"/>
      <c r="CZ13" s="673">
        <v>5.0999999999999996</v>
      </c>
      <c r="DA13" s="673"/>
      <c r="DB13" s="673"/>
      <c r="DC13" s="673"/>
      <c r="DD13" s="641">
        <v>591305</v>
      </c>
      <c r="DE13" s="636"/>
      <c r="DF13" s="636"/>
      <c r="DG13" s="636"/>
      <c r="DH13" s="636"/>
      <c r="DI13" s="636"/>
      <c r="DJ13" s="636"/>
      <c r="DK13" s="636"/>
      <c r="DL13" s="636"/>
      <c r="DM13" s="636"/>
      <c r="DN13" s="636"/>
      <c r="DO13" s="636"/>
      <c r="DP13" s="637"/>
      <c r="DQ13" s="641">
        <v>1155182</v>
      </c>
      <c r="DR13" s="636"/>
      <c r="DS13" s="636"/>
      <c r="DT13" s="636"/>
      <c r="DU13" s="636"/>
      <c r="DV13" s="636"/>
      <c r="DW13" s="636"/>
      <c r="DX13" s="636"/>
      <c r="DY13" s="636"/>
      <c r="DZ13" s="636"/>
      <c r="EA13" s="636"/>
      <c r="EB13" s="636"/>
      <c r="EC13" s="672"/>
    </row>
    <row r="14" spans="2:143" ht="11.25" customHeight="1" x14ac:dyDescent="0.2">
      <c r="B14" s="632" t="s">
        <v>244</v>
      </c>
      <c r="C14" s="633"/>
      <c r="D14" s="633"/>
      <c r="E14" s="633"/>
      <c r="F14" s="633"/>
      <c r="G14" s="633"/>
      <c r="H14" s="633"/>
      <c r="I14" s="633"/>
      <c r="J14" s="633"/>
      <c r="K14" s="633"/>
      <c r="L14" s="633"/>
      <c r="M14" s="633"/>
      <c r="N14" s="633"/>
      <c r="O14" s="633"/>
      <c r="P14" s="633"/>
      <c r="Q14" s="634"/>
      <c r="R14" s="635">
        <v>1668</v>
      </c>
      <c r="S14" s="636"/>
      <c r="T14" s="636"/>
      <c r="U14" s="636"/>
      <c r="V14" s="636"/>
      <c r="W14" s="636"/>
      <c r="X14" s="636"/>
      <c r="Y14" s="637"/>
      <c r="Z14" s="673">
        <v>0</v>
      </c>
      <c r="AA14" s="673"/>
      <c r="AB14" s="673"/>
      <c r="AC14" s="673"/>
      <c r="AD14" s="674">
        <v>1668</v>
      </c>
      <c r="AE14" s="674"/>
      <c r="AF14" s="674"/>
      <c r="AG14" s="674"/>
      <c r="AH14" s="674"/>
      <c r="AI14" s="674"/>
      <c r="AJ14" s="674"/>
      <c r="AK14" s="674"/>
      <c r="AL14" s="638">
        <v>0</v>
      </c>
      <c r="AM14" s="639"/>
      <c r="AN14" s="639"/>
      <c r="AO14" s="675"/>
      <c r="AP14" s="632" t="s">
        <v>245</v>
      </c>
      <c r="AQ14" s="633"/>
      <c r="AR14" s="633"/>
      <c r="AS14" s="633"/>
      <c r="AT14" s="633"/>
      <c r="AU14" s="633"/>
      <c r="AV14" s="633"/>
      <c r="AW14" s="633"/>
      <c r="AX14" s="633"/>
      <c r="AY14" s="633"/>
      <c r="AZ14" s="633"/>
      <c r="BA14" s="633"/>
      <c r="BB14" s="633"/>
      <c r="BC14" s="633"/>
      <c r="BD14" s="633"/>
      <c r="BE14" s="633"/>
      <c r="BF14" s="634"/>
      <c r="BG14" s="635">
        <v>150306</v>
      </c>
      <c r="BH14" s="636"/>
      <c r="BI14" s="636"/>
      <c r="BJ14" s="636"/>
      <c r="BK14" s="636"/>
      <c r="BL14" s="636"/>
      <c r="BM14" s="636"/>
      <c r="BN14" s="637"/>
      <c r="BO14" s="673">
        <v>1.4</v>
      </c>
      <c r="BP14" s="673"/>
      <c r="BQ14" s="673"/>
      <c r="BR14" s="673"/>
      <c r="BS14" s="674" t="s">
        <v>122</v>
      </c>
      <c r="BT14" s="674"/>
      <c r="BU14" s="674"/>
      <c r="BV14" s="674"/>
      <c r="BW14" s="674"/>
      <c r="BX14" s="674"/>
      <c r="BY14" s="674"/>
      <c r="BZ14" s="674"/>
      <c r="CA14" s="674"/>
      <c r="CB14" s="714"/>
      <c r="CD14" s="632" t="s">
        <v>246</v>
      </c>
      <c r="CE14" s="633"/>
      <c r="CF14" s="633"/>
      <c r="CG14" s="633"/>
      <c r="CH14" s="633"/>
      <c r="CI14" s="633"/>
      <c r="CJ14" s="633"/>
      <c r="CK14" s="633"/>
      <c r="CL14" s="633"/>
      <c r="CM14" s="633"/>
      <c r="CN14" s="633"/>
      <c r="CO14" s="633"/>
      <c r="CP14" s="633"/>
      <c r="CQ14" s="634"/>
      <c r="CR14" s="635">
        <v>869838</v>
      </c>
      <c r="CS14" s="636"/>
      <c r="CT14" s="636"/>
      <c r="CU14" s="636"/>
      <c r="CV14" s="636"/>
      <c r="CW14" s="636"/>
      <c r="CX14" s="636"/>
      <c r="CY14" s="637"/>
      <c r="CZ14" s="673">
        <v>2.8</v>
      </c>
      <c r="DA14" s="673"/>
      <c r="DB14" s="673"/>
      <c r="DC14" s="673"/>
      <c r="DD14" s="641">
        <v>8119</v>
      </c>
      <c r="DE14" s="636"/>
      <c r="DF14" s="636"/>
      <c r="DG14" s="636"/>
      <c r="DH14" s="636"/>
      <c r="DI14" s="636"/>
      <c r="DJ14" s="636"/>
      <c r="DK14" s="636"/>
      <c r="DL14" s="636"/>
      <c r="DM14" s="636"/>
      <c r="DN14" s="636"/>
      <c r="DO14" s="636"/>
      <c r="DP14" s="637"/>
      <c r="DQ14" s="641">
        <v>856493</v>
      </c>
      <c r="DR14" s="636"/>
      <c r="DS14" s="636"/>
      <c r="DT14" s="636"/>
      <c r="DU14" s="636"/>
      <c r="DV14" s="636"/>
      <c r="DW14" s="636"/>
      <c r="DX14" s="636"/>
      <c r="DY14" s="636"/>
      <c r="DZ14" s="636"/>
      <c r="EA14" s="636"/>
      <c r="EB14" s="636"/>
      <c r="EC14" s="672"/>
    </row>
    <row r="15" spans="2:143" ht="11.25" customHeight="1" x14ac:dyDescent="0.2">
      <c r="B15" s="632" t="s">
        <v>247</v>
      </c>
      <c r="C15" s="633"/>
      <c r="D15" s="633"/>
      <c r="E15" s="633"/>
      <c r="F15" s="633"/>
      <c r="G15" s="633"/>
      <c r="H15" s="633"/>
      <c r="I15" s="633"/>
      <c r="J15" s="633"/>
      <c r="K15" s="633"/>
      <c r="L15" s="633"/>
      <c r="M15" s="633"/>
      <c r="N15" s="633"/>
      <c r="O15" s="633"/>
      <c r="P15" s="633"/>
      <c r="Q15" s="634"/>
      <c r="R15" s="635" t="s">
        <v>122</v>
      </c>
      <c r="S15" s="636"/>
      <c r="T15" s="636"/>
      <c r="U15" s="636"/>
      <c r="V15" s="636"/>
      <c r="W15" s="636"/>
      <c r="X15" s="636"/>
      <c r="Y15" s="637"/>
      <c r="Z15" s="673" t="s">
        <v>122</v>
      </c>
      <c r="AA15" s="673"/>
      <c r="AB15" s="673"/>
      <c r="AC15" s="673"/>
      <c r="AD15" s="674" t="s">
        <v>122</v>
      </c>
      <c r="AE15" s="674"/>
      <c r="AF15" s="674"/>
      <c r="AG15" s="674"/>
      <c r="AH15" s="674"/>
      <c r="AI15" s="674"/>
      <c r="AJ15" s="674"/>
      <c r="AK15" s="674"/>
      <c r="AL15" s="638" t="s">
        <v>122</v>
      </c>
      <c r="AM15" s="639"/>
      <c r="AN15" s="639"/>
      <c r="AO15" s="675"/>
      <c r="AP15" s="632" t="s">
        <v>248</v>
      </c>
      <c r="AQ15" s="633"/>
      <c r="AR15" s="633"/>
      <c r="AS15" s="633"/>
      <c r="AT15" s="633"/>
      <c r="AU15" s="633"/>
      <c r="AV15" s="633"/>
      <c r="AW15" s="633"/>
      <c r="AX15" s="633"/>
      <c r="AY15" s="633"/>
      <c r="AZ15" s="633"/>
      <c r="BA15" s="633"/>
      <c r="BB15" s="633"/>
      <c r="BC15" s="633"/>
      <c r="BD15" s="633"/>
      <c r="BE15" s="633"/>
      <c r="BF15" s="634"/>
      <c r="BG15" s="635">
        <v>385644</v>
      </c>
      <c r="BH15" s="636"/>
      <c r="BI15" s="636"/>
      <c r="BJ15" s="636"/>
      <c r="BK15" s="636"/>
      <c r="BL15" s="636"/>
      <c r="BM15" s="636"/>
      <c r="BN15" s="637"/>
      <c r="BO15" s="673">
        <v>3.7</v>
      </c>
      <c r="BP15" s="673"/>
      <c r="BQ15" s="673"/>
      <c r="BR15" s="673"/>
      <c r="BS15" s="674" t="s">
        <v>122</v>
      </c>
      <c r="BT15" s="674"/>
      <c r="BU15" s="674"/>
      <c r="BV15" s="674"/>
      <c r="BW15" s="674"/>
      <c r="BX15" s="674"/>
      <c r="BY15" s="674"/>
      <c r="BZ15" s="674"/>
      <c r="CA15" s="674"/>
      <c r="CB15" s="714"/>
      <c r="CD15" s="632" t="s">
        <v>249</v>
      </c>
      <c r="CE15" s="633"/>
      <c r="CF15" s="633"/>
      <c r="CG15" s="633"/>
      <c r="CH15" s="633"/>
      <c r="CI15" s="633"/>
      <c r="CJ15" s="633"/>
      <c r="CK15" s="633"/>
      <c r="CL15" s="633"/>
      <c r="CM15" s="633"/>
      <c r="CN15" s="633"/>
      <c r="CO15" s="633"/>
      <c r="CP15" s="633"/>
      <c r="CQ15" s="634"/>
      <c r="CR15" s="635">
        <v>4909547</v>
      </c>
      <c r="CS15" s="636"/>
      <c r="CT15" s="636"/>
      <c r="CU15" s="636"/>
      <c r="CV15" s="636"/>
      <c r="CW15" s="636"/>
      <c r="CX15" s="636"/>
      <c r="CY15" s="637"/>
      <c r="CZ15" s="673">
        <v>15.9</v>
      </c>
      <c r="DA15" s="673"/>
      <c r="DB15" s="673"/>
      <c r="DC15" s="673"/>
      <c r="DD15" s="641">
        <v>1983572</v>
      </c>
      <c r="DE15" s="636"/>
      <c r="DF15" s="636"/>
      <c r="DG15" s="636"/>
      <c r="DH15" s="636"/>
      <c r="DI15" s="636"/>
      <c r="DJ15" s="636"/>
      <c r="DK15" s="636"/>
      <c r="DL15" s="636"/>
      <c r="DM15" s="636"/>
      <c r="DN15" s="636"/>
      <c r="DO15" s="636"/>
      <c r="DP15" s="637"/>
      <c r="DQ15" s="641">
        <v>2429103</v>
      </c>
      <c r="DR15" s="636"/>
      <c r="DS15" s="636"/>
      <c r="DT15" s="636"/>
      <c r="DU15" s="636"/>
      <c r="DV15" s="636"/>
      <c r="DW15" s="636"/>
      <c r="DX15" s="636"/>
      <c r="DY15" s="636"/>
      <c r="DZ15" s="636"/>
      <c r="EA15" s="636"/>
      <c r="EB15" s="636"/>
      <c r="EC15" s="672"/>
    </row>
    <row r="16" spans="2:143" ht="11.25" customHeight="1" x14ac:dyDescent="0.2">
      <c r="B16" s="632" t="s">
        <v>250</v>
      </c>
      <c r="C16" s="633"/>
      <c r="D16" s="633"/>
      <c r="E16" s="633"/>
      <c r="F16" s="633"/>
      <c r="G16" s="633"/>
      <c r="H16" s="633"/>
      <c r="I16" s="633"/>
      <c r="J16" s="633"/>
      <c r="K16" s="633"/>
      <c r="L16" s="633"/>
      <c r="M16" s="633"/>
      <c r="N16" s="633"/>
      <c r="O16" s="633"/>
      <c r="P16" s="633"/>
      <c r="Q16" s="634"/>
      <c r="R16" s="635">
        <v>36652</v>
      </c>
      <c r="S16" s="636"/>
      <c r="T16" s="636"/>
      <c r="U16" s="636"/>
      <c r="V16" s="636"/>
      <c r="W16" s="636"/>
      <c r="X16" s="636"/>
      <c r="Y16" s="637"/>
      <c r="Z16" s="673">
        <v>0.1</v>
      </c>
      <c r="AA16" s="673"/>
      <c r="AB16" s="673"/>
      <c r="AC16" s="673"/>
      <c r="AD16" s="674">
        <v>36652</v>
      </c>
      <c r="AE16" s="674"/>
      <c r="AF16" s="674"/>
      <c r="AG16" s="674"/>
      <c r="AH16" s="674"/>
      <c r="AI16" s="674"/>
      <c r="AJ16" s="674"/>
      <c r="AK16" s="674"/>
      <c r="AL16" s="638">
        <v>0.2</v>
      </c>
      <c r="AM16" s="639"/>
      <c r="AN16" s="639"/>
      <c r="AO16" s="675"/>
      <c r="AP16" s="632" t="s">
        <v>251</v>
      </c>
      <c r="AQ16" s="633"/>
      <c r="AR16" s="633"/>
      <c r="AS16" s="633"/>
      <c r="AT16" s="633"/>
      <c r="AU16" s="633"/>
      <c r="AV16" s="633"/>
      <c r="AW16" s="633"/>
      <c r="AX16" s="633"/>
      <c r="AY16" s="633"/>
      <c r="AZ16" s="633"/>
      <c r="BA16" s="633"/>
      <c r="BB16" s="633"/>
      <c r="BC16" s="633"/>
      <c r="BD16" s="633"/>
      <c r="BE16" s="633"/>
      <c r="BF16" s="634"/>
      <c r="BG16" s="635" t="s">
        <v>122</v>
      </c>
      <c r="BH16" s="636"/>
      <c r="BI16" s="636"/>
      <c r="BJ16" s="636"/>
      <c r="BK16" s="636"/>
      <c r="BL16" s="636"/>
      <c r="BM16" s="636"/>
      <c r="BN16" s="637"/>
      <c r="BO16" s="673" t="s">
        <v>122</v>
      </c>
      <c r="BP16" s="673"/>
      <c r="BQ16" s="673"/>
      <c r="BR16" s="673"/>
      <c r="BS16" s="674" t="s">
        <v>122</v>
      </c>
      <c r="BT16" s="674"/>
      <c r="BU16" s="674"/>
      <c r="BV16" s="674"/>
      <c r="BW16" s="674"/>
      <c r="BX16" s="674"/>
      <c r="BY16" s="674"/>
      <c r="BZ16" s="674"/>
      <c r="CA16" s="674"/>
      <c r="CB16" s="714"/>
      <c r="CD16" s="632" t="s">
        <v>252</v>
      </c>
      <c r="CE16" s="633"/>
      <c r="CF16" s="633"/>
      <c r="CG16" s="633"/>
      <c r="CH16" s="633"/>
      <c r="CI16" s="633"/>
      <c r="CJ16" s="633"/>
      <c r="CK16" s="633"/>
      <c r="CL16" s="633"/>
      <c r="CM16" s="633"/>
      <c r="CN16" s="633"/>
      <c r="CO16" s="633"/>
      <c r="CP16" s="633"/>
      <c r="CQ16" s="634"/>
      <c r="CR16" s="635" t="s">
        <v>122</v>
      </c>
      <c r="CS16" s="636"/>
      <c r="CT16" s="636"/>
      <c r="CU16" s="636"/>
      <c r="CV16" s="636"/>
      <c r="CW16" s="636"/>
      <c r="CX16" s="636"/>
      <c r="CY16" s="637"/>
      <c r="CZ16" s="673" t="s">
        <v>122</v>
      </c>
      <c r="DA16" s="673"/>
      <c r="DB16" s="673"/>
      <c r="DC16" s="673"/>
      <c r="DD16" s="641" t="s">
        <v>122</v>
      </c>
      <c r="DE16" s="636"/>
      <c r="DF16" s="636"/>
      <c r="DG16" s="636"/>
      <c r="DH16" s="636"/>
      <c r="DI16" s="636"/>
      <c r="DJ16" s="636"/>
      <c r="DK16" s="636"/>
      <c r="DL16" s="636"/>
      <c r="DM16" s="636"/>
      <c r="DN16" s="636"/>
      <c r="DO16" s="636"/>
      <c r="DP16" s="637"/>
      <c r="DQ16" s="641" t="s">
        <v>122</v>
      </c>
      <c r="DR16" s="636"/>
      <c r="DS16" s="636"/>
      <c r="DT16" s="636"/>
      <c r="DU16" s="636"/>
      <c r="DV16" s="636"/>
      <c r="DW16" s="636"/>
      <c r="DX16" s="636"/>
      <c r="DY16" s="636"/>
      <c r="DZ16" s="636"/>
      <c r="EA16" s="636"/>
      <c r="EB16" s="636"/>
      <c r="EC16" s="672"/>
    </row>
    <row r="17" spans="2:133" ht="11.25" customHeight="1" x14ac:dyDescent="0.2">
      <c r="B17" s="632" t="s">
        <v>253</v>
      </c>
      <c r="C17" s="633"/>
      <c r="D17" s="633"/>
      <c r="E17" s="633"/>
      <c r="F17" s="633"/>
      <c r="G17" s="633"/>
      <c r="H17" s="633"/>
      <c r="I17" s="633"/>
      <c r="J17" s="633"/>
      <c r="K17" s="633"/>
      <c r="L17" s="633"/>
      <c r="M17" s="633"/>
      <c r="N17" s="633"/>
      <c r="O17" s="633"/>
      <c r="P17" s="633"/>
      <c r="Q17" s="634"/>
      <c r="R17" s="635">
        <v>134823</v>
      </c>
      <c r="S17" s="636"/>
      <c r="T17" s="636"/>
      <c r="U17" s="636"/>
      <c r="V17" s="636"/>
      <c r="W17" s="636"/>
      <c r="X17" s="636"/>
      <c r="Y17" s="637"/>
      <c r="Z17" s="673">
        <v>0.4</v>
      </c>
      <c r="AA17" s="673"/>
      <c r="AB17" s="673"/>
      <c r="AC17" s="673"/>
      <c r="AD17" s="674">
        <v>134823</v>
      </c>
      <c r="AE17" s="674"/>
      <c r="AF17" s="674"/>
      <c r="AG17" s="674"/>
      <c r="AH17" s="674"/>
      <c r="AI17" s="674"/>
      <c r="AJ17" s="674"/>
      <c r="AK17" s="674"/>
      <c r="AL17" s="638">
        <v>0.8</v>
      </c>
      <c r="AM17" s="639"/>
      <c r="AN17" s="639"/>
      <c r="AO17" s="675"/>
      <c r="AP17" s="632" t="s">
        <v>254</v>
      </c>
      <c r="AQ17" s="633"/>
      <c r="AR17" s="633"/>
      <c r="AS17" s="633"/>
      <c r="AT17" s="633"/>
      <c r="AU17" s="633"/>
      <c r="AV17" s="633"/>
      <c r="AW17" s="633"/>
      <c r="AX17" s="633"/>
      <c r="AY17" s="633"/>
      <c r="AZ17" s="633"/>
      <c r="BA17" s="633"/>
      <c r="BB17" s="633"/>
      <c r="BC17" s="633"/>
      <c r="BD17" s="633"/>
      <c r="BE17" s="633"/>
      <c r="BF17" s="634"/>
      <c r="BG17" s="635" t="s">
        <v>122</v>
      </c>
      <c r="BH17" s="636"/>
      <c r="BI17" s="636"/>
      <c r="BJ17" s="636"/>
      <c r="BK17" s="636"/>
      <c r="BL17" s="636"/>
      <c r="BM17" s="636"/>
      <c r="BN17" s="637"/>
      <c r="BO17" s="673" t="s">
        <v>122</v>
      </c>
      <c r="BP17" s="673"/>
      <c r="BQ17" s="673"/>
      <c r="BR17" s="673"/>
      <c r="BS17" s="674" t="s">
        <v>122</v>
      </c>
      <c r="BT17" s="674"/>
      <c r="BU17" s="674"/>
      <c r="BV17" s="674"/>
      <c r="BW17" s="674"/>
      <c r="BX17" s="674"/>
      <c r="BY17" s="674"/>
      <c r="BZ17" s="674"/>
      <c r="CA17" s="674"/>
      <c r="CB17" s="714"/>
      <c r="CD17" s="632" t="s">
        <v>255</v>
      </c>
      <c r="CE17" s="633"/>
      <c r="CF17" s="633"/>
      <c r="CG17" s="633"/>
      <c r="CH17" s="633"/>
      <c r="CI17" s="633"/>
      <c r="CJ17" s="633"/>
      <c r="CK17" s="633"/>
      <c r="CL17" s="633"/>
      <c r="CM17" s="633"/>
      <c r="CN17" s="633"/>
      <c r="CO17" s="633"/>
      <c r="CP17" s="633"/>
      <c r="CQ17" s="634"/>
      <c r="CR17" s="635">
        <v>3135239</v>
      </c>
      <c r="CS17" s="636"/>
      <c r="CT17" s="636"/>
      <c r="CU17" s="636"/>
      <c r="CV17" s="636"/>
      <c r="CW17" s="636"/>
      <c r="CX17" s="636"/>
      <c r="CY17" s="637"/>
      <c r="CZ17" s="673">
        <v>10.1</v>
      </c>
      <c r="DA17" s="673"/>
      <c r="DB17" s="673"/>
      <c r="DC17" s="673"/>
      <c r="DD17" s="641" t="s">
        <v>122</v>
      </c>
      <c r="DE17" s="636"/>
      <c r="DF17" s="636"/>
      <c r="DG17" s="636"/>
      <c r="DH17" s="636"/>
      <c r="DI17" s="636"/>
      <c r="DJ17" s="636"/>
      <c r="DK17" s="636"/>
      <c r="DL17" s="636"/>
      <c r="DM17" s="636"/>
      <c r="DN17" s="636"/>
      <c r="DO17" s="636"/>
      <c r="DP17" s="637"/>
      <c r="DQ17" s="641">
        <v>3135239</v>
      </c>
      <c r="DR17" s="636"/>
      <c r="DS17" s="636"/>
      <c r="DT17" s="636"/>
      <c r="DU17" s="636"/>
      <c r="DV17" s="636"/>
      <c r="DW17" s="636"/>
      <c r="DX17" s="636"/>
      <c r="DY17" s="636"/>
      <c r="DZ17" s="636"/>
      <c r="EA17" s="636"/>
      <c r="EB17" s="636"/>
      <c r="EC17" s="672"/>
    </row>
    <row r="18" spans="2:133" ht="11.25" customHeight="1" x14ac:dyDescent="0.2">
      <c r="B18" s="632" t="s">
        <v>256</v>
      </c>
      <c r="C18" s="633"/>
      <c r="D18" s="633"/>
      <c r="E18" s="633"/>
      <c r="F18" s="633"/>
      <c r="G18" s="633"/>
      <c r="H18" s="633"/>
      <c r="I18" s="633"/>
      <c r="J18" s="633"/>
      <c r="K18" s="633"/>
      <c r="L18" s="633"/>
      <c r="M18" s="633"/>
      <c r="N18" s="633"/>
      <c r="O18" s="633"/>
      <c r="P18" s="633"/>
      <c r="Q18" s="634"/>
      <c r="R18" s="635">
        <v>104163</v>
      </c>
      <c r="S18" s="636"/>
      <c r="T18" s="636"/>
      <c r="U18" s="636"/>
      <c r="V18" s="636"/>
      <c r="W18" s="636"/>
      <c r="X18" s="636"/>
      <c r="Y18" s="637"/>
      <c r="Z18" s="673">
        <v>0.3</v>
      </c>
      <c r="AA18" s="673"/>
      <c r="AB18" s="673"/>
      <c r="AC18" s="673"/>
      <c r="AD18" s="674">
        <v>104163</v>
      </c>
      <c r="AE18" s="674"/>
      <c r="AF18" s="674"/>
      <c r="AG18" s="674"/>
      <c r="AH18" s="674"/>
      <c r="AI18" s="674"/>
      <c r="AJ18" s="674"/>
      <c r="AK18" s="674"/>
      <c r="AL18" s="638">
        <v>0.6</v>
      </c>
      <c r="AM18" s="639"/>
      <c r="AN18" s="639"/>
      <c r="AO18" s="675"/>
      <c r="AP18" s="632" t="s">
        <v>257</v>
      </c>
      <c r="AQ18" s="633"/>
      <c r="AR18" s="633"/>
      <c r="AS18" s="633"/>
      <c r="AT18" s="633"/>
      <c r="AU18" s="633"/>
      <c r="AV18" s="633"/>
      <c r="AW18" s="633"/>
      <c r="AX18" s="633"/>
      <c r="AY18" s="633"/>
      <c r="AZ18" s="633"/>
      <c r="BA18" s="633"/>
      <c r="BB18" s="633"/>
      <c r="BC18" s="633"/>
      <c r="BD18" s="633"/>
      <c r="BE18" s="633"/>
      <c r="BF18" s="634"/>
      <c r="BG18" s="635" t="s">
        <v>122</v>
      </c>
      <c r="BH18" s="636"/>
      <c r="BI18" s="636"/>
      <c r="BJ18" s="636"/>
      <c r="BK18" s="636"/>
      <c r="BL18" s="636"/>
      <c r="BM18" s="636"/>
      <c r="BN18" s="637"/>
      <c r="BO18" s="673" t="s">
        <v>122</v>
      </c>
      <c r="BP18" s="673"/>
      <c r="BQ18" s="673"/>
      <c r="BR18" s="673"/>
      <c r="BS18" s="674" t="s">
        <v>122</v>
      </c>
      <c r="BT18" s="674"/>
      <c r="BU18" s="674"/>
      <c r="BV18" s="674"/>
      <c r="BW18" s="674"/>
      <c r="BX18" s="674"/>
      <c r="BY18" s="674"/>
      <c r="BZ18" s="674"/>
      <c r="CA18" s="674"/>
      <c r="CB18" s="714"/>
      <c r="CD18" s="632" t="s">
        <v>258</v>
      </c>
      <c r="CE18" s="633"/>
      <c r="CF18" s="633"/>
      <c r="CG18" s="633"/>
      <c r="CH18" s="633"/>
      <c r="CI18" s="633"/>
      <c r="CJ18" s="633"/>
      <c r="CK18" s="633"/>
      <c r="CL18" s="633"/>
      <c r="CM18" s="633"/>
      <c r="CN18" s="633"/>
      <c r="CO18" s="633"/>
      <c r="CP18" s="633"/>
      <c r="CQ18" s="634"/>
      <c r="CR18" s="635" t="s">
        <v>122</v>
      </c>
      <c r="CS18" s="636"/>
      <c r="CT18" s="636"/>
      <c r="CU18" s="636"/>
      <c r="CV18" s="636"/>
      <c r="CW18" s="636"/>
      <c r="CX18" s="636"/>
      <c r="CY18" s="637"/>
      <c r="CZ18" s="673" t="s">
        <v>122</v>
      </c>
      <c r="DA18" s="673"/>
      <c r="DB18" s="673"/>
      <c r="DC18" s="673"/>
      <c r="DD18" s="641" t="s">
        <v>122</v>
      </c>
      <c r="DE18" s="636"/>
      <c r="DF18" s="636"/>
      <c r="DG18" s="636"/>
      <c r="DH18" s="636"/>
      <c r="DI18" s="636"/>
      <c r="DJ18" s="636"/>
      <c r="DK18" s="636"/>
      <c r="DL18" s="636"/>
      <c r="DM18" s="636"/>
      <c r="DN18" s="636"/>
      <c r="DO18" s="636"/>
      <c r="DP18" s="637"/>
      <c r="DQ18" s="641" t="s">
        <v>122</v>
      </c>
      <c r="DR18" s="636"/>
      <c r="DS18" s="636"/>
      <c r="DT18" s="636"/>
      <c r="DU18" s="636"/>
      <c r="DV18" s="636"/>
      <c r="DW18" s="636"/>
      <c r="DX18" s="636"/>
      <c r="DY18" s="636"/>
      <c r="DZ18" s="636"/>
      <c r="EA18" s="636"/>
      <c r="EB18" s="636"/>
      <c r="EC18" s="672"/>
    </row>
    <row r="19" spans="2:133" ht="11.25" customHeight="1" x14ac:dyDescent="0.2">
      <c r="B19" s="632" t="s">
        <v>259</v>
      </c>
      <c r="C19" s="633"/>
      <c r="D19" s="633"/>
      <c r="E19" s="633"/>
      <c r="F19" s="633"/>
      <c r="G19" s="633"/>
      <c r="H19" s="633"/>
      <c r="I19" s="633"/>
      <c r="J19" s="633"/>
      <c r="K19" s="633"/>
      <c r="L19" s="633"/>
      <c r="M19" s="633"/>
      <c r="N19" s="633"/>
      <c r="O19" s="633"/>
      <c r="P19" s="633"/>
      <c r="Q19" s="634"/>
      <c r="R19" s="635">
        <v>101972</v>
      </c>
      <c r="S19" s="636"/>
      <c r="T19" s="636"/>
      <c r="U19" s="636"/>
      <c r="V19" s="636"/>
      <c r="W19" s="636"/>
      <c r="X19" s="636"/>
      <c r="Y19" s="637"/>
      <c r="Z19" s="673">
        <v>0.3</v>
      </c>
      <c r="AA19" s="673"/>
      <c r="AB19" s="673"/>
      <c r="AC19" s="673"/>
      <c r="AD19" s="674">
        <v>101972</v>
      </c>
      <c r="AE19" s="674"/>
      <c r="AF19" s="674"/>
      <c r="AG19" s="674"/>
      <c r="AH19" s="674"/>
      <c r="AI19" s="674"/>
      <c r="AJ19" s="674"/>
      <c r="AK19" s="674"/>
      <c r="AL19" s="638">
        <v>0.6</v>
      </c>
      <c r="AM19" s="639"/>
      <c r="AN19" s="639"/>
      <c r="AO19" s="675"/>
      <c r="AP19" s="632" t="s">
        <v>260</v>
      </c>
      <c r="AQ19" s="633"/>
      <c r="AR19" s="633"/>
      <c r="AS19" s="633"/>
      <c r="AT19" s="633"/>
      <c r="AU19" s="633"/>
      <c r="AV19" s="633"/>
      <c r="AW19" s="633"/>
      <c r="AX19" s="633"/>
      <c r="AY19" s="633"/>
      <c r="AZ19" s="633"/>
      <c r="BA19" s="633"/>
      <c r="BB19" s="633"/>
      <c r="BC19" s="633"/>
      <c r="BD19" s="633"/>
      <c r="BE19" s="633"/>
      <c r="BF19" s="634"/>
      <c r="BG19" s="635">
        <v>852986</v>
      </c>
      <c r="BH19" s="636"/>
      <c r="BI19" s="636"/>
      <c r="BJ19" s="636"/>
      <c r="BK19" s="636"/>
      <c r="BL19" s="636"/>
      <c r="BM19" s="636"/>
      <c r="BN19" s="637"/>
      <c r="BO19" s="673">
        <v>8.1</v>
      </c>
      <c r="BP19" s="673"/>
      <c r="BQ19" s="673"/>
      <c r="BR19" s="673"/>
      <c r="BS19" s="674" t="s">
        <v>122</v>
      </c>
      <c r="BT19" s="674"/>
      <c r="BU19" s="674"/>
      <c r="BV19" s="674"/>
      <c r="BW19" s="674"/>
      <c r="BX19" s="674"/>
      <c r="BY19" s="674"/>
      <c r="BZ19" s="674"/>
      <c r="CA19" s="674"/>
      <c r="CB19" s="714"/>
      <c r="CD19" s="632" t="s">
        <v>261</v>
      </c>
      <c r="CE19" s="633"/>
      <c r="CF19" s="633"/>
      <c r="CG19" s="633"/>
      <c r="CH19" s="633"/>
      <c r="CI19" s="633"/>
      <c r="CJ19" s="633"/>
      <c r="CK19" s="633"/>
      <c r="CL19" s="633"/>
      <c r="CM19" s="633"/>
      <c r="CN19" s="633"/>
      <c r="CO19" s="633"/>
      <c r="CP19" s="633"/>
      <c r="CQ19" s="634"/>
      <c r="CR19" s="635" t="s">
        <v>122</v>
      </c>
      <c r="CS19" s="636"/>
      <c r="CT19" s="636"/>
      <c r="CU19" s="636"/>
      <c r="CV19" s="636"/>
      <c r="CW19" s="636"/>
      <c r="CX19" s="636"/>
      <c r="CY19" s="637"/>
      <c r="CZ19" s="673" t="s">
        <v>122</v>
      </c>
      <c r="DA19" s="673"/>
      <c r="DB19" s="673"/>
      <c r="DC19" s="673"/>
      <c r="DD19" s="641" t="s">
        <v>122</v>
      </c>
      <c r="DE19" s="636"/>
      <c r="DF19" s="636"/>
      <c r="DG19" s="636"/>
      <c r="DH19" s="636"/>
      <c r="DI19" s="636"/>
      <c r="DJ19" s="636"/>
      <c r="DK19" s="636"/>
      <c r="DL19" s="636"/>
      <c r="DM19" s="636"/>
      <c r="DN19" s="636"/>
      <c r="DO19" s="636"/>
      <c r="DP19" s="637"/>
      <c r="DQ19" s="641" t="s">
        <v>122</v>
      </c>
      <c r="DR19" s="636"/>
      <c r="DS19" s="636"/>
      <c r="DT19" s="636"/>
      <c r="DU19" s="636"/>
      <c r="DV19" s="636"/>
      <c r="DW19" s="636"/>
      <c r="DX19" s="636"/>
      <c r="DY19" s="636"/>
      <c r="DZ19" s="636"/>
      <c r="EA19" s="636"/>
      <c r="EB19" s="636"/>
      <c r="EC19" s="672"/>
    </row>
    <row r="20" spans="2:133" ht="11.25" customHeight="1" x14ac:dyDescent="0.2">
      <c r="B20" s="702" t="s">
        <v>262</v>
      </c>
      <c r="C20" s="703"/>
      <c r="D20" s="703"/>
      <c r="E20" s="703"/>
      <c r="F20" s="703"/>
      <c r="G20" s="703"/>
      <c r="H20" s="703"/>
      <c r="I20" s="703"/>
      <c r="J20" s="703"/>
      <c r="K20" s="703"/>
      <c r="L20" s="703"/>
      <c r="M20" s="703"/>
      <c r="N20" s="703"/>
      <c r="O20" s="703"/>
      <c r="P20" s="703"/>
      <c r="Q20" s="704"/>
      <c r="R20" s="635">
        <v>2191</v>
      </c>
      <c r="S20" s="636"/>
      <c r="T20" s="636"/>
      <c r="U20" s="636"/>
      <c r="V20" s="636"/>
      <c r="W20" s="636"/>
      <c r="X20" s="636"/>
      <c r="Y20" s="637"/>
      <c r="Z20" s="673">
        <v>0</v>
      </c>
      <c r="AA20" s="673"/>
      <c r="AB20" s="673"/>
      <c r="AC20" s="673"/>
      <c r="AD20" s="674">
        <v>2191</v>
      </c>
      <c r="AE20" s="674"/>
      <c r="AF20" s="674"/>
      <c r="AG20" s="674"/>
      <c r="AH20" s="674"/>
      <c r="AI20" s="674"/>
      <c r="AJ20" s="674"/>
      <c r="AK20" s="674"/>
      <c r="AL20" s="638">
        <v>0</v>
      </c>
      <c r="AM20" s="639"/>
      <c r="AN20" s="639"/>
      <c r="AO20" s="675"/>
      <c r="AP20" s="632" t="s">
        <v>263</v>
      </c>
      <c r="AQ20" s="633"/>
      <c r="AR20" s="633"/>
      <c r="AS20" s="633"/>
      <c r="AT20" s="633"/>
      <c r="AU20" s="633"/>
      <c r="AV20" s="633"/>
      <c r="AW20" s="633"/>
      <c r="AX20" s="633"/>
      <c r="AY20" s="633"/>
      <c r="AZ20" s="633"/>
      <c r="BA20" s="633"/>
      <c r="BB20" s="633"/>
      <c r="BC20" s="633"/>
      <c r="BD20" s="633"/>
      <c r="BE20" s="633"/>
      <c r="BF20" s="634"/>
      <c r="BG20" s="635">
        <v>852986</v>
      </c>
      <c r="BH20" s="636"/>
      <c r="BI20" s="636"/>
      <c r="BJ20" s="636"/>
      <c r="BK20" s="636"/>
      <c r="BL20" s="636"/>
      <c r="BM20" s="636"/>
      <c r="BN20" s="637"/>
      <c r="BO20" s="673">
        <v>8.1</v>
      </c>
      <c r="BP20" s="673"/>
      <c r="BQ20" s="673"/>
      <c r="BR20" s="673"/>
      <c r="BS20" s="674" t="s">
        <v>122</v>
      </c>
      <c r="BT20" s="674"/>
      <c r="BU20" s="674"/>
      <c r="BV20" s="674"/>
      <c r="BW20" s="674"/>
      <c r="BX20" s="674"/>
      <c r="BY20" s="674"/>
      <c r="BZ20" s="674"/>
      <c r="CA20" s="674"/>
      <c r="CB20" s="714"/>
      <c r="CD20" s="632" t="s">
        <v>264</v>
      </c>
      <c r="CE20" s="633"/>
      <c r="CF20" s="633"/>
      <c r="CG20" s="633"/>
      <c r="CH20" s="633"/>
      <c r="CI20" s="633"/>
      <c r="CJ20" s="633"/>
      <c r="CK20" s="633"/>
      <c r="CL20" s="633"/>
      <c r="CM20" s="633"/>
      <c r="CN20" s="633"/>
      <c r="CO20" s="633"/>
      <c r="CP20" s="633"/>
      <c r="CQ20" s="634"/>
      <c r="CR20" s="635">
        <v>30970532</v>
      </c>
      <c r="CS20" s="636"/>
      <c r="CT20" s="636"/>
      <c r="CU20" s="636"/>
      <c r="CV20" s="636"/>
      <c r="CW20" s="636"/>
      <c r="CX20" s="636"/>
      <c r="CY20" s="637"/>
      <c r="CZ20" s="673">
        <v>100</v>
      </c>
      <c r="DA20" s="673"/>
      <c r="DB20" s="673"/>
      <c r="DC20" s="673"/>
      <c r="DD20" s="641">
        <v>2931595</v>
      </c>
      <c r="DE20" s="636"/>
      <c r="DF20" s="636"/>
      <c r="DG20" s="636"/>
      <c r="DH20" s="636"/>
      <c r="DI20" s="636"/>
      <c r="DJ20" s="636"/>
      <c r="DK20" s="636"/>
      <c r="DL20" s="636"/>
      <c r="DM20" s="636"/>
      <c r="DN20" s="636"/>
      <c r="DO20" s="636"/>
      <c r="DP20" s="637"/>
      <c r="DQ20" s="641">
        <v>18768669</v>
      </c>
      <c r="DR20" s="636"/>
      <c r="DS20" s="636"/>
      <c r="DT20" s="636"/>
      <c r="DU20" s="636"/>
      <c r="DV20" s="636"/>
      <c r="DW20" s="636"/>
      <c r="DX20" s="636"/>
      <c r="DY20" s="636"/>
      <c r="DZ20" s="636"/>
      <c r="EA20" s="636"/>
      <c r="EB20" s="636"/>
      <c r="EC20" s="672"/>
    </row>
    <row r="21" spans="2:133" ht="11.25" customHeight="1" x14ac:dyDescent="0.2">
      <c r="B21" s="632" t="s">
        <v>265</v>
      </c>
      <c r="C21" s="633"/>
      <c r="D21" s="633"/>
      <c r="E21" s="633"/>
      <c r="F21" s="633"/>
      <c r="G21" s="633"/>
      <c r="H21" s="633"/>
      <c r="I21" s="633"/>
      <c r="J21" s="633"/>
      <c r="K21" s="633"/>
      <c r="L21" s="633"/>
      <c r="M21" s="633"/>
      <c r="N21" s="633"/>
      <c r="O21" s="633"/>
      <c r="P21" s="633"/>
      <c r="Q21" s="634"/>
      <c r="R21" s="635">
        <v>4607119</v>
      </c>
      <c r="S21" s="636"/>
      <c r="T21" s="636"/>
      <c r="U21" s="636"/>
      <c r="V21" s="636"/>
      <c r="W21" s="636"/>
      <c r="X21" s="636"/>
      <c r="Y21" s="637"/>
      <c r="Z21" s="673">
        <v>14.6</v>
      </c>
      <c r="AA21" s="673"/>
      <c r="AB21" s="673"/>
      <c r="AC21" s="673"/>
      <c r="AD21" s="674">
        <v>4387118</v>
      </c>
      <c r="AE21" s="674"/>
      <c r="AF21" s="674"/>
      <c r="AG21" s="674"/>
      <c r="AH21" s="674"/>
      <c r="AI21" s="674"/>
      <c r="AJ21" s="674"/>
      <c r="AK21" s="674"/>
      <c r="AL21" s="638">
        <v>26.6</v>
      </c>
      <c r="AM21" s="639"/>
      <c r="AN21" s="639"/>
      <c r="AO21" s="675"/>
      <c r="AP21" s="632" t="s">
        <v>266</v>
      </c>
      <c r="AQ21" s="712"/>
      <c r="AR21" s="712"/>
      <c r="AS21" s="712"/>
      <c r="AT21" s="712"/>
      <c r="AU21" s="712"/>
      <c r="AV21" s="712"/>
      <c r="AW21" s="712"/>
      <c r="AX21" s="712"/>
      <c r="AY21" s="712"/>
      <c r="AZ21" s="712"/>
      <c r="BA21" s="712"/>
      <c r="BB21" s="712"/>
      <c r="BC21" s="712"/>
      <c r="BD21" s="712"/>
      <c r="BE21" s="712"/>
      <c r="BF21" s="713"/>
      <c r="BG21" s="635" t="s">
        <v>122</v>
      </c>
      <c r="BH21" s="636"/>
      <c r="BI21" s="636"/>
      <c r="BJ21" s="636"/>
      <c r="BK21" s="636"/>
      <c r="BL21" s="636"/>
      <c r="BM21" s="636"/>
      <c r="BN21" s="637"/>
      <c r="BO21" s="673" t="s">
        <v>122</v>
      </c>
      <c r="BP21" s="673"/>
      <c r="BQ21" s="673"/>
      <c r="BR21" s="673"/>
      <c r="BS21" s="674" t="s">
        <v>122</v>
      </c>
      <c r="BT21" s="674"/>
      <c r="BU21" s="674"/>
      <c r="BV21" s="674"/>
      <c r="BW21" s="674"/>
      <c r="BX21" s="674"/>
      <c r="BY21" s="674"/>
      <c r="BZ21" s="674"/>
      <c r="CA21" s="674"/>
      <c r="CB21" s="714"/>
      <c r="CD21" s="616"/>
      <c r="CE21" s="617"/>
      <c r="CF21" s="617"/>
      <c r="CG21" s="617"/>
      <c r="CH21" s="617"/>
      <c r="CI21" s="617"/>
      <c r="CJ21" s="617"/>
      <c r="CK21" s="617"/>
      <c r="CL21" s="617"/>
      <c r="CM21" s="617"/>
      <c r="CN21" s="617"/>
      <c r="CO21" s="617"/>
      <c r="CP21" s="617"/>
      <c r="CQ21" s="618"/>
      <c r="CR21" s="720"/>
      <c r="CS21" s="721"/>
      <c r="CT21" s="721"/>
      <c r="CU21" s="721"/>
      <c r="CV21" s="721"/>
      <c r="CW21" s="721"/>
      <c r="CX21" s="721"/>
      <c r="CY21" s="722"/>
      <c r="CZ21" s="723"/>
      <c r="DA21" s="723"/>
      <c r="DB21" s="723"/>
      <c r="DC21" s="723"/>
      <c r="DD21" s="724"/>
      <c r="DE21" s="721"/>
      <c r="DF21" s="721"/>
      <c r="DG21" s="721"/>
      <c r="DH21" s="721"/>
      <c r="DI21" s="721"/>
      <c r="DJ21" s="721"/>
      <c r="DK21" s="721"/>
      <c r="DL21" s="721"/>
      <c r="DM21" s="721"/>
      <c r="DN21" s="721"/>
      <c r="DO21" s="721"/>
      <c r="DP21" s="722"/>
      <c r="DQ21" s="724"/>
      <c r="DR21" s="721"/>
      <c r="DS21" s="721"/>
      <c r="DT21" s="721"/>
      <c r="DU21" s="721"/>
      <c r="DV21" s="721"/>
      <c r="DW21" s="721"/>
      <c r="DX21" s="721"/>
      <c r="DY21" s="721"/>
      <c r="DZ21" s="721"/>
      <c r="EA21" s="721"/>
      <c r="EB21" s="721"/>
      <c r="EC21" s="728"/>
    </row>
    <row r="22" spans="2:133" ht="11.25" customHeight="1" x14ac:dyDescent="0.2">
      <c r="B22" s="632" t="s">
        <v>267</v>
      </c>
      <c r="C22" s="633"/>
      <c r="D22" s="633"/>
      <c r="E22" s="633"/>
      <c r="F22" s="633"/>
      <c r="G22" s="633"/>
      <c r="H22" s="633"/>
      <c r="I22" s="633"/>
      <c r="J22" s="633"/>
      <c r="K22" s="633"/>
      <c r="L22" s="633"/>
      <c r="M22" s="633"/>
      <c r="N22" s="633"/>
      <c r="O22" s="633"/>
      <c r="P22" s="633"/>
      <c r="Q22" s="634"/>
      <c r="R22" s="635">
        <v>4387118</v>
      </c>
      <c r="S22" s="636"/>
      <c r="T22" s="636"/>
      <c r="U22" s="636"/>
      <c r="V22" s="636"/>
      <c r="W22" s="636"/>
      <c r="X22" s="636"/>
      <c r="Y22" s="637"/>
      <c r="Z22" s="673">
        <v>13.9</v>
      </c>
      <c r="AA22" s="673"/>
      <c r="AB22" s="673"/>
      <c r="AC22" s="673"/>
      <c r="AD22" s="674">
        <v>4387118</v>
      </c>
      <c r="AE22" s="674"/>
      <c r="AF22" s="674"/>
      <c r="AG22" s="674"/>
      <c r="AH22" s="674"/>
      <c r="AI22" s="674"/>
      <c r="AJ22" s="674"/>
      <c r="AK22" s="674"/>
      <c r="AL22" s="638">
        <v>26.6</v>
      </c>
      <c r="AM22" s="639"/>
      <c r="AN22" s="639"/>
      <c r="AO22" s="675"/>
      <c r="AP22" s="632" t="s">
        <v>268</v>
      </c>
      <c r="AQ22" s="712"/>
      <c r="AR22" s="712"/>
      <c r="AS22" s="712"/>
      <c r="AT22" s="712"/>
      <c r="AU22" s="712"/>
      <c r="AV22" s="712"/>
      <c r="AW22" s="712"/>
      <c r="AX22" s="712"/>
      <c r="AY22" s="712"/>
      <c r="AZ22" s="712"/>
      <c r="BA22" s="712"/>
      <c r="BB22" s="712"/>
      <c r="BC22" s="712"/>
      <c r="BD22" s="712"/>
      <c r="BE22" s="712"/>
      <c r="BF22" s="713"/>
      <c r="BG22" s="635" t="s">
        <v>122</v>
      </c>
      <c r="BH22" s="636"/>
      <c r="BI22" s="636"/>
      <c r="BJ22" s="636"/>
      <c r="BK22" s="636"/>
      <c r="BL22" s="636"/>
      <c r="BM22" s="636"/>
      <c r="BN22" s="637"/>
      <c r="BO22" s="673" t="s">
        <v>122</v>
      </c>
      <c r="BP22" s="673"/>
      <c r="BQ22" s="673"/>
      <c r="BR22" s="673"/>
      <c r="BS22" s="674" t="s">
        <v>122</v>
      </c>
      <c r="BT22" s="674"/>
      <c r="BU22" s="674"/>
      <c r="BV22" s="674"/>
      <c r="BW22" s="674"/>
      <c r="BX22" s="674"/>
      <c r="BY22" s="674"/>
      <c r="BZ22" s="674"/>
      <c r="CA22" s="674"/>
      <c r="CB22" s="714"/>
      <c r="CD22" s="687" t="s">
        <v>269</v>
      </c>
      <c r="CE22" s="688"/>
      <c r="CF22" s="688"/>
      <c r="CG22" s="688"/>
      <c r="CH22" s="688"/>
      <c r="CI22" s="688"/>
      <c r="CJ22" s="688"/>
      <c r="CK22" s="688"/>
      <c r="CL22" s="688"/>
      <c r="CM22" s="688"/>
      <c r="CN22" s="688"/>
      <c r="CO22" s="688"/>
      <c r="CP22" s="688"/>
      <c r="CQ22" s="688"/>
      <c r="CR22" s="688"/>
      <c r="CS22" s="688"/>
      <c r="CT22" s="688"/>
      <c r="CU22" s="688"/>
      <c r="CV22" s="688"/>
      <c r="CW22" s="688"/>
      <c r="CX22" s="688"/>
      <c r="CY22" s="688"/>
      <c r="CZ22" s="688"/>
      <c r="DA22" s="688"/>
      <c r="DB22" s="688"/>
      <c r="DC22" s="688"/>
      <c r="DD22" s="688"/>
      <c r="DE22" s="688"/>
      <c r="DF22" s="688"/>
      <c r="DG22" s="688"/>
      <c r="DH22" s="688"/>
      <c r="DI22" s="688"/>
      <c r="DJ22" s="688"/>
      <c r="DK22" s="688"/>
      <c r="DL22" s="688"/>
      <c r="DM22" s="688"/>
      <c r="DN22" s="688"/>
      <c r="DO22" s="688"/>
      <c r="DP22" s="688"/>
      <c r="DQ22" s="688"/>
      <c r="DR22" s="688"/>
      <c r="DS22" s="688"/>
      <c r="DT22" s="688"/>
      <c r="DU22" s="688"/>
      <c r="DV22" s="688"/>
      <c r="DW22" s="688"/>
      <c r="DX22" s="688"/>
      <c r="DY22" s="688"/>
      <c r="DZ22" s="688"/>
      <c r="EA22" s="688"/>
      <c r="EB22" s="688"/>
      <c r="EC22" s="689"/>
    </row>
    <row r="23" spans="2:133" ht="11.25" customHeight="1" x14ac:dyDescent="0.2">
      <c r="B23" s="632" t="s">
        <v>270</v>
      </c>
      <c r="C23" s="633"/>
      <c r="D23" s="633"/>
      <c r="E23" s="633"/>
      <c r="F23" s="633"/>
      <c r="G23" s="633"/>
      <c r="H23" s="633"/>
      <c r="I23" s="633"/>
      <c r="J23" s="633"/>
      <c r="K23" s="633"/>
      <c r="L23" s="633"/>
      <c r="M23" s="633"/>
      <c r="N23" s="633"/>
      <c r="O23" s="633"/>
      <c r="P23" s="633"/>
      <c r="Q23" s="634"/>
      <c r="R23" s="635">
        <v>220001</v>
      </c>
      <c r="S23" s="636"/>
      <c r="T23" s="636"/>
      <c r="U23" s="636"/>
      <c r="V23" s="636"/>
      <c r="W23" s="636"/>
      <c r="X23" s="636"/>
      <c r="Y23" s="637"/>
      <c r="Z23" s="673">
        <v>0.7</v>
      </c>
      <c r="AA23" s="673"/>
      <c r="AB23" s="673"/>
      <c r="AC23" s="673"/>
      <c r="AD23" s="674" t="s">
        <v>122</v>
      </c>
      <c r="AE23" s="674"/>
      <c r="AF23" s="674"/>
      <c r="AG23" s="674"/>
      <c r="AH23" s="674"/>
      <c r="AI23" s="674"/>
      <c r="AJ23" s="674"/>
      <c r="AK23" s="674"/>
      <c r="AL23" s="638" t="s">
        <v>122</v>
      </c>
      <c r="AM23" s="639"/>
      <c r="AN23" s="639"/>
      <c r="AO23" s="675"/>
      <c r="AP23" s="632" t="s">
        <v>271</v>
      </c>
      <c r="AQ23" s="712"/>
      <c r="AR23" s="712"/>
      <c r="AS23" s="712"/>
      <c r="AT23" s="712"/>
      <c r="AU23" s="712"/>
      <c r="AV23" s="712"/>
      <c r="AW23" s="712"/>
      <c r="AX23" s="712"/>
      <c r="AY23" s="712"/>
      <c r="AZ23" s="712"/>
      <c r="BA23" s="712"/>
      <c r="BB23" s="712"/>
      <c r="BC23" s="712"/>
      <c r="BD23" s="712"/>
      <c r="BE23" s="712"/>
      <c r="BF23" s="713"/>
      <c r="BG23" s="635">
        <v>852986</v>
      </c>
      <c r="BH23" s="636"/>
      <c r="BI23" s="636"/>
      <c r="BJ23" s="636"/>
      <c r="BK23" s="636"/>
      <c r="BL23" s="636"/>
      <c r="BM23" s="636"/>
      <c r="BN23" s="637"/>
      <c r="BO23" s="673">
        <v>8.1</v>
      </c>
      <c r="BP23" s="673"/>
      <c r="BQ23" s="673"/>
      <c r="BR23" s="673"/>
      <c r="BS23" s="674" t="s">
        <v>122</v>
      </c>
      <c r="BT23" s="674"/>
      <c r="BU23" s="674"/>
      <c r="BV23" s="674"/>
      <c r="BW23" s="674"/>
      <c r="BX23" s="674"/>
      <c r="BY23" s="674"/>
      <c r="BZ23" s="674"/>
      <c r="CA23" s="674"/>
      <c r="CB23" s="714"/>
      <c r="CD23" s="687" t="s">
        <v>211</v>
      </c>
      <c r="CE23" s="688"/>
      <c r="CF23" s="688"/>
      <c r="CG23" s="688"/>
      <c r="CH23" s="688"/>
      <c r="CI23" s="688"/>
      <c r="CJ23" s="688"/>
      <c r="CK23" s="688"/>
      <c r="CL23" s="688"/>
      <c r="CM23" s="688"/>
      <c r="CN23" s="688"/>
      <c r="CO23" s="688"/>
      <c r="CP23" s="688"/>
      <c r="CQ23" s="689"/>
      <c r="CR23" s="687" t="s">
        <v>272</v>
      </c>
      <c r="CS23" s="688"/>
      <c r="CT23" s="688"/>
      <c r="CU23" s="688"/>
      <c r="CV23" s="688"/>
      <c r="CW23" s="688"/>
      <c r="CX23" s="688"/>
      <c r="CY23" s="689"/>
      <c r="CZ23" s="687" t="s">
        <v>273</v>
      </c>
      <c r="DA23" s="688"/>
      <c r="DB23" s="688"/>
      <c r="DC23" s="689"/>
      <c r="DD23" s="687" t="s">
        <v>274</v>
      </c>
      <c r="DE23" s="688"/>
      <c r="DF23" s="688"/>
      <c r="DG23" s="688"/>
      <c r="DH23" s="688"/>
      <c r="DI23" s="688"/>
      <c r="DJ23" s="688"/>
      <c r="DK23" s="689"/>
      <c r="DL23" s="725" t="s">
        <v>275</v>
      </c>
      <c r="DM23" s="726"/>
      <c r="DN23" s="726"/>
      <c r="DO23" s="726"/>
      <c r="DP23" s="726"/>
      <c r="DQ23" s="726"/>
      <c r="DR23" s="726"/>
      <c r="DS23" s="726"/>
      <c r="DT23" s="726"/>
      <c r="DU23" s="726"/>
      <c r="DV23" s="727"/>
      <c r="DW23" s="687" t="s">
        <v>276</v>
      </c>
      <c r="DX23" s="688"/>
      <c r="DY23" s="688"/>
      <c r="DZ23" s="688"/>
      <c r="EA23" s="688"/>
      <c r="EB23" s="688"/>
      <c r="EC23" s="689"/>
    </row>
    <row r="24" spans="2:133" ht="11.25" customHeight="1" x14ac:dyDescent="0.2">
      <c r="B24" s="632" t="s">
        <v>277</v>
      </c>
      <c r="C24" s="633"/>
      <c r="D24" s="633"/>
      <c r="E24" s="633"/>
      <c r="F24" s="633"/>
      <c r="G24" s="633"/>
      <c r="H24" s="633"/>
      <c r="I24" s="633"/>
      <c r="J24" s="633"/>
      <c r="K24" s="633"/>
      <c r="L24" s="633"/>
      <c r="M24" s="633"/>
      <c r="N24" s="633"/>
      <c r="O24" s="633"/>
      <c r="P24" s="633"/>
      <c r="Q24" s="634"/>
      <c r="R24" s="635" t="s">
        <v>122</v>
      </c>
      <c r="S24" s="636"/>
      <c r="T24" s="636"/>
      <c r="U24" s="636"/>
      <c r="V24" s="636"/>
      <c r="W24" s="636"/>
      <c r="X24" s="636"/>
      <c r="Y24" s="637"/>
      <c r="Z24" s="673" t="s">
        <v>122</v>
      </c>
      <c r="AA24" s="673"/>
      <c r="AB24" s="673"/>
      <c r="AC24" s="673"/>
      <c r="AD24" s="674" t="s">
        <v>122</v>
      </c>
      <c r="AE24" s="674"/>
      <c r="AF24" s="674"/>
      <c r="AG24" s="674"/>
      <c r="AH24" s="674"/>
      <c r="AI24" s="674"/>
      <c r="AJ24" s="674"/>
      <c r="AK24" s="674"/>
      <c r="AL24" s="638" t="s">
        <v>122</v>
      </c>
      <c r="AM24" s="639"/>
      <c r="AN24" s="639"/>
      <c r="AO24" s="675"/>
      <c r="AP24" s="632" t="s">
        <v>278</v>
      </c>
      <c r="AQ24" s="712"/>
      <c r="AR24" s="712"/>
      <c r="AS24" s="712"/>
      <c r="AT24" s="712"/>
      <c r="AU24" s="712"/>
      <c r="AV24" s="712"/>
      <c r="AW24" s="712"/>
      <c r="AX24" s="712"/>
      <c r="AY24" s="712"/>
      <c r="AZ24" s="712"/>
      <c r="BA24" s="712"/>
      <c r="BB24" s="712"/>
      <c r="BC24" s="712"/>
      <c r="BD24" s="712"/>
      <c r="BE24" s="712"/>
      <c r="BF24" s="713"/>
      <c r="BG24" s="635" t="s">
        <v>122</v>
      </c>
      <c r="BH24" s="636"/>
      <c r="BI24" s="636"/>
      <c r="BJ24" s="636"/>
      <c r="BK24" s="636"/>
      <c r="BL24" s="636"/>
      <c r="BM24" s="636"/>
      <c r="BN24" s="637"/>
      <c r="BO24" s="673" t="s">
        <v>122</v>
      </c>
      <c r="BP24" s="673"/>
      <c r="BQ24" s="673"/>
      <c r="BR24" s="673"/>
      <c r="BS24" s="674" t="s">
        <v>122</v>
      </c>
      <c r="BT24" s="674"/>
      <c r="BU24" s="674"/>
      <c r="BV24" s="674"/>
      <c r="BW24" s="674"/>
      <c r="BX24" s="674"/>
      <c r="BY24" s="674"/>
      <c r="BZ24" s="674"/>
      <c r="CA24" s="674"/>
      <c r="CB24" s="714"/>
      <c r="CD24" s="693" t="s">
        <v>279</v>
      </c>
      <c r="CE24" s="694"/>
      <c r="CF24" s="694"/>
      <c r="CG24" s="694"/>
      <c r="CH24" s="694"/>
      <c r="CI24" s="694"/>
      <c r="CJ24" s="694"/>
      <c r="CK24" s="694"/>
      <c r="CL24" s="694"/>
      <c r="CM24" s="694"/>
      <c r="CN24" s="694"/>
      <c r="CO24" s="694"/>
      <c r="CP24" s="694"/>
      <c r="CQ24" s="695"/>
      <c r="CR24" s="690">
        <v>17824187</v>
      </c>
      <c r="CS24" s="691"/>
      <c r="CT24" s="691"/>
      <c r="CU24" s="691"/>
      <c r="CV24" s="691"/>
      <c r="CW24" s="691"/>
      <c r="CX24" s="691"/>
      <c r="CY24" s="716"/>
      <c r="CZ24" s="717">
        <v>57.6</v>
      </c>
      <c r="DA24" s="699"/>
      <c r="DB24" s="699"/>
      <c r="DC24" s="719"/>
      <c r="DD24" s="715">
        <v>10499825</v>
      </c>
      <c r="DE24" s="691"/>
      <c r="DF24" s="691"/>
      <c r="DG24" s="691"/>
      <c r="DH24" s="691"/>
      <c r="DI24" s="691"/>
      <c r="DJ24" s="691"/>
      <c r="DK24" s="716"/>
      <c r="DL24" s="715">
        <v>9409671</v>
      </c>
      <c r="DM24" s="691"/>
      <c r="DN24" s="691"/>
      <c r="DO24" s="691"/>
      <c r="DP24" s="691"/>
      <c r="DQ24" s="691"/>
      <c r="DR24" s="691"/>
      <c r="DS24" s="691"/>
      <c r="DT24" s="691"/>
      <c r="DU24" s="691"/>
      <c r="DV24" s="716"/>
      <c r="DW24" s="717">
        <v>56.5</v>
      </c>
      <c r="DX24" s="699"/>
      <c r="DY24" s="699"/>
      <c r="DZ24" s="699"/>
      <c r="EA24" s="699"/>
      <c r="EB24" s="699"/>
      <c r="EC24" s="718"/>
    </row>
    <row r="25" spans="2:133" ht="11.25" customHeight="1" x14ac:dyDescent="0.2">
      <c r="B25" s="632" t="s">
        <v>280</v>
      </c>
      <c r="C25" s="633"/>
      <c r="D25" s="633"/>
      <c r="E25" s="633"/>
      <c r="F25" s="633"/>
      <c r="G25" s="633"/>
      <c r="H25" s="633"/>
      <c r="I25" s="633"/>
      <c r="J25" s="633"/>
      <c r="K25" s="633"/>
      <c r="L25" s="633"/>
      <c r="M25" s="633"/>
      <c r="N25" s="633"/>
      <c r="O25" s="633"/>
      <c r="P25" s="633"/>
      <c r="Q25" s="634"/>
      <c r="R25" s="635">
        <v>17437918</v>
      </c>
      <c r="S25" s="636"/>
      <c r="T25" s="636"/>
      <c r="U25" s="636"/>
      <c r="V25" s="636"/>
      <c r="W25" s="636"/>
      <c r="X25" s="636"/>
      <c r="Y25" s="637"/>
      <c r="Z25" s="673">
        <v>55.3</v>
      </c>
      <c r="AA25" s="673"/>
      <c r="AB25" s="673"/>
      <c r="AC25" s="673"/>
      <c r="AD25" s="674">
        <v>16364931</v>
      </c>
      <c r="AE25" s="674"/>
      <c r="AF25" s="674"/>
      <c r="AG25" s="674"/>
      <c r="AH25" s="674"/>
      <c r="AI25" s="674"/>
      <c r="AJ25" s="674"/>
      <c r="AK25" s="674"/>
      <c r="AL25" s="638">
        <v>99.2</v>
      </c>
      <c r="AM25" s="639"/>
      <c r="AN25" s="639"/>
      <c r="AO25" s="675"/>
      <c r="AP25" s="632" t="s">
        <v>281</v>
      </c>
      <c r="AQ25" s="712"/>
      <c r="AR25" s="712"/>
      <c r="AS25" s="712"/>
      <c r="AT25" s="712"/>
      <c r="AU25" s="712"/>
      <c r="AV25" s="712"/>
      <c r="AW25" s="712"/>
      <c r="AX25" s="712"/>
      <c r="AY25" s="712"/>
      <c r="AZ25" s="712"/>
      <c r="BA25" s="712"/>
      <c r="BB25" s="712"/>
      <c r="BC25" s="712"/>
      <c r="BD25" s="712"/>
      <c r="BE25" s="712"/>
      <c r="BF25" s="713"/>
      <c r="BG25" s="635" t="s">
        <v>122</v>
      </c>
      <c r="BH25" s="636"/>
      <c r="BI25" s="636"/>
      <c r="BJ25" s="636"/>
      <c r="BK25" s="636"/>
      <c r="BL25" s="636"/>
      <c r="BM25" s="636"/>
      <c r="BN25" s="637"/>
      <c r="BO25" s="673" t="s">
        <v>122</v>
      </c>
      <c r="BP25" s="673"/>
      <c r="BQ25" s="673"/>
      <c r="BR25" s="673"/>
      <c r="BS25" s="674" t="s">
        <v>122</v>
      </c>
      <c r="BT25" s="674"/>
      <c r="BU25" s="674"/>
      <c r="BV25" s="674"/>
      <c r="BW25" s="674"/>
      <c r="BX25" s="674"/>
      <c r="BY25" s="674"/>
      <c r="BZ25" s="674"/>
      <c r="CA25" s="674"/>
      <c r="CB25" s="714"/>
      <c r="CD25" s="632" t="s">
        <v>282</v>
      </c>
      <c r="CE25" s="633"/>
      <c r="CF25" s="633"/>
      <c r="CG25" s="633"/>
      <c r="CH25" s="633"/>
      <c r="CI25" s="633"/>
      <c r="CJ25" s="633"/>
      <c r="CK25" s="633"/>
      <c r="CL25" s="633"/>
      <c r="CM25" s="633"/>
      <c r="CN25" s="633"/>
      <c r="CO25" s="633"/>
      <c r="CP25" s="633"/>
      <c r="CQ25" s="634"/>
      <c r="CR25" s="635">
        <v>5543365</v>
      </c>
      <c r="CS25" s="648"/>
      <c r="CT25" s="648"/>
      <c r="CU25" s="648"/>
      <c r="CV25" s="648"/>
      <c r="CW25" s="648"/>
      <c r="CX25" s="648"/>
      <c r="CY25" s="649"/>
      <c r="CZ25" s="638">
        <v>17.899999999999999</v>
      </c>
      <c r="DA25" s="650"/>
      <c r="DB25" s="650"/>
      <c r="DC25" s="651"/>
      <c r="DD25" s="641">
        <v>4800404</v>
      </c>
      <c r="DE25" s="648"/>
      <c r="DF25" s="648"/>
      <c r="DG25" s="648"/>
      <c r="DH25" s="648"/>
      <c r="DI25" s="648"/>
      <c r="DJ25" s="648"/>
      <c r="DK25" s="649"/>
      <c r="DL25" s="641">
        <v>4449556</v>
      </c>
      <c r="DM25" s="648"/>
      <c r="DN25" s="648"/>
      <c r="DO25" s="648"/>
      <c r="DP25" s="648"/>
      <c r="DQ25" s="648"/>
      <c r="DR25" s="648"/>
      <c r="DS25" s="648"/>
      <c r="DT25" s="648"/>
      <c r="DU25" s="648"/>
      <c r="DV25" s="649"/>
      <c r="DW25" s="638">
        <v>26.7</v>
      </c>
      <c r="DX25" s="650"/>
      <c r="DY25" s="650"/>
      <c r="DZ25" s="650"/>
      <c r="EA25" s="650"/>
      <c r="EB25" s="650"/>
      <c r="EC25" s="662"/>
    </row>
    <row r="26" spans="2:133" ht="11.25" customHeight="1" x14ac:dyDescent="0.2">
      <c r="B26" s="632" t="s">
        <v>283</v>
      </c>
      <c r="C26" s="633"/>
      <c r="D26" s="633"/>
      <c r="E26" s="633"/>
      <c r="F26" s="633"/>
      <c r="G26" s="633"/>
      <c r="H26" s="633"/>
      <c r="I26" s="633"/>
      <c r="J26" s="633"/>
      <c r="K26" s="633"/>
      <c r="L26" s="633"/>
      <c r="M26" s="633"/>
      <c r="N26" s="633"/>
      <c r="O26" s="633"/>
      <c r="P26" s="633"/>
      <c r="Q26" s="634"/>
      <c r="R26" s="635">
        <v>10129</v>
      </c>
      <c r="S26" s="636"/>
      <c r="T26" s="636"/>
      <c r="U26" s="636"/>
      <c r="V26" s="636"/>
      <c r="W26" s="636"/>
      <c r="X26" s="636"/>
      <c r="Y26" s="637"/>
      <c r="Z26" s="673">
        <v>0</v>
      </c>
      <c r="AA26" s="673"/>
      <c r="AB26" s="673"/>
      <c r="AC26" s="673"/>
      <c r="AD26" s="674">
        <v>10129</v>
      </c>
      <c r="AE26" s="674"/>
      <c r="AF26" s="674"/>
      <c r="AG26" s="674"/>
      <c r="AH26" s="674"/>
      <c r="AI26" s="674"/>
      <c r="AJ26" s="674"/>
      <c r="AK26" s="674"/>
      <c r="AL26" s="638">
        <v>0.1</v>
      </c>
      <c r="AM26" s="639"/>
      <c r="AN26" s="639"/>
      <c r="AO26" s="675"/>
      <c r="AP26" s="632" t="s">
        <v>284</v>
      </c>
      <c r="AQ26" s="712"/>
      <c r="AR26" s="712"/>
      <c r="AS26" s="712"/>
      <c r="AT26" s="712"/>
      <c r="AU26" s="712"/>
      <c r="AV26" s="712"/>
      <c r="AW26" s="712"/>
      <c r="AX26" s="712"/>
      <c r="AY26" s="712"/>
      <c r="AZ26" s="712"/>
      <c r="BA26" s="712"/>
      <c r="BB26" s="712"/>
      <c r="BC26" s="712"/>
      <c r="BD26" s="712"/>
      <c r="BE26" s="712"/>
      <c r="BF26" s="713"/>
      <c r="BG26" s="635" t="s">
        <v>122</v>
      </c>
      <c r="BH26" s="636"/>
      <c r="BI26" s="636"/>
      <c r="BJ26" s="636"/>
      <c r="BK26" s="636"/>
      <c r="BL26" s="636"/>
      <c r="BM26" s="636"/>
      <c r="BN26" s="637"/>
      <c r="BO26" s="673" t="s">
        <v>122</v>
      </c>
      <c r="BP26" s="673"/>
      <c r="BQ26" s="673"/>
      <c r="BR26" s="673"/>
      <c r="BS26" s="674" t="s">
        <v>122</v>
      </c>
      <c r="BT26" s="674"/>
      <c r="BU26" s="674"/>
      <c r="BV26" s="674"/>
      <c r="BW26" s="674"/>
      <c r="BX26" s="674"/>
      <c r="BY26" s="674"/>
      <c r="BZ26" s="674"/>
      <c r="CA26" s="674"/>
      <c r="CB26" s="714"/>
      <c r="CD26" s="632" t="s">
        <v>285</v>
      </c>
      <c r="CE26" s="633"/>
      <c r="CF26" s="633"/>
      <c r="CG26" s="633"/>
      <c r="CH26" s="633"/>
      <c r="CI26" s="633"/>
      <c r="CJ26" s="633"/>
      <c r="CK26" s="633"/>
      <c r="CL26" s="633"/>
      <c r="CM26" s="633"/>
      <c r="CN26" s="633"/>
      <c r="CO26" s="633"/>
      <c r="CP26" s="633"/>
      <c r="CQ26" s="634"/>
      <c r="CR26" s="635">
        <v>3207562</v>
      </c>
      <c r="CS26" s="636"/>
      <c r="CT26" s="636"/>
      <c r="CU26" s="636"/>
      <c r="CV26" s="636"/>
      <c r="CW26" s="636"/>
      <c r="CX26" s="636"/>
      <c r="CY26" s="637"/>
      <c r="CZ26" s="638">
        <v>10.4</v>
      </c>
      <c r="DA26" s="650"/>
      <c r="DB26" s="650"/>
      <c r="DC26" s="651"/>
      <c r="DD26" s="641">
        <v>2918782</v>
      </c>
      <c r="DE26" s="636"/>
      <c r="DF26" s="636"/>
      <c r="DG26" s="636"/>
      <c r="DH26" s="636"/>
      <c r="DI26" s="636"/>
      <c r="DJ26" s="636"/>
      <c r="DK26" s="637"/>
      <c r="DL26" s="641" t="s">
        <v>122</v>
      </c>
      <c r="DM26" s="636"/>
      <c r="DN26" s="636"/>
      <c r="DO26" s="636"/>
      <c r="DP26" s="636"/>
      <c r="DQ26" s="636"/>
      <c r="DR26" s="636"/>
      <c r="DS26" s="636"/>
      <c r="DT26" s="636"/>
      <c r="DU26" s="636"/>
      <c r="DV26" s="637"/>
      <c r="DW26" s="638" t="s">
        <v>122</v>
      </c>
      <c r="DX26" s="650"/>
      <c r="DY26" s="650"/>
      <c r="DZ26" s="650"/>
      <c r="EA26" s="650"/>
      <c r="EB26" s="650"/>
      <c r="EC26" s="662"/>
    </row>
    <row r="27" spans="2:133" ht="11.25" customHeight="1" x14ac:dyDescent="0.2">
      <c r="B27" s="632" t="s">
        <v>286</v>
      </c>
      <c r="C27" s="633"/>
      <c r="D27" s="633"/>
      <c r="E27" s="633"/>
      <c r="F27" s="633"/>
      <c r="G27" s="633"/>
      <c r="H27" s="633"/>
      <c r="I27" s="633"/>
      <c r="J27" s="633"/>
      <c r="K27" s="633"/>
      <c r="L27" s="633"/>
      <c r="M27" s="633"/>
      <c r="N27" s="633"/>
      <c r="O27" s="633"/>
      <c r="P27" s="633"/>
      <c r="Q27" s="634"/>
      <c r="R27" s="635">
        <v>86795</v>
      </c>
      <c r="S27" s="636"/>
      <c r="T27" s="636"/>
      <c r="U27" s="636"/>
      <c r="V27" s="636"/>
      <c r="W27" s="636"/>
      <c r="X27" s="636"/>
      <c r="Y27" s="637"/>
      <c r="Z27" s="673">
        <v>0.3</v>
      </c>
      <c r="AA27" s="673"/>
      <c r="AB27" s="673"/>
      <c r="AC27" s="673"/>
      <c r="AD27" s="674" t="s">
        <v>122</v>
      </c>
      <c r="AE27" s="674"/>
      <c r="AF27" s="674"/>
      <c r="AG27" s="674"/>
      <c r="AH27" s="674"/>
      <c r="AI27" s="674"/>
      <c r="AJ27" s="674"/>
      <c r="AK27" s="674"/>
      <c r="AL27" s="638" t="s">
        <v>122</v>
      </c>
      <c r="AM27" s="639"/>
      <c r="AN27" s="639"/>
      <c r="AO27" s="675"/>
      <c r="AP27" s="632" t="s">
        <v>287</v>
      </c>
      <c r="AQ27" s="633"/>
      <c r="AR27" s="633"/>
      <c r="AS27" s="633"/>
      <c r="AT27" s="633"/>
      <c r="AU27" s="633"/>
      <c r="AV27" s="633"/>
      <c r="AW27" s="633"/>
      <c r="AX27" s="633"/>
      <c r="AY27" s="633"/>
      <c r="AZ27" s="633"/>
      <c r="BA27" s="633"/>
      <c r="BB27" s="633"/>
      <c r="BC27" s="633"/>
      <c r="BD27" s="633"/>
      <c r="BE27" s="633"/>
      <c r="BF27" s="634"/>
      <c r="BG27" s="635">
        <v>10495526</v>
      </c>
      <c r="BH27" s="636"/>
      <c r="BI27" s="636"/>
      <c r="BJ27" s="636"/>
      <c r="BK27" s="636"/>
      <c r="BL27" s="636"/>
      <c r="BM27" s="636"/>
      <c r="BN27" s="637"/>
      <c r="BO27" s="673">
        <v>100</v>
      </c>
      <c r="BP27" s="673"/>
      <c r="BQ27" s="673"/>
      <c r="BR27" s="673"/>
      <c r="BS27" s="674">
        <v>83432</v>
      </c>
      <c r="BT27" s="674"/>
      <c r="BU27" s="674"/>
      <c r="BV27" s="674"/>
      <c r="BW27" s="674"/>
      <c r="BX27" s="674"/>
      <c r="BY27" s="674"/>
      <c r="BZ27" s="674"/>
      <c r="CA27" s="674"/>
      <c r="CB27" s="714"/>
      <c r="CD27" s="632" t="s">
        <v>288</v>
      </c>
      <c r="CE27" s="633"/>
      <c r="CF27" s="633"/>
      <c r="CG27" s="633"/>
      <c r="CH27" s="633"/>
      <c r="CI27" s="633"/>
      <c r="CJ27" s="633"/>
      <c r="CK27" s="633"/>
      <c r="CL27" s="633"/>
      <c r="CM27" s="633"/>
      <c r="CN27" s="633"/>
      <c r="CO27" s="633"/>
      <c r="CP27" s="633"/>
      <c r="CQ27" s="634"/>
      <c r="CR27" s="635">
        <v>9145583</v>
      </c>
      <c r="CS27" s="648"/>
      <c r="CT27" s="648"/>
      <c r="CU27" s="648"/>
      <c r="CV27" s="648"/>
      <c r="CW27" s="648"/>
      <c r="CX27" s="648"/>
      <c r="CY27" s="649"/>
      <c r="CZ27" s="638">
        <v>29.5</v>
      </c>
      <c r="DA27" s="650"/>
      <c r="DB27" s="650"/>
      <c r="DC27" s="651"/>
      <c r="DD27" s="641">
        <v>2564182</v>
      </c>
      <c r="DE27" s="648"/>
      <c r="DF27" s="648"/>
      <c r="DG27" s="648"/>
      <c r="DH27" s="648"/>
      <c r="DI27" s="648"/>
      <c r="DJ27" s="648"/>
      <c r="DK27" s="649"/>
      <c r="DL27" s="641">
        <v>2423460</v>
      </c>
      <c r="DM27" s="648"/>
      <c r="DN27" s="648"/>
      <c r="DO27" s="648"/>
      <c r="DP27" s="648"/>
      <c r="DQ27" s="648"/>
      <c r="DR27" s="648"/>
      <c r="DS27" s="648"/>
      <c r="DT27" s="648"/>
      <c r="DU27" s="648"/>
      <c r="DV27" s="649"/>
      <c r="DW27" s="638">
        <v>14.6</v>
      </c>
      <c r="DX27" s="650"/>
      <c r="DY27" s="650"/>
      <c r="DZ27" s="650"/>
      <c r="EA27" s="650"/>
      <c r="EB27" s="650"/>
      <c r="EC27" s="662"/>
    </row>
    <row r="28" spans="2:133" ht="11.25" customHeight="1" x14ac:dyDescent="0.2">
      <c r="B28" s="632" t="s">
        <v>289</v>
      </c>
      <c r="C28" s="633"/>
      <c r="D28" s="633"/>
      <c r="E28" s="633"/>
      <c r="F28" s="633"/>
      <c r="G28" s="633"/>
      <c r="H28" s="633"/>
      <c r="I28" s="633"/>
      <c r="J28" s="633"/>
      <c r="K28" s="633"/>
      <c r="L28" s="633"/>
      <c r="M28" s="633"/>
      <c r="N28" s="633"/>
      <c r="O28" s="633"/>
      <c r="P28" s="633"/>
      <c r="Q28" s="634"/>
      <c r="R28" s="635">
        <v>282523</v>
      </c>
      <c r="S28" s="636"/>
      <c r="T28" s="636"/>
      <c r="U28" s="636"/>
      <c r="V28" s="636"/>
      <c r="W28" s="636"/>
      <c r="X28" s="636"/>
      <c r="Y28" s="637"/>
      <c r="Z28" s="673">
        <v>0.9</v>
      </c>
      <c r="AA28" s="673"/>
      <c r="AB28" s="673"/>
      <c r="AC28" s="673"/>
      <c r="AD28" s="674">
        <v>125375</v>
      </c>
      <c r="AE28" s="674"/>
      <c r="AF28" s="674"/>
      <c r="AG28" s="674"/>
      <c r="AH28" s="674"/>
      <c r="AI28" s="674"/>
      <c r="AJ28" s="674"/>
      <c r="AK28" s="674"/>
      <c r="AL28" s="638">
        <v>0.8</v>
      </c>
      <c r="AM28" s="639"/>
      <c r="AN28" s="639"/>
      <c r="AO28" s="675"/>
      <c r="AP28" s="632"/>
      <c r="AQ28" s="633"/>
      <c r="AR28" s="633"/>
      <c r="AS28" s="633"/>
      <c r="AT28" s="633"/>
      <c r="AU28" s="633"/>
      <c r="AV28" s="633"/>
      <c r="AW28" s="633"/>
      <c r="AX28" s="633"/>
      <c r="AY28" s="633"/>
      <c r="AZ28" s="633"/>
      <c r="BA28" s="633"/>
      <c r="BB28" s="633"/>
      <c r="BC28" s="633"/>
      <c r="BD28" s="633"/>
      <c r="BE28" s="633"/>
      <c r="BF28" s="634"/>
      <c r="BG28" s="635"/>
      <c r="BH28" s="636"/>
      <c r="BI28" s="636"/>
      <c r="BJ28" s="636"/>
      <c r="BK28" s="636"/>
      <c r="BL28" s="636"/>
      <c r="BM28" s="636"/>
      <c r="BN28" s="637"/>
      <c r="BO28" s="673"/>
      <c r="BP28" s="673"/>
      <c r="BQ28" s="673"/>
      <c r="BR28" s="673"/>
      <c r="BS28" s="641"/>
      <c r="BT28" s="636"/>
      <c r="BU28" s="636"/>
      <c r="BV28" s="636"/>
      <c r="BW28" s="636"/>
      <c r="BX28" s="636"/>
      <c r="BY28" s="636"/>
      <c r="BZ28" s="636"/>
      <c r="CA28" s="636"/>
      <c r="CB28" s="672"/>
      <c r="CD28" s="632" t="s">
        <v>290</v>
      </c>
      <c r="CE28" s="633"/>
      <c r="CF28" s="633"/>
      <c r="CG28" s="633"/>
      <c r="CH28" s="633"/>
      <c r="CI28" s="633"/>
      <c r="CJ28" s="633"/>
      <c r="CK28" s="633"/>
      <c r="CL28" s="633"/>
      <c r="CM28" s="633"/>
      <c r="CN28" s="633"/>
      <c r="CO28" s="633"/>
      <c r="CP28" s="633"/>
      <c r="CQ28" s="634"/>
      <c r="CR28" s="635">
        <v>3135239</v>
      </c>
      <c r="CS28" s="636"/>
      <c r="CT28" s="636"/>
      <c r="CU28" s="636"/>
      <c r="CV28" s="636"/>
      <c r="CW28" s="636"/>
      <c r="CX28" s="636"/>
      <c r="CY28" s="637"/>
      <c r="CZ28" s="638">
        <v>10.1</v>
      </c>
      <c r="DA28" s="650"/>
      <c r="DB28" s="650"/>
      <c r="DC28" s="651"/>
      <c r="DD28" s="641">
        <v>3135239</v>
      </c>
      <c r="DE28" s="636"/>
      <c r="DF28" s="636"/>
      <c r="DG28" s="636"/>
      <c r="DH28" s="636"/>
      <c r="DI28" s="636"/>
      <c r="DJ28" s="636"/>
      <c r="DK28" s="637"/>
      <c r="DL28" s="641">
        <v>2536655</v>
      </c>
      <c r="DM28" s="636"/>
      <c r="DN28" s="636"/>
      <c r="DO28" s="636"/>
      <c r="DP28" s="636"/>
      <c r="DQ28" s="636"/>
      <c r="DR28" s="636"/>
      <c r="DS28" s="636"/>
      <c r="DT28" s="636"/>
      <c r="DU28" s="636"/>
      <c r="DV28" s="637"/>
      <c r="DW28" s="638">
        <v>15.2</v>
      </c>
      <c r="DX28" s="650"/>
      <c r="DY28" s="650"/>
      <c r="DZ28" s="650"/>
      <c r="EA28" s="650"/>
      <c r="EB28" s="650"/>
      <c r="EC28" s="662"/>
    </row>
    <row r="29" spans="2:133" ht="11.25" customHeight="1" x14ac:dyDescent="0.2">
      <c r="B29" s="632" t="s">
        <v>291</v>
      </c>
      <c r="C29" s="633"/>
      <c r="D29" s="633"/>
      <c r="E29" s="633"/>
      <c r="F29" s="633"/>
      <c r="G29" s="633"/>
      <c r="H29" s="633"/>
      <c r="I29" s="633"/>
      <c r="J29" s="633"/>
      <c r="K29" s="633"/>
      <c r="L29" s="633"/>
      <c r="M29" s="633"/>
      <c r="N29" s="633"/>
      <c r="O29" s="633"/>
      <c r="P29" s="633"/>
      <c r="Q29" s="634"/>
      <c r="R29" s="635">
        <v>109345</v>
      </c>
      <c r="S29" s="636"/>
      <c r="T29" s="636"/>
      <c r="U29" s="636"/>
      <c r="V29" s="636"/>
      <c r="W29" s="636"/>
      <c r="X29" s="636"/>
      <c r="Y29" s="637"/>
      <c r="Z29" s="673">
        <v>0.3</v>
      </c>
      <c r="AA29" s="673"/>
      <c r="AB29" s="673"/>
      <c r="AC29" s="673"/>
      <c r="AD29" s="674" t="s">
        <v>122</v>
      </c>
      <c r="AE29" s="674"/>
      <c r="AF29" s="674"/>
      <c r="AG29" s="674"/>
      <c r="AH29" s="674"/>
      <c r="AI29" s="674"/>
      <c r="AJ29" s="674"/>
      <c r="AK29" s="674"/>
      <c r="AL29" s="638" t="s">
        <v>122</v>
      </c>
      <c r="AM29" s="639"/>
      <c r="AN29" s="639"/>
      <c r="AO29" s="675"/>
      <c r="AP29" s="616"/>
      <c r="AQ29" s="617"/>
      <c r="AR29" s="617"/>
      <c r="AS29" s="617"/>
      <c r="AT29" s="617"/>
      <c r="AU29" s="617"/>
      <c r="AV29" s="617"/>
      <c r="AW29" s="617"/>
      <c r="AX29" s="617"/>
      <c r="AY29" s="617"/>
      <c r="AZ29" s="617"/>
      <c r="BA29" s="617"/>
      <c r="BB29" s="617"/>
      <c r="BC29" s="617"/>
      <c r="BD29" s="617"/>
      <c r="BE29" s="617"/>
      <c r="BF29" s="618"/>
      <c r="BG29" s="635"/>
      <c r="BH29" s="636"/>
      <c r="BI29" s="636"/>
      <c r="BJ29" s="636"/>
      <c r="BK29" s="636"/>
      <c r="BL29" s="636"/>
      <c r="BM29" s="636"/>
      <c r="BN29" s="637"/>
      <c r="BO29" s="673"/>
      <c r="BP29" s="673"/>
      <c r="BQ29" s="673"/>
      <c r="BR29" s="673"/>
      <c r="BS29" s="674"/>
      <c r="BT29" s="674"/>
      <c r="BU29" s="674"/>
      <c r="BV29" s="674"/>
      <c r="BW29" s="674"/>
      <c r="BX29" s="674"/>
      <c r="BY29" s="674"/>
      <c r="BZ29" s="674"/>
      <c r="CA29" s="674"/>
      <c r="CB29" s="714"/>
      <c r="CD29" s="654" t="s">
        <v>292</v>
      </c>
      <c r="CE29" s="655"/>
      <c r="CF29" s="632" t="s">
        <v>66</v>
      </c>
      <c r="CG29" s="633"/>
      <c r="CH29" s="633"/>
      <c r="CI29" s="633"/>
      <c r="CJ29" s="633"/>
      <c r="CK29" s="633"/>
      <c r="CL29" s="633"/>
      <c r="CM29" s="633"/>
      <c r="CN29" s="633"/>
      <c r="CO29" s="633"/>
      <c r="CP29" s="633"/>
      <c r="CQ29" s="634"/>
      <c r="CR29" s="635">
        <v>3135180</v>
      </c>
      <c r="CS29" s="648"/>
      <c r="CT29" s="648"/>
      <c r="CU29" s="648"/>
      <c r="CV29" s="648"/>
      <c r="CW29" s="648"/>
      <c r="CX29" s="648"/>
      <c r="CY29" s="649"/>
      <c r="CZ29" s="638">
        <v>10.1</v>
      </c>
      <c r="DA29" s="650"/>
      <c r="DB29" s="650"/>
      <c r="DC29" s="651"/>
      <c r="DD29" s="641">
        <v>3135180</v>
      </c>
      <c r="DE29" s="648"/>
      <c r="DF29" s="648"/>
      <c r="DG29" s="648"/>
      <c r="DH29" s="648"/>
      <c r="DI29" s="648"/>
      <c r="DJ29" s="648"/>
      <c r="DK29" s="649"/>
      <c r="DL29" s="641">
        <v>2536596</v>
      </c>
      <c r="DM29" s="648"/>
      <c r="DN29" s="648"/>
      <c r="DO29" s="648"/>
      <c r="DP29" s="648"/>
      <c r="DQ29" s="648"/>
      <c r="DR29" s="648"/>
      <c r="DS29" s="648"/>
      <c r="DT29" s="648"/>
      <c r="DU29" s="648"/>
      <c r="DV29" s="649"/>
      <c r="DW29" s="638">
        <v>15.2</v>
      </c>
      <c r="DX29" s="650"/>
      <c r="DY29" s="650"/>
      <c r="DZ29" s="650"/>
      <c r="EA29" s="650"/>
      <c r="EB29" s="650"/>
      <c r="EC29" s="662"/>
    </row>
    <row r="30" spans="2:133" ht="11.25" customHeight="1" x14ac:dyDescent="0.2">
      <c r="B30" s="632" t="s">
        <v>293</v>
      </c>
      <c r="C30" s="633"/>
      <c r="D30" s="633"/>
      <c r="E30" s="633"/>
      <c r="F30" s="633"/>
      <c r="G30" s="633"/>
      <c r="H30" s="633"/>
      <c r="I30" s="633"/>
      <c r="J30" s="633"/>
      <c r="K30" s="633"/>
      <c r="L30" s="633"/>
      <c r="M30" s="633"/>
      <c r="N30" s="633"/>
      <c r="O30" s="633"/>
      <c r="P30" s="633"/>
      <c r="Q30" s="634"/>
      <c r="R30" s="635">
        <v>6993238</v>
      </c>
      <c r="S30" s="636"/>
      <c r="T30" s="636"/>
      <c r="U30" s="636"/>
      <c r="V30" s="636"/>
      <c r="W30" s="636"/>
      <c r="X30" s="636"/>
      <c r="Y30" s="637"/>
      <c r="Z30" s="673">
        <v>22.2</v>
      </c>
      <c r="AA30" s="673"/>
      <c r="AB30" s="673"/>
      <c r="AC30" s="673"/>
      <c r="AD30" s="674" t="s">
        <v>122</v>
      </c>
      <c r="AE30" s="674"/>
      <c r="AF30" s="674"/>
      <c r="AG30" s="674"/>
      <c r="AH30" s="674"/>
      <c r="AI30" s="674"/>
      <c r="AJ30" s="674"/>
      <c r="AK30" s="674"/>
      <c r="AL30" s="638" t="s">
        <v>122</v>
      </c>
      <c r="AM30" s="639"/>
      <c r="AN30" s="639"/>
      <c r="AO30" s="675"/>
      <c r="AP30" s="687" t="s">
        <v>211</v>
      </c>
      <c r="AQ30" s="688"/>
      <c r="AR30" s="688"/>
      <c r="AS30" s="688"/>
      <c r="AT30" s="688"/>
      <c r="AU30" s="688"/>
      <c r="AV30" s="688"/>
      <c r="AW30" s="688"/>
      <c r="AX30" s="688"/>
      <c r="AY30" s="688"/>
      <c r="AZ30" s="688"/>
      <c r="BA30" s="688"/>
      <c r="BB30" s="688"/>
      <c r="BC30" s="688"/>
      <c r="BD30" s="688"/>
      <c r="BE30" s="688"/>
      <c r="BF30" s="689"/>
      <c r="BG30" s="687" t="s">
        <v>294</v>
      </c>
      <c r="BH30" s="710"/>
      <c r="BI30" s="710"/>
      <c r="BJ30" s="710"/>
      <c r="BK30" s="710"/>
      <c r="BL30" s="710"/>
      <c r="BM30" s="710"/>
      <c r="BN30" s="710"/>
      <c r="BO30" s="710"/>
      <c r="BP30" s="710"/>
      <c r="BQ30" s="711"/>
      <c r="BR30" s="687" t="s">
        <v>295</v>
      </c>
      <c r="BS30" s="710"/>
      <c r="BT30" s="710"/>
      <c r="BU30" s="710"/>
      <c r="BV30" s="710"/>
      <c r="BW30" s="710"/>
      <c r="BX30" s="710"/>
      <c r="BY30" s="710"/>
      <c r="BZ30" s="710"/>
      <c r="CA30" s="710"/>
      <c r="CB30" s="711"/>
      <c r="CD30" s="656"/>
      <c r="CE30" s="657"/>
      <c r="CF30" s="632" t="s">
        <v>296</v>
      </c>
      <c r="CG30" s="633"/>
      <c r="CH30" s="633"/>
      <c r="CI30" s="633"/>
      <c r="CJ30" s="633"/>
      <c r="CK30" s="633"/>
      <c r="CL30" s="633"/>
      <c r="CM30" s="633"/>
      <c r="CN30" s="633"/>
      <c r="CO30" s="633"/>
      <c r="CP30" s="633"/>
      <c r="CQ30" s="634"/>
      <c r="CR30" s="635">
        <v>3024216</v>
      </c>
      <c r="CS30" s="636"/>
      <c r="CT30" s="636"/>
      <c r="CU30" s="636"/>
      <c r="CV30" s="636"/>
      <c r="CW30" s="636"/>
      <c r="CX30" s="636"/>
      <c r="CY30" s="637"/>
      <c r="CZ30" s="638">
        <v>9.8000000000000007</v>
      </c>
      <c r="DA30" s="650"/>
      <c r="DB30" s="650"/>
      <c r="DC30" s="651"/>
      <c r="DD30" s="641">
        <v>3024216</v>
      </c>
      <c r="DE30" s="636"/>
      <c r="DF30" s="636"/>
      <c r="DG30" s="636"/>
      <c r="DH30" s="636"/>
      <c r="DI30" s="636"/>
      <c r="DJ30" s="636"/>
      <c r="DK30" s="637"/>
      <c r="DL30" s="641">
        <v>2425632</v>
      </c>
      <c r="DM30" s="636"/>
      <c r="DN30" s="636"/>
      <c r="DO30" s="636"/>
      <c r="DP30" s="636"/>
      <c r="DQ30" s="636"/>
      <c r="DR30" s="636"/>
      <c r="DS30" s="636"/>
      <c r="DT30" s="636"/>
      <c r="DU30" s="636"/>
      <c r="DV30" s="637"/>
      <c r="DW30" s="638">
        <v>14.6</v>
      </c>
      <c r="DX30" s="650"/>
      <c r="DY30" s="650"/>
      <c r="DZ30" s="650"/>
      <c r="EA30" s="650"/>
      <c r="EB30" s="650"/>
      <c r="EC30" s="662"/>
    </row>
    <row r="31" spans="2:133" ht="11.25" customHeight="1" x14ac:dyDescent="0.2">
      <c r="B31" s="702" t="s">
        <v>297</v>
      </c>
      <c r="C31" s="703"/>
      <c r="D31" s="703"/>
      <c r="E31" s="703"/>
      <c r="F31" s="703"/>
      <c r="G31" s="703"/>
      <c r="H31" s="703"/>
      <c r="I31" s="703"/>
      <c r="J31" s="703"/>
      <c r="K31" s="703"/>
      <c r="L31" s="703"/>
      <c r="M31" s="703"/>
      <c r="N31" s="703"/>
      <c r="O31" s="703"/>
      <c r="P31" s="703"/>
      <c r="Q31" s="704"/>
      <c r="R31" s="635" t="s">
        <v>122</v>
      </c>
      <c r="S31" s="636"/>
      <c r="T31" s="636"/>
      <c r="U31" s="636"/>
      <c r="V31" s="636"/>
      <c r="W31" s="636"/>
      <c r="X31" s="636"/>
      <c r="Y31" s="637"/>
      <c r="Z31" s="673" t="s">
        <v>122</v>
      </c>
      <c r="AA31" s="673"/>
      <c r="AB31" s="673"/>
      <c r="AC31" s="673"/>
      <c r="AD31" s="674" t="s">
        <v>122</v>
      </c>
      <c r="AE31" s="674"/>
      <c r="AF31" s="674"/>
      <c r="AG31" s="674"/>
      <c r="AH31" s="674"/>
      <c r="AI31" s="674"/>
      <c r="AJ31" s="674"/>
      <c r="AK31" s="674"/>
      <c r="AL31" s="638" t="s">
        <v>122</v>
      </c>
      <c r="AM31" s="639"/>
      <c r="AN31" s="639"/>
      <c r="AO31" s="675"/>
      <c r="AP31" s="705" t="s">
        <v>298</v>
      </c>
      <c r="AQ31" s="706"/>
      <c r="AR31" s="706"/>
      <c r="AS31" s="706"/>
      <c r="AT31" s="707" t="s">
        <v>299</v>
      </c>
      <c r="AU31" s="210"/>
      <c r="AV31" s="210"/>
      <c r="AW31" s="210"/>
      <c r="AX31" s="693" t="s">
        <v>177</v>
      </c>
      <c r="AY31" s="694"/>
      <c r="AZ31" s="694"/>
      <c r="BA31" s="694"/>
      <c r="BB31" s="694"/>
      <c r="BC31" s="694"/>
      <c r="BD31" s="694"/>
      <c r="BE31" s="694"/>
      <c r="BF31" s="695"/>
      <c r="BG31" s="697">
        <v>99.8</v>
      </c>
      <c r="BH31" s="698"/>
      <c r="BI31" s="698"/>
      <c r="BJ31" s="698"/>
      <c r="BK31" s="698"/>
      <c r="BL31" s="698"/>
      <c r="BM31" s="699">
        <v>99.5</v>
      </c>
      <c r="BN31" s="698"/>
      <c r="BO31" s="698"/>
      <c r="BP31" s="698"/>
      <c r="BQ31" s="700"/>
      <c r="BR31" s="697">
        <v>99.8</v>
      </c>
      <c r="BS31" s="698"/>
      <c r="BT31" s="698"/>
      <c r="BU31" s="698"/>
      <c r="BV31" s="698"/>
      <c r="BW31" s="698"/>
      <c r="BX31" s="699">
        <v>99.4</v>
      </c>
      <c r="BY31" s="698"/>
      <c r="BZ31" s="698"/>
      <c r="CA31" s="698"/>
      <c r="CB31" s="700"/>
      <c r="CD31" s="656"/>
      <c r="CE31" s="657"/>
      <c r="CF31" s="632" t="s">
        <v>300</v>
      </c>
      <c r="CG31" s="633"/>
      <c r="CH31" s="633"/>
      <c r="CI31" s="633"/>
      <c r="CJ31" s="633"/>
      <c r="CK31" s="633"/>
      <c r="CL31" s="633"/>
      <c r="CM31" s="633"/>
      <c r="CN31" s="633"/>
      <c r="CO31" s="633"/>
      <c r="CP31" s="633"/>
      <c r="CQ31" s="634"/>
      <c r="CR31" s="635">
        <v>110964</v>
      </c>
      <c r="CS31" s="648"/>
      <c r="CT31" s="648"/>
      <c r="CU31" s="648"/>
      <c r="CV31" s="648"/>
      <c r="CW31" s="648"/>
      <c r="CX31" s="648"/>
      <c r="CY31" s="649"/>
      <c r="CZ31" s="638">
        <v>0.4</v>
      </c>
      <c r="DA31" s="650"/>
      <c r="DB31" s="650"/>
      <c r="DC31" s="651"/>
      <c r="DD31" s="641">
        <v>110964</v>
      </c>
      <c r="DE31" s="648"/>
      <c r="DF31" s="648"/>
      <c r="DG31" s="648"/>
      <c r="DH31" s="648"/>
      <c r="DI31" s="648"/>
      <c r="DJ31" s="648"/>
      <c r="DK31" s="649"/>
      <c r="DL31" s="641">
        <v>110964</v>
      </c>
      <c r="DM31" s="648"/>
      <c r="DN31" s="648"/>
      <c r="DO31" s="648"/>
      <c r="DP31" s="648"/>
      <c r="DQ31" s="648"/>
      <c r="DR31" s="648"/>
      <c r="DS31" s="648"/>
      <c r="DT31" s="648"/>
      <c r="DU31" s="648"/>
      <c r="DV31" s="649"/>
      <c r="DW31" s="638">
        <v>0.7</v>
      </c>
      <c r="DX31" s="650"/>
      <c r="DY31" s="650"/>
      <c r="DZ31" s="650"/>
      <c r="EA31" s="650"/>
      <c r="EB31" s="650"/>
      <c r="EC31" s="662"/>
    </row>
    <row r="32" spans="2:133" ht="11.25" customHeight="1" x14ac:dyDescent="0.2">
      <c r="B32" s="632" t="s">
        <v>301</v>
      </c>
      <c r="C32" s="633"/>
      <c r="D32" s="633"/>
      <c r="E32" s="633"/>
      <c r="F32" s="633"/>
      <c r="G32" s="633"/>
      <c r="H32" s="633"/>
      <c r="I32" s="633"/>
      <c r="J32" s="633"/>
      <c r="K32" s="633"/>
      <c r="L32" s="633"/>
      <c r="M32" s="633"/>
      <c r="N32" s="633"/>
      <c r="O32" s="633"/>
      <c r="P32" s="633"/>
      <c r="Q32" s="634"/>
      <c r="R32" s="635">
        <v>2404413</v>
      </c>
      <c r="S32" s="636"/>
      <c r="T32" s="636"/>
      <c r="U32" s="636"/>
      <c r="V32" s="636"/>
      <c r="W32" s="636"/>
      <c r="X32" s="636"/>
      <c r="Y32" s="637"/>
      <c r="Z32" s="673">
        <v>7.6</v>
      </c>
      <c r="AA32" s="673"/>
      <c r="AB32" s="673"/>
      <c r="AC32" s="673"/>
      <c r="AD32" s="674" t="s">
        <v>122</v>
      </c>
      <c r="AE32" s="674"/>
      <c r="AF32" s="674"/>
      <c r="AG32" s="674"/>
      <c r="AH32" s="674"/>
      <c r="AI32" s="674"/>
      <c r="AJ32" s="674"/>
      <c r="AK32" s="674"/>
      <c r="AL32" s="638" t="s">
        <v>122</v>
      </c>
      <c r="AM32" s="639"/>
      <c r="AN32" s="639"/>
      <c r="AO32" s="675"/>
      <c r="AP32" s="676"/>
      <c r="AQ32" s="677"/>
      <c r="AR32" s="677"/>
      <c r="AS32" s="677"/>
      <c r="AT32" s="708"/>
      <c r="AU32" s="206" t="s">
        <v>302</v>
      </c>
      <c r="AX32" s="632" t="s">
        <v>303</v>
      </c>
      <c r="AY32" s="633"/>
      <c r="AZ32" s="633"/>
      <c r="BA32" s="633"/>
      <c r="BB32" s="633"/>
      <c r="BC32" s="633"/>
      <c r="BD32" s="633"/>
      <c r="BE32" s="633"/>
      <c r="BF32" s="634"/>
      <c r="BG32" s="701">
        <v>99.7</v>
      </c>
      <c r="BH32" s="648"/>
      <c r="BI32" s="648"/>
      <c r="BJ32" s="648"/>
      <c r="BK32" s="648"/>
      <c r="BL32" s="648"/>
      <c r="BM32" s="639">
        <v>99.3</v>
      </c>
      <c r="BN32" s="648"/>
      <c r="BO32" s="648"/>
      <c r="BP32" s="648"/>
      <c r="BQ32" s="671"/>
      <c r="BR32" s="701">
        <v>99.7</v>
      </c>
      <c r="BS32" s="648"/>
      <c r="BT32" s="648"/>
      <c r="BU32" s="648"/>
      <c r="BV32" s="648"/>
      <c r="BW32" s="648"/>
      <c r="BX32" s="639">
        <v>99.2</v>
      </c>
      <c r="BY32" s="648"/>
      <c r="BZ32" s="648"/>
      <c r="CA32" s="648"/>
      <c r="CB32" s="671"/>
      <c r="CD32" s="658"/>
      <c r="CE32" s="659"/>
      <c r="CF32" s="632" t="s">
        <v>304</v>
      </c>
      <c r="CG32" s="633"/>
      <c r="CH32" s="633"/>
      <c r="CI32" s="633"/>
      <c r="CJ32" s="633"/>
      <c r="CK32" s="633"/>
      <c r="CL32" s="633"/>
      <c r="CM32" s="633"/>
      <c r="CN32" s="633"/>
      <c r="CO32" s="633"/>
      <c r="CP32" s="633"/>
      <c r="CQ32" s="634"/>
      <c r="CR32" s="635">
        <v>59</v>
      </c>
      <c r="CS32" s="636"/>
      <c r="CT32" s="636"/>
      <c r="CU32" s="636"/>
      <c r="CV32" s="636"/>
      <c r="CW32" s="636"/>
      <c r="CX32" s="636"/>
      <c r="CY32" s="637"/>
      <c r="CZ32" s="638">
        <v>0</v>
      </c>
      <c r="DA32" s="650"/>
      <c r="DB32" s="650"/>
      <c r="DC32" s="651"/>
      <c r="DD32" s="641">
        <v>59</v>
      </c>
      <c r="DE32" s="636"/>
      <c r="DF32" s="636"/>
      <c r="DG32" s="636"/>
      <c r="DH32" s="636"/>
      <c r="DI32" s="636"/>
      <c r="DJ32" s="636"/>
      <c r="DK32" s="637"/>
      <c r="DL32" s="641">
        <v>59</v>
      </c>
      <c r="DM32" s="636"/>
      <c r="DN32" s="636"/>
      <c r="DO32" s="636"/>
      <c r="DP32" s="636"/>
      <c r="DQ32" s="636"/>
      <c r="DR32" s="636"/>
      <c r="DS32" s="636"/>
      <c r="DT32" s="636"/>
      <c r="DU32" s="636"/>
      <c r="DV32" s="637"/>
      <c r="DW32" s="638">
        <v>0</v>
      </c>
      <c r="DX32" s="650"/>
      <c r="DY32" s="650"/>
      <c r="DZ32" s="650"/>
      <c r="EA32" s="650"/>
      <c r="EB32" s="650"/>
      <c r="EC32" s="662"/>
    </row>
    <row r="33" spans="2:133" ht="11.25" customHeight="1" x14ac:dyDescent="0.2">
      <c r="B33" s="632" t="s">
        <v>305</v>
      </c>
      <c r="C33" s="633"/>
      <c r="D33" s="633"/>
      <c r="E33" s="633"/>
      <c r="F33" s="633"/>
      <c r="G33" s="633"/>
      <c r="H33" s="633"/>
      <c r="I33" s="633"/>
      <c r="J33" s="633"/>
      <c r="K33" s="633"/>
      <c r="L33" s="633"/>
      <c r="M33" s="633"/>
      <c r="N33" s="633"/>
      <c r="O33" s="633"/>
      <c r="P33" s="633"/>
      <c r="Q33" s="634"/>
      <c r="R33" s="635">
        <v>429944</v>
      </c>
      <c r="S33" s="636"/>
      <c r="T33" s="636"/>
      <c r="U33" s="636"/>
      <c r="V33" s="636"/>
      <c r="W33" s="636"/>
      <c r="X33" s="636"/>
      <c r="Y33" s="637"/>
      <c r="Z33" s="673">
        <v>1.4</v>
      </c>
      <c r="AA33" s="673"/>
      <c r="AB33" s="673"/>
      <c r="AC33" s="673"/>
      <c r="AD33" s="674">
        <v>1959</v>
      </c>
      <c r="AE33" s="674"/>
      <c r="AF33" s="674"/>
      <c r="AG33" s="674"/>
      <c r="AH33" s="674"/>
      <c r="AI33" s="674"/>
      <c r="AJ33" s="674"/>
      <c r="AK33" s="674"/>
      <c r="AL33" s="638">
        <v>0</v>
      </c>
      <c r="AM33" s="639"/>
      <c r="AN33" s="639"/>
      <c r="AO33" s="675"/>
      <c r="AP33" s="678"/>
      <c r="AQ33" s="679"/>
      <c r="AR33" s="679"/>
      <c r="AS33" s="679"/>
      <c r="AT33" s="709"/>
      <c r="AU33" s="211"/>
      <c r="AV33" s="211"/>
      <c r="AW33" s="211"/>
      <c r="AX33" s="616" t="s">
        <v>306</v>
      </c>
      <c r="AY33" s="617"/>
      <c r="AZ33" s="617"/>
      <c r="BA33" s="617"/>
      <c r="BB33" s="617"/>
      <c r="BC33" s="617"/>
      <c r="BD33" s="617"/>
      <c r="BE33" s="617"/>
      <c r="BF33" s="618"/>
      <c r="BG33" s="696">
        <v>99.9</v>
      </c>
      <c r="BH33" s="620"/>
      <c r="BI33" s="620"/>
      <c r="BJ33" s="620"/>
      <c r="BK33" s="620"/>
      <c r="BL33" s="620"/>
      <c r="BM33" s="666">
        <v>99.8</v>
      </c>
      <c r="BN33" s="620"/>
      <c r="BO33" s="620"/>
      <c r="BP33" s="620"/>
      <c r="BQ33" s="683"/>
      <c r="BR33" s="696">
        <v>99.8</v>
      </c>
      <c r="BS33" s="620"/>
      <c r="BT33" s="620"/>
      <c r="BU33" s="620"/>
      <c r="BV33" s="620"/>
      <c r="BW33" s="620"/>
      <c r="BX33" s="666">
        <v>99.6</v>
      </c>
      <c r="BY33" s="620"/>
      <c r="BZ33" s="620"/>
      <c r="CA33" s="620"/>
      <c r="CB33" s="683"/>
      <c r="CD33" s="632" t="s">
        <v>307</v>
      </c>
      <c r="CE33" s="633"/>
      <c r="CF33" s="633"/>
      <c r="CG33" s="633"/>
      <c r="CH33" s="633"/>
      <c r="CI33" s="633"/>
      <c r="CJ33" s="633"/>
      <c r="CK33" s="633"/>
      <c r="CL33" s="633"/>
      <c r="CM33" s="633"/>
      <c r="CN33" s="633"/>
      <c r="CO33" s="633"/>
      <c r="CP33" s="633"/>
      <c r="CQ33" s="634"/>
      <c r="CR33" s="635">
        <v>10214750</v>
      </c>
      <c r="CS33" s="648"/>
      <c r="CT33" s="648"/>
      <c r="CU33" s="648"/>
      <c r="CV33" s="648"/>
      <c r="CW33" s="648"/>
      <c r="CX33" s="648"/>
      <c r="CY33" s="649"/>
      <c r="CZ33" s="638">
        <v>33</v>
      </c>
      <c r="DA33" s="650"/>
      <c r="DB33" s="650"/>
      <c r="DC33" s="651"/>
      <c r="DD33" s="641">
        <v>7663645</v>
      </c>
      <c r="DE33" s="648"/>
      <c r="DF33" s="648"/>
      <c r="DG33" s="648"/>
      <c r="DH33" s="648"/>
      <c r="DI33" s="648"/>
      <c r="DJ33" s="648"/>
      <c r="DK33" s="649"/>
      <c r="DL33" s="641">
        <v>6208176</v>
      </c>
      <c r="DM33" s="648"/>
      <c r="DN33" s="648"/>
      <c r="DO33" s="648"/>
      <c r="DP33" s="648"/>
      <c r="DQ33" s="648"/>
      <c r="DR33" s="648"/>
      <c r="DS33" s="648"/>
      <c r="DT33" s="648"/>
      <c r="DU33" s="648"/>
      <c r="DV33" s="649"/>
      <c r="DW33" s="638">
        <v>37.299999999999997</v>
      </c>
      <c r="DX33" s="650"/>
      <c r="DY33" s="650"/>
      <c r="DZ33" s="650"/>
      <c r="EA33" s="650"/>
      <c r="EB33" s="650"/>
      <c r="EC33" s="662"/>
    </row>
    <row r="34" spans="2:133" ht="11.25" customHeight="1" x14ac:dyDescent="0.2">
      <c r="B34" s="632" t="s">
        <v>308</v>
      </c>
      <c r="C34" s="633"/>
      <c r="D34" s="633"/>
      <c r="E34" s="633"/>
      <c r="F34" s="633"/>
      <c r="G34" s="633"/>
      <c r="H34" s="633"/>
      <c r="I34" s="633"/>
      <c r="J34" s="633"/>
      <c r="K34" s="633"/>
      <c r="L34" s="633"/>
      <c r="M34" s="633"/>
      <c r="N34" s="633"/>
      <c r="O34" s="633"/>
      <c r="P34" s="633"/>
      <c r="Q34" s="634"/>
      <c r="R34" s="635">
        <v>11878</v>
      </c>
      <c r="S34" s="636"/>
      <c r="T34" s="636"/>
      <c r="U34" s="636"/>
      <c r="V34" s="636"/>
      <c r="W34" s="636"/>
      <c r="X34" s="636"/>
      <c r="Y34" s="637"/>
      <c r="Z34" s="673">
        <v>0</v>
      </c>
      <c r="AA34" s="673"/>
      <c r="AB34" s="673"/>
      <c r="AC34" s="673"/>
      <c r="AD34" s="674" t="s">
        <v>122</v>
      </c>
      <c r="AE34" s="674"/>
      <c r="AF34" s="674"/>
      <c r="AG34" s="674"/>
      <c r="AH34" s="674"/>
      <c r="AI34" s="674"/>
      <c r="AJ34" s="674"/>
      <c r="AK34" s="674"/>
      <c r="AL34" s="638" t="s">
        <v>122</v>
      </c>
      <c r="AM34" s="639"/>
      <c r="AN34" s="639"/>
      <c r="AO34" s="675"/>
      <c r="AP34" s="214"/>
      <c r="AQ34" s="215"/>
      <c r="AS34" s="210"/>
      <c r="AT34" s="210"/>
      <c r="AU34" s="210"/>
      <c r="AV34" s="210"/>
      <c r="AW34" s="210"/>
      <c r="AX34" s="210"/>
      <c r="AY34" s="210"/>
      <c r="AZ34" s="210"/>
      <c r="BA34" s="210"/>
      <c r="BB34" s="210"/>
      <c r="BC34" s="210"/>
      <c r="BD34" s="210"/>
      <c r="BE34" s="210"/>
      <c r="BF34" s="210"/>
      <c r="BG34" s="215"/>
      <c r="BH34" s="215"/>
      <c r="BI34" s="215"/>
      <c r="BJ34" s="215"/>
      <c r="BK34" s="215"/>
      <c r="BL34" s="215"/>
      <c r="BM34" s="215"/>
      <c r="BN34" s="215"/>
      <c r="BO34" s="215"/>
      <c r="BP34" s="215"/>
      <c r="BQ34" s="215"/>
      <c r="BR34" s="215"/>
      <c r="BS34" s="215"/>
      <c r="BT34" s="215"/>
      <c r="BU34" s="215"/>
      <c r="BV34" s="215"/>
      <c r="BW34" s="215"/>
      <c r="BX34" s="215"/>
      <c r="BY34" s="215"/>
      <c r="BZ34" s="215"/>
      <c r="CA34" s="215"/>
      <c r="CB34" s="215"/>
      <c r="CD34" s="632" t="s">
        <v>309</v>
      </c>
      <c r="CE34" s="633"/>
      <c r="CF34" s="633"/>
      <c r="CG34" s="633"/>
      <c r="CH34" s="633"/>
      <c r="CI34" s="633"/>
      <c r="CJ34" s="633"/>
      <c r="CK34" s="633"/>
      <c r="CL34" s="633"/>
      <c r="CM34" s="633"/>
      <c r="CN34" s="633"/>
      <c r="CO34" s="633"/>
      <c r="CP34" s="633"/>
      <c r="CQ34" s="634"/>
      <c r="CR34" s="635">
        <v>3972678</v>
      </c>
      <c r="CS34" s="636"/>
      <c r="CT34" s="636"/>
      <c r="CU34" s="636"/>
      <c r="CV34" s="636"/>
      <c r="CW34" s="636"/>
      <c r="CX34" s="636"/>
      <c r="CY34" s="637"/>
      <c r="CZ34" s="638">
        <v>12.8</v>
      </c>
      <c r="DA34" s="650"/>
      <c r="DB34" s="650"/>
      <c r="DC34" s="651"/>
      <c r="DD34" s="641">
        <v>2734554</v>
      </c>
      <c r="DE34" s="636"/>
      <c r="DF34" s="636"/>
      <c r="DG34" s="636"/>
      <c r="DH34" s="636"/>
      <c r="DI34" s="636"/>
      <c r="DJ34" s="636"/>
      <c r="DK34" s="637"/>
      <c r="DL34" s="641">
        <v>2338749</v>
      </c>
      <c r="DM34" s="636"/>
      <c r="DN34" s="636"/>
      <c r="DO34" s="636"/>
      <c r="DP34" s="636"/>
      <c r="DQ34" s="636"/>
      <c r="DR34" s="636"/>
      <c r="DS34" s="636"/>
      <c r="DT34" s="636"/>
      <c r="DU34" s="636"/>
      <c r="DV34" s="637"/>
      <c r="DW34" s="638">
        <v>14</v>
      </c>
      <c r="DX34" s="650"/>
      <c r="DY34" s="650"/>
      <c r="DZ34" s="650"/>
      <c r="EA34" s="650"/>
      <c r="EB34" s="650"/>
      <c r="EC34" s="662"/>
    </row>
    <row r="35" spans="2:133" ht="11.25" customHeight="1" x14ac:dyDescent="0.2">
      <c r="B35" s="632" t="s">
        <v>310</v>
      </c>
      <c r="C35" s="633"/>
      <c r="D35" s="633"/>
      <c r="E35" s="633"/>
      <c r="F35" s="633"/>
      <c r="G35" s="633"/>
      <c r="H35" s="633"/>
      <c r="I35" s="633"/>
      <c r="J35" s="633"/>
      <c r="K35" s="633"/>
      <c r="L35" s="633"/>
      <c r="M35" s="633"/>
      <c r="N35" s="633"/>
      <c r="O35" s="633"/>
      <c r="P35" s="633"/>
      <c r="Q35" s="634"/>
      <c r="R35" s="635">
        <v>559242</v>
      </c>
      <c r="S35" s="636"/>
      <c r="T35" s="636"/>
      <c r="U35" s="636"/>
      <c r="V35" s="636"/>
      <c r="W35" s="636"/>
      <c r="X35" s="636"/>
      <c r="Y35" s="637"/>
      <c r="Z35" s="673">
        <v>1.8</v>
      </c>
      <c r="AA35" s="673"/>
      <c r="AB35" s="673"/>
      <c r="AC35" s="673"/>
      <c r="AD35" s="674" t="s">
        <v>122</v>
      </c>
      <c r="AE35" s="674"/>
      <c r="AF35" s="674"/>
      <c r="AG35" s="674"/>
      <c r="AH35" s="674"/>
      <c r="AI35" s="674"/>
      <c r="AJ35" s="674"/>
      <c r="AK35" s="674"/>
      <c r="AL35" s="638" t="s">
        <v>122</v>
      </c>
      <c r="AM35" s="639"/>
      <c r="AN35" s="639"/>
      <c r="AO35" s="675"/>
      <c r="AP35" s="216"/>
      <c r="AQ35" s="687" t="s">
        <v>311</v>
      </c>
      <c r="AR35" s="688"/>
      <c r="AS35" s="688"/>
      <c r="AT35" s="688"/>
      <c r="AU35" s="688"/>
      <c r="AV35" s="688"/>
      <c r="AW35" s="688"/>
      <c r="AX35" s="688"/>
      <c r="AY35" s="688"/>
      <c r="AZ35" s="688"/>
      <c r="BA35" s="688"/>
      <c r="BB35" s="688"/>
      <c r="BC35" s="688"/>
      <c r="BD35" s="688"/>
      <c r="BE35" s="688"/>
      <c r="BF35" s="689"/>
      <c r="BG35" s="687" t="s">
        <v>312</v>
      </c>
      <c r="BH35" s="688"/>
      <c r="BI35" s="688"/>
      <c r="BJ35" s="688"/>
      <c r="BK35" s="688"/>
      <c r="BL35" s="688"/>
      <c r="BM35" s="688"/>
      <c r="BN35" s="688"/>
      <c r="BO35" s="688"/>
      <c r="BP35" s="688"/>
      <c r="BQ35" s="688"/>
      <c r="BR35" s="688"/>
      <c r="BS35" s="688"/>
      <c r="BT35" s="688"/>
      <c r="BU35" s="688"/>
      <c r="BV35" s="688"/>
      <c r="BW35" s="688"/>
      <c r="BX35" s="688"/>
      <c r="BY35" s="688"/>
      <c r="BZ35" s="688"/>
      <c r="CA35" s="688"/>
      <c r="CB35" s="689"/>
      <c r="CD35" s="632" t="s">
        <v>313</v>
      </c>
      <c r="CE35" s="633"/>
      <c r="CF35" s="633"/>
      <c r="CG35" s="633"/>
      <c r="CH35" s="633"/>
      <c r="CI35" s="633"/>
      <c r="CJ35" s="633"/>
      <c r="CK35" s="633"/>
      <c r="CL35" s="633"/>
      <c r="CM35" s="633"/>
      <c r="CN35" s="633"/>
      <c r="CO35" s="633"/>
      <c r="CP35" s="633"/>
      <c r="CQ35" s="634"/>
      <c r="CR35" s="635">
        <v>87129</v>
      </c>
      <c r="CS35" s="648"/>
      <c r="CT35" s="648"/>
      <c r="CU35" s="648"/>
      <c r="CV35" s="648"/>
      <c r="CW35" s="648"/>
      <c r="CX35" s="648"/>
      <c r="CY35" s="649"/>
      <c r="CZ35" s="638">
        <v>0.3</v>
      </c>
      <c r="DA35" s="650"/>
      <c r="DB35" s="650"/>
      <c r="DC35" s="651"/>
      <c r="DD35" s="641">
        <v>87129</v>
      </c>
      <c r="DE35" s="648"/>
      <c r="DF35" s="648"/>
      <c r="DG35" s="648"/>
      <c r="DH35" s="648"/>
      <c r="DI35" s="648"/>
      <c r="DJ35" s="648"/>
      <c r="DK35" s="649"/>
      <c r="DL35" s="641">
        <v>87129</v>
      </c>
      <c r="DM35" s="648"/>
      <c r="DN35" s="648"/>
      <c r="DO35" s="648"/>
      <c r="DP35" s="648"/>
      <c r="DQ35" s="648"/>
      <c r="DR35" s="648"/>
      <c r="DS35" s="648"/>
      <c r="DT35" s="648"/>
      <c r="DU35" s="648"/>
      <c r="DV35" s="649"/>
      <c r="DW35" s="638">
        <v>0.5</v>
      </c>
      <c r="DX35" s="650"/>
      <c r="DY35" s="650"/>
      <c r="DZ35" s="650"/>
      <c r="EA35" s="650"/>
      <c r="EB35" s="650"/>
      <c r="EC35" s="662"/>
    </row>
    <row r="36" spans="2:133" ht="11.25" customHeight="1" x14ac:dyDescent="0.2">
      <c r="B36" s="632" t="s">
        <v>314</v>
      </c>
      <c r="C36" s="633"/>
      <c r="D36" s="633"/>
      <c r="E36" s="633"/>
      <c r="F36" s="633"/>
      <c r="G36" s="633"/>
      <c r="H36" s="633"/>
      <c r="I36" s="633"/>
      <c r="J36" s="633"/>
      <c r="K36" s="633"/>
      <c r="L36" s="633"/>
      <c r="M36" s="633"/>
      <c r="N36" s="633"/>
      <c r="O36" s="633"/>
      <c r="P36" s="633"/>
      <c r="Q36" s="634"/>
      <c r="R36" s="635">
        <v>633176</v>
      </c>
      <c r="S36" s="636"/>
      <c r="T36" s="636"/>
      <c r="U36" s="636"/>
      <c r="V36" s="636"/>
      <c r="W36" s="636"/>
      <c r="X36" s="636"/>
      <c r="Y36" s="637"/>
      <c r="Z36" s="673">
        <v>2</v>
      </c>
      <c r="AA36" s="673"/>
      <c r="AB36" s="673"/>
      <c r="AC36" s="673"/>
      <c r="AD36" s="674" t="s">
        <v>122</v>
      </c>
      <c r="AE36" s="674"/>
      <c r="AF36" s="674"/>
      <c r="AG36" s="674"/>
      <c r="AH36" s="674"/>
      <c r="AI36" s="674"/>
      <c r="AJ36" s="674"/>
      <c r="AK36" s="674"/>
      <c r="AL36" s="638" t="s">
        <v>122</v>
      </c>
      <c r="AM36" s="639"/>
      <c r="AN36" s="639"/>
      <c r="AO36" s="675"/>
      <c r="AP36" s="216"/>
      <c r="AQ36" s="684" t="s">
        <v>315</v>
      </c>
      <c r="AR36" s="685"/>
      <c r="AS36" s="685"/>
      <c r="AT36" s="685"/>
      <c r="AU36" s="685"/>
      <c r="AV36" s="685"/>
      <c r="AW36" s="685"/>
      <c r="AX36" s="685"/>
      <c r="AY36" s="686"/>
      <c r="AZ36" s="690">
        <v>3109670</v>
      </c>
      <c r="BA36" s="691"/>
      <c r="BB36" s="691"/>
      <c r="BC36" s="691"/>
      <c r="BD36" s="691"/>
      <c r="BE36" s="691"/>
      <c r="BF36" s="692"/>
      <c r="BG36" s="693" t="s">
        <v>316</v>
      </c>
      <c r="BH36" s="694"/>
      <c r="BI36" s="694"/>
      <c r="BJ36" s="694"/>
      <c r="BK36" s="694"/>
      <c r="BL36" s="694"/>
      <c r="BM36" s="694"/>
      <c r="BN36" s="694"/>
      <c r="BO36" s="694"/>
      <c r="BP36" s="694"/>
      <c r="BQ36" s="694"/>
      <c r="BR36" s="694"/>
      <c r="BS36" s="694"/>
      <c r="BT36" s="694"/>
      <c r="BU36" s="695"/>
      <c r="BV36" s="690">
        <v>16063</v>
      </c>
      <c r="BW36" s="691"/>
      <c r="BX36" s="691"/>
      <c r="BY36" s="691"/>
      <c r="BZ36" s="691"/>
      <c r="CA36" s="691"/>
      <c r="CB36" s="692"/>
      <c r="CD36" s="632" t="s">
        <v>317</v>
      </c>
      <c r="CE36" s="633"/>
      <c r="CF36" s="633"/>
      <c r="CG36" s="633"/>
      <c r="CH36" s="633"/>
      <c r="CI36" s="633"/>
      <c r="CJ36" s="633"/>
      <c r="CK36" s="633"/>
      <c r="CL36" s="633"/>
      <c r="CM36" s="633"/>
      <c r="CN36" s="633"/>
      <c r="CO36" s="633"/>
      <c r="CP36" s="633"/>
      <c r="CQ36" s="634"/>
      <c r="CR36" s="635">
        <v>2267589</v>
      </c>
      <c r="CS36" s="636"/>
      <c r="CT36" s="636"/>
      <c r="CU36" s="636"/>
      <c r="CV36" s="636"/>
      <c r="CW36" s="636"/>
      <c r="CX36" s="636"/>
      <c r="CY36" s="637"/>
      <c r="CZ36" s="638">
        <v>7.3</v>
      </c>
      <c r="DA36" s="650"/>
      <c r="DB36" s="650"/>
      <c r="DC36" s="651"/>
      <c r="DD36" s="641">
        <v>2086911</v>
      </c>
      <c r="DE36" s="636"/>
      <c r="DF36" s="636"/>
      <c r="DG36" s="636"/>
      <c r="DH36" s="636"/>
      <c r="DI36" s="636"/>
      <c r="DJ36" s="636"/>
      <c r="DK36" s="637"/>
      <c r="DL36" s="641">
        <v>1583432</v>
      </c>
      <c r="DM36" s="636"/>
      <c r="DN36" s="636"/>
      <c r="DO36" s="636"/>
      <c r="DP36" s="636"/>
      <c r="DQ36" s="636"/>
      <c r="DR36" s="636"/>
      <c r="DS36" s="636"/>
      <c r="DT36" s="636"/>
      <c r="DU36" s="636"/>
      <c r="DV36" s="637"/>
      <c r="DW36" s="638">
        <v>9.5</v>
      </c>
      <c r="DX36" s="650"/>
      <c r="DY36" s="650"/>
      <c r="DZ36" s="650"/>
      <c r="EA36" s="650"/>
      <c r="EB36" s="650"/>
      <c r="EC36" s="662"/>
    </row>
    <row r="37" spans="2:133" ht="11.25" customHeight="1" x14ac:dyDescent="0.2">
      <c r="B37" s="632" t="s">
        <v>318</v>
      </c>
      <c r="C37" s="633"/>
      <c r="D37" s="633"/>
      <c r="E37" s="633"/>
      <c r="F37" s="633"/>
      <c r="G37" s="633"/>
      <c r="H37" s="633"/>
      <c r="I37" s="633"/>
      <c r="J37" s="633"/>
      <c r="K37" s="633"/>
      <c r="L37" s="633"/>
      <c r="M37" s="633"/>
      <c r="N37" s="633"/>
      <c r="O37" s="633"/>
      <c r="P37" s="633"/>
      <c r="Q37" s="634"/>
      <c r="R37" s="635">
        <v>889766</v>
      </c>
      <c r="S37" s="636"/>
      <c r="T37" s="636"/>
      <c r="U37" s="636"/>
      <c r="V37" s="636"/>
      <c r="W37" s="636"/>
      <c r="X37" s="636"/>
      <c r="Y37" s="637"/>
      <c r="Z37" s="673">
        <v>2.8</v>
      </c>
      <c r="AA37" s="673"/>
      <c r="AB37" s="673"/>
      <c r="AC37" s="673"/>
      <c r="AD37" s="674">
        <v>1731</v>
      </c>
      <c r="AE37" s="674"/>
      <c r="AF37" s="674"/>
      <c r="AG37" s="674"/>
      <c r="AH37" s="674"/>
      <c r="AI37" s="674"/>
      <c r="AJ37" s="674"/>
      <c r="AK37" s="674"/>
      <c r="AL37" s="638">
        <v>0</v>
      </c>
      <c r="AM37" s="639"/>
      <c r="AN37" s="639"/>
      <c r="AO37" s="675"/>
      <c r="AQ37" s="668" t="s">
        <v>319</v>
      </c>
      <c r="AR37" s="669"/>
      <c r="AS37" s="669"/>
      <c r="AT37" s="669"/>
      <c r="AU37" s="669"/>
      <c r="AV37" s="669"/>
      <c r="AW37" s="669"/>
      <c r="AX37" s="669"/>
      <c r="AY37" s="670"/>
      <c r="AZ37" s="635">
        <v>188989</v>
      </c>
      <c r="BA37" s="636"/>
      <c r="BB37" s="636"/>
      <c r="BC37" s="636"/>
      <c r="BD37" s="648"/>
      <c r="BE37" s="648"/>
      <c r="BF37" s="671"/>
      <c r="BG37" s="632" t="s">
        <v>320</v>
      </c>
      <c r="BH37" s="633"/>
      <c r="BI37" s="633"/>
      <c r="BJ37" s="633"/>
      <c r="BK37" s="633"/>
      <c r="BL37" s="633"/>
      <c r="BM37" s="633"/>
      <c r="BN37" s="633"/>
      <c r="BO37" s="633"/>
      <c r="BP37" s="633"/>
      <c r="BQ37" s="633"/>
      <c r="BR37" s="633"/>
      <c r="BS37" s="633"/>
      <c r="BT37" s="633"/>
      <c r="BU37" s="634"/>
      <c r="BV37" s="635">
        <v>-113620</v>
      </c>
      <c r="BW37" s="636"/>
      <c r="BX37" s="636"/>
      <c r="BY37" s="636"/>
      <c r="BZ37" s="636"/>
      <c r="CA37" s="636"/>
      <c r="CB37" s="672"/>
      <c r="CD37" s="632" t="s">
        <v>321</v>
      </c>
      <c r="CE37" s="633"/>
      <c r="CF37" s="633"/>
      <c r="CG37" s="633"/>
      <c r="CH37" s="633"/>
      <c r="CI37" s="633"/>
      <c r="CJ37" s="633"/>
      <c r="CK37" s="633"/>
      <c r="CL37" s="633"/>
      <c r="CM37" s="633"/>
      <c r="CN37" s="633"/>
      <c r="CO37" s="633"/>
      <c r="CP37" s="633"/>
      <c r="CQ37" s="634"/>
      <c r="CR37" s="635">
        <v>955681</v>
      </c>
      <c r="CS37" s="648"/>
      <c r="CT37" s="648"/>
      <c r="CU37" s="648"/>
      <c r="CV37" s="648"/>
      <c r="CW37" s="648"/>
      <c r="CX37" s="648"/>
      <c r="CY37" s="649"/>
      <c r="CZ37" s="638">
        <v>3.1</v>
      </c>
      <c r="DA37" s="650"/>
      <c r="DB37" s="650"/>
      <c r="DC37" s="651"/>
      <c r="DD37" s="641">
        <v>955681</v>
      </c>
      <c r="DE37" s="648"/>
      <c r="DF37" s="648"/>
      <c r="DG37" s="648"/>
      <c r="DH37" s="648"/>
      <c r="DI37" s="648"/>
      <c r="DJ37" s="648"/>
      <c r="DK37" s="649"/>
      <c r="DL37" s="641">
        <v>955414</v>
      </c>
      <c r="DM37" s="648"/>
      <c r="DN37" s="648"/>
      <c r="DO37" s="648"/>
      <c r="DP37" s="648"/>
      <c r="DQ37" s="648"/>
      <c r="DR37" s="648"/>
      <c r="DS37" s="648"/>
      <c r="DT37" s="648"/>
      <c r="DU37" s="648"/>
      <c r="DV37" s="649"/>
      <c r="DW37" s="638">
        <v>5.7</v>
      </c>
      <c r="DX37" s="650"/>
      <c r="DY37" s="650"/>
      <c r="DZ37" s="650"/>
      <c r="EA37" s="650"/>
      <c r="EB37" s="650"/>
      <c r="EC37" s="662"/>
    </row>
    <row r="38" spans="2:133" ht="11.25" customHeight="1" x14ac:dyDescent="0.2">
      <c r="B38" s="632" t="s">
        <v>322</v>
      </c>
      <c r="C38" s="633"/>
      <c r="D38" s="633"/>
      <c r="E38" s="633"/>
      <c r="F38" s="633"/>
      <c r="G38" s="633"/>
      <c r="H38" s="633"/>
      <c r="I38" s="633"/>
      <c r="J38" s="633"/>
      <c r="K38" s="633"/>
      <c r="L38" s="633"/>
      <c r="M38" s="633"/>
      <c r="N38" s="633"/>
      <c r="O38" s="633"/>
      <c r="P38" s="633"/>
      <c r="Q38" s="634"/>
      <c r="R38" s="635">
        <v>1708940</v>
      </c>
      <c r="S38" s="636"/>
      <c r="T38" s="636"/>
      <c r="U38" s="636"/>
      <c r="V38" s="636"/>
      <c r="W38" s="636"/>
      <c r="X38" s="636"/>
      <c r="Y38" s="637"/>
      <c r="Z38" s="673">
        <v>5.4</v>
      </c>
      <c r="AA38" s="673"/>
      <c r="AB38" s="673"/>
      <c r="AC38" s="673"/>
      <c r="AD38" s="674" t="s">
        <v>122</v>
      </c>
      <c r="AE38" s="674"/>
      <c r="AF38" s="674"/>
      <c r="AG38" s="674"/>
      <c r="AH38" s="674"/>
      <c r="AI38" s="674"/>
      <c r="AJ38" s="674"/>
      <c r="AK38" s="674"/>
      <c r="AL38" s="638" t="s">
        <v>122</v>
      </c>
      <c r="AM38" s="639"/>
      <c r="AN38" s="639"/>
      <c r="AO38" s="675"/>
      <c r="AQ38" s="668" t="s">
        <v>323</v>
      </c>
      <c r="AR38" s="669"/>
      <c r="AS38" s="669"/>
      <c r="AT38" s="669"/>
      <c r="AU38" s="669"/>
      <c r="AV38" s="669"/>
      <c r="AW38" s="669"/>
      <c r="AX38" s="669"/>
      <c r="AY38" s="670"/>
      <c r="AZ38" s="635">
        <v>7732</v>
      </c>
      <c r="BA38" s="636"/>
      <c r="BB38" s="636"/>
      <c r="BC38" s="636"/>
      <c r="BD38" s="648"/>
      <c r="BE38" s="648"/>
      <c r="BF38" s="671"/>
      <c r="BG38" s="632" t="s">
        <v>324</v>
      </c>
      <c r="BH38" s="633"/>
      <c r="BI38" s="633"/>
      <c r="BJ38" s="633"/>
      <c r="BK38" s="633"/>
      <c r="BL38" s="633"/>
      <c r="BM38" s="633"/>
      <c r="BN38" s="633"/>
      <c r="BO38" s="633"/>
      <c r="BP38" s="633"/>
      <c r="BQ38" s="633"/>
      <c r="BR38" s="633"/>
      <c r="BS38" s="633"/>
      <c r="BT38" s="633"/>
      <c r="BU38" s="634"/>
      <c r="BV38" s="635">
        <v>8384</v>
      </c>
      <c r="BW38" s="636"/>
      <c r="BX38" s="636"/>
      <c r="BY38" s="636"/>
      <c r="BZ38" s="636"/>
      <c r="CA38" s="636"/>
      <c r="CB38" s="672"/>
      <c r="CD38" s="632" t="s">
        <v>325</v>
      </c>
      <c r="CE38" s="633"/>
      <c r="CF38" s="633"/>
      <c r="CG38" s="633"/>
      <c r="CH38" s="633"/>
      <c r="CI38" s="633"/>
      <c r="CJ38" s="633"/>
      <c r="CK38" s="633"/>
      <c r="CL38" s="633"/>
      <c r="CM38" s="633"/>
      <c r="CN38" s="633"/>
      <c r="CO38" s="633"/>
      <c r="CP38" s="633"/>
      <c r="CQ38" s="634"/>
      <c r="CR38" s="635">
        <v>2912949</v>
      </c>
      <c r="CS38" s="636"/>
      <c r="CT38" s="636"/>
      <c r="CU38" s="636"/>
      <c r="CV38" s="636"/>
      <c r="CW38" s="636"/>
      <c r="CX38" s="636"/>
      <c r="CY38" s="637"/>
      <c r="CZ38" s="638">
        <v>9.4</v>
      </c>
      <c r="DA38" s="650"/>
      <c r="DB38" s="650"/>
      <c r="DC38" s="651"/>
      <c r="DD38" s="641">
        <v>2330808</v>
      </c>
      <c r="DE38" s="636"/>
      <c r="DF38" s="636"/>
      <c r="DG38" s="636"/>
      <c r="DH38" s="636"/>
      <c r="DI38" s="636"/>
      <c r="DJ38" s="636"/>
      <c r="DK38" s="637"/>
      <c r="DL38" s="641">
        <v>2198866</v>
      </c>
      <c r="DM38" s="636"/>
      <c r="DN38" s="636"/>
      <c r="DO38" s="636"/>
      <c r="DP38" s="636"/>
      <c r="DQ38" s="636"/>
      <c r="DR38" s="636"/>
      <c r="DS38" s="636"/>
      <c r="DT38" s="636"/>
      <c r="DU38" s="636"/>
      <c r="DV38" s="637"/>
      <c r="DW38" s="638">
        <v>13.2</v>
      </c>
      <c r="DX38" s="650"/>
      <c r="DY38" s="650"/>
      <c r="DZ38" s="650"/>
      <c r="EA38" s="650"/>
      <c r="EB38" s="650"/>
      <c r="EC38" s="662"/>
    </row>
    <row r="39" spans="2:133" ht="11.25" customHeight="1" x14ac:dyDescent="0.2">
      <c r="B39" s="632" t="s">
        <v>326</v>
      </c>
      <c r="C39" s="633"/>
      <c r="D39" s="633"/>
      <c r="E39" s="633"/>
      <c r="F39" s="633"/>
      <c r="G39" s="633"/>
      <c r="H39" s="633"/>
      <c r="I39" s="633"/>
      <c r="J39" s="633"/>
      <c r="K39" s="633"/>
      <c r="L39" s="633"/>
      <c r="M39" s="633"/>
      <c r="N39" s="633"/>
      <c r="O39" s="633"/>
      <c r="P39" s="633"/>
      <c r="Q39" s="634"/>
      <c r="R39" s="635" t="s">
        <v>122</v>
      </c>
      <c r="S39" s="636"/>
      <c r="T39" s="636"/>
      <c r="U39" s="636"/>
      <c r="V39" s="636"/>
      <c r="W39" s="636"/>
      <c r="X39" s="636"/>
      <c r="Y39" s="637"/>
      <c r="Z39" s="673" t="s">
        <v>122</v>
      </c>
      <c r="AA39" s="673"/>
      <c r="AB39" s="673"/>
      <c r="AC39" s="673"/>
      <c r="AD39" s="674" t="s">
        <v>122</v>
      </c>
      <c r="AE39" s="674"/>
      <c r="AF39" s="674"/>
      <c r="AG39" s="674"/>
      <c r="AH39" s="674"/>
      <c r="AI39" s="674"/>
      <c r="AJ39" s="674"/>
      <c r="AK39" s="674"/>
      <c r="AL39" s="638" t="s">
        <v>122</v>
      </c>
      <c r="AM39" s="639"/>
      <c r="AN39" s="639"/>
      <c r="AO39" s="675"/>
      <c r="AQ39" s="668" t="s">
        <v>327</v>
      </c>
      <c r="AR39" s="669"/>
      <c r="AS39" s="669"/>
      <c r="AT39" s="669"/>
      <c r="AU39" s="669"/>
      <c r="AV39" s="669"/>
      <c r="AW39" s="669"/>
      <c r="AX39" s="669"/>
      <c r="AY39" s="670"/>
      <c r="AZ39" s="635" t="s">
        <v>122</v>
      </c>
      <c r="BA39" s="636"/>
      <c r="BB39" s="636"/>
      <c r="BC39" s="636"/>
      <c r="BD39" s="648"/>
      <c r="BE39" s="648"/>
      <c r="BF39" s="671"/>
      <c r="BG39" s="632" t="s">
        <v>328</v>
      </c>
      <c r="BH39" s="633"/>
      <c r="BI39" s="633"/>
      <c r="BJ39" s="633"/>
      <c r="BK39" s="633"/>
      <c r="BL39" s="633"/>
      <c r="BM39" s="633"/>
      <c r="BN39" s="633"/>
      <c r="BO39" s="633"/>
      <c r="BP39" s="633"/>
      <c r="BQ39" s="633"/>
      <c r="BR39" s="633"/>
      <c r="BS39" s="633"/>
      <c r="BT39" s="633"/>
      <c r="BU39" s="634"/>
      <c r="BV39" s="635">
        <v>12432</v>
      </c>
      <c r="BW39" s="636"/>
      <c r="BX39" s="636"/>
      <c r="BY39" s="636"/>
      <c r="BZ39" s="636"/>
      <c r="CA39" s="636"/>
      <c r="CB39" s="672"/>
      <c r="CD39" s="632" t="s">
        <v>329</v>
      </c>
      <c r="CE39" s="633"/>
      <c r="CF39" s="633"/>
      <c r="CG39" s="633"/>
      <c r="CH39" s="633"/>
      <c r="CI39" s="633"/>
      <c r="CJ39" s="633"/>
      <c r="CK39" s="633"/>
      <c r="CL39" s="633"/>
      <c r="CM39" s="633"/>
      <c r="CN39" s="633"/>
      <c r="CO39" s="633"/>
      <c r="CP39" s="633"/>
      <c r="CQ39" s="634"/>
      <c r="CR39" s="635">
        <v>974405</v>
      </c>
      <c r="CS39" s="648"/>
      <c r="CT39" s="648"/>
      <c r="CU39" s="648"/>
      <c r="CV39" s="648"/>
      <c r="CW39" s="648"/>
      <c r="CX39" s="648"/>
      <c r="CY39" s="649"/>
      <c r="CZ39" s="638">
        <v>3.1</v>
      </c>
      <c r="DA39" s="650"/>
      <c r="DB39" s="650"/>
      <c r="DC39" s="651"/>
      <c r="DD39" s="641">
        <v>424243</v>
      </c>
      <c r="DE39" s="648"/>
      <c r="DF39" s="648"/>
      <c r="DG39" s="648"/>
      <c r="DH39" s="648"/>
      <c r="DI39" s="648"/>
      <c r="DJ39" s="648"/>
      <c r="DK39" s="649"/>
      <c r="DL39" s="641" t="s">
        <v>122</v>
      </c>
      <c r="DM39" s="648"/>
      <c r="DN39" s="648"/>
      <c r="DO39" s="648"/>
      <c r="DP39" s="648"/>
      <c r="DQ39" s="648"/>
      <c r="DR39" s="648"/>
      <c r="DS39" s="648"/>
      <c r="DT39" s="648"/>
      <c r="DU39" s="648"/>
      <c r="DV39" s="649"/>
      <c r="DW39" s="638" t="s">
        <v>122</v>
      </c>
      <c r="DX39" s="650"/>
      <c r="DY39" s="650"/>
      <c r="DZ39" s="650"/>
      <c r="EA39" s="650"/>
      <c r="EB39" s="650"/>
      <c r="EC39" s="662"/>
    </row>
    <row r="40" spans="2:133" ht="11.25" customHeight="1" x14ac:dyDescent="0.2">
      <c r="B40" s="632" t="s">
        <v>330</v>
      </c>
      <c r="C40" s="633"/>
      <c r="D40" s="633"/>
      <c r="E40" s="633"/>
      <c r="F40" s="633"/>
      <c r="G40" s="633"/>
      <c r="H40" s="633"/>
      <c r="I40" s="633"/>
      <c r="J40" s="633"/>
      <c r="K40" s="633"/>
      <c r="L40" s="633"/>
      <c r="M40" s="633"/>
      <c r="N40" s="633"/>
      <c r="O40" s="633"/>
      <c r="P40" s="633"/>
      <c r="Q40" s="634"/>
      <c r="R40" s="635">
        <v>146440</v>
      </c>
      <c r="S40" s="636"/>
      <c r="T40" s="636"/>
      <c r="U40" s="636"/>
      <c r="V40" s="636"/>
      <c r="W40" s="636"/>
      <c r="X40" s="636"/>
      <c r="Y40" s="637"/>
      <c r="Z40" s="673">
        <v>0.5</v>
      </c>
      <c r="AA40" s="673"/>
      <c r="AB40" s="673"/>
      <c r="AC40" s="673"/>
      <c r="AD40" s="674" t="s">
        <v>122</v>
      </c>
      <c r="AE40" s="674"/>
      <c r="AF40" s="674"/>
      <c r="AG40" s="674"/>
      <c r="AH40" s="674"/>
      <c r="AI40" s="674"/>
      <c r="AJ40" s="674"/>
      <c r="AK40" s="674"/>
      <c r="AL40" s="638" t="s">
        <v>122</v>
      </c>
      <c r="AM40" s="639"/>
      <c r="AN40" s="639"/>
      <c r="AO40" s="675"/>
      <c r="AQ40" s="668" t="s">
        <v>331</v>
      </c>
      <c r="AR40" s="669"/>
      <c r="AS40" s="669"/>
      <c r="AT40" s="669"/>
      <c r="AU40" s="669"/>
      <c r="AV40" s="669"/>
      <c r="AW40" s="669"/>
      <c r="AX40" s="669"/>
      <c r="AY40" s="670"/>
      <c r="AZ40" s="635" t="s">
        <v>122</v>
      </c>
      <c r="BA40" s="636"/>
      <c r="BB40" s="636"/>
      <c r="BC40" s="636"/>
      <c r="BD40" s="648"/>
      <c r="BE40" s="648"/>
      <c r="BF40" s="671"/>
      <c r="BG40" s="676" t="s">
        <v>332</v>
      </c>
      <c r="BH40" s="677"/>
      <c r="BI40" s="677"/>
      <c r="BJ40" s="677"/>
      <c r="BK40" s="677"/>
      <c r="BL40" s="212"/>
      <c r="BM40" s="633" t="s">
        <v>333</v>
      </c>
      <c r="BN40" s="633"/>
      <c r="BO40" s="633"/>
      <c r="BP40" s="633"/>
      <c r="BQ40" s="633"/>
      <c r="BR40" s="633"/>
      <c r="BS40" s="633"/>
      <c r="BT40" s="633"/>
      <c r="BU40" s="634"/>
      <c r="BV40" s="635">
        <v>110</v>
      </c>
      <c r="BW40" s="636"/>
      <c r="BX40" s="636"/>
      <c r="BY40" s="636"/>
      <c r="BZ40" s="636"/>
      <c r="CA40" s="636"/>
      <c r="CB40" s="672"/>
      <c r="CD40" s="632" t="s">
        <v>334</v>
      </c>
      <c r="CE40" s="633"/>
      <c r="CF40" s="633"/>
      <c r="CG40" s="633"/>
      <c r="CH40" s="633"/>
      <c r="CI40" s="633"/>
      <c r="CJ40" s="633"/>
      <c r="CK40" s="633"/>
      <c r="CL40" s="633"/>
      <c r="CM40" s="633"/>
      <c r="CN40" s="633"/>
      <c r="CO40" s="633"/>
      <c r="CP40" s="633"/>
      <c r="CQ40" s="634"/>
      <c r="CR40" s="635" t="s">
        <v>122</v>
      </c>
      <c r="CS40" s="636"/>
      <c r="CT40" s="636"/>
      <c r="CU40" s="636"/>
      <c r="CV40" s="636"/>
      <c r="CW40" s="636"/>
      <c r="CX40" s="636"/>
      <c r="CY40" s="637"/>
      <c r="CZ40" s="638" t="s">
        <v>122</v>
      </c>
      <c r="DA40" s="650"/>
      <c r="DB40" s="650"/>
      <c r="DC40" s="651"/>
      <c r="DD40" s="641" t="s">
        <v>122</v>
      </c>
      <c r="DE40" s="636"/>
      <c r="DF40" s="636"/>
      <c r="DG40" s="636"/>
      <c r="DH40" s="636"/>
      <c r="DI40" s="636"/>
      <c r="DJ40" s="636"/>
      <c r="DK40" s="637"/>
      <c r="DL40" s="641" t="s">
        <v>122</v>
      </c>
      <c r="DM40" s="636"/>
      <c r="DN40" s="636"/>
      <c r="DO40" s="636"/>
      <c r="DP40" s="636"/>
      <c r="DQ40" s="636"/>
      <c r="DR40" s="636"/>
      <c r="DS40" s="636"/>
      <c r="DT40" s="636"/>
      <c r="DU40" s="636"/>
      <c r="DV40" s="637"/>
      <c r="DW40" s="638" t="s">
        <v>122</v>
      </c>
      <c r="DX40" s="650"/>
      <c r="DY40" s="650"/>
      <c r="DZ40" s="650"/>
      <c r="EA40" s="650"/>
      <c r="EB40" s="650"/>
      <c r="EC40" s="662"/>
    </row>
    <row r="41" spans="2:133" ht="11.25" customHeight="1" x14ac:dyDescent="0.2">
      <c r="B41" s="616" t="s">
        <v>335</v>
      </c>
      <c r="C41" s="617"/>
      <c r="D41" s="617"/>
      <c r="E41" s="617"/>
      <c r="F41" s="617"/>
      <c r="G41" s="617"/>
      <c r="H41" s="617"/>
      <c r="I41" s="617"/>
      <c r="J41" s="617"/>
      <c r="K41" s="617"/>
      <c r="L41" s="617"/>
      <c r="M41" s="617"/>
      <c r="N41" s="617"/>
      <c r="O41" s="617"/>
      <c r="P41" s="617"/>
      <c r="Q41" s="618"/>
      <c r="R41" s="619">
        <v>31557307</v>
      </c>
      <c r="S41" s="660"/>
      <c r="T41" s="660"/>
      <c r="U41" s="660"/>
      <c r="V41" s="660"/>
      <c r="W41" s="660"/>
      <c r="X41" s="660"/>
      <c r="Y41" s="663"/>
      <c r="Z41" s="664">
        <v>100</v>
      </c>
      <c r="AA41" s="664"/>
      <c r="AB41" s="664"/>
      <c r="AC41" s="664"/>
      <c r="AD41" s="665">
        <v>16504125</v>
      </c>
      <c r="AE41" s="665"/>
      <c r="AF41" s="665"/>
      <c r="AG41" s="665"/>
      <c r="AH41" s="665"/>
      <c r="AI41" s="665"/>
      <c r="AJ41" s="665"/>
      <c r="AK41" s="665"/>
      <c r="AL41" s="622">
        <v>100</v>
      </c>
      <c r="AM41" s="666"/>
      <c r="AN41" s="666"/>
      <c r="AO41" s="667"/>
      <c r="AQ41" s="668" t="s">
        <v>336</v>
      </c>
      <c r="AR41" s="669"/>
      <c r="AS41" s="669"/>
      <c r="AT41" s="669"/>
      <c r="AU41" s="669"/>
      <c r="AV41" s="669"/>
      <c r="AW41" s="669"/>
      <c r="AX41" s="669"/>
      <c r="AY41" s="670"/>
      <c r="AZ41" s="635">
        <v>732378</v>
      </c>
      <c r="BA41" s="636"/>
      <c r="BB41" s="636"/>
      <c r="BC41" s="636"/>
      <c r="BD41" s="648"/>
      <c r="BE41" s="648"/>
      <c r="BF41" s="671"/>
      <c r="BG41" s="676"/>
      <c r="BH41" s="677"/>
      <c r="BI41" s="677"/>
      <c r="BJ41" s="677"/>
      <c r="BK41" s="677"/>
      <c r="BL41" s="212"/>
      <c r="BM41" s="633" t="s">
        <v>337</v>
      </c>
      <c r="BN41" s="633"/>
      <c r="BO41" s="633"/>
      <c r="BP41" s="633"/>
      <c r="BQ41" s="633"/>
      <c r="BR41" s="633"/>
      <c r="BS41" s="633"/>
      <c r="BT41" s="633"/>
      <c r="BU41" s="634"/>
      <c r="BV41" s="635" t="s">
        <v>122</v>
      </c>
      <c r="BW41" s="636"/>
      <c r="BX41" s="636"/>
      <c r="BY41" s="636"/>
      <c r="BZ41" s="636"/>
      <c r="CA41" s="636"/>
      <c r="CB41" s="672"/>
      <c r="CD41" s="632" t="s">
        <v>338</v>
      </c>
      <c r="CE41" s="633"/>
      <c r="CF41" s="633"/>
      <c r="CG41" s="633"/>
      <c r="CH41" s="633"/>
      <c r="CI41" s="633"/>
      <c r="CJ41" s="633"/>
      <c r="CK41" s="633"/>
      <c r="CL41" s="633"/>
      <c r="CM41" s="633"/>
      <c r="CN41" s="633"/>
      <c r="CO41" s="633"/>
      <c r="CP41" s="633"/>
      <c r="CQ41" s="634"/>
      <c r="CR41" s="635" t="s">
        <v>122</v>
      </c>
      <c r="CS41" s="648"/>
      <c r="CT41" s="648"/>
      <c r="CU41" s="648"/>
      <c r="CV41" s="648"/>
      <c r="CW41" s="648"/>
      <c r="CX41" s="648"/>
      <c r="CY41" s="649"/>
      <c r="CZ41" s="638" t="s">
        <v>122</v>
      </c>
      <c r="DA41" s="650"/>
      <c r="DB41" s="650"/>
      <c r="DC41" s="651"/>
      <c r="DD41" s="641" t="s">
        <v>122</v>
      </c>
      <c r="DE41" s="648"/>
      <c r="DF41" s="648"/>
      <c r="DG41" s="648"/>
      <c r="DH41" s="648"/>
      <c r="DI41" s="648"/>
      <c r="DJ41" s="648"/>
      <c r="DK41" s="649"/>
      <c r="DL41" s="642"/>
      <c r="DM41" s="643"/>
      <c r="DN41" s="643"/>
      <c r="DO41" s="643"/>
      <c r="DP41" s="643"/>
      <c r="DQ41" s="643"/>
      <c r="DR41" s="643"/>
      <c r="DS41" s="643"/>
      <c r="DT41" s="643"/>
      <c r="DU41" s="643"/>
      <c r="DV41" s="644"/>
      <c r="DW41" s="645"/>
      <c r="DX41" s="646"/>
      <c r="DY41" s="646"/>
      <c r="DZ41" s="646"/>
      <c r="EA41" s="646"/>
      <c r="EB41" s="646"/>
      <c r="EC41" s="647"/>
    </row>
    <row r="42" spans="2:133" ht="11.25" customHeight="1" x14ac:dyDescent="0.2">
      <c r="AQ42" s="680" t="s">
        <v>339</v>
      </c>
      <c r="AR42" s="681"/>
      <c r="AS42" s="681"/>
      <c r="AT42" s="681"/>
      <c r="AU42" s="681"/>
      <c r="AV42" s="681"/>
      <c r="AW42" s="681"/>
      <c r="AX42" s="681"/>
      <c r="AY42" s="682"/>
      <c r="AZ42" s="619">
        <v>2180571</v>
      </c>
      <c r="BA42" s="660"/>
      <c r="BB42" s="660"/>
      <c r="BC42" s="660"/>
      <c r="BD42" s="620"/>
      <c r="BE42" s="620"/>
      <c r="BF42" s="683"/>
      <c r="BG42" s="678"/>
      <c r="BH42" s="679"/>
      <c r="BI42" s="679"/>
      <c r="BJ42" s="679"/>
      <c r="BK42" s="679"/>
      <c r="BL42" s="213"/>
      <c r="BM42" s="617" t="s">
        <v>340</v>
      </c>
      <c r="BN42" s="617"/>
      <c r="BO42" s="617"/>
      <c r="BP42" s="617"/>
      <c r="BQ42" s="617"/>
      <c r="BR42" s="617"/>
      <c r="BS42" s="617"/>
      <c r="BT42" s="617"/>
      <c r="BU42" s="618"/>
      <c r="BV42" s="619">
        <v>403</v>
      </c>
      <c r="BW42" s="660"/>
      <c r="BX42" s="660"/>
      <c r="BY42" s="660"/>
      <c r="BZ42" s="660"/>
      <c r="CA42" s="660"/>
      <c r="CB42" s="661"/>
      <c r="CD42" s="632" t="s">
        <v>341</v>
      </c>
      <c r="CE42" s="633"/>
      <c r="CF42" s="633"/>
      <c r="CG42" s="633"/>
      <c r="CH42" s="633"/>
      <c r="CI42" s="633"/>
      <c r="CJ42" s="633"/>
      <c r="CK42" s="633"/>
      <c r="CL42" s="633"/>
      <c r="CM42" s="633"/>
      <c r="CN42" s="633"/>
      <c r="CO42" s="633"/>
      <c r="CP42" s="633"/>
      <c r="CQ42" s="634"/>
      <c r="CR42" s="635">
        <v>2931595</v>
      </c>
      <c r="CS42" s="648"/>
      <c r="CT42" s="648"/>
      <c r="CU42" s="648"/>
      <c r="CV42" s="648"/>
      <c r="CW42" s="648"/>
      <c r="CX42" s="648"/>
      <c r="CY42" s="649"/>
      <c r="CZ42" s="638">
        <v>9.5</v>
      </c>
      <c r="DA42" s="650"/>
      <c r="DB42" s="650"/>
      <c r="DC42" s="651"/>
      <c r="DD42" s="641">
        <v>605199</v>
      </c>
      <c r="DE42" s="648"/>
      <c r="DF42" s="648"/>
      <c r="DG42" s="648"/>
      <c r="DH42" s="648"/>
      <c r="DI42" s="648"/>
      <c r="DJ42" s="648"/>
      <c r="DK42" s="649"/>
      <c r="DL42" s="642"/>
      <c r="DM42" s="643"/>
      <c r="DN42" s="643"/>
      <c r="DO42" s="643"/>
      <c r="DP42" s="643"/>
      <c r="DQ42" s="643"/>
      <c r="DR42" s="643"/>
      <c r="DS42" s="643"/>
      <c r="DT42" s="643"/>
      <c r="DU42" s="643"/>
      <c r="DV42" s="644"/>
      <c r="DW42" s="645"/>
      <c r="DX42" s="646"/>
      <c r="DY42" s="646"/>
      <c r="DZ42" s="646"/>
      <c r="EA42" s="646"/>
      <c r="EB42" s="646"/>
      <c r="EC42" s="647"/>
    </row>
    <row r="43" spans="2:133" ht="11.25" customHeight="1" x14ac:dyDescent="0.2">
      <c r="B43" s="206" t="s">
        <v>342</v>
      </c>
      <c r="CD43" s="632" t="s">
        <v>343</v>
      </c>
      <c r="CE43" s="633"/>
      <c r="CF43" s="633"/>
      <c r="CG43" s="633"/>
      <c r="CH43" s="633"/>
      <c r="CI43" s="633"/>
      <c r="CJ43" s="633"/>
      <c r="CK43" s="633"/>
      <c r="CL43" s="633"/>
      <c r="CM43" s="633"/>
      <c r="CN43" s="633"/>
      <c r="CO43" s="633"/>
      <c r="CP43" s="633"/>
      <c r="CQ43" s="634"/>
      <c r="CR43" s="635">
        <v>45686</v>
      </c>
      <c r="CS43" s="648"/>
      <c r="CT43" s="648"/>
      <c r="CU43" s="648"/>
      <c r="CV43" s="648"/>
      <c r="CW43" s="648"/>
      <c r="CX43" s="648"/>
      <c r="CY43" s="649"/>
      <c r="CZ43" s="638">
        <v>0.1</v>
      </c>
      <c r="DA43" s="650"/>
      <c r="DB43" s="650"/>
      <c r="DC43" s="651"/>
      <c r="DD43" s="641">
        <v>45686</v>
      </c>
      <c r="DE43" s="648"/>
      <c r="DF43" s="648"/>
      <c r="DG43" s="648"/>
      <c r="DH43" s="648"/>
      <c r="DI43" s="648"/>
      <c r="DJ43" s="648"/>
      <c r="DK43" s="649"/>
      <c r="DL43" s="642"/>
      <c r="DM43" s="643"/>
      <c r="DN43" s="643"/>
      <c r="DO43" s="643"/>
      <c r="DP43" s="643"/>
      <c r="DQ43" s="643"/>
      <c r="DR43" s="643"/>
      <c r="DS43" s="643"/>
      <c r="DT43" s="643"/>
      <c r="DU43" s="643"/>
      <c r="DV43" s="644"/>
      <c r="DW43" s="645"/>
      <c r="DX43" s="646"/>
      <c r="DY43" s="646"/>
      <c r="DZ43" s="646"/>
      <c r="EA43" s="646"/>
      <c r="EB43" s="646"/>
      <c r="EC43" s="647"/>
    </row>
    <row r="44" spans="2:133" ht="11.25" customHeight="1" x14ac:dyDescent="0.2">
      <c r="B44" s="652" t="s">
        <v>344</v>
      </c>
      <c r="C44" s="652"/>
      <c r="D44" s="652"/>
      <c r="E44" s="652"/>
      <c r="F44" s="652"/>
      <c r="G44" s="652"/>
      <c r="H44" s="652"/>
      <c r="I44" s="652"/>
      <c r="J44" s="652"/>
      <c r="K44" s="652"/>
      <c r="L44" s="652"/>
      <c r="M44" s="652"/>
      <c r="N44" s="652"/>
      <c r="O44" s="652"/>
      <c r="P44" s="652"/>
      <c r="Q44" s="652"/>
      <c r="R44" s="652"/>
      <c r="S44" s="652"/>
      <c r="T44" s="652"/>
      <c r="U44" s="652"/>
      <c r="V44" s="652"/>
      <c r="W44" s="652"/>
      <c r="X44" s="652"/>
      <c r="Y44" s="652"/>
      <c r="Z44" s="652"/>
      <c r="AA44" s="652"/>
      <c r="AB44" s="652"/>
      <c r="AC44" s="652"/>
      <c r="AD44" s="652"/>
      <c r="AE44" s="652"/>
      <c r="AF44" s="652"/>
      <c r="AG44" s="652"/>
      <c r="AH44" s="652"/>
      <c r="AI44" s="652"/>
      <c r="AJ44" s="652"/>
      <c r="AK44" s="652"/>
      <c r="AL44" s="652"/>
      <c r="AM44" s="652"/>
      <c r="AN44" s="652"/>
      <c r="AO44" s="652"/>
      <c r="AP44" s="652"/>
      <c r="AQ44" s="652"/>
      <c r="AR44" s="652"/>
      <c r="AS44" s="652"/>
      <c r="AT44" s="652"/>
      <c r="AU44" s="652"/>
      <c r="AV44" s="652"/>
      <c r="AW44" s="652"/>
      <c r="AX44" s="652"/>
      <c r="AY44" s="652"/>
      <c r="AZ44" s="652"/>
      <c r="BA44" s="652"/>
      <c r="BB44" s="652"/>
      <c r="BC44" s="652"/>
      <c r="BD44" s="652"/>
      <c r="BE44" s="652"/>
      <c r="BF44" s="652"/>
      <c r="BG44" s="652"/>
      <c r="BH44" s="652"/>
      <c r="BI44" s="652"/>
      <c r="BJ44" s="652"/>
      <c r="BK44" s="652"/>
      <c r="BL44" s="652"/>
      <c r="BM44" s="652"/>
      <c r="BN44" s="652"/>
      <c r="BO44" s="652"/>
      <c r="BP44" s="652"/>
      <c r="BQ44" s="652"/>
      <c r="BR44" s="652"/>
      <c r="BS44" s="652"/>
      <c r="BT44" s="652"/>
      <c r="BU44" s="652"/>
      <c r="BV44" s="652"/>
      <c r="BW44" s="652"/>
      <c r="BX44" s="652"/>
      <c r="BY44" s="652"/>
      <c r="BZ44" s="652"/>
      <c r="CA44" s="652"/>
      <c r="CB44" s="652"/>
      <c r="CC44" s="653"/>
      <c r="CD44" s="654" t="s">
        <v>292</v>
      </c>
      <c r="CE44" s="655"/>
      <c r="CF44" s="632" t="s">
        <v>345</v>
      </c>
      <c r="CG44" s="633"/>
      <c r="CH44" s="633"/>
      <c r="CI44" s="633"/>
      <c r="CJ44" s="633"/>
      <c r="CK44" s="633"/>
      <c r="CL44" s="633"/>
      <c r="CM44" s="633"/>
      <c r="CN44" s="633"/>
      <c r="CO44" s="633"/>
      <c r="CP44" s="633"/>
      <c r="CQ44" s="634"/>
      <c r="CR44" s="635">
        <v>2931595</v>
      </c>
      <c r="CS44" s="636"/>
      <c r="CT44" s="636"/>
      <c r="CU44" s="636"/>
      <c r="CV44" s="636"/>
      <c r="CW44" s="636"/>
      <c r="CX44" s="636"/>
      <c r="CY44" s="637"/>
      <c r="CZ44" s="638">
        <v>9.5</v>
      </c>
      <c r="DA44" s="639"/>
      <c r="DB44" s="639"/>
      <c r="DC44" s="640"/>
      <c r="DD44" s="641">
        <v>605199</v>
      </c>
      <c r="DE44" s="636"/>
      <c r="DF44" s="636"/>
      <c r="DG44" s="636"/>
      <c r="DH44" s="636"/>
      <c r="DI44" s="636"/>
      <c r="DJ44" s="636"/>
      <c r="DK44" s="637"/>
      <c r="DL44" s="642"/>
      <c r="DM44" s="643"/>
      <c r="DN44" s="643"/>
      <c r="DO44" s="643"/>
      <c r="DP44" s="643"/>
      <c r="DQ44" s="643"/>
      <c r="DR44" s="643"/>
      <c r="DS44" s="643"/>
      <c r="DT44" s="643"/>
      <c r="DU44" s="643"/>
      <c r="DV44" s="644"/>
      <c r="DW44" s="645"/>
      <c r="DX44" s="646"/>
      <c r="DY44" s="646"/>
      <c r="DZ44" s="646"/>
      <c r="EA44" s="646"/>
      <c r="EB44" s="646"/>
      <c r="EC44" s="647"/>
    </row>
    <row r="45" spans="2:133" ht="11.25" customHeight="1" x14ac:dyDescent="0.2">
      <c r="B45" s="652" t="s">
        <v>346</v>
      </c>
      <c r="C45" s="652"/>
      <c r="D45" s="652"/>
      <c r="E45" s="652"/>
      <c r="F45" s="652"/>
      <c r="G45" s="652"/>
      <c r="H45" s="652"/>
      <c r="I45" s="652"/>
      <c r="J45" s="652"/>
      <c r="K45" s="652"/>
      <c r="L45" s="652"/>
      <c r="M45" s="652"/>
      <c r="N45" s="652"/>
      <c r="O45" s="652"/>
      <c r="P45" s="652"/>
      <c r="Q45" s="652"/>
      <c r="R45" s="652"/>
      <c r="S45" s="652"/>
      <c r="T45" s="652"/>
      <c r="U45" s="652"/>
      <c r="V45" s="652"/>
      <c r="W45" s="652"/>
      <c r="X45" s="652"/>
      <c r="Y45" s="652"/>
      <c r="Z45" s="652"/>
      <c r="AA45" s="652"/>
      <c r="AB45" s="652"/>
      <c r="AC45" s="652"/>
      <c r="AD45" s="652"/>
      <c r="AE45" s="652"/>
      <c r="AF45" s="652"/>
      <c r="AG45" s="652"/>
      <c r="AH45" s="652"/>
      <c r="AI45" s="652"/>
      <c r="AJ45" s="652"/>
      <c r="AK45" s="652"/>
      <c r="AL45" s="652"/>
      <c r="AM45" s="652"/>
      <c r="AN45" s="652"/>
      <c r="AO45" s="652"/>
      <c r="AP45" s="652"/>
      <c r="AQ45" s="652"/>
      <c r="AR45" s="652"/>
      <c r="AS45" s="652"/>
      <c r="AT45" s="652"/>
      <c r="AU45" s="652"/>
      <c r="AV45" s="652"/>
      <c r="AW45" s="652"/>
      <c r="AX45" s="652"/>
      <c r="AY45" s="652"/>
      <c r="AZ45" s="652"/>
      <c r="BA45" s="652"/>
      <c r="BB45" s="652"/>
      <c r="BC45" s="652"/>
      <c r="BD45" s="652"/>
      <c r="BE45" s="652"/>
      <c r="BF45" s="652"/>
      <c r="BG45" s="652"/>
      <c r="BH45" s="652"/>
      <c r="BI45" s="652"/>
      <c r="BJ45" s="652"/>
      <c r="BK45" s="652"/>
      <c r="BL45" s="652"/>
      <c r="BM45" s="652"/>
      <c r="BN45" s="652"/>
      <c r="BO45" s="652"/>
      <c r="BP45" s="652"/>
      <c r="BQ45" s="652"/>
      <c r="BR45" s="652"/>
      <c r="BS45" s="652"/>
      <c r="BT45" s="652"/>
      <c r="BU45" s="652"/>
      <c r="BV45" s="652"/>
      <c r="BW45" s="652"/>
      <c r="BX45" s="652"/>
      <c r="BY45" s="652"/>
      <c r="BZ45" s="652"/>
      <c r="CA45" s="652"/>
      <c r="CB45" s="652"/>
      <c r="CC45" s="653"/>
      <c r="CD45" s="656"/>
      <c r="CE45" s="657"/>
      <c r="CF45" s="632" t="s">
        <v>347</v>
      </c>
      <c r="CG45" s="633"/>
      <c r="CH45" s="633"/>
      <c r="CI45" s="633"/>
      <c r="CJ45" s="633"/>
      <c r="CK45" s="633"/>
      <c r="CL45" s="633"/>
      <c r="CM45" s="633"/>
      <c r="CN45" s="633"/>
      <c r="CO45" s="633"/>
      <c r="CP45" s="633"/>
      <c r="CQ45" s="634"/>
      <c r="CR45" s="635">
        <v>1348800</v>
      </c>
      <c r="CS45" s="648"/>
      <c r="CT45" s="648"/>
      <c r="CU45" s="648"/>
      <c r="CV45" s="648"/>
      <c r="CW45" s="648"/>
      <c r="CX45" s="648"/>
      <c r="CY45" s="649"/>
      <c r="CZ45" s="638">
        <v>4.4000000000000004</v>
      </c>
      <c r="DA45" s="650"/>
      <c r="DB45" s="650"/>
      <c r="DC45" s="651"/>
      <c r="DD45" s="641">
        <v>90531</v>
      </c>
      <c r="DE45" s="648"/>
      <c r="DF45" s="648"/>
      <c r="DG45" s="648"/>
      <c r="DH45" s="648"/>
      <c r="DI45" s="648"/>
      <c r="DJ45" s="648"/>
      <c r="DK45" s="649"/>
      <c r="DL45" s="642"/>
      <c r="DM45" s="643"/>
      <c r="DN45" s="643"/>
      <c r="DO45" s="643"/>
      <c r="DP45" s="643"/>
      <c r="DQ45" s="643"/>
      <c r="DR45" s="643"/>
      <c r="DS45" s="643"/>
      <c r="DT45" s="643"/>
      <c r="DU45" s="643"/>
      <c r="DV45" s="644"/>
      <c r="DW45" s="645"/>
      <c r="DX45" s="646"/>
      <c r="DY45" s="646"/>
      <c r="DZ45" s="646"/>
      <c r="EA45" s="646"/>
      <c r="EB45" s="646"/>
      <c r="EC45" s="647"/>
    </row>
    <row r="46" spans="2:133" ht="11.25" customHeight="1" x14ac:dyDescent="0.2">
      <c r="B46" s="217"/>
      <c r="CD46" s="656"/>
      <c r="CE46" s="657"/>
      <c r="CF46" s="632" t="s">
        <v>348</v>
      </c>
      <c r="CG46" s="633"/>
      <c r="CH46" s="633"/>
      <c r="CI46" s="633"/>
      <c r="CJ46" s="633"/>
      <c r="CK46" s="633"/>
      <c r="CL46" s="633"/>
      <c r="CM46" s="633"/>
      <c r="CN46" s="633"/>
      <c r="CO46" s="633"/>
      <c r="CP46" s="633"/>
      <c r="CQ46" s="634"/>
      <c r="CR46" s="635">
        <v>1582795</v>
      </c>
      <c r="CS46" s="636"/>
      <c r="CT46" s="636"/>
      <c r="CU46" s="636"/>
      <c r="CV46" s="636"/>
      <c r="CW46" s="636"/>
      <c r="CX46" s="636"/>
      <c r="CY46" s="637"/>
      <c r="CZ46" s="638">
        <v>5.0999999999999996</v>
      </c>
      <c r="DA46" s="639"/>
      <c r="DB46" s="639"/>
      <c r="DC46" s="640"/>
      <c r="DD46" s="641">
        <v>514668</v>
      </c>
      <c r="DE46" s="636"/>
      <c r="DF46" s="636"/>
      <c r="DG46" s="636"/>
      <c r="DH46" s="636"/>
      <c r="DI46" s="636"/>
      <c r="DJ46" s="636"/>
      <c r="DK46" s="637"/>
      <c r="DL46" s="642"/>
      <c r="DM46" s="643"/>
      <c r="DN46" s="643"/>
      <c r="DO46" s="643"/>
      <c r="DP46" s="643"/>
      <c r="DQ46" s="643"/>
      <c r="DR46" s="643"/>
      <c r="DS46" s="643"/>
      <c r="DT46" s="643"/>
      <c r="DU46" s="643"/>
      <c r="DV46" s="644"/>
      <c r="DW46" s="645"/>
      <c r="DX46" s="646"/>
      <c r="DY46" s="646"/>
      <c r="DZ46" s="646"/>
      <c r="EA46" s="646"/>
      <c r="EB46" s="646"/>
      <c r="EC46" s="647"/>
    </row>
    <row r="47" spans="2:133" ht="11.25" customHeight="1" x14ac:dyDescent="0.2">
      <c r="B47" s="217"/>
      <c r="CD47" s="656"/>
      <c r="CE47" s="657"/>
      <c r="CF47" s="632" t="s">
        <v>349</v>
      </c>
      <c r="CG47" s="633"/>
      <c r="CH47" s="633"/>
      <c r="CI47" s="633"/>
      <c r="CJ47" s="633"/>
      <c r="CK47" s="633"/>
      <c r="CL47" s="633"/>
      <c r="CM47" s="633"/>
      <c r="CN47" s="633"/>
      <c r="CO47" s="633"/>
      <c r="CP47" s="633"/>
      <c r="CQ47" s="634"/>
      <c r="CR47" s="635" t="s">
        <v>122</v>
      </c>
      <c r="CS47" s="648"/>
      <c r="CT47" s="648"/>
      <c r="CU47" s="648"/>
      <c r="CV47" s="648"/>
      <c r="CW47" s="648"/>
      <c r="CX47" s="648"/>
      <c r="CY47" s="649"/>
      <c r="CZ47" s="638" t="s">
        <v>122</v>
      </c>
      <c r="DA47" s="650"/>
      <c r="DB47" s="650"/>
      <c r="DC47" s="651"/>
      <c r="DD47" s="641" t="s">
        <v>122</v>
      </c>
      <c r="DE47" s="648"/>
      <c r="DF47" s="648"/>
      <c r="DG47" s="648"/>
      <c r="DH47" s="648"/>
      <c r="DI47" s="648"/>
      <c r="DJ47" s="648"/>
      <c r="DK47" s="649"/>
      <c r="DL47" s="642"/>
      <c r="DM47" s="643"/>
      <c r="DN47" s="643"/>
      <c r="DO47" s="643"/>
      <c r="DP47" s="643"/>
      <c r="DQ47" s="643"/>
      <c r="DR47" s="643"/>
      <c r="DS47" s="643"/>
      <c r="DT47" s="643"/>
      <c r="DU47" s="643"/>
      <c r="DV47" s="644"/>
      <c r="DW47" s="645"/>
      <c r="DX47" s="646"/>
      <c r="DY47" s="646"/>
      <c r="DZ47" s="646"/>
      <c r="EA47" s="646"/>
      <c r="EB47" s="646"/>
      <c r="EC47" s="647"/>
    </row>
    <row r="48" spans="2:133" ht="11" x14ac:dyDescent="0.2">
      <c r="B48" s="217"/>
      <c r="CD48" s="658"/>
      <c r="CE48" s="659"/>
      <c r="CF48" s="632" t="s">
        <v>350</v>
      </c>
      <c r="CG48" s="633"/>
      <c r="CH48" s="633"/>
      <c r="CI48" s="633"/>
      <c r="CJ48" s="633"/>
      <c r="CK48" s="633"/>
      <c r="CL48" s="633"/>
      <c r="CM48" s="633"/>
      <c r="CN48" s="633"/>
      <c r="CO48" s="633"/>
      <c r="CP48" s="633"/>
      <c r="CQ48" s="634"/>
      <c r="CR48" s="635" t="s">
        <v>122</v>
      </c>
      <c r="CS48" s="636"/>
      <c r="CT48" s="636"/>
      <c r="CU48" s="636"/>
      <c r="CV48" s="636"/>
      <c r="CW48" s="636"/>
      <c r="CX48" s="636"/>
      <c r="CY48" s="637"/>
      <c r="CZ48" s="638" t="s">
        <v>122</v>
      </c>
      <c r="DA48" s="639"/>
      <c r="DB48" s="639"/>
      <c r="DC48" s="640"/>
      <c r="DD48" s="641" t="s">
        <v>122</v>
      </c>
      <c r="DE48" s="636"/>
      <c r="DF48" s="636"/>
      <c r="DG48" s="636"/>
      <c r="DH48" s="636"/>
      <c r="DI48" s="636"/>
      <c r="DJ48" s="636"/>
      <c r="DK48" s="637"/>
      <c r="DL48" s="642"/>
      <c r="DM48" s="643"/>
      <c r="DN48" s="643"/>
      <c r="DO48" s="643"/>
      <c r="DP48" s="643"/>
      <c r="DQ48" s="643"/>
      <c r="DR48" s="643"/>
      <c r="DS48" s="643"/>
      <c r="DT48" s="643"/>
      <c r="DU48" s="643"/>
      <c r="DV48" s="644"/>
      <c r="DW48" s="645"/>
      <c r="DX48" s="646"/>
      <c r="DY48" s="646"/>
      <c r="DZ48" s="646"/>
      <c r="EA48" s="646"/>
      <c r="EB48" s="646"/>
      <c r="EC48" s="647"/>
    </row>
    <row r="49" spans="2:133" ht="11.25" customHeight="1" x14ac:dyDescent="0.2">
      <c r="B49" s="217"/>
      <c r="CD49" s="616" t="s">
        <v>351</v>
      </c>
      <c r="CE49" s="617"/>
      <c r="CF49" s="617"/>
      <c r="CG49" s="617"/>
      <c r="CH49" s="617"/>
      <c r="CI49" s="617"/>
      <c r="CJ49" s="617"/>
      <c r="CK49" s="617"/>
      <c r="CL49" s="617"/>
      <c r="CM49" s="617"/>
      <c r="CN49" s="617"/>
      <c r="CO49" s="617"/>
      <c r="CP49" s="617"/>
      <c r="CQ49" s="618"/>
      <c r="CR49" s="619">
        <v>30970532</v>
      </c>
      <c r="CS49" s="620"/>
      <c r="CT49" s="620"/>
      <c r="CU49" s="620"/>
      <c r="CV49" s="620"/>
      <c r="CW49" s="620"/>
      <c r="CX49" s="620"/>
      <c r="CY49" s="621"/>
      <c r="CZ49" s="622">
        <v>100</v>
      </c>
      <c r="DA49" s="623"/>
      <c r="DB49" s="623"/>
      <c r="DC49" s="624"/>
      <c r="DD49" s="625">
        <v>18768669</v>
      </c>
      <c r="DE49" s="620"/>
      <c r="DF49" s="620"/>
      <c r="DG49" s="620"/>
      <c r="DH49" s="620"/>
      <c r="DI49" s="620"/>
      <c r="DJ49" s="620"/>
      <c r="DK49" s="621"/>
      <c r="DL49" s="626"/>
      <c r="DM49" s="627"/>
      <c r="DN49" s="627"/>
      <c r="DO49" s="627"/>
      <c r="DP49" s="627"/>
      <c r="DQ49" s="627"/>
      <c r="DR49" s="627"/>
      <c r="DS49" s="627"/>
      <c r="DT49" s="627"/>
      <c r="DU49" s="627"/>
      <c r="DV49" s="628"/>
      <c r="DW49" s="629"/>
      <c r="DX49" s="630"/>
      <c r="DY49" s="630"/>
      <c r="DZ49" s="630"/>
      <c r="EA49" s="630"/>
      <c r="EB49" s="630"/>
      <c r="EC49" s="631"/>
    </row>
  </sheetData>
  <sheetProtection algorithmName="SHA-512" hashValue="7KzfJdQWX5Oka8xm8UAw6G2SkvG9aeFskgbCtk3idNbpOssDMOv8BMZapOJy/xhwaPxQw6Sn6mjX5u0bySdtaQ==" saltValue="uSOSv7cE923Y2xhFRvjDfA=="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B27:Q27"/>
    <mergeCell ref="R27:Y27"/>
    <mergeCell ref="Z27:AC27"/>
    <mergeCell ref="AD27:AK27"/>
    <mergeCell ref="AL27:AO27"/>
    <mergeCell ref="AP27:BF27"/>
    <mergeCell ref="BG27:BN27"/>
    <mergeCell ref="BO27:BR27"/>
    <mergeCell ref="BS27:CB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D29:DK29"/>
    <mergeCell ref="DL29:DV29"/>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B32:Q32"/>
    <mergeCell ref="R32:Y32"/>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8" scale="91" orientation="landscape" r:id="rId1"/>
  <headerFooter>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view="pageBreakPreview" zoomScaleNormal="70" zoomScaleSheetLayoutView="100" workbookViewId="0"/>
  </sheetViews>
  <sheetFormatPr defaultColWidth="0" defaultRowHeight="13" zeroHeight="1" x14ac:dyDescent="0.2"/>
  <cols>
    <col min="1" max="130" width="2.81640625" style="223" customWidth="1"/>
    <col min="131" max="131" width="1.6328125" style="223" customWidth="1"/>
    <col min="132" max="16384" width="9" style="223" hidden="1"/>
  </cols>
  <sheetData>
    <row r="1" spans="1:131" ht="11.25" customHeight="1" thickBot="1" x14ac:dyDescent="0.25">
      <c r="A1" s="219"/>
      <c r="B1" s="219"/>
      <c r="C1" s="219"/>
      <c r="D1" s="219"/>
      <c r="E1" s="219"/>
      <c r="F1" s="219"/>
      <c r="G1" s="219"/>
      <c r="H1" s="219"/>
      <c r="I1" s="219"/>
      <c r="J1" s="219"/>
      <c r="K1" s="219"/>
      <c r="L1" s="219"/>
      <c r="M1" s="219"/>
      <c r="N1" s="220"/>
      <c r="O1" s="220"/>
      <c r="P1" s="220"/>
      <c r="Q1" s="220"/>
      <c r="R1" s="220"/>
      <c r="S1" s="220"/>
      <c r="T1" s="220"/>
      <c r="U1" s="220"/>
      <c r="V1" s="220"/>
      <c r="W1" s="220"/>
      <c r="X1" s="220"/>
      <c r="Y1" s="220"/>
      <c r="Z1" s="220"/>
      <c r="AA1" s="220"/>
      <c r="AB1" s="220"/>
      <c r="AC1" s="220"/>
      <c r="AD1" s="220"/>
      <c r="AE1" s="220"/>
      <c r="AF1" s="220"/>
      <c r="AG1" s="220"/>
      <c r="AH1" s="220"/>
      <c r="AI1" s="220"/>
      <c r="AJ1" s="220"/>
      <c r="AK1" s="220"/>
      <c r="AL1" s="220"/>
      <c r="AM1" s="220"/>
      <c r="AN1" s="220"/>
      <c r="AO1" s="220"/>
      <c r="AP1" s="220"/>
      <c r="AQ1" s="220"/>
      <c r="AR1" s="220"/>
      <c r="AS1" s="220"/>
      <c r="AT1" s="220"/>
      <c r="AU1" s="220"/>
      <c r="AV1" s="220"/>
      <c r="AW1" s="220"/>
      <c r="AX1" s="220"/>
      <c r="AY1" s="220"/>
      <c r="AZ1" s="220"/>
      <c r="BA1" s="220"/>
      <c r="BB1" s="220"/>
      <c r="BC1" s="220"/>
      <c r="BD1" s="220"/>
      <c r="BE1" s="220"/>
      <c r="BF1" s="220"/>
      <c r="BG1" s="220"/>
      <c r="BH1" s="220"/>
      <c r="BI1" s="220"/>
      <c r="BJ1" s="220"/>
      <c r="BK1" s="220"/>
      <c r="BL1" s="220"/>
      <c r="BM1" s="220"/>
      <c r="BN1" s="220"/>
      <c r="BO1" s="220"/>
      <c r="BP1" s="220"/>
      <c r="BQ1" s="220"/>
      <c r="BR1" s="220"/>
      <c r="BS1" s="220"/>
      <c r="BT1" s="220"/>
      <c r="BU1" s="220"/>
      <c r="BV1" s="220"/>
      <c r="BW1" s="220"/>
      <c r="BX1" s="220"/>
      <c r="BY1" s="220"/>
      <c r="BZ1" s="220"/>
      <c r="CA1" s="220"/>
      <c r="CB1" s="220"/>
      <c r="CC1" s="220"/>
      <c r="CD1" s="220"/>
      <c r="CE1" s="220"/>
      <c r="CF1" s="220"/>
      <c r="CG1" s="220"/>
      <c r="CH1" s="220"/>
      <c r="CI1" s="220"/>
      <c r="CJ1" s="220"/>
      <c r="CK1" s="220"/>
      <c r="CL1" s="220"/>
      <c r="CM1" s="220"/>
      <c r="CN1" s="220"/>
      <c r="CO1" s="220"/>
      <c r="CP1" s="220"/>
      <c r="CQ1" s="220"/>
      <c r="CR1" s="220"/>
      <c r="CS1" s="220"/>
      <c r="CT1" s="220"/>
      <c r="CU1" s="220"/>
      <c r="CV1" s="220"/>
      <c r="CW1" s="220"/>
      <c r="CX1" s="220"/>
      <c r="CY1" s="220"/>
      <c r="CZ1" s="220"/>
      <c r="DA1" s="220"/>
      <c r="DB1" s="220"/>
      <c r="DC1" s="220"/>
      <c r="DD1" s="220"/>
      <c r="DE1" s="220"/>
      <c r="DF1" s="220"/>
      <c r="DG1" s="220"/>
      <c r="DH1" s="220"/>
      <c r="DI1" s="220"/>
      <c r="DJ1" s="220"/>
      <c r="DK1" s="220"/>
      <c r="DL1" s="220"/>
      <c r="DM1" s="220"/>
      <c r="DN1" s="220"/>
      <c r="DO1" s="220"/>
      <c r="DP1" s="220"/>
      <c r="DQ1" s="221"/>
      <c r="DR1" s="221"/>
      <c r="DS1" s="221"/>
      <c r="DT1" s="221"/>
      <c r="DU1" s="221"/>
      <c r="DV1" s="221"/>
      <c r="DW1" s="221"/>
      <c r="DX1" s="221"/>
      <c r="DY1" s="221"/>
      <c r="DZ1" s="221"/>
      <c r="EA1" s="222"/>
    </row>
    <row r="2" spans="1:131" ht="26.25" customHeight="1" thickBot="1" x14ac:dyDescent="0.25">
      <c r="A2" s="1104" t="s">
        <v>352</v>
      </c>
      <c r="B2" s="1104"/>
      <c r="C2" s="1104"/>
      <c r="D2" s="1104"/>
      <c r="E2" s="1104"/>
      <c r="F2" s="1104"/>
      <c r="G2" s="1104"/>
      <c r="H2" s="1104"/>
      <c r="I2" s="1104"/>
      <c r="J2" s="1104"/>
      <c r="K2" s="1104"/>
      <c r="L2" s="1104"/>
      <c r="M2" s="1104"/>
      <c r="N2" s="1104"/>
      <c r="O2" s="1104"/>
      <c r="P2" s="1104"/>
      <c r="Q2" s="1104"/>
      <c r="R2" s="1104"/>
      <c r="S2" s="1104"/>
      <c r="T2" s="1104"/>
      <c r="U2" s="1104"/>
      <c r="V2" s="1104"/>
      <c r="W2" s="1104"/>
      <c r="X2" s="1104"/>
      <c r="Y2" s="1104"/>
      <c r="Z2" s="1104"/>
      <c r="AA2" s="1104"/>
      <c r="AB2" s="1104"/>
      <c r="AC2" s="1104"/>
      <c r="AD2" s="1104"/>
      <c r="AE2" s="1104"/>
      <c r="AF2" s="1104"/>
      <c r="AG2" s="1104"/>
      <c r="AH2" s="1104"/>
      <c r="AI2" s="1104"/>
      <c r="AJ2" s="1104"/>
      <c r="AK2" s="1104"/>
      <c r="AL2" s="1104"/>
      <c r="AM2" s="1104"/>
      <c r="AN2" s="1104"/>
      <c r="AO2" s="1104"/>
      <c r="AP2" s="1104"/>
      <c r="AQ2" s="1104"/>
      <c r="AR2" s="1104"/>
      <c r="AS2" s="1104"/>
      <c r="AT2" s="1104"/>
      <c r="AU2" s="1104"/>
      <c r="AV2" s="1104"/>
      <c r="AW2" s="1104"/>
      <c r="AX2" s="1104"/>
      <c r="AY2" s="1104"/>
      <c r="AZ2" s="1104"/>
      <c r="BA2" s="1104"/>
      <c r="BB2" s="1104"/>
      <c r="BC2" s="1104"/>
      <c r="BD2" s="1104"/>
      <c r="BE2" s="1104"/>
      <c r="BF2" s="1104"/>
      <c r="BG2" s="1104"/>
      <c r="BH2" s="1104"/>
      <c r="BI2" s="1104"/>
      <c r="BJ2" s="220"/>
      <c r="BK2" s="220"/>
      <c r="BL2" s="220"/>
      <c r="BM2" s="220"/>
      <c r="BN2" s="220"/>
      <c r="BO2" s="220"/>
      <c r="BP2" s="220"/>
      <c r="BQ2" s="220"/>
      <c r="BR2" s="220"/>
      <c r="BS2" s="220"/>
      <c r="BT2" s="220"/>
      <c r="BU2" s="220"/>
      <c r="BV2" s="220"/>
      <c r="BW2" s="220"/>
      <c r="BX2" s="220"/>
      <c r="BY2" s="220"/>
      <c r="BZ2" s="220"/>
      <c r="CA2" s="220"/>
      <c r="CB2" s="220"/>
      <c r="CC2" s="220"/>
      <c r="CD2" s="220"/>
      <c r="CE2" s="220"/>
      <c r="CF2" s="220"/>
      <c r="CG2" s="220"/>
      <c r="CH2" s="220"/>
      <c r="CI2" s="220"/>
      <c r="CJ2" s="220"/>
      <c r="CK2" s="220"/>
      <c r="CL2" s="220"/>
      <c r="CM2" s="220"/>
      <c r="CN2" s="220"/>
      <c r="CO2" s="220"/>
      <c r="CP2" s="220"/>
      <c r="CQ2" s="220"/>
      <c r="CR2" s="220"/>
      <c r="CS2" s="220"/>
      <c r="CT2" s="220"/>
      <c r="CU2" s="220"/>
      <c r="CV2" s="220"/>
      <c r="CW2" s="220"/>
      <c r="CX2" s="220"/>
      <c r="CY2" s="220"/>
      <c r="CZ2" s="220"/>
      <c r="DA2" s="220"/>
      <c r="DB2" s="220"/>
      <c r="DC2" s="220"/>
      <c r="DD2" s="220"/>
      <c r="DE2" s="220"/>
      <c r="DF2" s="220"/>
      <c r="DG2" s="220"/>
      <c r="DH2" s="220"/>
      <c r="DI2" s="220"/>
      <c r="DJ2" s="1105" t="s">
        <v>353</v>
      </c>
      <c r="DK2" s="1106"/>
      <c r="DL2" s="1106"/>
      <c r="DM2" s="1106"/>
      <c r="DN2" s="1106"/>
      <c r="DO2" s="1107"/>
      <c r="DP2" s="220"/>
      <c r="DQ2" s="1105" t="s">
        <v>354</v>
      </c>
      <c r="DR2" s="1106"/>
      <c r="DS2" s="1106"/>
      <c r="DT2" s="1106"/>
      <c r="DU2" s="1106"/>
      <c r="DV2" s="1106"/>
      <c r="DW2" s="1106"/>
      <c r="DX2" s="1106"/>
      <c r="DY2" s="1106"/>
      <c r="DZ2" s="1107"/>
      <c r="EA2" s="222"/>
    </row>
    <row r="3" spans="1:131" ht="11.25" customHeight="1" x14ac:dyDescent="0.2">
      <c r="A3" s="220"/>
      <c r="B3" s="220"/>
      <c r="C3" s="220"/>
      <c r="D3" s="220"/>
      <c r="E3" s="220"/>
      <c r="F3" s="220"/>
      <c r="G3" s="220"/>
      <c r="H3" s="220"/>
      <c r="I3" s="220"/>
      <c r="J3" s="220"/>
      <c r="K3" s="220"/>
      <c r="L3" s="220"/>
      <c r="M3" s="220"/>
      <c r="N3" s="220"/>
      <c r="O3" s="220"/>
      <c r="P3" s="220"/>
      <c r="Q3" s="220"/>
      <c r="R3" s="220"/>
      <c r="S3" s="220"/>
      <c r="T3" s="220"/>
      <c r="U3" s="220"/>
      <c r="V3" s="220"/>
      <c r="W3" s="220"/>
      <c r="X3" s="220"/>
      <c r="Y3" s="220"/>
      <c r="Z3" s="220"/>
      <c r="AA3" s="220"/>
      <c r="AB3" s="220"/>
      <c r="AC3" s="220"/>
      <c r="AD3" s="220"/>
      <c r="AE3" s="220"/>
      <c r="AF3" s="220"/>
      <c r="AG3" s="220"/>
      <c r="AH3" s="220"/>
      <c r="AI3" s="220"/>
      <c r="AJ3" s="220"/>
      <c r="AK3" s="220"/>
      <c r="AL3" s="220"/>
      <c r="AM3" s="220"/>
      <c r="AN3" s="220"/>
      <c r="AO3" s="220"/>
      <c r="AP3" s="220"/>
      <c r="AQ3" s="220"/>
      <c r="AR3" s="220"/>
      <c r="AS3" s="220"/>
      <c r="AT3" s="220"/>
      <c r="AU3" s="220"/>
      <c r="AV3" s="220"/>
      <c r="AW3" s="220"/>
      <c r="AX3" s="220"/>
      <c r="AY3" s="220"/>
      <c r="AZ3" s="220"/>
      <c r="BA3" s="220"/>
      <c r="BB3" s="220"/>
      <c r="BC3" s="220"/>
      <c r="BD3" s="220"/>
      <c r="BE3" s="220"/>
      <c r="BF3" s="220"/>
      <c r="BG3" s="220"/>
      <c r="BH3" s="220"/>
      <c r="BI3" s="220"/>
      <c r="BJ3" s="220"/>
      <c r="BK3" s="220"/>
      <c r="BL3" s="220"/>
      <c r="BM3" s="220"/>
      <c r="BN3" s="220"/>
      <c r="BO3" s="220"/>
      <c r="BP3" s="220"/>
      <c r="BQ3" s="220"/>
      <c r="BR3" s="220"/>
      <c r="BS3" s="220"/>
      <c r="BT3" s="220"/>
      <c r="BU3" s="220"/>
      <c r="BV3" s="220"/>
      <c r="BW3" s="220"/>
      <c r="BX3" s="220"/>
      <c r="BY3" s="220"/>
      <c r="BZ3" s="220"/>
      <c r="CA3" s="220"/>
      <c r="CB3" s="220"/>
      <c r="CC3" s="220"/>
      <c r="CD3" s="220"/>
      <c r="CE3" s="220"/>
      <c r="CF3" s="220"/>
      <c r="CG3" s="220"/>
      <c r="CH3" s="220"/>
      <c r="CI3" s="220"/>
      <c r="CJ3" s="220"/>
      <c r="CK3" s="220"/>
      <c r="CL3" s="220"/>
      <c r="CM3" s="220"/>
      <c r="CN3" s="220"/>
      <c r="CO3" s="220"/>
      <c r="CP3" s="220"/>
      <c r="CQ3" s="220"/>
      <c r="CR3" s="220"/>
      <c r="CS3" s="220"/>
      <c r="CT3" s="220"/>
      <c r="CU3" s="220"/>
      <c r="CV3" s="220"/>
      <c r="CW3" s="220"/>
      <c r="CX3" s="220"/>
      <c r="CY3" s="220"/>
      <c r="CZ3" s="220"/>
      <c r="DA3" s="220"/>
      <c r="DB3" s="220"/>
      <c r="DC3" s="220"/>
      <c r="DD3" s="220"/>
      <c r="DE3" s="220"/>
      <c r="DF3" s="220"/>
      <c r="DG3" s="220"/>
      <c r="DH3" s="220"/>
      <c r="DI3" s="220"/>
      <c r="DJ3" s="220"/>
      <c r="DK3" s="220"/>
      <c r="DL3" s="220"/>
      <c r="DM3" s="220"/>
      <c r="DN3" s="220"/>
      <c r="DO3" s="220"/>
      <c r="DP3" s="220"/>
      <c r="DQ3" s="220"/>
      <c r="DR3" s="220"/>
      <c r="DS3" s="220"/>
      <c r="DT3" s="220"/>
      <c r="DU3" s="220"/>
      <c r="DV3" s="220"/>
      <c r="DW3" s="220"/>
      <c r="DX3" s="220"/>
      <c r="DY3" s="220"/>
      <c r="DZ3" s="220"/>
      <c r="EA3" s="222"/>
    </row>
    <row r="4" spans="1:131" s="228" customFormat="1" ht="26.25" customHeight="1" thickBot="1" x14ac:dyDescent="0.25">
      <c r="A4" s="1073" t="s">
        <v>355</v>
      </c>
      <c r="B4" s="1073"/>
      <c r="C4" s="1073"/>
      <c r="D4" s="1073"/>
      <c r="E4" s="1073"/>
      <c r="F4" s="1073"/>
      <c r="G4" s="1073"/>
      <c r="H4" s="1073"/>
      <c r="I4" s="1073"/>
      <c r="J4" s="1073"/>
      <c r="K4" s="1073"/>
      <c r="L4" s="1073"/>
      <c r="M4" s="1073"/>
      <c r="N4" s="1073"/>
      <c r="O4" s="1073"/>
      <c r="P4" s="1073"/>
      <c r="Q4" s="1073"/>
      <c r="R4" s="1073"/>
      <c r="S4" s="1073"/>
      <c r="T4" s="1073"/>
      <c r="U4" s="1073"/>
      <c r="V4" s="1073"/>
      <c r="W4" s="1073"/>
      <c r="X4" s="1073"/>
      <c r="Y4" s="1073"/>
      <c r="Z4" s="1073"/>
      <c r="AA4" s="1073"/>
      <c r="AB4" s="1073"/>
      <c r="AC4" s="1073"/>
      <c r="AD4" s="1073"/>
      <c r="AE4" s="1073"/>
      <c r="AF4" s="1073"/>
      <c r="AG4" s="1073"/>
      <c r="AH4" s="1073"/>
      <c r="AI4" s="1073"/>
      <c r="AJ4" s="1073"/>
      <c r="AK4" s="1073"/>
      <c r="AL4" s="1073"/>
      <c r="AM4" s="1073"/>
      <c r="AN4" s="1073"/>
      <c r="AO4" s="1073"/>
      <c r="AP4" s="1073"/>
      <c r="AQ4" s="1073"/>
      <c r="AR4" s="1073"/>
      <c r="AS4" s="1073"/>
      <c r="AT4" s="1073"/>
      <c r="AU4" s="1073"/>
      <c r="AV4" s="1073"/>
      <c r="AW4" s="1073"/>
      <c r="AX4" s="1073"/>
      <c r="AY4" s="1073"/>
      <c r="AZ4" s="224"/>
      <c r="BA4" s="224"/>
      <c r="BB4" s="224"/>
      <c r="BC4" s="224"/>
      <c r="BD4" s="224"/>
      <c r="BE4" s="225"/>
      <c r="BF4" s="225"/>
      <c r="BG4" s="225"/>
      <c r="BH4" s="225"/>
      <c r="BI4" s="225"/>
      <c r="BJ4" s="225"/>
      <c r="BK4" s="225"/>
      <c r="BL4" s="225"/>
      <c r="BM4" s="225"/>
      <c r="BN4" s="225"/>
      <c r="BO4" s="225"/>
      <c r="BP4" s="225"/>
      <c r="BQ4" s="744" t="s">
        <v>356</v>
      </c>
      <c r="BR4" s="744"/>
      <c r="BS4" s="744"/>
      <c r="BT4" s="744"/>
      <c r="BU4" s="744"/>
      <c r="BV4" s="744"/>
      <c r="BW4" s="744"/>
      <c r="BX4" s="744"/>
      <c r="BY4" s="744"/>
      <c r="BZ4" s="744"/>
      <c r="CA4" s="744"/>
      <c r="CB4" s="744"/>
      <c r="CC4" s="744"/>
      <c r="CD4" s="744"/>
      <c r="CE4" s="744"/>
      <c r="CF4" s="744"/>
      <c r="CG4" s="744"/>
      <c r="CH4" s="744"/>
      <c r="CI4" s="744"/>
      <c r="CJ4" s="744"/>
      <c r="CK4" s="744"/>
      <c r="CL4" s="744"/>
      <c r="CM4" s="744"/>
      <c r="CN4" s="744"/>
      <c r="CO4" s="744"/>
      <c r="CP4" s="744"/>
      <c r="CQ4" s="744"/>
      <c r="CR4" s="744"/>
      <c r="CS4" s="744"/>
      <c r="CT4" s="744"/>
      <c r="CU4" s="744"/>
      <c r="CV4" s="744"/>
      <c r="CW4" s="744"/>
      <c r="CX4" s="744"/>
      <c r="CY4" s="744"/>
      <c r="CZ4" s="744"/>
      <c r="DA4" s="744"/>
      <c r="DB4" s="744"/>
      <c r="DC4" s="744"/>
      <c r="DD4" s="744"/>
      <c r="DE4" s="744"/>
      <c r="DF4" s="744"/>
      <c r="DG4" s="744"/>
      <c r="DH4" s="744"/>
      <c r="DI4" s="744"/>
      <c r="DJ4" s="744"/>
      <c r="DK4" s="744"/>
      <c r="DL4" s="744"/>
      <c r="DM4" s="744"/>
      <c r="DN4" s="744"/>
      <c r="DO4" s="744"/>
      <c r="DP4" s="744"/>
      <c r="DQ4" s="744"/>
      <c r="DR4" s="744"/>
      <c r="DS4" s="744"/>
      <c r="DT4" s="744"/>
      <c r="DU4" s="744"/>
      <c r="DV4" s="744"/>
      <c r="DW4" s="744"/>
      <c r="DX4" s="744"/>
      <c r="DY4" s="744"/>
      <c r="DZ4" s="744"/>
      <c r="EA4" s="227"/>
    </row>
    <row r="5" spans="1:131" s="228" customFormat="1" ht="26.25" customHeight="1" x14ac:dyDescent="0.2">
      <c r="A5" s="1009" t="s">
        <v>357</v>
      </c>
      <c r="B5" s="1010"/>
      <c r="C5" s="1010"/>
      <c r="D5" s="1010"/>
      <c r="E5" s="1010"/>
      <c r="F5" s="1010"/>
      <c r="G5" s="1010"/>
      <c r="H5" s="1010"/>
      <c r="I5" s="1010"/>
      <c r="J5" s="1010"/>
      <c r="K5" s="1010"/>
      <c r="L5" s="1010"/>
      <c r="M5" s="1010"/>
      <c r="N5" s="1010"/>
      <c r="O5" s="1010"/>
      <c r="P5" s="1011"/>
      <c r="Q5" s="1015" t="s">
        <v>358</v>
      </c>
      <c r="R5" s="1016"/>
      <c r="S5" s="1016"/>
      <c r="T5" s="1016"/>
      <c r="U5" s="1017"/>
      <c r="V5" s="1015" t="s">
        <v>359</v>
      </c>
      <c r="W5" s="1016"/>
      <c r="X5" s="1016"/>
      <c r="Y5" s="1016"/>
      <c r="Z5" s="1017"/>
      <c r="AA5" s="1015" t="s">
        <v>360</v>
      </c>
      <c r="AB5" s="1016"/>
      <c r="AC5" s="1016"/>
      <c r="AD5" s="1016"/>
      <c r="AE5" s="1016"/>
      <c r="AF5" s="1108" t="s">
        <v>361</v>
      </c>
      <c r="AG5" s="1016"/>
      <c r="AH5" s="1016"/>
      <c r="AI5" s="1016"/>
      <c r="AJ5" s="1029"/>
      <c r="AK5" s="1016" t="s">
        <v>362</v>
      </c>
      <c r="AL5" s="1016"/>
      <c r="AM5" s="1016"/>
      <c r="AN5" s="1016"/>
      <c r="AO5" s="1017"/>
      <c r="AP5" s="1015" t="s">
        <v>363</v>
      </c>
      <c r="AQ5" s="1016"/>
      <c r="AR5" s="1016"/>
      <c r="AS5" s="1016"/>
      <c r="AT5" s="1017"/>
      <c r="AU5" s="1015" t="s">
        <v>364</v>
      </c>
      <c r="AV5" s="1016"/>
      <c r="AW5" s="1016"/>
      <c r="AX5" s="1016"/>
      <c r="AY5" s="1029"/>
      <c r="AZ5" s="224"/>
      <c r="BA5" s="224"/>
      <c r="BB5" s="224"/>
      <c r="BC5" s="224"/>
      <c r="BD5" s="224"/>
      <c r="BE5" s="225"/>
      <c r="BF5" s="225"/>
      <c r="BG5" s="225"/>
      <c r="BH5" s="225"/>
      <c r="BI5" s="225"/>
      <c r="BJ5" s="225"/>
      <c r="BK5" s="225"/>
      <c r="BL5" s="225"/>
      <c r="BM5" s="225"/>
      <c r="BN5" s="225"/>
      <c r="BO5" s="225"/>
      <c r="BP5" s="225"/>
      <c r="BQ5" s="1009" t="s">
        <v>365</v>
      </c>
      <c r="BR5" s="1010"/>
      <c r="BS5" s="1010"/>
      <c r="BT5" s="1010"/>
      <c r="BU5" s="1010"/>
      <c r="BV5" s="1010"/>
      <c r="BW5" s="1010"/>
      <c r="BX5" s="1010"/>
      <c r="BY5" s="1010"/>
      <c r="BZ5" s="1010"/>
      <c r="CA5" s="1010"/>
      <c r="CB5" s="1010"/>
      <c r="CC5" s="1010"/>
      <c r="CD5" s="1010"/>
      <c r="CE5" s="1010"/>
      <c r="CF5" s="1010"/>
      <c r="CG5" s="1011"/>
      <c r="CH5" s="1015" t="s">
        <v>366</v>
      </c>
      <c r="CI5" s="1016"/>
      <c r="CJ5" s="1016"/>
      <c r="CK5" s="1016"/>
      <c r="CL5" s="1017"/>
      <c r="CM5" s="1015" t="s">
        <v>367</v>
      </c>
      <c r="CN5" s="1016"/>
      <c r="CO5" s="1016"/>
      <c r="CP5" s="1016"/>
      <c r="CQ5" s="1017"/>
      <c r="CR5" s="1015" t="s">
        <v>368</v>
      </c>
      <c r="CS5" s="1016"/>
      <c r="CT5" s="1016"/>
      <c r="CU5" s="1016"/>
      <c r="CV5" s="1017"/>
      <c r="CW5" s="1015" t="s">
        <v>369</v>
      </c>
      <c r="CX5" s="1016"/>
      <c r="CY5" s="1016"/>
      <c r="CZ5" s="1016"/>
      <c r="DA5" s="1017"/>
      <c r="DB5" s="1015" t="s">
        <v>370</v>
      </c>
      <c r="DC5" s="1016"/>
      <c r="DD5" s="1016"/>
      <c r="DE5" s="1016"/>
      <c r="DF5" s="1017"/>
      <c r="DG5" s="1098" t="s">
        <v>371</v>
      </c>
      <c r="DH5" s="1099"/>
      <c r="DI5" s="1099"/>
      <c r="DJ5" s="1099"/>
      <c r="DK5" s="1100"/>
      <c r="DL5" s="1098" t="s">
        <v>372</v>
      </c>
      <c r="DM5" s="1099"/>
      <c r="DN5" s="1099"/>
      <c r="DO5" s="1099"/>
      <c r="DP5" s="1100"/>
      <c r="DQ5" s="1015" t="s">
        <v>373</v>
      </c>
      <c r="DR5" s="1016"/>
      <c r="DS5" s="1016"/>
      <c r="DT5" s="1016"/>
      <c r="DU5" s="1017"/>
      <c r="DV5" s="1015" t="s">
        <v>364</v>
      </c>
      <c r="DW5" s="1016"/>
      <c r="DX5" s="1016"/>
      <c r="DY5" s="1016"/>
      <c r="DZ5" s="1029"/>
      <c r="EA5" s="227"/>
    </row>
    <row r="6" spans="1:131" s="228" customFormat="1" ht="26.25" customHeight="1" thickBot="1" x14ac:dyDescent="0.25">
      <c r="A6" s="1012"/>
      <c r="B6" s="1013"/>
      <c r="C6" s="1013"/>
      <c r="D6" s="1013"/>
      <c r="E6" s="1013"/>
      <c r="F6" s="1013"/>
      <c r="G6" s="1013"/>
      <c r="H6" s="1013"/>
      <c r="I6" s="1013"/>
      <c r="J6" s="1013"/>
      <c r="K6" s="1013"/>
      <c r="L6" s="1013"/>
      <c r="M6" s="1013"/>
      <c r="N6" s="1013"/>
      <c r="O6" s="1013"/>
      <c r="P6" s="1014"/>
      <c r="Q6" s="1018"/>
      <c r="R6" s="1019"/>
      <c r="S6" s="1019"/>
      <c r="T6" s="1019"/>
      <c r="U6" s="1020"/>
      <c r="V6" s="1018"/>
      <c r="W6" s="1019"/>
      <c r="X6" s="1019"/>
      <c r="Y6" s="1019"/>
      <c r="Z6" s="1020"/>
      <c r="AA6" s="1018"/>
      <c r="AB6" s="1019"/>
      <c r="AC6" s="1019"/>
      <c r="AD6" s="1019"/>
      <c r="AE6" s="1019"/>
      <c r="AF6" s="1109"/>
      <c r="AG6" s="1019"/>
      <c r="AH6" s="1019"/>
      <c r="AI6" s="1019"/>
      <c r="AJ6" s="1030"/>
      <c r="AK6" s="1019"/>
      <c r="AL6" s="1019"/>
      <c r="AM6" s="1019"/>
      <c r="AN6" s="1019"/>
      <c r="AO6" s="1020"/>
      <c r="AP6" s="1018"/>
      <c r="AQ6" s="1019"/>
      <c r="AR6" s="1019"/>
      <c r="AS6" s="1019"/>
      <c r="AT6" s="1020"/>
      <c r="AU6" s="1018"/>
      <c r="AV6" s="1019"/>
      <c r="AW6" s="1019"/>
      <c r="AX6" s="1019"/>
      <c r="AY6" s="1030"/>
      <c r="AZ6" s="224"/>
      <c r="BA6" s="224"/>
      <c r="BB6" s="224"/>
      <c r="BC6" s="224"/>
      <c r="BD6" s="224"/>
      <c r="BE6" s="225"/>
      <c r="BF6" s="225"/>
      <c r="BG6" s="225"/>
      <c r="BH6" s="225"/>
      <c r="BI6" s="225"/>
      <c r="BJ6" s="225"/>
      <c r="BK6" s="225"/>
      <c r="BL6" s="225"/>
      <c r="BM6" s="225"/>
      <c r="BN6" s="225"/>
      <c r="BO6" s="225"/>
      <c r="BP6" s="225"/>
      <c r="BQ6" s="1012"/>
      <c r="BR6" s="1013"/>
      <c r="BS6" s="1013"/>
      <c r="BT6" s="1013"/>
      <c r="BU6" s="1013"/>
      <c r="BV6" s="1013"/>
      <c r="BW6" s="1013"/>
      <c r="BX6" s="1013"/>
      <c r="BY6" s="1013"/>
      <c r="BZ6" s="1013"/>
      <c r="CA6" s="1013"/>
      <c r="CB6" s="1013"/>
      <c r="CC6" s="1013"/>
      <c r="CD6" s="1013"/>
      <c r="CE6" s="1013"/>
      <c r="CF6" s="1013"/>
      <c r="CG6" s="1014"/>
      <c r="CH6" s="1018"/>
      <c r="CI6" s="1019"/>
      <c r="CJ6" s="1019"/>
      <c r="CK6" s="1019"/>
      <c r="CL6" s="1020"/>
      <c r="CM6" s="1018"/>
      <c r="CN6" s="1019"/>
      <c r="CO6" s="1019"/>
      <c r="CP6" s="1019"/>
      <c r="CQ6" s="1020"/>
      <c r="CR6" s="1018"/>
      <c r="CS6" s="1019"/>
      <c r="CT6" s="1019"/>
      <c r="CU6" s="1019"/>
      <c r="CV6" s="1020"/>
      <c r="CW6" s="1018"/>
      <c r="CX6" s="1019"/>
      <c r="CY6" s="1019"/>
      <c r="CZ6" s="1019"/>
      <c r="DA6" s="1020"/>
      <c r="DB6" s="1018"/>
      <c r="DC6" s="1019"/>
      <c r="DD6" s="1019"/>
      <c r="DE6" s="1019"/>
      <c r="DF6" s="1020"/>
      <c r="DG6" s="1101"/>
      <c r="DH6" s="1102"/>
      <c r="DI6" s="1102"/>
      <c r="DJ6" s="1102"/>
      <c r="DK6" s="1103"/>
      <c r="DL6" s="1101"/>
      <c r="DM6" s="1102"/>
      <c r="DN6" s="1102"/>
      <c r="DO6" s="1102"/>
      <c r="DP6" s="1103"/>
      <c r="DQ6" s="1018"/>
      <c r="DR6" s="1019"/>
      <c r="DS6" s="1019"/>
      <c r="DT6" s="1019"/>
      <c r="DU6" s="1020"/>
      <c r="DV6" s="1018"/>
      <c r="DW6" s="1019"/>
      <c r="DX6" s="1019"/>
      <c r="DY6" s="1019"/>
      <c r="DZ6" s="1030"/>
      <c r="EA6" s="227"/>
    </row>
    <row r="7" spans="1:131" s="228" customFormat="1" ht="26.25" customHeight="1" thickTop="1" x14ac:dyDescent="0.2">
      <c r="A7" s="229">
        <v>1</v>
      </c>
      <c r="B7" s="1061" t="s">
        <v>374</v>
      </c>
      <c r="C7" s="1062"/>
      <c r="D7" s="1062"/>
      <c r="E7" s="1062"/>
      <c r="F7" s="1062"/>
      <c r="G7" s="1062"/>
      <c r="H7" s="1062"/>
      <c r="I7" s="1062"/>
      <c r="J7" s="1062"/>
      <c r="K7" s="1062"/>
      <c r="L7" s="1062"/>
      <c r="M7" s="1062"/>
      <c r="N7" s="1062"/>
      <c r="O7" s="1062"/>
      <c r="P7" s="1063"/>
      <c r="Q7" s="1116">
        <v>31586</v>
      </c>
      <c r="R7" s="1117"/>
      <c r="S7" s="1117"/>
      <c r="T7" s="1117"/>
      <c r="U7" s="1117"/>
      <c r="V7" s="1117">
        <v>31000</v>
      </c>
      <c r="W7" s="1117"/>
      <c r="X7" s="1117"/>
      <c r="Y7" s="1117"/>
      <c r="Z7" s="1117"/>
      <c r="AA7" s="1117">
        <v>586</v>
      </c>
      <c r="AB7" s="1117"/>
      <c r="AC7" s="1117"/>
      <c r="AD7" s="1117"/>
      <c r="AE7" s="1118"/>
      <c r="AF7" s="1119">
        <v>362</v>
      </c>
      <c r="AG7" s="1120"/>
      <c r="AH7" s="1120"/>
      <c r="AI7" s="1120"/>
      <c r="AJ7" s="1121"/>
      <c r="AK7" s="1122">
        <v>552</v>
      </c>
      <c r="AL7" s="1123"/>
      <c r="AM7" s="1123"/>
      <c r="AN7" s="1123"/>
      <c r="AO7" s="1123"/>
      <c r="AP7" s="1123">
        <v>24966</v>
      </c>
      <c r="AQ7" s="1123"/>
      <c r="AR7" s="1123"/>
      <c r="AS7" s="1123"/>
      <c r="AT7" s="1123"/>
      <c r="AU7" s="1124"/>
      <c r="AV7" s="1124"/>
      <c r="AW7" s="1124"/>
      <c r="AX7" s="1124"/>
      <c r="AY7" s="1125"/>
      <c r="AZ7" s="224"/>
      <c r="BA7" s="224"/>
      <c r="BB7" s="224"/>
      <c r="BC7" s="224"/>
      <c r="BD7" s="224"/>
      <c r="BE7" s="225"/>
      <c r="BF7" s="225"/>
      <c r="BG7" s="225"/>
      <c r="BH7" s="225"/>
      <c r="BI7" s="225"/>
      <c r="BJ7" s="225"/>
      <c r="BK7" s="225"/>
      <c r="BL7" s="225"/>
      <c r="BM7" s="225"/>
      <c r="BN7" s="225"/>
      <c r="BO7" s="225"/>
      <c r="BP7" s="225"/>
      <c r="BQ7" s="229">
        <v>1</v>
      </c>
      <c r="BR7" s="230"/>
      <c r="BS7" s="1113" t="s">
        <v>545</v>
      </c>
      <c r="BT7" s="1114"/>
      <c r="BU7" s="1114"/>
      <c r="BV7" s="1114"/>
      <c r="BW7" s="1114"/>
      <c r="BX7" s="1114"/>
      <c r="BY7" s="1114"/>
      <c r="BZ7" s="1114"/>
      <c r="CA7" s="1114"/>
      <c r="CB7" s="1114"/>
      <c r="CC7" s="1114"/>
      <c r="CD7" s="1114"/>
      <c r="CE7" s="1114"/>
      <c r="CF7" s="1114"/>
      <c r="CG7" s="1126"/>
      <c r="CH7" s="1110">
        <v>8</v>
      </c>
      <c r="CI7" s="1111"/>
      <c r="CJ7" s="1111"/>
      <c r="CK7" s="1111"/>
      <c r="CL7" s="1112"/>
      <c r="CM7" s="1110">
        <v>134</v>
      </c>
      <c r="CN7" s="1111"/>
      <c r="CO7" s="1111"/>
      <c r="CP7" s="1111"/>
      <c r="CQ7" s="1112"/>
      <c r="CR7" s="1110">
        <v>5</v>
      </c>
      <c r="CS7" s="1111"/>
      <c r="CT7" s="1111"/>
      <c r="CU7" s="1111"/>
      <c r="CV7" s="1112"/>
      <c r="CW7" s="1110" t="s">
        <v>552</v>
      </c>
      <c r="CX7" s="1111"/>
      <c r="CY7" s="1111"/>
      <c r="CZ7" s="1111"/>
      <c r="DA7" s="1112"/>
      <c r="DB7" s="1110" t="s">
        <v>552</v>
      </c>
      <c r="DC7" s="1111"/>
      <c r="DD7" s="1111"/>
      <c r="DE7" s="1111"/>
      <c r="DF7" s="1112"/>
      <c r="DG7" s="1110">
        <v>4940</v>
      </c>
      <c r="DH7" s="1111"/>
      <c r="DI7" s="1111"/>
      <c r="DJ7" s="1111"/>
      <c r="DK7" s="1112"/>
      <c r="DL7" s="1110" t="s">
        <v>552</v>
      </c>
      <c r="DM7" s="1111"/>
      <c r="DN7" s="1111"/>
      <c r="DO7" s="1111"/>
      <c r="DP7" s="1112"/>
      <c r="DQ7" s="1110" t="s">
        <v>552</v>
      </c>
      <c r="DR7" s="1111"/>
      <c r="DS7" s="1111"/>
      <c r="DT7" s="1111"/>
      <c r="DU7" s="1112"/>
      <c r="DV7" s="1113"/>
      <c r="DW7" s="1114"/>
      <c r="DX7" s="1114"/>
      <c r="DY7" s="1114"/>
      <c r="DZ7" s="1115"/>
      <c r="EA7" s="227"/>
    </row>
    <row r="8" spans="1:131" s="228" customFormat="1" ht="26.25" customHeight="1" x14ac:dyDescent="0.2">
      <c r="A8" s="231">
        <v>2</v>
      </c>
      <c r="B8" s="1044" t="s">
        <v>375</v>
      </c>
      <c r="C8" s="1045"/>
      <c r="D8" s="1045"/>
      <c r="E8" s="1045"/>
      <c r="F8" s="1045"/>
      <c r="G8" s="1045"/>
      <c r="H8" s="1045"/>
      <c r="I8" s="1045"/>
      <c r="J8" s="1045"/>
      <c r="K8" s="1045"/>
      <c r="L8" s="1045"/>
      <c r="M8" s="1045"/>
      <c r="N8" s="1045"/>
      <c r="O8" s="1045"/>
      <c r="P8" s="1046"/>
      <c r="Q8" s="1052">
        <v>251</v>
      </c>
      <c r="R8" s="1053"/>
      <c r="S8" s="1053"/>
      <c r="T8" s="1053"/>
      <c r="U8" s="1053"/>
      <c r="V8" s="1053">
        <v>251</v>
      </c>
      <c r="W8" s="1053"/>
      <c r="X8" s="1053"/>
      <c r="Y8" s="1053"/>
      <c r="Z8" s="1053"/>
      <c r="AA8" s="1053">
        <v>0</v>
      </c>
      <c r="AB8" s="1053"/>
      <c r="AC8" s="1053"/>
      <c r="AD8" s="1053"/>
      <c r="AE8" s="1054"/>
      <c r="AF8" s="1049" t="s">
        <v>122</v>
      </c>
      <c r="AG8" s="1050"/>
      <c r="AH8" s="1050"/>
      <c r="AI8" s="1050"/>
      <c r="AJ8" s="1051"/>
      <c r="AK8" s="1094">
        <v>251</v>
      </c>
      <c r="AL8" s="1095"/>
      <c r="AM8" s="1095"/>
      <c r="AN8" s="1095"/>
      <c r="AO8" s="1095"/>
      <c r="AP8" s="1095">
        <v>1229</v>
      </c>
      <c r="AQ8" s="1095"/>
      <c r="AR8" s="1095"/>
      <c r="AS8" s="1095"/>
      <c r="AT8" s="1095"/>
      <c r="AU8" s="1096"/>
      <c r="AV8" s="1096"/>
      <c r="AW8" s="1096"/>
      <c r="AX8" s="1096"/>
      <c r="AY8" s="1097"/>
      <c r="AZ8" s="224"/>
      <c r="BA8" s="224"/>
      <c r="BB8" s="224"/>
      <c r="BC8" s="224"/>
      <c r="BD8" s="224"/>
      <c r="BE8" s="225"/>
      <c r="BF8" s="225"/>
      <c r="BG8" s="225"/>
      <c r="BH8" s="225"/>
      <c r="BI8" s="225"/>
      <c r="BJ8" s="225"/>
      <c r="BK8" s="225"/>
      <c r="BL8" s="225"/>
      <c r="BM8" s="225"/>
      <c r="BN8" s="225"/>
      <c r="BO8" s="225"/>
      <c r="BP8" s="225"/>
      <c r="BQ8" s="231">
        <v>2</v>
      </c>
      <c r="BR8" s="232"/>
      <c r="BS8" s="1006"/>
      <c r="BT8" s="1007"/>
      <c r="BU8" s="1007"/>
      <c r="BV8" s="1007"/>
      <c r="BW8" s="1007"/>
      <c r="BX8" s="1007"/>
      <c r="BY8" s="1007"/>
      <c r="BZ8" s="1007"/>
      <c r="CA8" s="1007"/>
      <c r="CB8" s="1007"/>
      <c r="CC8" s="1007"/>
      <c r="CD8" s="1007"/>
      <c r="CE8" s="1007"/>
      <c r="CF8" s="1007"/>
      <c r="CG8" s="1028"/>
      <c r="CH8" s="1003"/>
      <c r="CI8" s="1004"/>
      <c r="CJ8" s="1004"/>
      <c r="CK8" s="1004"/>
      <c r="CL8" s="1005"/>
      <c r="CM8" s="1003"/>
      <c r="CN8" s="1004"/>
      <c r="CO8" s="1004"/>
      <c r="CP8" s="1004"/>
      <c r="CQ8" s="1005"/>
      <c r="CR8" s="1003"/>
      <c r="CS8" s="1004"/>
      <c r="CT8" s="1004"/>
      <c r="CU8" s="1004"/>
      <c r="CV8" s="1005"/>
      <c r="CW8" s="1003"/>
      <c r="CX8" s="1004"/>
      <c r="CY8" s="1004"/>
      <c r="CZ8" s="1004"/>
      <c r="DA8" s="1005"/>
      <c r="DB8" s="1003"/>
      <c r="DC8" s="1004"/>
      <c r="DD8" s="1004"/>
      <c r="DE8" s="1004"/>
      <c r="DF8" s="1005"/>
      <c r="DG8" s="1003"/>
      <c r="DH8" s="1004"/>
      <c r="DI8" s="1004"/>
      <c r="DJ8" s="1004"/>
      <c r="DK8" s="1005"/>
      <c r="DL8" s="1003"/>
      <c r="DM8" s="1004"/>
      <c r="DN8" s="1004"/>
      <c r="DO8" s="1004"/>
      <c r="DP8" s="1005"/>
      <c r="DQ8" s="1003"/>
      <c r="DR8" s="1004"/>
      <c r="DS8" s="1004"/>
      <c r="DT8" s="1004"/>
      <c r="DU8" s="1005"/>
      <c r="DV8" s="1006"/>
      <c r="DW8" s="1007"/>
      <c r="DX8" s="1007"/>
      <c r="DY8" s="1007"/>
      <c r="DZ8" s="1008"/>
      <c r="EA8" s="227"/>
    </row>
    <row r="9" spans="1:131" s="228" customFormat="1" ht="26.25" customHeight="1" x14ac:dyDescent="0.2">
      <c r="A9" s="231">
        <v>3</v>
      </c>
      <c r="B9" s="1044"/>
      <c r="C9" s="1045"/>
      <c r="D9" s="1045"/>
      <c r="E9" s="1045"/>
      <c r="F9" s="1045"/>
      <c r="G9" s="1045"/>
      <c r="H9" s="1045"/>
      <c r="I9" s="1045"/>
      <c r="J9" s="1045"/>
      <c r="K9" s="1045"/>
      <c r="L9" s="1045"/>
      <c r="M9" s="1045"/>
      <c r="N9" s="1045"/>
      <c r="O9" s="1045"/>
      <c r="P9" s="1046"/>
      <c r="Q9" s="1052"/>
      <c r="R9" s="1053"/>
      <c r="S9" s="1053"/>
      <c r="T9" s="1053"/>
      <c r="U9" s="1053"/>
      <c r="V9" s="1053"/>
      <c r="W9" s="1053"/>
      <c r="X9" s="1053"/>
      <c r="Y9" s="1053"/>
      <c r="Z9" s="1053"/>
      <c r="AA9" s="1053"/>
      <c r="AB9" s="1053"/>
      <c r="AC9" s="1053"/>
      <c r="AD9" s="1053"/>
      <c r="AE9" s="1054"/>
      <c r="AF9" s="1049"/>
      <c r="AG9" s="1050"/>
      <c r="AH9" s="1050"/>
      <c r="AI9" s="1050"/>
      <c r="AJ9" s="1051"/>
      <c r="AK9" s="1094"/>
      <c r="AL9" s="1095"/>
      <c r="AM9" s="1095"/>
      <c r="AN9" s="1095"/>
      <c r="AO9" s="1095"/>
      <c r="AP9" s="1095"/>
      <c r="AQ9" s="1095"/>
      <c r="AR9" s="1095"/>
      <c r="AS9" s="1095"/>
      <c r="AT9" s="1095"/>
      <c r="AU9" s="1096"/>
      <c r="AV9" s="1096"/>
      <c r="AW9" s="1096"/>
      <c r="AX9" s="1096"/>
      <c r="AY9" s="1097"/>
      <c r="AZ9" s="224"/>
      <c r="BA9" s="224"/>
      <c r="BB9" s="224"/>
      <c r="BC9" s="224"/>
      <c r="BD9" s="224"/>
      <c r="BE9" s="225"/>
      <c r="BF9" s="225"/>
      <c r="BG9" s="225"/>
      <c r="BH9" s="225"/>
      <c r="BI9" s="225"/>
      <c r="BJ9" s="225"/>
      <c r="BK9" s="225"/>
      <c r="BL9" s="225"/>
      <c r="BM9" s="225"/>
      <c r="BN9" s="225"/>
      <c r="BO9" s="225"/>
      <c r="BP9" s="225"/>
      <c r="BQ9" s="231">
        <v>3</v>
      </c>
      <c r="BR9" s="232"/>
      <c r="BS9" s="1006"/>
      <c r="BT9" s="1007"/>
      <c r="BU9" s="1007"/>
      <c r="BV9" s="1007"/>
      <c r="BW9" s="1007"/>
      <c r="BX9" s="1007"/>
      <c r="BY9" s="1007"/>
      <c r="BZ9" s="1007"/>
      <c r="CA9" s="1007"/>
      <c r="CB9" s="1007"/>
      <c r="CC9" s="1007"/>
      <c r="CD9" s="1007"/>
      <c r="CE9" s="1007"/>
      <c r="CF9" s="1007"/>
      <c r="CG9" s="1028"/>
      <c r="CH9" s="1003"/>
      <c r="CI9" s="1004"/>
      <c r="CJ9" s="1004"/>
      <c r="CK9" s="1004"/>
      <c r="CL9" s="1005"/>
      <c r="CM9" s="1003"/>
      <c r="CN9" s="1004"/>
      <c r="CO9" s="1004"/>
      <c r="CP9" s="1004"/>
      <c r="CQ9" s="1005"/>
      <c r="CR9" s="1003"/>
      <c r="CS9" s="1004"/>
      <c r="CT9" s="1004"/>
      <c r="CU9" s="1004"/>
      <c r="CV9" s="1005"/>
      <c r="CW9" s="1003"/>
      <c r="CX9" s="1004"/>
      <c r="CY9" s="1004"/>
      <c r="CZ9" s="1004"/>
      <c r="DA9" s="1005"/>
      <c r="DB9" s="1003"/>
      <c r="DC9" s="1004"/>
      <c r="DD9" s="1004"/>
      <c r="DE9" s="1004"/>
      <c r="DF9" s="1005"/>
      <c r="DG9" s="1003"/>
      <c r="DH9" s="1004"/>
      <c r="DI9" s="1004"/>
      <c r="DJ9" s="1004"/>
      <c r="DK9" s="1005"/>
      <c r="DL9" s="1003"/>
      <c r="DM9" s="1004"/>
      <c r="DN9" s="1004"/>
      <c r="DO9" s="1004"/>
      <c r="DP9" s="1005"/>
      <c r="DQ9" s="1003"/>
      <c r="DR9" s="1004"/>
      <c r="DS9" s="1004"/>
      <c r="DT9" s="1004"/>
      <c r="DU9" s="1005"/>
      <c r="DV9" s="1006"/>
      <c r="DW9" s="1007"/>
      <c r="DX9" s="1007"/>
      <c r="DY9" s="1007"/>
      <c r="DZ9" s="1008"/>
      <c r="EA9" s="227"/>
    </row>
    <row r="10" spans="1:131" s="228" customFormat="1" ht="26.25" customHeight="1" x14ac:dyDescent="0.2">
      <c r="A10" s="231">
        <v>4</v>
      </c>
      <c r="B10" s="1044"/>
      <c r="C10" s="1045"/>
      <c r="D10" s="1045"/>
      <c r="E10" s="1045"/>
      <c r="F10" s="1045"/>
      <c r="G10" s="1045"/>
      <c r="H10" s="1045"/>
      <c r="I10" s="1045"/>
      <c r="J10" s="1045"/>
      <c r="K10" s="1045"/>
      <c r="L10" s="1045"/>
      <c r="M10" s="1045"/>
      <c r="N10" s="1045"/>
      <c r="O10" s="1045"/>
      <c r="P10" s="1046"/>
      <c r="Q10" s="1052"/>
      <c r="R10" s="1053"/>
      <c r="S10" s="1053"/>
      <c r="T10" s="1053"/>
      <c r="U10" s="1053"/>
      <c r="V10" s="1053"/>
      <c r="W10" s="1053"/>
      <c r="X10" s="1053"/>
      <c r="Y10" s="1053"/>
      <c r="Z10" s="1053"/>
      <c r="AA10" s="1053"/>
      <c r="AB10" s="1053"/>
      <c r="AC10" s="1053"/>
      <c r="AD10" s="1053"/>
      <c r="AE10" s="1054"/>
      <c r="AF10" s="1049"/>
      <c r="AG10" s="1050"/>
      <c r="AH10" s="1050"/>
      <c r="AI10" s="1050"/>
      <c r="AJ10" s="1051"/>
      <c r="AK10" s="1094"/>
      <c r="AL10" s="1095"/>
      <c r="AM10" s="1095"/>
      <c r="AN10" s="1095"/>
      <c r="AO10" s="1095"/>
      <c r="AP10" s="1095"/>
      <c r="AQ10" s="1095"/>
      <c r="AR10" s="1095"/>
      <c r="AS10" s="1095"/>
      <c r="AT10" s="1095"/>
      <c r="AU10" s="1096"/>
      <c r="AV10" s="1096"/>
      <c r="AW10" s="1096"/>
      <c r="AX10" s="1096"/>
      <c r="AY10" s="1097"/>
      <c r="AZ10" s="224"/>
      <c r="BA10" s="224"/>
      <c r="BB10" s="224"/>
      <c r="BC10" s="224"/>
      <c r="BD10" s="224"/>
      <c r="BE10" s="225"/>
      <c r="BF10" s="225"/>
      <c r="BG10" s="225"/>
      <c r="BH10" s="225"/>
      <c r="BI10" s="225"/>
      <c r="BJ10" s="225"/>
      <c r="BK10" s="225"/>
      <c r="BL10" s="225"/>
      <c r="BM10" s="225"/>
      <c r="BN10" s="225"/>
      <c r="BO10" s="225"/>
      <c r="BP10" s="225"/>
      <c r="BQ10" s="231">
        <v>4</v>
      </c>
      <c r="BR10" s="232"/>
      <c r="BS10" s="1006"/>
      <c r="BT10" s="1007"/>
      <c r="BU10" s="1007"/>
      <c r="BV10" s="1007"/>
      <c r="BW10" s="1007"/>
      <c r="BX10" s="1007"/>
      <c r="BY10" s="1007"/>
      <c r="BZ10" s="1007"/>
      <c r="CA10" s="1007"/>
      <c r="CB10" s="1007"/>
      <c r="CC10" s="1007"/>
      <c r="CD10" s="1007"/>
      <c r="CE10" s="1007"/>
      <c r="CF10" s="1007"/>
      <c r="CG10" s="1028"/>
      <c r="CH10" s="1003"/>
      <c r="CI10" s="1004"/>
      <c r="CJ10" s="1004"/>
      <c r="CK10" s="1004"/>
      <c r="CL10" s="1005"/>
      <c r="CM10" s="1003"/>
      <c r="CN10" s="1004"/>
      <c r="CO10" s="1004"/>
      <c r="CP10" s="1004"/>
      <c r="CQ10" s="1005"/>
      <c r="CR10" s="1003"/>
      <c r="CS10" s="1004"/>
      <c r="CT10" s="1004"/>
      <c r="CU10" s="1004"/>
      <c r="CV10" s="1005"/>
      <c r="CW10" s="1003"/>
      <c r="CX10" s="1004"/>
      <c r="CY10" s="1004"/>
      <c r="CZ10" s="1004"/>
      <c r="DA10" s="1005"/>
      <c r="DB10" s="1003"/>
      <c r="DC10" s="1004"/>
      <c r="DD10" s="1004"/>
      <c r="DE10" s="1004"/>
      <c r="DF10" s="1005"/>
      <c r="DG10" s="1003"/>
      <c r="DH10" s="1004"/>
      <c r="DI10" s="1004"/>
      <c r="DJ10" s="1004"/>
      <c r="DK10" s="1005"/>
      <c r="DL10" s="1003"/>
      <c r="DM10" s="1004"/>
      <c r="DN10" s="1004"/>
      <c r="DO10" s="1004"/>
      <c r="DP10" s="1005"/>
      <c r="DQ10" s="1003"/>
      <c r="DR10" s="1004"/>
      <c r="DS10" s="1004"/>
      <c r="DT10" s="1004"/>
      <c r="DU10" s="1005"/>
      <c r="DV10" s="1006"/>
      <c r="DW10" s="1007"/>
      <c r="DX10" s="1007"/>
      <c r="DY10" s="1007"/>
      <c r="DZ10" s="1008"/>
      <c r="EA10" s="227"/>
    </row>
    <row r="11" spans="1:131" s="228" customFormat="1" ht="26.25" customHeight="1" x14ac:dyDescent="0.2">
      <c r="A11" s="231">
        <v>5</v>
      </c>
      <c r="B11" s="1044"/>
      <c r="C11" s="1045"/>
      <c r="D11" s="1045"/>
      <c r="E11" s="1045"/>
      <c r="F11" s="1045"/>
      <c r="G11" s="1045"/>
      <c r="H11" s="1045"/>
      <c r="I11" s="1045"/>
      <c r="J11" s="1045"/>
      <c r="K11" s="1045"/>
      <c r="L11" s="1045"/>
      <c r="M11" s="1045"/>
      <c r="N11" s="1045"/>
      <c r="O11" s="1045"/>
      <c r="P11" s="1046"/>
      <c r="Q11" s="1052"/>
      <c r="R11" s="1053"/>
      <c r="S11" s="1053"/>
      <c r="T11" s="1053"/>
      <c r="U11" s="1053"/>
      <c r="V11" s="1053"/>
      <c r="W11" s="1053"/>
      <c r="X11" s="1053"/>
      <c r="Y11" s="1053"/>
      <c r="Z11" s="1053"/>
      <c r="AA11" s="1053"/>
      <c r="AB11" s="1053"/>
      <c r="AC11" s="1053"/>
      <c r="AD11" s="1053"/>
      <c r="AE11" s="1054"/>
      <c r="AF11" s="1049"/>
      <c r="AG11" s="1050"/>
      <c r="AH11" s="1050"/>
      <c r="AI11" s="1050"/>
      <c r="AJ11" s="1051"/>
      <c r="AK11" s="1094"/>
      <c r="AL11" s="1095"/>
      <c r="AM11" s="1095"/>
      <c r="AN11" s="1095"/>
      <c r="AO11" s="1095"/>
      <c r="AP11" s="1095"/>
      <c r="AQ11" s="1095"/>
      <c r="AR11" s="1095"/>
      <c r="AS11" s="1095"/>
      <c r="AT11" s="1095"/>
      <c r="AU11" s="1096"/>
      <c r="AV11" s="1096"/>
      <c r="AW11" s="1096"/>
      <c r="AX11" s="1096"/>
      <c r="AY11" s="1097"/>
      <c r="AZ11" s="224"/>
      <c r="BA11" s="224"/>
      <c r="BB11" s="224"/>
      <c r="BC11" s="224"/>
      <c r="BD11" s="224"/>
      <c r="BE11" s="225"/>
      <c r="BF11" s="225"/>
      <c r="BG11" s="225"/>
      <c r="BH11" s="225"/>
      <c r="BI11" s="225"/>
      <c r="BJ11" s="225"/>
      <c r="BK11" s="225"/>
      <c r="BL11" s="225"/>
      <c r="BM11" s="225"/>
      <c r="BN11" s="225"/>
      <c r="BO11" s="225"/>
      <c r="BP11" s="225"/>
      <c r="BQ11" s="231">
        <v>5</v>
      </c>
      <c r="BR11" s="232"/>
      <c r="BS11" s="1006"/>
      <c r="BT11" s="1007"/>
      <c r="BU11" s="1007"/>
      <c r="BV11" s="1007"/>
      <c r="BW11" s="1007"/>
      <c r="BX11" s="1007"/>
      <c r="BY11" s="1007"/>
      <c r="BZ11" s="1007"/>
      <c r="CA11" s="1007"/>
      <c r="CB11" s="1007"/>
      <c r="CC11" s="1007"/>
      <c r="CD11" s="1007"/>
      <c r="CE11" s="1007"/>
      <c r="CF11" s="1007"/>
      <c r="CG11" s="1028"/>
      <c r="CH11" s="1003"/>
      <c r="CI11" s="1004"/>
      <c r="CJ11" s="1004"/>
      <c r="CK11" s="1004"/>
      <c r="CL11" s="1005"/>
      <c r="CM11" s="1003"/>
      <c r="CN11" s="1004"/>
      <c r="CO11" s="1004"/>
      <c r="CP11" s="1004"/>
      <c r="CQ11" s="1005"/>
      <c r="CR11" s="1003"/>
      <c r="CS11" s="1004"/>
      <c r="CT11" s="1004"/>
      <c r="CU11" s="1004"/>
      <c r="CV11" s="1005"/>
      <c r="CW11" s="1003"/>
      <c r="CX11" s="1004"/>
      <c r="CY11" s="1004"/>
      <c r="CZ11" s="1004"/>
      <c r="DA11" s="1005"/>
      <c r="DB11" s="1003"/>
      <c r="DC11" s="1004"/>
      <c r="DD11" s="1004"/>
      <c r="DE11" s="1004"/>
      <c r="DF11" s="1005"/>
      <c r="DG11" s="1003"/>
      <c r="DH11" s="1004"/>
      <c r="DI11" s="1004"/>
      <c r="DJ11" s="1004"/>
      <c r="DK11" s="1005"/>
      <c r="DL11" s="1003"/>
      <c r="DM11" s="1004"/>
      <c r="DN11" s="1004"/>
      <c r="DO11" s="1004"/>
      <c r="DP11" s="1005"/>
      <c r="DQ11" s="1003"/>
      <c r="DR11" s="1004"/>
      <c r="DS11" s="1004"/>
      <c r="DT11" s="1004"/>
      <c r="DU11" s="1005"/>
      <c r="DV11" s="1006"/>
      <c r="DW11" s="1007"/>
      <c r="DX11" s="1007"/>
      <c r="DY11" s="1007"/>
      <c r="DZ11" s="1008"/>
      <c r="EA11" s="227"/>
    </row>
    <row r="12" spans="1:131" s="228" customFormat="1" ht="26.25" customHeight="1" x14ac:dyDescent="0.2">
      <c r="A12" s="231">
        <v>6</v>
      </c>
      <c r="B12" s="1044"/>
      <c r="C12" s="1045"/>
      <c r="D12" s="1045"/>
      <c r="E12" s="1045"/>
      <c r="F12" s="1045"/>
      <c r="G12" s="1045"/>
      <c r="H12" s="1045"/>
      <c r="I12" s="1045"/>
      <c r="J12" s="1045"/>
      <c r="K12" s="1045"/>
      <c r="L12" s="1045"/>
      <c r="M12" s="1045"/>
      <c r="N12" s="1045"/>
      <c r="O12" s="1045"/>
      <c r="P12" s="1046"/>
      <c r="Q12" s="1052"/>
      <c r="R12" s="1053"/>
      <c r="S12" s="1053"/>
      <c r="T12" s="1053"/>
      <c r="U12" s="1053"/>
      <c r="V12" s="1053"/>
      <c r="W12" s="1053"/>
      <c r="X12" s="1053"/>
      <c r="Y12" s="1053"/>
      <c r="Z12" s="1053"/>
      <c r="AA12" s="1053"/>
      <c r="AB12" s="1053"/>
      <c r="AC12" s="1053"/>
      <c r="AD12" s="1053"/>
      <c r="AE12" s="1054"/>
      <c r="AF12" s="1049"/>
      <c r="AG12" s="1050"/>
      <c r="AH12" s="1050"/>
      <c r="AI12" s="1050"/>
      <c r="AJ12" s="1051"/>
      <c r="AK12" s="1094"/>
      <c r="AL12" s="1095"/>
      <c r="AM12" s="1095"/>
      <c r="AN12" s="1095"/>
      <c r="AO12" s="1095"/>
      <c r="AP12" s="1095"/>
      <c r="AQ12" s="1095"/>
      <c r="AR12" s="1095"/>
      <c r="AS12" s="1095"/>
      <c r="AT12" s="1095"/>
      <c r="AU12" s="1096"/>
      <c r="AV12" s="1096"/>
      <c r="AW12" s="1096"/>
      <c r="AX12" s="1096"/>
      <c r="AY12" s="1097"/>
      <c r="AZ12" s="224"/>
      <c r="BA12" s="224"/>
      <c r="BB12" s="224"/>
      <c r="BC12" s="224"/>
      <c r="BD12" s="224"/>
      <c r="BE12" s="225"/>
      <c r="BF12" s="225"/>
      <c r="BG12" s="225"/>
      <c r="BH12" s="225"/>
      <c r="BI12" s="225"/>
      <c r="BJ12" s="225"/>
      <c r="BK12" s="225"/>
      <c r="BL12" s="225"/>
      <c r="BM12" s="225"/>
      <c r="BN12" s="225"/>
      <c r="BO12" s="225"/>
      <c r="BP12" s="225"/>
      <c r="BQ12" s="231">
        <v>6</v>
      </c>
      <c r="BR12" s="232"/>
      <c r="BS12" s="1006"/>
      <c r="BT12" s="1007"/>
      <c r="BU12" s="1007"/>
      <c r="BV12" s="1007"/>
      <c r="BW12" s="1007"/>
      <c r="BX12" s="1007"/>
      <c r="BY12" s="1007"/>
      <c r="BZ12" s="1007"/>
      <c r="CA12" s="1007"/>
      <c r="CB12" s="1007"/>
      <c r="CC12" s="1007"/>
      <c r="CD12" s="1007"/>
      <c r="CE12" s="1007"/>
      <c r="CF12" s="1007"/>
      <c r="CG12" s="1028"/>
      <c r="CH12" s="1003"/>
      <c r="CI12" s="1004"/>
      <c r="CJ12" s="1004"/>
      <c r="CK12" s="1004"/>
      <c r="CL12" s="1005"/>
      <c r="CM12" s="1003"/>
      <c r="CN12" s="1004"/>
      <c r="CO12" s="1004"/>
      <c r="CP12" s="1004"/>
      <c r="CQ12" s="1005"/>
      <c r="CR12" s="1003"/>
      <c r="CS12" s="1004"/>
      <c r="CT12" s="1004"/>
      <c r="CU12" s="1004"/>
      <c r="CV12" s="1005"/>
      <c r="CW12" s="1003"/>
      <c r="CX12" s="1004"/>
      <c r="CY12" s="1004"/>
      <c r="CZ12" s="1004"/>
      <c r="DA12" s="1005"/>
      <c r="DB12" s="1003"/>
      <c r="DC12" s="1004"/>
      <c r="DD12" s="1004"/>
      <c r="DE12" s="1004"/>
      <c r="DF12" s="1005"/>
      <c r="DG12" s="1003"/>
      <c r="DH12" s="1004"/>
      <c r="DI12" s="1004"/>
      <c r="DJ12" s="1004"/>
      <c r="DK12" s="1005"/>
      <c r="DL12" s="1003"/>
      <c r="DM12" s="1004"/>
      <c r="DN12" s="1004"/>
      <c r="DO12" s="1004"/>
      <c r="DP12" s="1005"/>
      <c r="DQ12" s="1003"/>
      <c r="DR12" s="1004"/>
      <c r="DS12" s="1004"/>
      <c r="DT12" s="1004"/>
      <c r="DU12" s="1005"/>
      <c r="DV12" s="1006"/>
      <c r="DW12" s="1007"/>
      <c r="DX12" s="1007"/>
      <c r="DY12" s="1007"/>
      <c r="DZ12" s="1008"/>
      <c r="EA12" s="227"/>
    </row>
    <row r="13" spans="1:131" s="228" customFormat="1" ht="26.25" customHeight="1" x14ac:dyDescent="0.2">
      <c r="A13" s="231">
        <v>7</v>
      </c>
      <c r="B13" s="1044"/>
      <c r="C13" s="1045"/>
      <c r="D13" s="1045"/>
      <c r="E13" s="1045"/>
      <c r="F13" s="1045"/>
      <c r="G13" s="1045"/>
      <c r="H13" s="1045"/>
      <c r="I13" s="1045"/>
      <c r="J13" s="1045"/>
      <c r="K13" s="1045"/>
      <c r="L13" s="1045"/>
      <c r="M13" s="1045"/>
      <c r="N13" s="1045"/>
      <c r="O13" s="1045"/>
      <c r="P13" s="1046"/>
      <c r="Q13" s="1052"/>
      <c r="R13" s="1053"/>
      <c r="S13" s="1053"/>
      <c r="T13" s="1053"/>
      <c r="U13" s="1053"/>
      <c r="V13" s="1053"/>
      <c r="W13" s="1053"/>
      <c r="X13" s="1053"/>
      <c r="Y13" s="1053"/>
      <c r="Z13" s="1053"/>
      <c r="AA13" s="1053"/>
      <c r="AB13" s="1053"/>
      <c r="AC13" s="1053"/>
      <c r="AD13" s="1053"/>
      <c r="AE13" s="1054"/>
      <c r="AF13" s="1049"/>
      <c r="AG13" s="1050"/>
      <c r="AH13" s="1050"/>
      <c r="AI13" s="1050"/>
      <c r="AJ13" s="1051"/>
      <c r="AK13" s="1094"/>
      <c r="AL13" s="1095"/>
      <c r="AM13" s="1095"/>
      <c r="AN13" s="1095"/>
      <c r="AO13" s="1095"/>
      <c r="AP13" s="1095"/>
      <c r="AQ13" s="1095"/>
      <c r="AR13" s="1095"/>
      <c r="AS13" s="1095"/>
      <c r="AT13" s="1095"/>
      <c r="AU13" s="1096"/>
      <c r="AV13" s="1096"/>
      <c r="AW13" s="1096"/>
      <c r="AX13" s="1096"/>
      <c r="AY13" s="1097"/>
      <c r="AZ13" s="224"/>
      <c r="BA13" s="224"/>
      <c r="BB13" s="224"/>
      <c r="BC13" s="224"/>
      <c r="BD13" s="224"/>
      <c r="BE13" s="225"/>
      <c r="BF13" s="225"/>
      <c r="BG13" s="225"/>
      <c r="BH13" s="225"/>
      <c r="BI13" s="225"/>
      <c r="BJ13" s="225"/>
      <c r="BK13" s="225"/>
      <c r="BL13" s="225"/>
      <c r="BM13" s="225"/>
      <c r="BN13" s="225"/>
      <c r="BO13" s="225"/>
      <c r="BP13" s="225"/>
      <c r="BQ13" s="231">
        <v>7</v>
      </c>
      <c r="BR13" s="232"/>
      <c r="BS13" s="1006"/>
      <c r="BT13" s="1007"/>
      <c r="BU13" s="1007"/>
      <c r="BV13" s="1007"/>
      <c r="BW13" s="1007"/>
      <c r="BX13" s="1007"/>
      <c r="BY13" s="1007"/>
      <c r="BZ13" s="1007"/>
      <c r="CA13" s="1007"/>
      <c r="CB13" s="1007"/>
      <c r="CC13" s="1007"/>
      <c r="CD13" s="1007"/>
      <c r="CE13" s="1007"/>
      <c r="CF13" s="1007"/>
      <c r="CG13" s="1028"/>
      <c r="CH13" s="1003"/>
      <c r="CI13" s="1004"/>
      <c r="CJ13" s="1004"/>
      <c r="CK13" s="1004"/>
      <c r="CL13" s="1005"/>
      <c r="CM13" s="1003"/>
      <c r="CN13" s="1004"/>
      <c r="CO13" s="1004"/>
      <c r="CP13" s="1004"/>
      <c r="CQ13" s="1005"/>
      <c r="CR13" s="1003"/>
      <c r="CS13" s="1004"/>
      <c r="CT13" s="1004"/>
      <c r="CU13" s="1004"/>
      <c r="CV13" s="1005"/>
      <c r="CW13" s="1003"/>
      <c r="CX13" s="1004"/>
      <c r="CY13" s="1004"/>
      <c r="CZ13" s="1004"/>
      <c r="DA13" s="1005"/>
      <c r="DB13" s="1003"/>
      <c r="DC13" s="1004"/>
      <c r="DD13" s="1004"/>
      <c r="DE13" s="1004"/>
      <c r="DF13" s="1005"/>
      <c r="DG13" s="1003"/>
      <c r="DH13" s="1004"/>
      <c r="DI13" s="1004"/>
      <c r="DJ13" s="1004"/>
      <c r="DK13" s="1005"/>
      <c r="DL13" s="1003"/>
      <c r="DM13" s="1004"/>
      <c r="DN13" s="1004"/>
      <c r="DO13" s="1004"/>
      <c r="DP13" s="1005"/>
      <c r="DQ13" s="1003"/>
      <c r="DR13" s="1004"/>
      <c r="DS13" s="1004"/>
      <c r="DT13" s="1004"/>
      <c r="DU13" s="1005"/>
      <c r="DV13" s="1006"/>
      <c r="DW13" s="1007"/>
      <c r="DX13" s="1007"/>
      <c r="DY13" s="1007"/>
      <c r="DZ13" s="1008"/>
      <c r="EA13" s="227"/>
    </row>
    <row r="14" spans="1:131" s="228" customFormat="1" ht="26.25" customHeight="1" x14ac:dyDescent="0.2">
      <c r="A14" s="231">
        <v>8</v>
      </c>
      <c r="B14" s="1044"/>
      <c r="C14" s="1045"/>
      <c r="D14" s="1045"/>
      <c r="E14" s="1045"/>
      <c r="F14" s="1045"/>
      <c r="G14" s="1045"/>
      <c r="H14" s="1045"/>
      <c r="I14" s="1045"/>
      <c r="J14" s="1045"/>
      <c r="K14" s="1045"/>
      <c r="L14" s="1045"/>
      <c r="M14" s="1045"/>
      <c r="N14" s="1045"/>
      <c r="O14" s="1045"/>
      <c r="P14" s="1046"/>
      <c r="Q14" s="1052"/>
      <c r="R14" s="1053"/>
      <c r="S14" s="1053"/>
      <c r="T14" s="1053"/>
      <c r="U14" s="1053"/>
      <c r="V14" s="1053"/>
      <c r="W14" s="1053"/>
      <c r="X14" s="1053"/>
      <c r="Y14" s="1053"/>
      <c r="Z14" s="1053"/>
      <c r="AA14" s="1053"/>
      <c r="AB14" s="1053"/>
      <c r="AC14" s="1053"/>
      <c r="AD14" s="1053"/>
      <c r="AE14" s="1054"/>
      <c r="AF14" s="1049"/>
      <c r="AG14" s="1050"/>
      <c r="AH14" s="1050"/>
      <c r="AI14" s="1050"/>
      <c r="AJ14" s="1051"/>
      <c r="AK14" s="1094"/>
      <c r="AL14" s="1095"/>
      <c r="AM14" s="1095"/>
      <c r="AN14" s="1095"/>
      <c r="AO14" s="1095"/>
      <c r="AP14" s="1095"/>
      <c r="AQ14" s="1095"/>
      <c r="AR14" s="1095"/>
      <c r="AS14" s="1095"/>
      <c r="AT14" s="1095"/>
      <c r="AU14" s="1096"/>
      <c r="AV14" s="1096"/>
      <c r="AW14" s="1096"/>
      <c r="AX14" s="1096"/>
      <c r="AY14" s="1097"/>
      <c r="AZ14" s="224"/>
      <c r="BA14" s="224"/>
      <c r="BB14" s="224"/>
      <c r="BC14" s="224"/>
      <c r="BD14" s="224"/>
      <c r="BE14" s="225"/>
      <c r="BF14" s="225"/>
      <c r="BG14" s="225"/>
      <c r="BH14" s="225"/>
      <c r="BI14" s="225"/>
      <c r="BJ14" s="225"/>
      <c r="BK14" s="225"/>
      <c r="BL14" s="225"/>
      <c r="BM14" s="225"/>
      <c r="BN14" s="225"/>
      <c r="BO14" s="225"/>
      <c r="BP14" s="225"/>
      <c r="BQ14" s="231">
        <v>8</v>
      </c>
      <c r="BR14" s="232"/>
      <c r="BS14" s="1006"/>
      <c r="BT14" s="1007"/>
      <c r="BU14" s="1007"/>
      <c r="BV14" s="1007"/>
      <c r="BW14" s="1007"/>
      <c r="BX14" s="1007"/>
      <c r="BY14" s="1007"/>
      <c r="BZ14" s="1007"/>
      <c r="CA14" s="1007"/>
      <c r="CB14" s="1007"/>
      <c r="CC14" s="1007"/>
      <c r="CD14" s="1007"/>
      <c r="CE14" s="1007"/>
      <c r="CF14" s="1007"/>
      <c r="CG14" s="1028"/>
      <c r="CH14" s="1003"/>
      <c r="CI14" s="1004"/>
      <c r="CJ14" s="1004"/>
      <c r="CK14" s="1004"/>
      <c r="CL14" s="1005"/>
      <c r="CM14" s="1003"/>
      <c r="CN14" s="1004"/>
      <c r="CO14" s="1004"/>
      <c r="CP14" s="1004"/>
      <c r="CQ14" s="1005"/>
      <c r="CR14" s="1003"/>
      <c r="CS14" s="1004"/>
      <c r="CT14" s="1004"/>
      <c r="CU14" s="1004"/>
      <c r="CV14" s="1005"/>
      <c r="CW14" s="1003"/>
      <c r="CX14" s="1004"/>
      <c r="CY14" s="1004"/>
      <c r="CZ14" s="1004"/>
      <c r="DA14" s="1005"/>
      <c r="DB14" s="1003"/>
      <c r="DC14" s="1004"/>
      <c r="DD14" s="1004"/>
      <c r="DE14" s="1004"/>
      <c r="DF14" s="1005"/>
      <c r="DG14" s="1003"/>
      <c r="DH14" s="1004"/>
      <c r="DI14" s="1004"/>
      <c r="DJ14" s="1004"/>
      <c r="DK14" s="1005"/>
      <c r="DL14" s="1003"/>
      <c r="DM14" s="1004"/>
      <c r="DN14" s="1004"/>
      <c r="DO14" s="1004"/>
      <c r="DP14" s="1005"/>
      <c r="DQ14" s="1003"/>
      <c r="DR14" s="1004"/>
      <c r="DS14" s="1004"/>
      <c r="DT14" s="1004"/>
      <c r="DU14" s="1005"/>
      <c r="DV14" s="1006"/>
      <c r="DW14" s="1007"/>
      <c r="DX14" s="1007"/>
      <c r="DY14" s="1007"/>
      <c r="DZ14" s="1008"/>
      <c r="EA14" s="227"/>
    </row>
    <row r="15" spans="1:131" s="228" customFormat="1" ht="26.25" customHeight="1" x14ac:dyDescent="0.2">
      <c r="A15" s="231">
        <v>9</v>
      </c>
      <c r="B15" s="1044"/>
      <c r="C15" s="1045"/>
      <c r="D15" s="1045"/>
      <c r="E15" s="1045"/>
      <c r="F15" s="1045"/>
      <c r="G15" s="1045"/>
      <c r="H15" s="1045"/>
      <c r="I15" s="1045"/>
      <c r="J15" s="1045"/>
      <c r="K15" s="1045"/>
      <c r="L15" s="1045"/>
      <c r="M15" s="1045"/>
      <c r="N15" s="1045"/>
      <c r="O15" s="1045"/>
      <c r="P15" s="1046"/>
      <c r="Q15" s="1052"/>
      <c r="R15" s="1053"/>
      <c r="S15" s="1053"/>
      <c r="T15" s="1053"/>
      <c r="U15" s="1053"/>
      <c r="V15" s="1053"/>
      <c r="W15" s="1053"/>
      <c r="X15" s="1053"/>
      <c r="Y15" s="1053"/>
      <c r="Z15" s="1053"/>
      <c r="AA15" s="1053"/>
      <c r="AB15" s="1053"/>
      <c r="AC15" s="1053"/>
      <c r="AD15" s="1053"/>
      <c r="AE15" s="1054"/>
      <c r="AF15" s="1049"/>
      <c r="AG15" s="1050"/>
      <c r="AH15" s="1050"/>
      <c r="AI15" s="1050"/>
      <c r="AJ15" s="1051"/>
      <c r="AK15" s="1094"/>
      <c r="AL15" s="1095"/>
      <c r="AM15" s="1095"/>
      <c r="AN15" s="1095"/>
      <c r="AO15" s="1095"/>
      <c r="AP15" s="1095"/>
      <c r="AQ15" s="1095"/>
      <c r="AR15" s="1095"/>
      <c r="AS15" s="1095"/>
      <c r="AT15" s="1095"/>
      <c r="AU15" s="1096"/>
      <c r="AV15" s="1096"/>
      <c r="AW15" s="1096"/>
      <c r="AX15" s="1096"/>
      <c r="AY15" s="1097"/>
      <c r="AZ15" s="224"/>
      <c r="BA15" s="224"/>
      <c r="BB15" s="224"/>
      <c r="BC15" s="224"/>
      <c r="BD15" s="224"/>
      <c r="BE15" s="225"/>
      <c r="BF15" s="225"/>
      <c r="BG15" s="225"/>
      <c r="BH15" s="225"/>
      <c r="BI15" s="225"/>
      <c r="BJ15" s="225"/>
      <c r="BK15" s="225"/>
      <c r="BL15" s="225"/>
      <c r="BM15" s="225"/>
      <c r="BN15" s="225"/>
      <c r="BO15" s="225"/>
      <c r="BP15" s="225"/>
      <c r="BQ15" s="231">
        <v>9</v>
      </c>
      <c r="BR15" s="232"/>
      <c r="BS15" s="1006"/>
      <c r="BT15" s="1007"/>
      <c r="BU15" s="1007"/>
      <c r="BV15" s="1007"/>
      <c r="BW15" s="1007"/>
      <c r="BX15" s="1007"/>
      <c r="BY15" s="1007"/>
      <c r="BZ15" s="1007"/>
      <c r="CA15" s="1007"/>
      <c r="CB15" s="1007"/>
      <c r="CC15" s="1007"/>
      <c r="CD15" s="1007"/>
      <c r="CE15" s="1007"/>
      <c r="CF15" s="1007"/>
      <c r="CG15" s="1028"/>
      <c r="CH15" s="1003"/>
      <c r="CI15" s="1004"/>
      <c r="CJ15" s="1004"/>
      <c r="CK15" s="1004"/>
      <c r="CL15" s="1005"/>
      <c r="CM15" s="1003"/>
      <c r="CN15" s="1004"/>
      <c r="CO15" s="1004"/>
      <c r="CP15" s="1004"/>
      <c r="CQ15" s="1005"/>
      <c r="CR15" s="1003"/>
      <c r="CS15" s="1004"/>
      <c r="CT15" s="1004"/>
      <c r="CU15" s="1004"/>
      <c r="CV15" s="1005"/>
      <c r="CW15" s="1003"/>
      <c r="CX15" s="1004"/>
      <c r="CY15" s="1004"/>
      <c r="CZ15" s="1004"/>
      <c r="DA15" s="1005"/>
      <c r="DB15" s="1003"/>
      <c r="DC15" s="1004"/>
      <c r="DD15" s="1004"/>
      <c r="DE15" s="1004"/>
      <c r="DF15" s="1005"/>
      <c r="DG15" s="1003"/>
      <c r="DH15" s="1004"/>
      <c r="DI15" s="1004"/>
      <c r="DJ15" s="1004"/>
      <c r="DK15" s="1005"/>
      <c r="DL15" s="1003"/>
      <c r="DM15" s="1004"/>
      <c r="DN15" s="1004"/>
      <c r="DO15" s="1004"/>
      <c r="DP15" s="1005"/>
      <c r="DQ15" s="1003"/>
      <c r="DR15" s="1004"/>
      <c r="DS15" s="1004"/>
      <c r="DT15" s="1004"/>
      <c r="DU15" s="1005"/>
      <c r="DV15" s="1006"/>
      <c r="DW15" s="1007"/>
      <c r="DX15" s="1007"/>
      <c r="DY15" s="1007"/>
      <c r="DZ15" s="1008"/>
      <c r="EA15" s="227"/>
    </row>
    <row r="16" spans="1:131" s="228" customFormat="1" ht="26.25" customHeight="1" x14ac:dyDescent="0.2">
      <c r="A16" s="231">
        <v>10</v>
      </c>
      <c r="B16" s="1044"/>
      <c r="C16" s="1045"/>
      <c r="D16" s="1045"/>
      <c r="E16" s="1045"/>
      <c r="F16" s="1045"/>
      <c r="G16" s="1045"/>
      <c r="H16" s="1045"/>
      <c r="I16" s="1045"/>
      <c r="J16" s="1045"/>
      <c r="K16" s="1045"/>
      <c r="L16" s="1045"/>
      <c r="M16" s="1045"/>
      <c r="N16" s="1045"/>
      <c r="O16" s="1045"/>
      <c r="P16" s="1046"/>
      <c r="Q16" s="1052"/>
      <c r="R16" s="1053"/>
      <c r="S16" s="1053"/>
      <c r="T16" s="1053"/>
      <c r="U16" s="1053"/>
      <c r="V16" s="1053"/>
      <c r="W16" s="1053"/>
      <c r="X16" s="1053"/>
      <c r="Y16" s="1053"/>
      <c r="Z16" s="1053"/>
      <c r="AA16" s="1053"/>
      <c r="AB16" s="1053"/>
      <c r="AC16" s="1053"/>
      <c r="AD16" s="1053"/>
      <c r="AE16" s="1054"/>
      <c r="AF16" s="1049"/>
      <c r="AG16" s="1050"/>
      <c r="AH16" s="1050"/>
      <c r="AI16" s="1050"/>
      <c r="AJ16" s="1051"/>
      <c r="AK16" s="1094"/>
      <c r="AL16" s="1095"/>
      <c r="AM16" s="1095"/>
      <c r="AN16" s="1095"/>
      <c r="AO16" s="1095"/>
      <c r="AP16" s="1095"/>
      <c r="AQ16" s="1095"/>
      <c r="AR16" s="1095"/>
      <c r="AS16" s="1095"/>
      <c r="AT16" s="1095"/>
      <c r="AU16" s="1096"/>
      <c r="AV16" s="1096"/>
      <c r="AW16" s="1096"/>
      <c r="AX16" s="1096"/>
      <c r="AY16" s="1097"/>
      <c r="AZ16" s="224"/>
      <c r="BA16" s="224"/>
      <c r="BB16" s="224"/>
      <c r="BC16" s="224"/>
      <c r="BD16" s="224"/>
      <c r="BE16" s="225"/>
      <c r="BF16" s="225"/>
      <c r="BG16" s="225"/>
      <c r="BH16" s="225"/>
      <c r="BI16" s="225"/>
      <c r="BJ16" s="225"/>
      <c r="BK16" s="225"/>
      <c r="BL16" s="225"/>
      <c r="BM16" s="225"/>
      <c r="BN16" s="225"/>
      <c r="BO16" s="225"/>
      <c r="BP16" s="225"/>
      <c r="BQ16" s="231">
        <v>10</v>
      </c>
      <c r="BR16" s="232"/>
      <c r="BS16" s="1006"/>
      <c r="BT16" s="1007"/>
      <c r="BU16" s="1007"/>
      <c r="BV16" s="1007"/>
      <c r="BW16" s="1007"/>
      <c r="BX16" s="1007"/>
      <c r="BY16" s="1007"/>
      <c r="BZ16" s="1007"/>
      <c r="CA16" s="1007"/>
      <c r="CB16" s="1007"/>
      <c r="CC16" s="1007"/>
      <c r="CD16" s="1007"/>
      <c r="CE16" s="1007"/>
      <c r="CF16" s="1007"/>
      <c r="CG16" s="1028"/>
      <c r="CH16" s="1003"/>
      <c r="CI16" s="1004"/>
      <c r="CJ16" s="1004"/>
      <c r="CK16" s="1004"/>
      <c r="CL16" s="1005"/>
      <c r="CM16" s="1003"/>
      <c r="CN16" s="1004"/>
      <c r="CO16" s="1004"/>
      <c r="CP16" s="1004"/>
      <c r="CQ16" s="1005"/>
      <c r="CR16" s="1003"/>
      <c r="CS16" s="1004"/>
      <c r="CT16" s="1004"/>
      <c r="CU16" s="1004"/>
      <c r="CV16" s="1005"/>
      <c r="CW16" s="1003"/>
      <c r="CX16" s="1004"/>
      <c r="CY16" s="1004"/>
      <c r="CZ16" s="1004"/>
      <c r="DA16" s="1005"/>
      <c r="DB16" s="1003"/>
      <c r="DC16" s="1004"/>
      <c r="DD16" s="1004"/>
      <c r="DE16" s="1004"/>
      <c r="DF16" s="1005"/>
      <c r="DG16" s="1003"/>
      <c r="DH16" s="1004"/>
      <c r="DI16" s="1004"/>
      <c r="DJ16" s="1004"/>
      <c r="DK16" s="1005"/>
      <c r="DL16" s="1003"/>
      <c r="DM16" s="1004"/>
      <c r="DN16" s="1004"/>
      <c r="DO16" s="1004"/>
      <c r="DP16" s="1005"/>
      <c r="DQ16" s="1003"/>
      <c r="DR16" s="1004"/>
      <c r="DS16" s="1004"/>
      <c r="DT16" s="1004"/>
      <c r="DU16" s="1005"/>
      <c r="DV16" s="1006"/>
      <c r="DW16" s="1007"/>
      <c r="DX16" s="1007"/>
      <c r="DY16" s="1007"/>
      <c r="DZ16" s="1008"/>
      <c r="EA16" s="227"/>
    </row>
    <row r="17" spans="1:131" s="228" customFormat="1" ht="26.25" customHeight="1" x14ac:dyDescent="0.2">
      <c r="A17" s="231">
        <v>11</v>
      </c>
      <c r="B17" s="1044"/>
      <c r="C17" s="1045"/>
      <c r="D17" s="1045"/>
      <c r="E17" s="1045"/>
      <c r="F17" s="1045"/>
      <c r="G17" s="1045"/>
      <c r="H17" s="1045"/>
      <c r="I17" s="1045"/>
      <c r="J17" s="1045"/>
      <c r="K17" s="1045"/>
      <c r="L17" s="1045"/>
      <c r="M17" s="1045"/>
      <c r="N17" s="1045"/>
      <c r="O17" s="1045"/>
      <c r="P17" s="1046"/>
      <c r="Q17" s="1052"/>
      <c r="R17" s="1053"/>
      <c r="S17" s="1053"/>
      <c r="T17" s="1053"/>
      <c r="U17" s="1053"/>
      <c r="V17" s="1053"/>
      <c r="W17" s="1053"/>
      <c r="X17" s="1053"/>
      <c r="Y17" s="1053"/>
      <c r="Z17" s="1053"/>
      <c r="AA17" s="1053"/>
      <c r="AB17" s="1053"/>
      <c r="AC17" s="1053"/>
      <c r="AD17" s="1053"/>
      <c r="AE17" s="1054"/>
      <c r="AF17" s="1049"/>
      <c r="AG17" s="1050"/>
      <c r="AH17" s="1050"/>
      <c r="AI17" s="1050"/>
      <c r="AJ17" s="1051"/>
      <c r="AK17" s="1094"/>
      <c r="AL17" s="1095"/>
      <c r="AM17" s="1095"/>
      <c r="AN17" s="1095"/>
      <c r="AO17" s="1095"/>
      <c r="AP17" s="1095"/>
      <c r="AQ17" s="1095"/>
      <c r="AR17" s="1095"/>
      <c r="AS17" s="1095"/>
      <c r="AT17" s="1095"/>
      <c r="AU17" s="1096"/>
      <c r="AV17" s="1096"/>
      <c r="AW17" s="1096"/>
      <c r="AX17" s="1096"/>
      <c r="AY17" s="1097"/>
      <c r="AZ17" s="224"/>
      <c r="BA17" s="224"/>
      <c r="BB17" s="224"/>
      <c r="BC17" s="224"/>
      <c r="BD17" s="224"/>
      <c r="BE17" s="225"/>
      <c r="BF17" s="225"/>
      <c r="BG17" s="225"/>
      <c r="BH17" s="225"/>
      <c r="BI17" s="225"/>
      <c r="BJ17" s="225"/>
      <c r="BK17" s="225"/>
      <c r="BL17" s="225"/>
      <c r="BM17" s="225"/>
      <c r="BN17" s="225"/>
      <c r="BO17" s="225"/>
      <c r="BP17" s="225"/>
      <c r="BQ17" s="231">
        <v>11</v>
      </c>
      <c r="BR17" s="232"/>
      <c r="BS17" s="1006"/>
      <c r="BT17" s="1007"/>
      <c r="BU17" s="1007"/>
      <c r="BV17" s="1007"/>
      <c r="BW17" s="1007"/>
      <c r="BX17" s="1007"/>
      <c r="BY17" s="1007"/>
      <c r="BZ17" s="1007"/>
      <c r="CA17" s="1007"/>
      <c r="CB17" s="1007"/>
      <c r="CC17" s="1007"/>
      <c r="CD17" s="1007"/>
      <c r="CE17" s="1007"/>
      <c r="CF17" s="1007"/>
      <c r="CG17" s="1028"/>
      <c r="CH17" s="1003"/>
      <c r="CI17" s="1004"/>
      <c r="CJ17" s="1004"/>
      <c r="CK17" s="1004"/>
      <c r="CL17" s="1005"/>
      <c r="CM17" s="1003"/>
      <c r="CN17" s="1004"/>
      <c r="CO17" s="1004"/>
      <c r="CP17" s="1004"/>
      <c r="CQ17" s="1005"/>
      <c r="CR17" s="1003"/>
      <c r="CS17" s="1004"/>
      <c r="CT17" s="1004"/>
      <c r="CU17" s="1004"/>
      <c r="CV17" s="1005"/>
      <c r="CW17" s="1003"/>
      <c r="CX17" s="1004"/>
      <c r="CY17" s="1004"/>
      <c r="CZ17" s="1004"/>
      <c r="DA17" s="1005"/>
      <c r="DB17" s="1003"/>
      <c r="DC17" s="1004"/>
      <c r="DD17" s="1004"/>
      <c r="DE17" s="1004"/>
      <c r="DF17" s="1005"/>
      <c r="DG17" s="1003"/>
      <c r="DH17" s="1004"/>
      <c r="DI17" s="1004"/>
      <c r="DJ17" s="1004"/>
      <c r="DK17" s="1005"/>
      <c r="DL17" s="1003"/>
      <c r="DM17" s="1004"/>
      <c r="DN17" s="1004"/>
      <c r="DO17" s="1004"/>
      <c r="DP17" s="1005"/>
      <c r="DQ17" s="1003"/>
      <c r="DR17" s="1004"/>
      <c r="DS17" s="1004"/>
      <c r="DT17" s="1004"/>
      <c r="DU17" s="1005"/>
      <c r="DV17" s="1006"/>
      <c r="DW17" s="1007"/>
      <c r="DX17" s="1007"/>
      <c r="DY17" s="1007"/>
      <c r="DZ17" s="1008"/>
      <c r="EA17" s="227"/>
    </row>
    <row r="18" spans="1:131" s="228" customFormat="1" ht="26.25" customHeight="1" x14ac:dyDescent="0.2">
      <c r="A18" s="231">
        <v>12</v>
      </c>
      <c r="B18" s="1044"/>
      <c r="C18" s="1045"/>
      <c r="D18" s="1045"/>
      <c r="E18" s="1045"/>
      <c r="F18" s="1045"/>
      <c r="G18" s="1045"/>
      <c r="H18" s="1045"/>
      <c r="I18" s="1045"/>
      <c r="J18" s="1045"/>
      <c r="K18" s="1045"/>
      <c r="L18" s="1045"/>
      <c r="M18" s="1045"/>
      <c r="N18" s="1045"/>
      <c r="O18" s="1045"/>
      <c r="P18" s="1046"/>
      <c r="Q18" s="1052"/>
      <c r="R18" s="1053"/>
      <c r="S18" s="1053"/>
      <c r="T18" s="1053"/>
      <c r="U18" s="1053"/>
      <c r="V18" s="1053"/>
      <c r="W18" s="1053"/>
      <c r="X18" s="1053"/>
      <c r="Y18" s="1053"/>
      <c r="Z18" s="1053"/>
      <c r="AA18" s="1053"/>
      <c r="AB18" s="1053"/>
      <c r="AC18" s="1053"/>
      <c r="AD18" s="1053"/>
      <c r="AE18" s="1054"/>
      <c r="AF18" s="1049"/>
      <c r="AG18" s="1050"/>
      <c r="AH18" s="1050"/>
      <c r="AI18" s="1050"/>
      <c r="AJ18" s="1051"/>
      <c r="AK18" s="1094"/>
      <c r="AL18" s="1095"/>
      <c r="AM18" s="1095"/>
      <c r="AN18" s="1095"/>
      <c r="AO18" s="1095"/>
      <c r="AP18" s="1095"/>
      <c r="AQ18" s="1095"/>
      <c r="AR18" s="1095"/>
      <c r="AS18" s="1095"/>
      <c r="AT18" s="1095"/>
      <c r="AU18" s="1096"/>
      <c r="AV18" s="1096"/>
      <c r="AW18" s="1096"/>
      <c r="AX18" s="1096"/>
      <c r="AY18" s="1097"/>
      <c r="AZ18" s="224"/>
      <c r="BA18" s="224"/>
      <c r="BB18" s="224"/>
      <c r="BC18" s="224"/>
      <c r="BD18" s="224"/>
      <c r="BE18" s="225"/>
      <c r="BF18" s="225"/>
      <c r="BG18" s="225"/>
      <c r="BH18" s="225"/>
      <c r="BI18" s="225"/>
      <c r="BJ18" s="225"/>
      <c r="BK18" s="225"/>
      <c r="BL18" s="225"/>
      <c r="BM18" s="225"/>
      <c r="BN18" s="225"/>
      <c r="BO18" s="225"/>
      <c r="BP18" s="225"/>
      <c r="BQ18" s="231">
        <v>12</v>
      </c>
      <c r="BR18" s="232"/>
      <c r="BS18" s="1006"/>
      <c r="BT18" s="1007"/>
      <c r="BU18" s="1007"/>
      <c r="BV18" s="1007"/>
      <c r="BW18" s="1007"/>
      <c r="BX18" s="1007"/>
      <c r="BY18" s="1007"/>
      <c r="BZ18" s="1007"/>
      <c r="CA18" s="1007"/>
      <c r="CB18" s="1007"/>
      <c r="CC18" s="1007"/>
      <c r="CD18" s="1007"/>
      <c r="CE18" s="1007"/>
      <c r="CF18" s="1007"/>
      <c r="CG18" s="1028"/>
      <c r="CH18" s="1003"/>
      <c r="CI18" s="1004"/>
      <c r="CJ18" s="1004"/>
      <c r="CK18" s="1004"/>
      <c r="CL18" s="1005"/>
      <c r="CM18" s="1003"/>
      <c r="CN18" s="1004"/>
      <c r="CO18" s="1004"/>
      <c r="CP18" s="1004"/>
      <c r="CQ18" s="1005"/>
      <c r="CR18" s="1003"/>
      <c r="CS18" s="1004"/>
      <c r="CT18" s="1004"/>
      <c r="CU18" s="1004"/>
      <c r="CV18" s="1005"/>
      <c r="CW18" s="1003"/>
      <c r="CX18" s="1004"/>
      <c r="CY18" s="1004"/>
      <c r="CZ18" s="1004"/>
      <c r="DA18" s="1005"/>
      <c r="DB18" s="1003"/>
      <c r="DC18" s="1004"/>
      <c r="DD18" s="1004"/>
      <c r="DE18" s="1004"/>
      <c r="DF18" s="1005"/>
      <c r="DG18" s="1003"/>
      <c r="DH18" s="1004"/>
      <c r="DI18" s="1004"/>
      <c r="DJ18" s="1004"/>
      <c r="DK18" s="1005"/>
      <c r="DL18" s="1003"/>
      <c r="DM18" s="1004"/>
      <c r="DN18" s="1004"/>
      <c r="DO18" s="1004"/>
      <c r="DP18" s="1005"/>
      <c r="DQ18" s="1003"/>
      <c r="DR18" s="1004"/>
      <c r="DS18" s="1004"/>
      <c r="DT18" s="1004"/>
      <c r="DU18" s="1005"/>
      <c r="DV18" s="1006"/>
      <c r="DW18" s="1007"/>
      <c r="DX18" s="1007"/>
      <c r="DY18" s="1007"/>
      <c r="DZ18" s="1008"/>
      <c r="EA18" s="227"/>
    </row>
    <row r="19" spans="1:131" s="228" customFormat="1" ht="26.25" customHeight="1" x14ac:dyDescent="0.2">
      <c r="A19" s="231">
        <v>13</v>
      </c>
      <c r="B19" s="1044"/>
      <c r="C19" s="1045"/>
      <c r="D19" s="1045"/>
      <c r="E19" s="1045"/>
      <c r="F19" s="1045"/>
      <c r="G19" s="1045"/>
      <c r="H19" s="1045"/>
      <c r="I19" s="1045"/>
      <c r="J19" s="1045"/>
      <c r="K19" s="1045"/>
      <c r="L19" s="1045"/>
      <c r="M19" s="1045"/>
      <c r="N19" s="1045"/>
      <c r="O19" s="1045"/>
      <c r="P19" s="1046"/>
      <c r="Q19" s="1052"/>
      <c r="R19" s="1053"/>
      <c r="S19" s="1053"/>
      <c r="T19" s="1053"/>
      <c r="U19" s="1053"/>
      <c r="V19" s="1053"/>
      <c r="W19" s="1053"/>
      <c r="X19" s="1053"/>
      <c r="Y19" s="1053"/>
      <c r="Z19" s="1053"/>
      <c r="AA19" s="1053"/>
      <c r="AB19" s="1053"/>
      <c r="AC19" s="1053"/>
      <c r="AD19" s="1053"/>
      <c r="AE19" s="1054"/>
      <c r="AF19" s="1049"/>
      <c r="AG19" s="1050"/>
      <c r="AH19" s="1050"/>
      <c r="AI19" s="1050"/>
      <c r="AJ19" s="1051"/>
      <c r="AK19" s="1094"/>
      <c r="AL19" s="1095"/>
      <c r="AM19" s="1095"/>
      <c r="AN19" s="1095"/>
      <c r="AO19" s="1095"/>
      <c r="AP19" s="1095"/>
      <c r="AQ19" s="1095"/>
      <c r="AR19" s="1095"/>
      <c r="AS19" s="1095"/>
      <c r="AT19" s="1095"/>
      <c r="AU19" s="1096"/>
      <c r="AV19" s="1096"/>
      <c r="AW19" s="1096"/>
      <c r="AX19" s="1096"/>
      <c r="AY19" s="1097"/>
      <c r="AZ19" s="224"/>
      <c r="BA19" s="224"/>
      <c r="BB19" s="224"/>
      <c r="BC19" s="224"/>
      <c r="BD19" s="224"/>
      <c r="BE19" s="225"/>
      <c r="BF19" s="225"/>
      <c r="BG19" s="225"/>
      <c r="BH19" s="225"/>
      <c r="BI19" s="225"/>
      <c r="BJ19" s="225"/>
      <c r="BK19" s="225"/>
      <c r="BL19" s="225"/>
      <c r="BM19" s="225"/>
      <c r="BN19" s="225"/>
      <c r="BO19" s="225"/>
      <c r="BP19" s="225"/>
      <c r="BQ19" s="231">
        <v>13</v>
      </c>
      <c r="BR19" s="232"/>
      <c r="BS19" s="1006"/>
      <c r="BT19" s="1007"/>
      <c r="BU19" s="1007"/>
      <c r="BV19" s="1007"/>
      <c r="BW19" s="1007"/>
      <c r="BX19" s="1007"/>
      <c r="BY19" s="1007"/>
      <c r="BZ19" s="1007"/>
      <c r="CA19" s="1007"/>
      <c r="CB19" s="1007"/>
      <c r="CC19" s="1007"/>
      <c r="CD19" s="1007"/>
      <c r="CE19" s="1007"/>
      <c r="CF19" s="1007"/>
      <c r="CG19" s="1028"/>
      <c r="CH19" s="1003"/>
      <c r="CI19" s="1004"/>
      <c r="CJ19" s="1004"/>
      <c r="CK19" s="1004"/>
      <c r="CL19" s="1005"/>
      <c r="CM19" s="1003"/>
      <c r="CN19" s="1004"/>
      <c r="CO19" s="1004"/>
      <c r="CP19" s="1004"/>
      <c r="CQ19" s="1005"/>
      <c r="CR19" s="1003"/>
      <c r="CS19" s="1004"/>
      <c r="CT19" s="1004"/>
      <c r="CU19" s="1004"/>
      <c r="CV19" s="1005"/>
      <c r="CW19" s="1003"/>
      <c r="CX19" s="1004"/>
      <c r="CY19" s="1004"/>
      <c r="CZ19" s="1004"/>
      <c r="DA19" s="1005"/>
      <c r="DB19" s="1003"/>
      <c r="DC19" s="1004"/>
      <c r="DD19" s="1004"/>
      <c r="DE19" s="1004"/>
      <c r="DF19" s="1005"/>
      <c r="DG19" s="1003"/>
      <c r="DH19" s="1004"/>
      <c r="DI19" s="1004"/>
      <c r="DJ19" s="1004"/>
      <c r="DK19" s="1005"/>
      <c r="DL19" s="1003"/>
      <c r="DM19" s="1004"/>
      <c r="DN19" s="1004"/>
      <c r="DO19" s="1004"/>
      <c r="DP19" s="1005"/>
      <c r="DQ19" s="1003"/>
      <c r="DR19" s="1004"/>
      <c r="DS19" s="1004"/>
      <c r="DT19" s="1004"/>
      <c r="DU19" s="1005"/>
      <c r="DV19" s="1006"/>
      <c r="DW19" s="1007"/>
      <c r="DX19" s="1007"/>
      <c r="DY19" s="1007"/>
      <c r="DZ19" s="1008"/>
      <c r="EA19" s="227"/>
    </row>
    <row r="20" spans="1:131" s="228" customFormat="1" ht="26.25" customHeight="1" x14ac:dyDescent="0.2">
      <c r="A20" s="231">
        <v>14</v>
      </c>
      <c r="B20" s="1044"/>
      <c r="C20" s="1045"/>
      <c r="D20" s="1045"/>
      <c r="E20" s="1045"/>
      <c r="F20" s="1045"/>
      <c r="G20" s="1045"/>
      <c r="H20" s="1045"/>
      <c r="I20" s="1045"/>
      <c r="J20" s="1045"/>
      <c r="K20" s="1045"/>
      <c r="L20" s="1045"/>
      <c r="M20" s="1045"/>
      <c r="N20" s="1045"/>
      <c r="O20" s="1045"/>
      <c r="P20" s="1046"/>
      <c r="Q20" s="1052"/>
      <c r="R20" s="1053"/>
      <c r="S20" s="1053"/>
      <c r="T20" s="1053"/>
      <c r="U20" s="1053"/>
      <c r="V20" s="1053"/>
      <c r="W20" s="1053"/>
      <c r="X20" s="1053"/>
      <c r="Y20" s="1053"/>
      <c r="Z20" s="1053"/>
      <c r="AA20" s="1053"/>
      <c r="AB20" s="1053"/>
      <c r="AC20" s="1053"/>
      <c r="AD20" s="1053"/>
      <c r="AE20" s="1054"/>
      <c r="AF20" s="1049"/>
      <c r="AG20" s="1050"/>
      <c r="AH20" s="1050"/>
      <c r="AI20" s="1050"/>
      <c r="AJ20" s="1051"/>
      <c r="AK20" s="1094"/>
      <c r="AL20" s="1095"/>
      <c r="AM20" s="1095"/>
      <c r="AN20" s="1095"/>
      <c r="AO20" s="1095"/>
      <c r="AP20" s="1095"/>
      <c r="AQ20" s="1095"/>
      <c r="AR20" s="1095"/>
      <c r="AS20" s="1095"/>
      <c r="AT20" s="1095"/>
      <c r="AU20" s="1096"/>
      <c r="AV20" s="1096"/>
      <c r="AW20" s="1096"/>
      <c r="AX20" s="1096"/>
      <c r="AY20" s="1097"/>
      <c r="AZ20" s="224"/>
      <c r="BA20" s="224"/>
      <c r="BB20" s="224"/>
      <c r="BC20" s="224"/>
      <c r="BD20" s="224"/>
      <c r="BE20" s="225"/>
      <c r="BF20" s="225"/>
      <c r="BG20" s="225"/>
      <c r="BH20" s="225"/>
      <c r="BI20" s="225"/>
      <c r="BJ20" s="225"/>
      <c r="BK20" s="225"/>
      <c r="BL20" s="225"/>
      <c r="BM20" s="225"/>
      <c r="BN20" s="225"/>
      <c r="BO20" s="225"/>
      <c r="BP20" s="225"/>
      <c r="BQ20" s="231">
        <v>14</v>
      </c>
      <c r="BR20" s="232"/>
      <c r="BS20" s="1006"/>
      <c r="BT20" s="1007"/>
      <c r="BU20" s="1007"/>
      <c r="BV20" s="1007"/>
      <c r="BW20" s="1007"/>
      <c r="BX20" s="1007"/>
      <c r="BY20" s="1007"/>
      <c r="BZ20" s="1007"/>
      <c r="CA20" s="1007"/>
      <c r="CB20" s="1007"/>
      <c r="CC20" s="1007"/>
      <c r="CD20" s="1007"/>
      <c r="CE20" s="1007"/>
      <c r="CF20" s="1007"/>
      <c r="CG20" s="1028"/>
      <c r="CH20" s="1003"/>
      <c r="CI20" s="1004"/>
      <c r="CJ20" s="1004"/>
      <c r="CK20" s="1004"/>
      <c r="CL20" s="1005"/>
      <c r="CM20" s="1003"/>
      <c r="CN20" s="1004"/>
      <c r="CO20" s="1004"/>
      <c r="CP20" s="1004"/>
      <c r="CQ20" s="1005"/>
      <c r="CR20" s="1003"/>
      <c r="CS20" s="1004"/>
      <c r="CT20" s="1004"/>
      <c r="CU20" s="1004"/>
      <c r="CV20" s="1005"/>
      <c r="CW20" s="1003"/>
      <c r="CX20" s="1004"/>
      <c r="CY20" s="1004"/>
      <c r="CZ20" s="1004"/>
      <c r="DA20" s="1005"/>
      <c r="DB20" s="1003"/>
      <c r="DC20" s="1004"/>
      <c r="DD20" s="1004"/>
      <c r="DE20" s="1004"/>
      <c r="DF20" s="1005"/>
      <c r="DG20" s="1003"/>
      <c r="DH20" s="1004"/>
      <c r="DI20" s="1004"/>
      <c r="DJ20" s="1004"/>
      <c r="DK20" s="1005"/>
      <c r="DL20" s="1003"/>
      <c r="DM20" s="1004"/>
      <c r="DN20" s="1004"/>
      <c r="DO20" s="1004"/>
      <c r="DP20" s="1005"/>
      <c r="DQ20" s="1003"/>
      <c r="DR20" s="1004"/>
      <c r="DS20" s="1004"/>
      <c r="DT20" s="1004"/>
      <c r="DU20" s="1005"/>
      <c r="DV20" s="1006"/>
      <c r="DW20" s="1007"/>
      <c r="DX20" s="1007"/>
      <c r="DY20" s="1007"/>
      <c r="DZ20" s="1008"/>
      <c r="EA20" s="227"/>
    </row>
    <row r="21" spans="1:131" s="228" customFormat="1" ht="26.25" customHeight="1" thickBot="1" x14ac:dyDescent="0.25">
      <c r="A21" s="231">
        <v>15</v>
      </c>
      <c r="B21" s="1044"/>
      <c r="C21" s="1045"/>
      <c r="D21" s="1045"/>
      <c r="E21" s="1045"/>
      <c r="F21" s="1045"/>
      <c r="G21" s="1045"/>
      <c r="H21" s="1045"/>
      <c r="I21" s="1045"/>
      <c r="J21" s="1045"/>
      <c r="K21" s="1045"/>
      <c r="L21" s="1045"/>
      <c r="M21" s="1045"/>
      <c r="N21" s="1045"/>
      <c r="O21" s="1045"/>
      <c r="P21" s="1046"/>
      <c r="Q21" s="1052"/>
      <c r="R21" s="1053"/>
      <c r="S21" s="1053"/>
      <c r="T21" s="1053"/>
      <c r="U21" s="1053"/>
      <c r="V21" s="1053"/>
      <c r="W21" s="1053"/>
      <c r="X21" s="1053"/>
      <c r="Y21" s="1053"/>
      <c r="Z21" s="1053"/>
      <c r="AA21" s="1053"/>
      <c r="AB21" s="1053"/>
      <c r="AC21" s="1053"/>
      <c r="AD21" s="1053"/>
      <c r="AE21" s="1054"/>
      <c r="AF21" s="1049"/>
      <c r="AG21" s="1050"/>
      <c r="AH21" s="1050"/>
      <c r="AI21" s="1050"/>
      <c r="AJ21" s="1051"/>
      <c r="AK21" s="1094"/>
      <c r="AL21" s="1095"/>
      <c r="AM21" s="1095"/>
      <c r="AN21" s="1095"/>
      <c r="AO21" s="1095"/>
      <c r="AP21" s="1095"/>
      <c r="AQ21" s="1095"/>
      <c r="AR21" s="1095"/>
      <c r="AS21" s="1095"/>
      <c r="AT21" s="1095"/>
      <c r="AU21" s="1096"/>
      <c r="AV21" s="1096"/>
      <c r="AW21" s="1096"/>
      <c r="AX21" s="1096"/>
      <c r="AY21" s="1097"/>
      <c r="AZ21" s="224"/>
      <c r="BA21" s="224"/>
      <c r="BB21" s="224"/>
      <c r="BC21" s="224"/>
      <c r="BD21" s="224"/>
      <c r="BE21" s="225"/>
      <c r="BF21" s="225"/>
      <c r="BG21" s="225"/>
      <c r="BH21" s="225"/>
      <c r="BI21" s="225"/>
      <c r="BJ21" s="225"/>
      <c r="BK21" s="225"/>
      <c r="BL21" s="225"/>
      <c r="BM21" s="225"/>
      <c r="BN21" s="225"/>
      <c r="BO21" s="225"/>
      <c r="BP21" s="225"/>
      <c r="BQ21" s="231">
        <v>15</v>
      </c>
      <c r="BR21" s="232"/>
      <c r="BS21" s="1006"/>
      <c r="BT21" s="1007"/>
      <c r="BU21" s="1007"/>
      <c r="BV21" s="1007"/>
      <c r="BW21" s="1007"/>
      <c r="BX21" s="1007"/>
      <c r="BY21" s="1007"/>
      <c r="BZ21" s="1007"/>
      <c r="CA21" s="1007"/>
      <c r="CB21" s="1007"/>
      <c r="CC21" s="1007"/>
      <c r="CD21" s="1007"/>
      <c r="CE21" s="1007"/>
      <c r="CF21" s="1007"/>
      <c r="CG21" s="1028"/>
      <c r="CH21" s="1003"/>
      <c r="CI21" s="1004"/>
      <c r="CJ21" s="1004"/>
      <c r="CK21" s="1004"/>
      <c r="CL21" s="1005"/>
      <c r="CM21" s="1003"/>
      <c r="CN21" s="1004"/>
      <c r="CO21" s="1004"/>
      <c r="CP21" s="1004"/>
      <c r="CQ21" s="1005"/>
      <c r="CR21" s="1003"/>
      <c r="CS21" s="1004"/>
      <c r="CT21" s="1004"/>
      <c r="CU21" s="1004"/>
      <c r="CV21" s="1005"/>
      <c r="CW21" s="1003"/>
      <c r="CX21" s="1004"/>
      <c r="CY21" s="1004"/>
      <c r="CZ21" s="1004"/>
      <c r="DA21" s="1005"/>
      <c r="DB21" s="1003"/>
      <c r="DC21" s="1004"/>
      <c r="DD21" s="1004"/>
      <c r="DE21" s="1004"/>
      <c r="DF21" s="1005"/>
      <c r="DG21" s="1003"/>
      <c r="DH21" s="1004"/>
      <c r="DI21" s="1004"/>
      <c r="DJ21" s="1004"/>
      <c r="DK21" s="1005"/>
      <c r="DL21" s="1003"/>
      <c r="DM21" s="1004"/>
      <c r="DN21" s="1004"/>
      <c r="DO21" s="1004"/>
      <c r="DP21" s="1005"/>
      <c r="DQ21" s="1003"/>
      <c r="DR21" s="1004"/>
      <c r="DS21" s="1004"/>
      <c r="DT21" s="1004"/>
      <c r="DU21" s="1005"/>
      <c r="DV21" s="1006"/>
      <c r="DW21" s="1007"/>
      <c r="DX21" s="1007"/>
      <c r="DY21" s="1007"/>
      <c r="DZ21" s="1008"/>
      <c r="EA21" s="227"/>
    </row>
    <row r="22" spans="1:131" s="228" customFormat="1" ht="26.25" customHeight="1" x14ac:dyDescent="0.2">
      <c r="A22" s="231">
        <v>16</v>
      </c>
      <c r="B22" s="1044"/>
      <c r="C22" s="1045"/>
      <c r="D22" s="1045"/>
      <c r="E22" s="1045"/>
      <c r="F22" s="1045"/>
      <c r="G22" s="1045"/>
      <c r="H22" s="1045"/>
      <c r="I22" s="1045"/>
      <c r="J22" s="1045"/>
      <c r="K22" s="1045"/>
      <c r="L22" s="1045"/>
      <c r="M22" s="1045"/>
      <c r="N22" s="1045"/>
      <c r="O22" s="1045"/>
      <c r="P22" s="1046"/>
      <c r="Q22" s="1087"/>
      <c r="R22" s="1088"/>
      <c r="S22" s="1088"/>
      <c r="T22" s="1088"/>
      <c r="U22" s="1088"/>
      <c r="V22" s="1088"/>
      <c r="W22" s="1088"/>
      <c r="X22" s="1088"/>
      <c r="Y22" s="1088"/>
      <c r="Z22" s="1088"/>
      <c r="AA22" s="1088"/>
      <c r="AB22" s="1088"/>
      <c r="AC22" s="1088"/>
      <c r="AD22" s="1088"/>
      <c r="AE22" s="1089"/>
      <c r="AF22" s="1049"/>
      <c r="AG22" s="1050"/>
      <c r="AH22" s="1050"/>
      <c r="AI22" s="1050"/>
      <c r="AJ22" s="1051"/>
      <c r="AK22" s="1090"/>
      <c r="AL22" s="1091"/>
      <c r="AM22" s="1091"/>
      <c r="AN22" s="1091"/>
      <c r="AO22" s="1091"/>
      <c r="AP22" s="1091"/>
      <c r="AQ22" s="1091"/>
      <c r="AR22" s="1091"/>
      <c r="AS22" s="1091"/>
      <c r="AT22" s="1091"/>
      <c r="AU22" s="1092"/>
      <c r="AV22" s="1092"/>
      <c r="AW22" s="1092"/>
      <c r="AX22" s="1092"/>
      <c r="AY22" s="1093"/>
      <c r="AZ22" s="1042" t="s">
        <v>376</v>
      </c>
      <c r="BA22" s="1042"/>
      <c r="BB22" s="1042"/>
      <c r="BC22" s="1042"/>
      <c r="BD22" s="1043"/>
      <c r="BE22" s="225"/>
      <c r="BF22" s="225"/>
      <c r="BG22" s="225"/>
      <c r="BH22" s="225"/>
      <c r="BI22" s="225"/>
      <c r="BJ22" s="225"/>
      <c r="BK22" s="225"/>
      <c r="BL22" s="225"/>
      <c r="BM22" s="225"/>
      <c r="BN22" s="225"/>
      <c r="BO22" s="225"/>
      <c r="BP22" s="225"/>
      <c r="BQ22" s="231">
        <v>16</v>
      </c>
      <c r="BR22" s="232"/>
      <c r="BS22" s="1006"/>
      <c r="BT22" s="1007"/>
      <c r="BU22" s="1007"/>
      <c r="BV22" s="1007"/>
      <c r="BW22" s="1007"/>
      <c r="BX22" s="1007"/>
      <c r="BY22" s="1007"/>
      <c r="BZ22" s="1007"/>
      <c r="CA22" s="1007"/>
      <c r="CB22" s="1007"/>
      <c r="CC22" s="1007"/>
      <c r="CD22" s="1007"/>
      <c r="CE22" s="1007"/>
      <c r="CF22" s="1007"/>
      <c r="CG22" s="1028"/>
      <c r="CH22" s="1003"/>
      <c r="CI22" s="1004"/>
      <c r="CJ22" s="1004"/>
      <c r="CK22" s="1004"/>
      <c r="CL22" s="1005"/>
      <c r="CM22" s="1003"/>
      <c r="CN22" s="1004"/>
      <c r="CO22" s="1004"/>
      <c r="CP22" s="1004"/>
      <c r="CQ22" s="1005"/>
      <c r="CR22" s="1003"/>
      <c r="CS22" s="1004"/>
      <c r="CT22" s="1004"/>
      <c r="CU22" s="1004"/>
      <c r="CV22" s="1005"/>
      <c r="CW22" s="1003"/>
      <c r="CX22" s="1004"/>
      <c r="CY22" s="1004"/>
      <c r="CZ22" s="1004"/>
      <c r="DA22" s="1005"/>
      <c r="DB22" s="1003"/>
      <c r="DC22" s="1004"/>
      <c r="DD22" s="1004"/>
      <c r="DE22" s="1004"/>
      <c r="DF22" s="1005"/>
      <c r="DG22" s="1003"/>
      <c r="DH22" s="1004"/>
      <c r="DI22" s="1004"/>
      <c r="DJ22" s="1004"/>
      <c r="DK22" s="1005"/>
      <c r="DL22" s="1003"/>
      <c r="DM22" s="1004"/>
      <c r="DN22" s="1004"/>
      <c r="DO22" s="1004"/>
      <c r="DP22" s="1005"/>
      <c r="DQ22" s="1003"/>
      <c r="DR22" s="1004"/>
      <c r="DS22" s="1004"/>
      <c r="DT22" s="1004"/>
      <c r="DU22" s="1005"/>
      <c r="DV22" s="1006"/>
      <c r="DW22" s="1007"/>
      <c r="DX22" s="1007"/>
      <c r="DY22" s="1007"/>
      <c r="DZ22" s="1008"/>
      <c r="EA22" s="227"/>
    </row>
    <row r="23" spans="1:131" s="228" customFormat="1" ht="26.25" customHeight="1" thickBot="1" x14ac:dyDescent="0.25">
      <c r="A23" s="233" t="s">
        <v>377</v>
      </c>
      <c r="B23" s="951" t="s">
        <v>378</v>
      </c>
      <c r="C23" s="952"/>
      <c r="D23" s="952"/>
      <c r="E23" s="952"/>
      <c r="F23" s="952"/>
      <c r="G23" s="952"/>
      <c r="H23" s="952"/>
      <c r="I23" s="952"/>
      <c r="J23" s="952"/>
      <c r="K23" s="952"/>
      <c r="L23" s="952"/>
      <c r="M23" s="952"/>
      <c r="N23" s="952"/>
      <c r="O23" s="952"/>
      <c r="P23" s="962"/>
      <c r="Q23" s="1081">
        <v>31586</v>
      </c>
      <c r="R23" s="1075"/>
      <c r="S23" s="1075"/>
      <c r="T23" s="1075"/>
      <c r="U23" s="1075"/>
      <c r="V23" s="1075">
        <v>31000</v>
      </c>
      <c r="W23" s="1075"/>
      <c r="X23" s="1075"/>
      <c r="Y23" s="1075"/>
      <c r="Z23" s="1075"/>
      <c r="AA23" s="1075">
        <v>586</v>
      </c>
      <c r="AB23" s="1075"/>
      <c r="AC23" s="1075"/>
      <c r="AD23" s="1075"/>
      <c r="AE23" s="1082"/>
      <c r="AF23" s="1083">
        <v>362</v>
      </c>
      <c r="AG23" s="1075"/>
      <c r="AH23" s="1075"/>
      <c r="AI23" s="1075"/>
      <c r="AJ23" s="1084"/>
      <c r="AK23" s="1085"/>
      <c r="AL23" s="1086"/>
      <c r="AM23" s="1086"/>
      <c r="AN23" s="1086"/>
      <c r="AO23" s="1086"/>
      <c r="AP23" s="1075">
        <v>26195</v>
      </c>
      <c r="AQ23" s="1075"/>
      <c r="AR23" s="1075"/>
      <c r="AS23" s="1075"/>
      <c r="AT23" s="1075"/>
      <c r="AU23" s="1076"/>
      <c r="AV23" s="1076"/>
      <c r="AW23" s="1076"/>
      <c r="AX23" s="1076"/>
      <c r="AY23" s="1077"/>
      <c r="AZ23" s="1078" t="s">
        <v>122</v>
      </c>
      <c r="BA23" s="1079"/>
      <c r="BB23" s="1079"/>
      <c r="BC23" s="1079"/>
      <c r="BD23" s="1080"/>
      <c r="BE23" s="225"/>
      <c r="BF23" s="225"/>
      <c r="BG23" s="225"/>
      <c r="BH23" s="225"/>
      <c r="BI23" s="225"/>
      <c r="BJ23" s="225"/>
      <c r="BK23" s="225"/>
      <c r="BL23" s="225"/>
      <c r="BM23" s="225"/>
      <c r="BN23" s="225"/>
      <c r="BO23" s="225"/>
      <c r="BP23" s="225"/>
      <c r="BQ23" s="231">
        <v>17</v>
      </c>
      <c r="BR23" s="232"/>
      <c r="BS23" s="1006"/>
      <c r="BT23" s="1007"/>
      <c r="BU23" s="1007"/>
      <c r="BV23" s="1007"/>
      <c r="BW23" s="1007"/>
      <c r="BX23" s="1007"/>
      <c r="BY23" s="1007"/>
      <c r="BZ23" s="1007"/>
      <c r="CA23" s="1007"/>
      <c r="CB23" s="1007"/>
      <c r="CC23" s="1007"/>
      <c r="CD23" s="1007"/>
      <c r="CE23" s="1007"/>
      <c r="CF23" s="1007"/>
      <c r="CG23" s="1028"/>
      <c r="CH23" s="1003"/>
      <c r="CI23" s="1004"/>
      <c r="CJ23" s="1004"/>
      <c r="CK23" s="1004"/>
      <c r="CL23" s="1005"/>
      <c r="CM23" s="1003"/>
      <c r="CN23" s="1004"/>
      <c r="CO23" s="1004"/>
      <c r="CP23" s="1004"/>
      <c r="CQ23" s="1005"/>
      <c r="CR23" s="1003"/>
      <c r="CS23" s="1004"/>
      <c r="CT23" s="1004"/>
      <c r="CU23" s="1004"/>
      <c r="CV23" s="1005"/>
      <c r="CW23" s="1003"/>
      <c r="CX23" s="1004"/>
      <c r="CY23" s="1004"/>
      <c r="CZ23" s="1004"/>
      <c r="DA23" s="1005"/>
      <c r="DB23" s="1003"/>
      <c r="DC23" s="1004"/>
      <c r="DD23" s="1004"/>
      <c r="DE23" s="1004"/>
      <c r="DF23" s="1005"/>
      <c r="DG23" s="1003"/>
      <c r="DH23" s="1004"/>
      <c r="DI23" s="1004"/>
      <c r="DJ23" s="1004"/>
      <c r="DK23" s="1005"/>
      <c r="DL23" s="1003"/>
      <c r="DM23" s="1004"/>
      <c r="DN23" s="1004"/>
      <c r="DO23" s="1004"/>
      <c r="DP23" s="1005"/>
      <c r="DQ23" s="1003"/>
      <c r="DR23" s="1004"/>
      <c r="DS23" s="1004"/>
      <c r="DT23" s="1004"/>
      <c r="DU23" s="1005"/>
      <c r="DV23" s="1006"/>
      <c r="DW23" s="1007"/>
      <c r="DX23" s="1007"/>
      <c r="DY23" s="1007"/>
      <c r="DZ23" s="1008"/>
      <c r="EA23" s="227"/>
    </row>
    <row r="24" spans="1:131" s="228" customFormat="1" ht="26.25" customHeight="1" x14ac:dyDescent="0.2">
      <c r="A24" s="1074" t="s">
        <v>379</v>
      </c>
      <c r="B24" s="1074"/>
      <c r="C24" s="1074"/>
      <c r="D24" s="1074"/>
      <c r="E24" s="1074"/>
      <c r="F24" s="1074"/>
      <c r="G24" s="1074"/>
      <c r="H24" s="1074"/>
      <c r="I24" s="1074"/>
      <c r="J24" s="1074"/>
      <c r="K24" s="1074"/>
      <c r="L24" s="1074"/>
      <c r="M24" s="1074"/>
      <c r="N24" s="1074"/>
      <c r="O24" s="1074"/>
      <c r="P24" s="1074"/>
      <c r="Q24" s="1074"/>
      <c r="R24" s="1074"/>
      <c r="S24" s="1074"/>
      <c r="T24" s="1074"/>
      <c r="U24" s="1074"/>
      <c r="V24" s="1074"/>
      <c r="W24" s="1074"/>
      <c r="X24" s="1074"/>
      <c r="Y24" s="1074"/>
      <c r="Z24" s="1074"/>
      <c r="AA24" s="1074"/>
      <c r="AB24" s="1074"/>
      <c r="AC24" s="1074"/>
      <c r="AD24" s="1074"/>
      <c r="AE24" s="1074"/>
      <c r="AF24" s="1074"/>
      <c r="AG24" s="1074"/>
      <c r="AH24" s="1074"/>
      <c r="AI24" s="1074"/>
      <c r="AJ24" s="1074"/>
      <c r="AK24" s="1074"/>
      <c r="AL24" s="1074"/>
      <c r="AM24" s="1074"/>
      <c r="AN24" s="1074"/>
      <c r="AO24" s="1074"/>
      <c r="AP24" s="1074"/>
      <c r="AQ24" s="1074"/>
      <c r="AR24" s="1074"/>
      <c r="AS24" s="1074"/>
      <c r="AT24" s="1074"/>
      <c r="AU24" s="1074"/>
      <c r="AV24" s="1074"/>
      <c r="AW24" s="1074"/>
      <c r="AX24" s="1074"/>
      <c r="AY24" s="1074"/>
      <c r="AZ24" s="224"/>
      <c r="BA24" s="224"/>
      <c r="BB24" s="224"/>
      <c r="BC24" s="224"/>
      <c r="BD24" s="224"/>
      <c r="BE24" s="225"/>
      <c r="BF24" s="225"/>
      <c r="BG24" s="225"/>
      <c r="BH24" s="225"/>
      <c r="BI24" s="225"/>
      <c r="BJ24" s="225"/>
      <c r="BK24" s="225"/>
      <c r="BL24" s="225"/>
      <c r="BM24" s="225"/>
      <c r="BN24" s="225"/>
      <c r="BO24" s="225"/>
      <c r="BP24" s="225"/>
      <c r="BQ24" s="231">
        <v>18</v>
      </c>
      <c r="BR24" s="232"/>
      <c r="BS24" s="1006"/>
      <c r="BT24" s="1007"/>
      <c r="BU24" s="1007"/>
      <c r="BV24" s="1007"/>
      <c r="BW24" s="1007"/>
      <c r="BX24" s="1007"/>
      <c r="BY24" s="1007"/>
      <c r="BZ24" s="1007"/>
      <c r="CA24" s="1007"/>
      <c r="CB24" s="1007"/>
      <c r="CC24" s="1007"/>
      <c r="CD24" s="1007"/>
      <c r="CE24" s="1007"/>
      <c r="CF24" s="1007"/>
      <c r="CG24" s="1028"/>
      <c r="CH24" s="1003"/>
      <c r="CI24" s="1004"/>
      <c r="CJ24" s="1004"/>
      <c r="CK24" s="1004"/>
      <c r="CL24" s="1005"/>
      <c r="CM24" s="1003"/>
      <c r="CN24" s="1004"/>
      <c r="CO24" s="1004"/>
      <c r="CP24" s="1004"/>
      <c r="CQ24" s="1005"/>
      <c r="CR24" s="1003"/>
      <c r="CS24" s="1004"/>
      <c r="CT24" s="1004"/>
      <c r="CU24" s="1004"/>
      <c r="CV24" s="1005"/>
      <c r="CW24" s="1003"/>
      <c r="CX24" s="1004"/>
      <c r="CY24" s="1004"/>
      <c r="CZ24" s="1004"/>
      <c r="DA24" s="1005"/>
      <c r="DB24" s="1003"/>
      <c r="DC24" s="1004"/>
      <c r="DD24" s="1004"/>
      <c r="DE24" s="1004"/>
      <c r="DF24" s="1005"/>
      <c r="DG24" s="1003"/>
      <c r="DH24" s="1004"/>
      <c r="DI24" s="1004"/>
      <c r="DJ24" s="1004"/>
      <c r="DK24" s="1005"/>
      <c r="DL24" s="1003"/>
      <c r="DM24" s="1004"/>
      <c r="DN24" s="1004"/>
      <c r="DO24" s="1004"/>
      <c r="DP24" s="1005"/>
      <c r="DQ24" s="1003"/>
      <c r="DR24" s="1004"/>
      <c r="DS24" s="1004"/>
      <c r="DT24" s="1004"/>
      <c r="DU24" s="1005"/>
      <c r="DV24" s="1006"/>
      <c r="DW24" s="1007"/>
      <c r="DX24" s="1007"/>
      <c r="DY24" s="1007"/>
      <c r="DZ24" s="1008"/>
      <c r="EA24" s="227"/>
    </row>
    <row r="25" spans="1:131" ht="26.25" customHeight="1" thickBot="1" x14ac:dyDescent="0.25">
      <c r="A25" s="1073" t="s">
        <v>380</v>
      </c>
      <c r="B25" s="1073"/>
      <c r="C25" s="1073"/>
      <c r="D25" s="1073"/>
      <c r="E25" s="1073"/>
      <c r="F25" s="1073"/>
      <c r="G25" s="1073"/>
      <c r="H25" s="1073"/>
      <c r="I25" s="1073"/>
      <c r="J25" s="1073"/>
      <c r="K25" s="1073"/>
      <c r="L25" s="1073"/>
      <c r="M25" s="1073"/>
      <c r="N25" s="1073"/>
      <c r="O25" s="1073"/>
      <c r="P25" s="1073"/>
      <c r="Q25" s="1073"/>
      <c r="R25" s="1073"/>
      <c r="S25" s="1073"/>
      <c r="T25" s="1073"/>
      <c r="U25" s="1073"/>
      <c r="V25" s="1073"/>
      <c r="W25" s="1073"/>
      <c r="X25" s="1073"/>
      <c r="Y25" s="1073"/>
      <c r="Z25" s="1073"/>
      <c r="AA25" s="1073"/>
      <c r="AB25" s="1073"/>
      <c r="AC25" s="1073"/>
      <c r="AD25" s="1073"/>
      <c r="AE25" s="1073"/>
      <c r="AF25" s="1073"/>
      <c r="AG25" s="1073"/>
      <c r="AH25" s="1073"/>
      <c r="AI25" s="1073"/>
      <c r="AJ25" s="1073"/>
      <c r="AK25" s="1073"/>
      <c r="AL25" s="1073"/>
      <c r="AM25" s="1073"/>
      <c r="AN25" s="1073"/>
      <c r="AO25" s="1073"/>
      <c r="AP25" s="1073"/>
      <c r="AQ25" s="1073"/>
      <c r="AR25" s="1073"/>
      <c r="AS25" s="1073"/>
      <c r="AT25" s="1073"/>
      <c r="AU25" s="1073"/>
      <c r="AV25" s="1073"/>
      <c r="AW25" s="1073"/>
      <c r="AX25" s="1073"/>
      <c r="AY25" s="1073"/>
      <c r="AZ25" s="1073"/>
      <c r="BA25" s="1073"/>
      <c r="BB25" s="1073"/>
      <c r="BC25" s="1073"/>
      <c r="BD25" s="1073"/>
      <c r="BE25" s="1073"/>
      <c r="BF25" s="1073"/>
      <c r="BG25" s="1073"/>
      <c r="BH25" s="1073"/>
      <c r="BI25" s="1073"/>
      <c r="BJ25" s="224"/>
      <c r="BK25" s="224"/>
      <c r="BL25" s="224"/>
      <c r="BM25" s="224"/>
      <c r="BN25" s="224"/>
      <c r="BO25" s="234"/>
      <c r="BP25" s="234"/>
      <c r="BQ25" s="231">
        <v>19</v>
      </c>
      <c r="BR25" s="232"/>
      <c r="BS25" s="1006"/>
      <c r="BT25" s="1007"/>
      <c r="BU25" s="1007"/>
      <c r="BV25" s="1007"/>
      <c r="BW25" s="1007"/>
      <c r="BX25" s="1007"/>
      <c r="BY25" s="1007"/>
      <c r="BZ25" s="1007"/>
      <c r="CA25" s="1007"/>
      <c r="CB25" s="1007"/>
      <c r="CC25" s="1007"/>
      <c r="CD25" s="1007"/>
      <c r="CE25" s="1007"/>
      <c r="CF25" s="1007"/>
      <c r="CG25" s="1028"/>
      <c r="CH25" s="1003"/>
      <c r="CI25" s="1004"/>
      <c r="CJ25" s="1004"/>
      <c r="CK25" s="1004"/>
      <c r="CL25" s="1005"/>
      <c r="CM25" s="1003"/>
      <c r="CN25" s="1004"/>
      <c r="CO25" s="1004"/>
      <c r="CP25" s="1004"/>
      <c r="CQ25" s="1005"/>
      <c r="CR25" s="1003"/>
      <c r="CS25" s="1004"/>
      <c r="CT25" s="1004"/>
      <c r="CU25" s="1004"/>
      <c r="CV25" s="1005"/>
      <c r="CW25" s="1003"/>
      <c r="CX25" s="1004"/>
      <c r="CY25" s="1004"/>
      <c r="CZ25" s="1004"/>
      <c r="DA25" s="1005"/>
      <c r="DB25" s="1003"/>
      <c r="DC25" s="1004"/>
      <c r="DD25" s="1004"/>
      <c r="DE25" s="1004"/>
      <c r="DF25" s="1005"/>
      <c r="DG25" s="1003"/>
      <c r="DH25" s="1004"/>
      <c r="DI25" s="1004"/>
      <c r="DJ25" s="1004"/>
      <c r="DK25" s="1005"/>
      <c r="DL25" s="1003"/>
      <c r="DM25" s="1004"/>
      <c r="DN25" s="1004"/>
      <c r="DO25" s="1004"/>
      <c r="DP25" s="1005"/>
      <c r="DQ25" s="1003"/>
      <c r="DR25" s="1004"/>
      <c r="DS25" s="1004"/>
      <c r="DT25" s="1004"/>
      <c r="DU25" s="1005"/>
      <c r="DV25" s="1006"/>
      <c r="DW25" s="1007"/>
      <c r="DX25" s="1007"/>
      <c r="DY25" s="1007"/>
      <c r="DZ25" s="1008"/>
      <c r="EA25" s="222"/>
    </row>
    <row r="26" spans="1:131" ht="26.25" customHeight="1" x14ac:dyDescent="0.2">
      <c r="A26" s="1009" t="s">
        <v>357</v>
      </c>
      <c r="B26" s="1010"/>
      <c r="C26" s="1010"/>
      <c r="D26" s="1010"/>
      <c r="E26" s="1010"/>
      <c r="F26" s="1010"/>
      <c r="G26" s="1010"/>
      <c r="H26" s="1010"/>
      <c r="I26" s="1010"/>
      <c r="J26" s="1010"/>
      <c r="K26" s="1010"/>
      <c r="L26" s="1010"/>
      <c r="M26" s="1010"/>
      <c r="N26" s="1010"/>
      <c r="O26" s="1010"/>
      <c r="P26" s="1011"/>
      <c r="Q26" s="1015" t="s">
        <v>381</v>
      </c>
      <c r="R26" s="1016"/>
      <c r="S26" s="1016"/>
      <c r="T26" s="1016"/>
      <c r="U26" s="1017"/>
      <c r="V26" s="1015" t="s">
        <v>382</v>
      </c>
      <c r="W26" s="1016"/>
      <c r="X26" s="1016"/>
      <c r="Y26" s="1016"/>
      <c r="Z26" s="1017"/>
      <c r="AA26" s="1015" t="s">
        <v>383</v>
      </c>
      <c r="AB26" s="1016"/>
      <c r="AC26" s="1016"/>
      <c r="AD26" s="1016"/>
      <c r="AE26" s="1016"/>
      <c r="AF26" s="1069" t="s">
        <v>384</v>
      </c>
      <c r="AG26" s="1022"/>
      <c r="AH26" s="1022"/>
      <c r="AI26" s="1022"/>
      <c r="AJ26" s="1070"/>
      <c r="AK26" s="1016" t="s">
        <v>385</v>
      </c>
      <c r="AL26" s="1016"/>
      <c r="AM26" s="1016"/>
      <c r="AN26" s="1016"/>
      <c r="AO26" s="1017"/>
      <c r="AP26" s="1015" t="s">
        <v>386</v>
      </c>
      <c r="AQ26" s="1016"/>
      <c r="AR26" s="1016"/>
      <c r="AS26" s="1016"/>
      <c r="AT26" s="1017"/>
      <c r="AU26" s="1015" t="s">
        <v>387</v>
      </c>
      <c r="AV26" s="1016"/>
      <c r="AW26" s="1016"/>
      <c r="AX26" s="1016"/>
      <c r="AY26" s="1017"/>
      <c r="AZ26" s="1015" t="s">
        <v>388</v>
      </c>
      <c r="BA26" s="1016"/>
      <c r="BB26" s="1016"/>
      <c r="BC26" s="1016"/>
      <c r="BD26" s="1017"/>
      <c r="BE26" s="1015" t="s">
        <v>364</v>
      </c>
      <c r="BF26" s="1016"/>
      <c r="BG26" s="1016"/>
      <c r="BH26" s="1016"/>
      <c r="BI26" s="1029"/>
      <c r="BJ26" s="224"/>
      <c r="BK26" s="224"/>
      <c r="BL26" s="224"/>
      <c r="BM26" s="224"/>
      <c r="BN26" s="224"/>
      <c r="BO26" s="234"/>
      <c r="BP26" s="234"/>
      <c r="BQ26" s="231">
        <v>20</v>
      </c>
      <c r="BR26" s="232"/>
      <c r="BS26" s="1006"/>
      <c r="BT26" s="1007"/>
      <c r="BU26" s="1007"/>
      <c r="BV26" s="1007"/>
      <c r="BW26" s="1007"/>
      <c r="BX26" s="1007"/>
      <c r="BY26" s="1007"/>
      <c r="BZ26" s="1007"/>
      <c r="CA26" s="1007"/>
      <c r="CB26" s="1007"/>
      <c r="CC26" s="1007"/>
      <c r="CD26" s="1007"/>
      <c r="CE26" s="1007"/>
      <c r="CF26" s="1007"/>
      <c r="CG26" s="1028"/>
      <c r="CH26" s="1003"/>
      <c r="CI26" s="1004"/>
      <c r="CJ26" s="1004"/>
      <c r="CK26" s="1004"/>
      <c r="CL26" s="1005"/>
      <c r="CM26" s="1003"/>
      <c r="CN26" s="1004"/>
      <c r="CO26" s="1004"/>
      <c r="CP26" s="1004"/>
      <c r="CQ26" s="1005"/>
      <c r="CR26" s="1003"/>
      <c r="CS26" s="1004"/>
      <c r="CT26" s="1004"/>
      <c r="CU26" s="1004"/>
      <c r="CV26" s="1005"/>
      <c r="CW26" s="1003"/>
      <c r="CX26" s="1004"/>
      <c r="CY26" s="1004"/>
      <c r="CZ26" s="1004"/>
      <c r="DA26" s="1005"/>
      <c r="DB26" s="1003"/>
      <c r="DC26" s="1004"/>
      <c r="DD26" s="1004"/>
      <c r="DE26" s="1004"/>
      <c r="DF26" s="1005"/>
      <c r="DG26" s="1003"/>
      <c r="DH26" s="1004"/>
      <c r="DI26" s="1004"/>
      <c r="DJ26" s="1004"/>
      <c r="DK26" s="1005"/>
      <c r="DL26" s="1003"/>
      <c r="DM26" s="1004"/>
      <c r="DN26" s="1004"/>
      <c r="DO26" s="1004"/>
      <c r="DP26" s="1005"/>
      <c r="DQ26" s="1003"/>
      <c r="DR26" s="1004"/>
      <c r="DS26" s="1004"/>
      <c r="DT26" s="1004"/>
      <c r="DU26" s="1005"/>
      <c r="DV26" s="1006"/>
      <c r="DW26" s="1007"/>
      <c r="DX26" s="1007"/>
      <c r="DY26" s="1007"/>
      <c r="DZ26" s="1008"/>
      <c r="EA26" s="222"/>
    </row>
    <row r="27" spans="1:131" ht="26.25" customHeight="1" thickBot="1" x14ac:dyDescent="0.25">
      <c r="A27" s="1012"/>
      <c r="B27" s="1013"/>
      <c r="C27" s="1013"/>
      <c r="D27" s="1013"/>
      <c r="E27" s="1013"/>
      <c r="F27" s="1013"/>
      <c r="G27" s="1013"/>
      <c r="H27" s="1013"/>
      <c r="I27" s="1013"/>
      <c r="J27" s="1013"/>
      <c r="K27" s="1013"/>
      <c r="L27" s="1013"/>
      <c r="M27" s="1013"/>
      <c r="N27" s="1013"/>
      <c r="O27" s="1013"/>
      <c r="P27" s="1014"/>
      <c r="Q27" s="1018"/>
      <c r="R27" s="1019"/>
      <c r="S27" s="1019"/>
      <c r="T27" s="1019"/>
      <c r="U27" s="1020"/>
      <c r="V27" s="1018"/>
      <c r="W27" s="1019"/>
      <c r="X27" s="1019"/>
      <c r="Y27" s="1019"/>
      <c r="Z27" s="1020"/>
      <c r="AA27" s="1018"/>
      <c r="AB27" s="1019"/>
      <c r="AC27" s="1019"/>
      <c r="AD27" s="1019"/>
      <c r="AE27" s="1019"/>
      <c r="AF27" s="1071"/>
      <c r="AG27" s="1025"/>
      <c r="AH27" s="1025"/>
      <c r="AI27" s="1025"/>
      <c r="AJ27" s="1072"/>
      <c r="AK27" s="1019"/>
      <c r="AL27" s="1019"/>
      <c r="AM27" s="1019"/>
      <c r="AN27" s="1019"/>
      <c r="AO27" s="1020"/>
      <c r="AP27" s="1018"/>
      <c r="AQ27" s="1019"/>
      <c r="AR27" s="1019"/>
      <c r="AS27" s="1019"/>
      <c r="AT27" s="1020"/>
      <c r="AU27" s="1018"/>
      <c r="AV27" s="1019"/>
      <c r="AW27" s="1019"/>
      <c r="AX27" s="1019"/>
      <c r="AY27" s="1020"/>
      <c r="AZ27" s="1018"/>
      <c r="BA27" s="1019"/>
      <c r="BB27" s="1019"/>
      <c r="BC27" s="1019"/>
      <c r="BD27" s="1020"/>
      <c r="BE27" s="1018"/>
      <c r="BF27" s="1019"/>
      <c r="BG27" s="1019"/>
      <c r="BH27" s="1019"/>
      <c r="BI27" s="1030"/>
      <c r="BJ27" s="224"/>
      <c r="BK27" s="224"/>
      <c r="BL27" s="224"/>
      <c r="BM27" s="224"/>
      <c r="BN27" s="224"/>
      <c r="BO27" s="234"/>
      <c r="BP27" s="234"/>
      <c r="BQ27" s="231">
        <v>21</v>
      </c>
      <c r="BR27" s="232"/>
      <c r="BS27" s="1006"/>
      <c r="BT27" s="1007"/>
      <c r="BU27" s="1007"/>
      <c r="BV27" s="1007"/>
      <c r="BW27" s="1007"/>
      <c r="BX27" s="1007"/>
      <c r="BY27" s="1007"/>
      <c r="BZ27" s="1007"/>
      <c r="CA27" s="1007"/>
      <c r="CB27" s="1007"/>
      <c r="CC27" s="1007"/>
      <c r="CD27" s="1007"/>
      <c r="CE27" s="1007"/>
      <c r="CF27" s="1007"/>
      <c r="CG27" s="1028"/>
      <c r="CH27" s="1003"/>
      <c r="CI27" s="1004"/>
      <c r="CJ27" s="1004"/>
      <c r="CK27" s="1004"/>
      <c r="CL27" s="1005"/>
      <c r="CM27" s="1003"/>
      <c r="CN27" s="1004"/>
      <c r="CO27" s="1004"/>
      <c r="CP27" s="1004"/>
      <c r="CQ27" s="1005"/>
      <c r="CR27" s="1003"/>
      <c r="CS27" s="1004"/>
      <c r="CT27" s="1004"/>
      <c r="CU27" s="1004"/>
      <c r="CV27" s="1005"/>
      <c r="CW27" s="1003"/>
      <c r="CX27" s="1004"/>
      <c r="CY27" s="1004"/>
      <c r="CZ27" s="1004"/>
      <c r="DA27" s="1005"/>
      <c r="DB27" s="1003"/>
      <c r="DC27" s="1004"/>
      <c r="DD27" s="1004"/>
      <c r="DE27" s="1004"/>
      <c r="DF27" s="1005"/>
      <c r="DG27" s="1003"/>
      <c r="DH27" s="1004"/>
      <c r="DI27" s="1004"/>
      <c r="DJ27" s="1004"/>
      <c r="DK27" s="1005"/>
      <c r="DL27" s="1003"/>
      <c r="DM27" s="1004"/>
      <c r="DN27" s="1004"/>
      <c r="DO27" s="1004"/>
      <c r="DP27" s="1005"/>
      <c r="DQ27" s="1003"/>
      <c r="DR27" s="1004"/>
      <c r="DS27" s="1004"/>
      <c r="DT27" s="1004"/>
      <c r="DU27" s="1005"/>
      <c r="DV27" s="1006"/>
      <c r="DW27" s="1007"/>
      <c r="DX27" s="1007"/>
      <c r="DY27" s="1007"/>
      <c r="DZ27" s="1008"/>
      <c r="EA27" s="222"/>
    </row>
    <row r="28" spans="1:131" ht="26.25" customHeight="1" thickTop="1" x14ac:dyDescent="0.2">
      <c r="A28" s="235">
        <v>1</v>
      </c>
      <c r="B28" s="1061" t="s">
        <v>389</v>
      </c>
      <c r="C28" s="1062"/>
      <c r="D28" s="1062"/>
      <c r="E28" s="1062"/>
      <c r="F28" s="1062"/>
      <c r="G28" s="1062"/>
      <c r="H28" s="1062"/>
      <c r="I28" s="1062"/>
      <c r="J28" s="1062"/>
      <c r="K28" s="1062"/>
      <c r="L28" s="1062"/>
      <c r="M28" s="1062"/>
      <c r="N28" s="1062"/>
      <c r="O28" s="1062"/>
      <c r="P28" s="1063"/>
      <c r="Q28" s="1064">
        <v>7632</v>
      </c>
      <c r="R28" s="1065"/>
      <c r="S28" s="1065"/>
      <c r="T28" s="1065"/>
      <c r="U28" s="1065"/>
      <c r="V28" s="1065">
        <v>7616</v>
      </c>
      <c r="W28" s="1065"/>
      <c r="X28" s="1065"/>
      <c r="Y28" s="1065"/>
      <c r="Z28" s="1065"/>
      <c r="AA28" s="1065">
        <v>16</v>
      </c>
      <c r="AB28" s="1065"/>
      <c r="AC28" s="1065"/>
      <c r="AD28" s="1065"/>
      <c r="AE28" s="1066"/>
      <c r="AF28" s="1067">
        <v>16</v>
      </c>
      <c r="AG28" s="1065"/>
      <c r="AH28" s="1065"/>
      <c r="AI28" s="1065"/>
      <c r="AJ28" s="1068"/>
      <c r="AK28" s="1056">
        <v>981</v>
      </c>
      <c r="AL28" s="1057"/>
      <c r="AM28" s="1057"/>
      <c r="AN28" s="1057"/>
      <c r="AO28" s="1057"/>
      <c r="AP28" s="1057" t="s">
        <v>552</v>
      </c>
      <c r="AQ28" s="1057"/>
      <c r="AR28" s="1057"/>
      <c r="AS28" s="1057"/>
      <c r="AT28" s="1057"/>
      <c r="AU28" s="1057" t="s">
        <v>552</v>
      </c>
      <c r="AV28" s="1057"/>
      <c r="AW28" s="1057"/>
      <c r="AX28" s="1057"/>
      <c r="AY28" s="1057"/>
      <c r="AZ28" s="1058" t="s">
        <v>552</v>
      </c>
      <c r="BA28" s="1058"/>
      <c r="BB28" s="1058"/>
      <c r="BC28" s="1058"/>
      <c r="BD28" s="1058"/>
      <c r="BE28" s="1059"/>
      <c r="BF28" s="1059"/>
      <c r="BG28" s="1059"/>
      <c r="BH28" s="1059"/>
      <c r="BI28" s="1060"/>
      <c r="BJ28" s="224"/>
      <c r="BK28" s="224"/>
      <c r="BL28" s="224"/>
      <c r="BM28" s="224"/>
      <c r="BN28" s="224"/>
      <c r="BO28" s="234"/>
      <c r="BP28" s="234"/>
      <c r="BQ28" s="231">
        <v>22</v>
      </c>
      <c r="BR28" s="232"/>
      <c r="BS28" s="1006"/>
      <c r="BT28" s="1007"/>
      <c r="BU28" s="1007"/>
      <c r="BV28" s="1007"/>
      <c r="BW28" s="1007"/>
      <c r="BX28" s="1007"/>
      <c r="BY28" s="1007"/>
      <c r="BZ28" s="1007"/>
      <c r="CA28" s="1007"/>
      <c r="CB28" s="1007"/>
      <c r="CC28" s="1007"/>
      <c r="CD28" s="1007"/>
      <c r="CE28" s="1007"/>
      <c r="CF28" s="1007"/>
      <c r="CG28" s="1028"/>
      <c r="CH28" s="1003"/>
      <c r="CI28" s="1004"/>
      <c r="CJ28" s="1004"/>
      <c r="CK28" s="1004"/>
      <c r="CL28" s="1005"/>
      <c r="CM28" s="1003"/>
      <c r="CN28" s="1004"/>
      <c r="CO28" s="1004"/>
      <c r="CP28" s="1004"/>
      <c r="CQ28" s="1005"/>
      <c r="CR28" s="1003"/>
      <c r="CS28" s="1004"/>
      <c r="CT28" s="1004"/>
      <c r="CU28" s="1004"/>
      <c r="CV28" s="1005"/>
      <c r="CW28" s="1003"/>
      <c r="CX28" s="1004"/>
      <c r="CY28" s="1004"/>
      <c r="CZ28" s="1004"/>
      <c r="DA28" s="1005"/>
      <c r="DB28" s="1003"/>
      <c r="DC28" s="1004"/>
      <c r="DD28" s="1004"/>
      <c r="DE28" s="1004"/>
      <c r="DF28" s="1005"/>
      <c r="DG28" s="1003"/>
      <c r="DH28" s="1004"/>
      <c r="DI28" s="1004"/>
      <c r="DJ28" s="1004"/>
      <c r="DK28" s="1005"/>
      <c r="DL28" s="1003"/>
      <c r="DM28" s="1004"/>
      <c r="DN28" s="1004"/>
      <c r="DO28" s="1004"/>
      <c r="DP28" s="1005"/>
      <c r="DQ28" s="1003"/>
      <c r="DR28" s="1004"/>
      <c r="DS28" s="1004"/>
      <c r="DT28" s="1004"/>
      <c r="DU28" s="1005"/>
      <c r="DV28" s="1006"/>
      <c r="DW28" s="1007"/>
      <c r="DX28" s="1007"/>
      <c r="DY28" s="1007"/>
      <c r="DZ28" s="1008"/>
      <c r="EA28" s="222"/>
    </row>
    <row r="29" spans="1:131" ht="26.25" customHeight="1" x14ac:dyDescent="0.2">
      <c r="A29" s="235">
        <v>2</v>
      </c>
      <c r="B29" s="1044" t="s">
        <v>390</v>
      </c>
      <c r="C29" s="1045"/>
      <c r="D29" s="1045"/>
      <c r="E29" s="1045"/>
      <c r="F29" s="1045"/>
      <c r="G29" s="1045"/>
      <c r="H29" s="1045"/>
      <c r="I29" s="1045"/>
      <c r="J29" s="1045"/>
      <c r="K29" s="1045"/>
      <c r="L29" s="1045"/>
      <c r="M29" s="1045"/>
      <c r="N29" s="1045"/>
      <c r="O29" s="1045"/>
      <c r="P29" s="1046"/>
      <c r="Q29" s="1052">
        <v>6613</v>
      </c>
      <c r="R29" s="1053"/>
      <c r="S29" s="1053"/>
      <c r="T29" s="1053"/>
      <c r="U29" s="1053"/>
      <c r="V29" s="1053">
        <v>6580</v>
      </c>
      <c r="W29" s="1053"/>
      <c r="X29" s="1053"/>
      <c r="Y29" s="1053"/>
      <c r="Z29" s="1053"/>
      <c r="AA29" s="1053">
        <v>33</v>
      </c>
      <c r="AB29" s="1053"/>
      <c r="AC29" s="1053"/>
      <c r="AD29" s="1053"/>
      <c r="AE29" s="1054"/>
      <c r="AF29" s="1049">
        <v>33</v>
      </c>
      <c r="AG29" s="1050"/>
      <c r="AH29" s="1050"/>
      <c r="AI29" s="1050"/>
      <c r="AJ29" s="1051"/>
      <c r="AK29" s="994">
        <v>1154</v>
      </c>
      <c r="AL29" s="985"/>
      <c r="AM29" s="985"/>
      <c r="AN29" s="985"/>
      <c r="AO29" s="985"/>
      <c r="AP29" s="985" t="s">
        <v>552</v>
      </c>
      <c r="AQ29" s="985"/>
      <c r="AR29" s="985"/>
      <c r="AS29" s="985"/>
      <c r="AT29" s="985"/>
      <c r="AU29" s="985" t="s">
        <v>552</v>
      </c>
      <c r="AV29" s="985"/>
      <c r="AW29" s="985"/>
      <c r="AX29" s="985"/>
      <c r="AY29" s="985"/>
      <c r="AZ29" s="1055" t="s">
        <v>552</v>
      </c>
      <c r="BA29" s="1055"/>
      <c r="BB29" s="1055"/>
      <c r="BC29" s="1055"/>
      <c r="BD29" s="1055"/>
      <c r="BE29" s="986"/>
      <c r="BF29" s="986"/>
      <c r="BG29" s="986"/>
      <c r="BH29" s="986"/>
      <c r="BI29" s="987"/>
      <c r="BJ29" s="224"/>
      <c r="BK29" s="224"/>
      <c r="BL29" s="224"/>
      <c r="BM29" s="224"/>
      <c r="BN29" s="224"/>
      <c r="BO29" s="234"/>
      <c r="BP29" s="234"/>
      <c r="BQ29" s="231">
        <v>23</v>
      </c>
      <c r="BR29" s="232"/>
      <c r="BS29" s="1006"/>
      <c r="BT29" s="1007"/>
      <c r="BU29" s="1007"/>
      <c r="BV29" s="1007"/>
      <c r="BW29" s="1007"/>
      <c r="BX29" s="1007"/>
      <c r="BY29" s="1007"/>
      <c r="BZ29" s="1007"/>
      <c r="CA29" s="1007"/>
      <c r="CB29" s="1007"/>
      <c r="CC29" s="1007"/>
      <c r="CD29" s="1007"/>
      <c r="CE29" s="1007"/>
      <c r="CF29" s="1007"/>
      <c r="CG29" s="1028"/>
      <c r="CH29" s="1003"/>
      <c r="CI29" s="1004"/>
      <c r="CJ29" s="1004"/>
      <c r="CK29" s="1004"/>
      <c r="CL29" s="1005"/>
      <c r="CM29" s="1003"/>
      <c r="CN29" s="1004"/>
      <c r="CO29" s="1004"/>
      <c r="CP29" s="1004"/>
      <c r="CQ29" s="1005"/>
      <c r="CR29" s="1003"/>
      <c r="CS29" s="1004"/>
      <c r="CT29" s="1004"/>
      <c r="CU29" s="1004"/>
      <c r="CV29" s="1005"/>
      <c r="CW29" s="1003"/>
      <c r="CX29" s="1004"/>
      <c r="CY29" s="1004"/>
      <c r="CZ29" s="1004"/>
      <c r="DA29" s="1005"/>
      <c r="DB29" s="1003"/>
      <c r="DC29" s="1004"/>
      <c r="DD29" s="1004"/>
      <c r="DE29" s="1004"/>
      <c r="DF29" s="1005"/>
      <c r="DG29" s="1003"/>
      <c r="DH29" s="1004"/>
      <c r="DI29" s="1004"/>
      <c r="DJ29" s="1004"/>
      <c r="DK29" s="1005"/>
      <c r="DL29" s="1003"/>
      <c r="DM29" s="1004"/>
      <c r="DN29" s="1004"/>
      <c r="DO29" s="1004"/>
      <c r="DP29" s="1005"/>
      <c r="DQ29" s="1003"/>
      <c r="DR29" s="1004"/>
      <c r="DS29" s="1004"/>
      <c r="DT29" s="1004"/>
      <c r="DU29" s="1005"/>
      <c r="DV29" s="1006"/>
      <c r="DW29" s="1007"/>
      <c r="DX29" s="1007"/>
      <c r="DY29" s="1007"/>
      <c r="DZ29" s="1008"/>
      <c r="EA29" s="222"/>
    </row>
    <row r="30" spans="1:131" ht="26.25" customHeight="1" x14ac:dyDescent="0.2">
      <c r="A30" s="235">
        <v>3</v>
      </c>
      <c r="B30" s="1044" t="s">
        <v>391</v>
      </c>
      <c r="C30" s="1045"/>
      <c r="D30" s="1045"/>
      <c r="E30" s="1045"/>
      <c r="F30" s="1045"/>
      <c r="G30" s="1045"/>
      <c r="H30" s="1045"/>
      <c r="I30" s="1045"/>
      <c r="J30" s="1045"/>
      <c r="K30" s="1045"/>
      <c r="L30" s="1045"/>
      <c r="M30" s="1045"/>
      <c r="N30" s="1045"/>
      <c r="O30" s="1045"/>
      <c r="P30" s="1046"/>
      <c r="Q30" s="1052">
        <v>1815</v>
      </c>
      <c r="R30" s="1053"/>
      <c r="S30" s="1053"/>
      <c r="T30" s="1053"/>
      <c r="U30" s="1053"/>
      <c r="V30" s="1053">
        <v>1663</v>
      </c>
      <c r="W30" s="1053"/>
      <c r="X30" s="1053"/>
      <c r="Y30" s="1053"/>
      <c r="Z30" s="1053"/>
      <c r="AA30" s="1053">
        <v>152</v>
      </c>
      <c r="AB30" s="1053"/>
      <c r="AC30" s="1053"/>
      <c r="AD30" s="1053"/>
      <c r="AE30" s="1054"/>
      <c r="AF30" s="1049">
        <v>152</v>
      </c>
      <c r="AG30" s="1050"/>
      <c r="AH30" s="1050"/>
      <c r="AI30" s="1050"/>
      <c r="AJ30" s="1051"/>
      <c r="AK30" s="994">
        <v>246</v>
      </c>
      <c r="AL30" s="985"/>
      <c r="AM30" s="985"/>
      <c r="AN30" s="985"/>
      <c r="AO30" s="985"/>
      <c r="AP30" s="985" t="s">
        <v>552</v>
      </c>
      <c r="AQ30" s="985"/>
      <c r="AR30" s="985"/>
      <c r="AS30" s="985"/>
      <c r="AT30" s="985"/>
      <c r="AU30" s="985" t="s">
        <v>552</v>
      </c>
      <c r="AV30" s="985"/>
      <c r="AW30" s="985"/>
      <c r="AX30" s="985"/>
      <c r="AY30" s="985"/>
      <c r="AZ30" s="1055" t="s">
        <v>552</v>
      </c>
      <c r="BA30" s="1055"/>
      <c r="BB30" s="1055"/>
      <c r="BC30" s="1055"/>
      <c r="BD30" s="1055"/>
      <c r="BE30" s="986"/>
      <c r="BF30" s="986"/>
      <c r="BG30" s="986"/>
      <c r="BH30" s="986"/>
      <c r="BI30" s="987"/>
      <c r="BJ30" s="224"/>
      <c r="BK30" s="224"/>
      <c r="BL30" s="224"/>
      <c r="BM30" s="224"/>
      <c r="BN30" s="224"/>
      <c r="BO30" s="234"/>
      <c r="BP30" s="234"/>
      <c r="BQ30" s="231">
        <v>24</v>
      </c>
      <c r="BR30" s="232"/>
      <c r="BS30" s="1006"/>
      <c r="BT30" s="1007"/>
      <c r="BU30" s="1007"/>
      <c r="BV30" s="1007"/>
      <c r="BW30" s="1007"/>
      <c r="BX30" s="1007"/>
      <c r="BY30" s="1007"/>
      <c r="BZ30" s="1007"/>
      <c r="CA30" s="1007"/>
      <c r="CB30" s="1007"/>
      <c r="CC30" s="1007"/>
      <c r="CD30" s="1007"/>
      <c r="CE30" s="1007"/>
      <c r="CF30" s="1007"/>
      <c r="CG30" s="1028"/>
      <c r="CH30" s="1003"/>
      <c r="CI30" s="1004"/>
      <c r="CJ30" s="1004"/>
      <c r="CK30" s="1004"/>
      <c r="CL30" s="1005"/>
      <c r="CM30" s="1003"/>
      <c r="CN30" s="1004"/>
      <c r="CO30" s="1004"/>
      <c r="CP30" s="1004"/>
      <c r="CQ30" s="1005"/>
      <c r="CR30" s="1003"/>
      <c r="CS30" s="1004"/>
      <c r="CT30" s="1004"/>
      <c r="CU30" s="1004"/>
      <c r="CV30" s="1005"/>
      <c r="CW30" s="1003"/>
      <c r="CX30" s="1004"/>
      <c r="CY30" s="1004"/>
      <c r="CZ30" s="1004"/>
      <c r="DA30" s="1005"/>
      <c r="DB30" s="1003"/>
      <c r="DC30" s="1004"/>
      <c r="DD30" s="1004"/>
      <c r="DE30" s="1004"/>
      <c r="DF30" s="1005"/>
      <c r="DG30" s="1003"/>
      <c r="DH30" s="1004"/>
      <c r="DI30" s="1004"/>
      <c r="DJ30" s="1004"/>
      <c r="DK30" s="1005"/>
      <c r="DL30" s="1003"/>
      <c r="DM30" s="1004"/>
      <c r="DN30" s="1004"/>
      <c r="DO30" s="1004"/>
      <c r="DP30" s="1005"/>
      <c r="DQ30" s="1003"/>
      <c r="DR30" s="1004"/>
      <c r="DS30" s="1004"/>
      <c r="DT30" s="1004"/>
      <c r="DU30" s="1005"/>
      <c r="DV30" s="1006"/>
      <c r="DW30" s="1007"/>
      <c r="DX30" s="1007"/>
      <c r="DY30" s="1007"/>
      <c r="DZ30" s="1008"/>
      <c r="EA30" s="222"/>
    </row>
    <row r="31" spans="1:131" ht="26.25" customHeight="1" x14ac:dyDescent="0.2">
      <c r="A31" s="235">
        <v>4</v>
      </c>
      <c r="B31" s="1044" t="s">
        <v>392</v>
      </c>
      <c r="C31" s="1045"/>
      <c r="D31" s="1045"/>
      <c r="E31" s="1045"/>
      <c r="F31" s="1045"/>
      <c r="G31" s="1045"/>
      <c r="H31" s="1045"/>
      <c r="I31" s="1045"/>
      <c r="J31" s="1045"/>
      <c r="K31" s="1045"/>
      <c r="L31" s="1045"/>
      <c r="M31" s="1045"/>
      <c r="N31" s="1045"/>
      <c r="O31" s="1045"/>
      <c r="P31" s="1046"/>
      <c r="Q31" s="1052">
        <v>1355</v>
      </c>
      <c r="R31" s="1053"/>
      <c r="S31" s="1053"/>
      <c r="T31" s="1053"/>
      <c r="U31" s="1053"/>
      <c r="V31" s="1053">
        <v>1403</v>
      </c>
      <c r="W31" s="1053"/>
      <c r="X31" s="1053"/>
      <c r="Y31" s="1053"/>
      <c r="Z31" s="1053"/>
      <c r="AA31" s="1053">
        <v>48</v>
      </c>
      <c r="AB31" s="1053"/>
      <c r="AC31" s="1053"/>
      <c r="AD31" s="1053"/>
      <c r="AE31" s="1054"/>
      <c r="AF31" s="1049">
        <v>1878</v>
      </c>
      <c r="AG31" s="1050"/>
      <c r="AH31" s="1050"/>
      <c r="AI31" s="1050"/>
      <c r="AJ31" s="1051"/>
      <c r="AK31" s="994">
        <v>5</v>
      </c>
      <c r="AL31" s="985"/>
      <c r="AM31" s="985"/>
      <c r="AN31" s="985"/>
      <c r="AO31" s="985"/>
      <c r="AP31" s="985">
        <v>9278</v>
      </c>
      <c r="AQ31" s="985"/>
      <c r="AR31" s="985"/>
      <c r="AS31" s="985"/>
      <c r="AT31" s="985"/>
      <c r="AU31" s="985">
        <v>139</v>
      </c>
      <c r="AV31" s="985"/>
      <c r="AW31" s="985"/>
      <c r="AX31" s="985"/>
      <c r="AY31" s="985"/>
      <c r="AZ31" s="1055" t="s">
        <v>552</v>
      </c>
      <c r="BA31" s="1055"/>
      <c r="BB31" s="1055"/>
      <c r="BC31" s="1055"/>
      <c r="BD31" s="1055"/>
      <c r="BE31" s="986" t="s">
        <v>393</v>
      </c>
      <c r="BF31" s="986"/>
      <c r="BG31" s="986"/>
      <c r="BH31" s="986"/>
      <c r="BI31" s="987"/>
      <c r="BJ31" s="224"/>
      <c r="BK31" s="224"/>
      <c r="BL31" s="224"/>
      <c r="BM31" s="224"/>
      <c r="BN31" s="224"/>
      <c r="BO31" s="234"/>
      <c r="BP31" s="234"/>
      <c r="BQ31" s="231">
        <v>25</v>
      </c>
      <c r="BR31" s="232"/>
      <c r="BS31" s="1006"/>
      <c r="BT31" s="1007"/>
      <c r="BU31" s="1007"/>
      <c r="BV31" s="1007"/>
      <c r="BW31" s="1007"/>
      <c r="BX31" s="1007"/>
      <c r="BY31" s="1007"/>
      <c r="BZ31" s="1007"/>
      <c r="CA31" s="1007"/>
      <c r="CB31" s="1007"/>
      <c r="CC31" s="1007"/>
      <c r="CD31" s="1007"/>
      <c r="CE31" s="1007"/>
      <c r="CF31" s="1007"/>
      <c r="CG31" s="1028"/>
      <c r="CH31" s="1003"/>
      <c r="CI31" s="1004"/>
      <c r="CJ31" s="1004"/>
      <c r="CK31" s="1004"/>
      <c r="CL31" s="1005"/>
      <c r="CM31" s="1003"/>
      <c r="CN31" s="1004"/>
      <c r="CO31" s="1004"/>
      <c r="CP31" s="1004"/>
      <c r="CQ31" s="1005"/>
      <c r="CR31" s="1003"/>
      <c r="CS31" s="1004"/>
      <c r="CT31" s="1004"/>
      <c r="CU31" s="1004"/>
      <c r="CV31" s="1005"/>
      <c r="CW31" s="1003"/>
      <c r="CX31" s="1004"/>
      <c r="CY31" s="1004"/>
      <c r="CZ31" s="1004"/>
      <c r="DA31" s="1005"/>
      <c r="DB31" s="1003"/>
      <c r="DC31" s="1004"/>
      <c r="DD31" s="1004"/>
      <c r="DE31" s="1004"/>
      <c r="DF31" s="1005"/>
      <c r="DG31" s="1003"/>
      <c r="DH31" s="1004"/>
      <c r="DI31" s="1004"/>
      <c r="DJ31" s="1004"/>
      <c r="DK31" s="1005"/>
      <c r="DL31" s="1003"/>
      <c r="DM31" s="1004"/>
      <c r="DN31" s="1004"/>
      <c r="DO31" s="1004"/>
      <c r="DP31" s="1005"/>
      <c r="DQ31" s="1003"/>
      <c r="DR31" s="1004"/>
      <c r="DS31" s="1004"/>
      <c r="DT31" s="1004"/>
      <c r="DU31" s="1005"/>
      <c r="DV31" s="1006"/>
      <c r="DW31" s="1007"/>
      <c r="DX31" s="1007"/>
      <c r="DY31" s="1007"/>
      <c r="DZ31" s="1008"/>
      <c r="EA31" s="222"/>
    </row>
    <row r="32" spans="1:131" ht="26.25" customHeight="1" x14ac:dyDescent="0.2">
      <c r="A32" s="235">
        <v>5</v>
      </c>
      <c r="B32" s="1044" t="s">
        <v>394</v>
      </c>
      <c r="C32" s="1045"/>
      <c r="D32" s="1045"/>
      <c r="E32" s="1045"/>
      <c r="F32" s="1045"/>
      <c r="G32" s="1045"/>
      <c r="H32" s="1045"/>
      <c r="I32" s="1045"/>
      <c r="J32" s="1045"/>
      <c r="K32" s="1045"/>
      <c r="L32" s="1045"/>
      <c r="M32" s="1045"/>
      <c r="N32" s="1045"/>
      <c r="O32" s="1045"/>
      <c r="P32" s="1046"/>
      <c r="Q32" s="1052">
        <v>1489</v>
      </c>
      <c r="R32" s="1053"/>
      <c r="S32" s="1053"/>
      <c r="T32" s="1053"/>
      <c r="U32" s="1053"/>
      <c r="V32" s="1053">
        <v>1203</v>
      </c>
      <c r="W32" s="1053"/>
      <c r="X32" s="1053"/>
      <c r="Y32" s="1053"/>
      <c r="Z32" s="1053"/>
      <c r="AA32" s="1053">
        <v>286</v>
      </c>
      <c r="AB32" s="1053"/>
      <c r="AC32" s="1053"/>
      <c r="AD32" s="1053"/>
      <c r="AE32" s="1054"/>
      <c r="AF32" s="1049">
        <v>624</v>
      </c>
      <c r="AG32" s="1050"/>
      <c r="AH32" s="1050"/>
      <c r="AI32" s="1050"/>
      <c r="AJ32" s="1051"/>
      <c r="AK32" s="994">
        <v>188</v>
      </c>
      <c r="AL32" s="985"/>
      <c r="AM32" s="985"/>
      <c r="AN32" s="985"/>
      <c r="AO32" s="985"/>
      <c r="AP32" s="985">
        <v>3834</v>
      </c>
      <c r="AQ32" s="985"/>
      <c r="AR32" s="985"/>
      <c r="AS32" s="985"/>
      <c r="AT32" s="985"/>
      <c r="AU32" s="985">
        <v>575</v>
      </c>
      <c r="AV32" s="985"/>
      <c r="AW32" s="985"/>
      <c r="AX32" s="985"/>
      <c r="AY32" s="985"/>
      <c r="AZ32" s="1055" t="s">
        <v>552</v>
      </c>
      <c r="BA32" s="1055"/>
      <c r="BB32" s="1055"/>
      <c r="BC32" s="1055"/>
      <c r="BD32" s="1055"/>
      <c r="BE32" s="986" t="s">
        <v>393</v>
      </c>
      <c r="BF32" s="986"/>
      <c r="BG32" s="986"/>
      <c r="BH32" s="986"/>
      <c r="BI32" s="987"/>
      <c r="BJ32" s="224"/>
      <c r="BK32" s="224"/>
      <c r="BL32" s="224"/>
      <c r="BM32" s="224"/>
      <c r="BN32" s="224"/>
      <c r="BO32" s="234"/>
      <c r="BP32" s="234"/>
      <c r="BQ32" s="231">
        <v>26</v>
      </c>
      <c r="BR32" s="232"/>
      <c r="BS32" s="1006"/>
      <c r="BT32" s="1007"/>
      <c r="BU32" s="1007"/>
      <c r="BV32" s="1007"/>
      <c r="BW32" s="1007"/>
      <c r="BX32" s="1007"/>
      <c r="BY32" s="1007"/>
      <c r="BZ32" s="1007"/>
      <c r="CA32" s="1007"/>
      <c r="CB32" s="1007"/>
      <c r="CC32" s="1007"/>
      <c r="CD32" s="1007"/>
      <c r="CE32" s="1007"/>
      <c r="CF32" s="1007"/>
      <c r="CG32" s="1028"/>
      <c r="CH32" s="1003"/>
      <c r="CI32" s="1004"/>
      <c r="CJ32" s="1004"/>
      <c r="CK32" s="1004"/>
      <c r="CL32" s="1005"/>
      <c r="CM32" s="1003"/>
      <c r="CN32" s="1004"/>
      <c r="CO32" s="1004"/>
      <c r="CP32" s="1004"/>
      <c r="CQ32" s="1005"/>
      <c r="CR32" s="1003"/>
      <c r="CS32" s="1004"/>
      <c r="CT32" s="1004"/>
      <c r="CU32" s="1004"/>
      <c r="CV32" s="1005"/>
      <c r="CW32" s="1003"/>
      <c r="CX32" s="1004"/>
      <c r="CY32" s="1004"/>
      <c r="CZ32" s="1004"/>
      <c r="DA32" s="1005"/>
      <c r="DB32" s="1003"/>
      <c r="DC32" s="1004"/>
      <c r="DD32" s="1004"/>
      <c r="DE32" s="1004"/>
      <c r="DF32" s="1005"/>
      <c r="DG32" s="1003"/>
      <c r="DH32" s="1004"/>
      <c r="DI32" s="1004"/>
      <c r="DJ32" s="1004"/>
      <c r="DK32" s="1005"/>
      <c r="DL32" s="1003"/>
      <c r="DM32" s="1004"/>
      <c r="DN32" s="1004"/>
      <c r="DO32" s="1004"/>
      <c r="DP32" s="1005"/>
      <c r="DQ32" s="1003"/>
      <c r="DR32" s="1004"/>
      <c r="DS32" s="1004"/>
      <c r="DT32" s="1004"/>
      <c r="DU32" s="1005"/>
      <c r="DV32" s="1006"/>
      <c r="DW32" s="1007"/>
      <c r="DX32" s="1007"/>
      <c r="DY32" s="1007"/>
      <c r="DZ32" s="1008"/>
      <c r="EA32" s="222"/>
    </row>
    <row r="33" spans="1:131" ht="26.25" customHeight="1" x14ac:dyDescent="0.2">
      <c r="A33" s="235">
        <v>6</v>
      </c>
      <c r="B33" s="1044"/>
      <c r="C33" s="1045"/>
      <c r="D33" s="1045"/>
      <c r="E33" s="1045"/>
      <c r="F33" s="1045"/>
      <c r="G33" s="1045"/>
      <c r="H33" s="1045"/>
      <c r="I33" s="1045"/>
      <c r="J33" s="1045"/>
      <c r="K33" s="1045"/>
      <c r="L33" s="1045"/>
      <c r="M33" s="1045"/>
      <c r="N33" s="1045"/>
      <c r="O33" s="1045"/>
      <c r="P33" s="1046"/>
      <c r="Q33" s="1052"/>
      <c r="R33" s="1053"/>
      <c r="S33" s="1053"/>
      <c r="T33" s="1053"/>
      <c r="U33" s="1053"/>
      <c r="V33" s="1053"/>
      <c r="W33" s="1053"/>
      <c r="X33" s="1053"/>
      <c r="Y33" s="1053"/>
      <c r="Z33" s="1053"/>
      <c r="AA33" s="1053"/>
      <c r="AB33" s="1053"/>
      <c r="AC33" s="1053"/>
      <c r="AD33" s="1053"/>
      <c r="AE33" s="1054"/>
      <c r="AF33" s="1049"/>
      <c r="AG33" s="1050"/>
      <c r="AH33" s="1050"/>
      <c r="AI33" s="1050"/>
      <c r="AJ33" s="1051"/>
      <c r="AK33" s="994"/>
      <c r="AL33" s="985"/>
      <c r="AM33" s="985"/>
      <c r="AN33" s="985"/>
      <c r="AO33" s="985"/>
      <c r="AP33" s="985"/>
      <c r="AQ33" s="985"/>
      <c r="AR33" s="985"/>
      <c r="AS33" s="985"/>
      <c r="AT33" s="985"/>
      <c r="AU33" s="985"/>
      <c r="AV33" s="985"/>
      <c r="AW33" s="985"/>
      <c r="AX33" s="985"/>
      <c r="AY33" s="985"/>
      <c r="AZ33" s="1055"/>
      <c r="BA33" s="1055"/>
      <c r="BB33" s="1055"/>
      <c r="BC33" s="1055"/>
      <c r="BD33" s="1055"/>
      <c r="BE33" s="986"/>
      <c r="BF33" s="986"/>
      <c r="BG33" s="986"/>
      <c r="BH33" s="986"/>
      <c r="BI33" s="987"/>
      <c r="BJ33" s="224"/>
      <c r="BK33" s="224"/>
      <c r="BL33" s="224"/>
      <c r="BM33" s="224"/>
      <c r="BN33" s="224"/>
      <c r="BO33" s="234"/>
      <c r="BP33" s="234"/>
      <c r="BQ33" s="231">
        <v>27</v>
      </c>
      <c r="BR33" s="232"/>
      <c r="BS33" s="1006"/>
      <c r="BT33" s="1007"/>
      <c r="BU33" s="1007"/>
      <c r="BV33" s="1007"/>
      <c r="BW33" s="1007"/>
      <c r="BX33" s="1007"/>
      <c r="BY33" s="1007"/>
      <c r="BZ33" s="1007"/>
      <c r="CA33" s="1007"/>
      <c r="CB33" s="1007"/>
      <c r="CC33" s="1007"/>
      <c r="CD33" s="1007"/>
      <c r="CE33" s="1007"/>
      <c r="CF33" s="1007"/>
      <c r="CG33" s="1028"/>
      <c r="CH33" s="1003"/>
      <c r="CI33" s="1004"/>
      <c r="CJ33" s="1004"/>
      <c r="CK33" s="1004"/>
      <c r="CL33" s="1005"/>
      <c r="CM33" s="1003"/>
      <c r="CN33" s="1004"/>
      <c r="CO33" s="1004"/>
      <c r="CP33" s="1004"/>
      <c r="CQ33" s="1005"/>
      <c r="CR33" s="1003"/>
      <c r="CS33" s="1004"/>
      <c r="CT33" s="1004"/>
      <c r="CU33" s="1004"/>
      <c r="CV33" s="1005"/>
      <c r="CW33" s="1003"/>
      <c r="CX33" s="1004"/>
      <c r="CY33" s="1004"/>
      <c r="CZ33" s="1004"/>
      <c r="DA33" s="1005"/>
      <c r="DB33" s="1003"/>
      <c r="DC33" s="1004"/>
      <c r="DD33" s="1004"/>
      <c r="DE33" s="1004"/>
      <c r="DF33" s="1005"/>
      <c r="DG33" s="1003"/>
      <c r="DH33" s="1004"/>
      <c r="DI33" s="1004"/>
      <c r="DJ33" s="1004"/>
      <c r="DK33" s="1005"/>
      <c r="DL33" s="1003"/>
      <c r="DM33" s="1004"/>
      <c r="DN33" s="1004"/>
      <c r="DO33" s="1004"/>
      <c r="DP33" s="1005"/>
      <c r="DQ33" s="1003"/>
      <c r="DR33" s="1004"/>
      <c r="DS33" s="1004"/>
      <c r="DT33" s="1004"/>
      <c r="DU33" s="1005"/>
      <c r="DV33" s="1006"/>
      <c r="DW33" s="1007"/>
      <c r="DX33" s="1007"/>
      <c r="DY33" s="1007"/>
      <c r="DZ33" s="1008"/>
      <c r="EA33" s="222"/>
    </row>
    <row r="34" spans="1:131" ht="26.25" customHeight="1" x14ac:dyDescent="0.2">
      <c r="A34" s="235">
        <v>7</v>
      </c>
      <c r="B34" s="1044"/>
      <c r="C34" s="1045"/>
      <c r="D34" s="1045"/>
      <c r="E34" s="1045"/>
      <c r="F34" s="1045"/>
      <c r="G34" s="1045"/>
      <c r="H34" s="1045"/>
      <c r="I34" s="1045"/>
      <c r="J34" s="1045"/>
      <c r="K34" s="1045"/>
      <c r="L34" s="1045"/>
      <c r="M34" s="1045"/>
      <c r="N34" s="1045"/>
      <c r="O34" s="1045"/>
      <c r="P34" s="1046"/>
      <c r="Q34" s="1052"/>
      <c r="R34" s="1053"/>
      <c r="S34" s="1053"/>
      <c r="T34" s="1053"/>
      <c r="U34" s="1053"/>
      <c r="V34" s="1053"/>
      <c r="W34" s="1053"/>
      <c r="X34" s="1053"/>
      <c r="Y34" s="1053"/>
      <c r="Z34" s="1053"/>
      <c r="AA34" s="1053"/>
      <c r="AB34" s="1053"/>
      <c r="AC34" s="1053"/>
      <c r="AD34" s="1053"/>
      <c r="AE34" s="1054"/>
      <c r="AF34" s="1049"/>
      <c r="AG34" s="1050"/>
      <c r="AH34" s="1050"/>
      <c r="AI34" s="1050"/>
      <c r="AJ34" s="1051"/>
      <c r="AK34" s="994"/>
      <c r="AL34" s="985"/>
      <c r="AM34" s="985"/>
      <c r="AN34" s="985"/>
      <c r="AO34" s="985"/>
      <c r="AP34" s="985"/>
      <c r="AQ34" s="985"/>
      <c r="AR34" s="985"/>
      <c r="AS34" s="985"/>
      <c r="AT34" s="985"/>
      <c r="AU34" s="985"/>
      <c r="AV34" s="985"/>
      <c r="AW34" s="985"/>
      <c r="AX34" s="985"/>
      <c r="AY34" s="985"/>
      <c r="AZ34" s="1055"/>
      <c r="BA34" s="1055"/>
      <c r="BB34" s="1055"/>
      <c r="BC34" s="1055"/>
      <c r="BD34" s="1055"/>
      <c r="BE34" s="986"/>
      <c r="BF34" s="986"/>
      <c r="BG34" s="986"/>
      <c r="BH34" s="986"/>
      <c r="BI34" s="987"/>
      <c r="BJ34" s="224"/>
      <c r="BK34" s="224"/>
      <c r="BL34" s="224"/>
      <c r="BM34" s="224"/>
      <c r="BN34" s="224"/>
      <c r="BO34" s="234"/>
      <c r="BP34" s="234"/>
      <c r="BQ34" s="231">
        <v>28</v>
      </c>
      <c r="BR34" s="232"/>
      <c r="BS34" s="1006"/>
      <c r="BT34" s="1007"/>
      <c r="BU34" s="1007"/>
      <c r="BV34" s="1007"/>
      <c r="BW34" s="1007"/>
      <c r="BX34" s="1007"/>
      <c r="BY34" s="1007"/>
      <c r="BZ34" s="1007"/>
      <c r="CA34" s="1007"/>
      <c r="CB34" s="1007"/>
      <c r="CC34" s="1007"/>
      <c r="CD34" s="1007"/>
      <c r="CE34" s="1007"/>
      <c r="CF34" s="1007"/>
      <c r="CG34" s="1028"/>
      <c r="CH34" s="1003"/>
      <c r="CI34" s="1004"/>
      <c r="CJ34" s="1004"/>
      <c r="CK34" s="1004"/>
      <c r="CL34" s="1005"/>
      <c r="CM34" s="1003"/>
      <c r="CN34" s="1004"/>
      <c r="CO34" s="1004"/>
      <c r="CP34" s="1004"/>
      <c r="CQ34" s="1005"/>
      <c r="CR34" s="1003"/>
      <c r="CS34" s="1004"/>
      <c r="CT34" s="1004"/>
      <c r="CU34" s="1004"/>
      <c r="CV34" s="1005"/>
      <c r="CW34" s="1003"/>
      <c r="CX34" s="1004"/>
      <c r="CY34" s="1004"/>
      <c r="CZ34" s="1004"/>
      <c r="DA34" s="1005"/>
      <c r="DB34" s="1003"/>
      <c r="DC34" s="1004"/>
      <c r="DD34" s="1004"/>
      <c r="DE34" s="1004"/>
      <c r="DF34" s="1005"/>
      <c r="DG34" s="1003"/>
      <c r="DH34" s="1004"/>
      <c r="DI34" s="1004"/>
      <c r="DJ34" s="1004"/>
      <c r="DK34" s="1005"/>
      <c r="DL34" s="1003"/>
      <c r="DM34" s="1004"/>
      <c r="DN34" s="1004"/>
      <c r="DO34" s="1004"/>
      <c r="DP34" s="1005"/>
      <c r="DQ34" s="1003"/>
      <c r="DR34" s="1004"/>
      <c r="DS34" s="1004"/>
      <c r="DT34" s="1004"/>
      <c r="DU34" s="1005"/>
      <c r="DV34" s="1006"/>
      <c r="DW34" s="1007"/>
      <c r="DX34" s="1007"/>
      <c r="DY34" s="1007"/>
      <c r="DZ34" s="1008"/>
      <c r="EA34" s="222"/>
    </row>
    <row r="35" spans="1:131" ht="26.25" customHeight="1" x14ac:dyDescent="0.2">
      <c r="A35" s="235">
        <v>8</v>
      </c>
      <c r="B35" s="1044"/>
      <c r="C35" s="1045"/>
      <c r="D35" s="1045"/>
      <c r="E35" s="1045"/>
      <c r="F35" s="1045"/>
      <c r="G35" s="1045"/>
      <c r="H35" s="1045"/>
      <c r="I35" s="1045"/>
      <c r="J35" s="1045"/>
      <c r="K35" s="1045"/>
      <c r="L35" s="1045"/>
      <c r="M35" s="1045"/>
      <c r="N35" s="1045"/>
      <c r="O35" s="1045"/>
      <c r="P35" s="1046"/>
      <c r="Q35" s="1052"/>
      <c r="R35" s="1053"/>
      <c r="S35" s="1053"/>
      <c r="T35" s="1053"/>
      <c r="U35" s="1053"/>
      <c r="V35" s="1053"/>
      <c r="W35" s="1053"/>
      <c r="X35" s="1053"/>
      <c r="Y35" s="1053"/>
      <c r="Z35" s="1053"/>
      <c r="AA35" s="1053"/>
      <c r="AB35" s="1053"/>
      <c r="AC35" s="1053"/>
      <c r="AD35" s="1053"/>
      <c r="AE35" s="1054"/>
      <c r="AF35" s="1049"/>
      <c r="AG35" s="1050"/>
      <c r="AH35" s="1050"/>
      <c r="AI35" s="1050"/>
      <c r="AJ35" s="1051"/>
      <c r="AK35" s="994"/>
      <c r="AL35" s="985"/>
      <c r="AM35" s="985"/>
      <c r="AN35" s="985"/>
      <c r="AO35" s="985"/>
      <c r="AP35" s="985"/>
      <c r="AQ35" s="985"/>
      <c r="AR35" s="985"/>
      <c r="AS35" s="985"/>
      <c r="AT35" s="985"/>
      <c r="AU35" s="985"/>
      <c r="AV35" s="985"/>
      <c r="AW35" s="985"/>
      <c r="AX35" s="985"/>
      <c r="AY35" s="985"/>
      <c r="AZ35" s="1055"/>
      <c r="BA35" s="1055"/>
      <c r="BB35" s="1055"/>
      <c r="BC35" s="1055"/>
      <c r="BD35" s="1055"/>
      <c r="BE35" s="986"/>
      <c r="BF35" s="986"/>
      <c r="BG35" s="986"/>
      <c r="BH35" s="986"/>
      <c r="BI35" s="987"/>
      <c r="BJ35" s="224"/>
      <c r="BK35" s="224"/>
      <c r="BL35" s="224"/>
      <c r="BM35" s="224"/>
      <c r="BN35" s="224"/>
      <c r="BO35" s="234"/>
      <c r="BP35" s="234"/>
      <c r="BQ35" s="231">
        <v>29</v>
      </c>
      <c r="BR35" s="232"/>
      <c r="BS35" s="1006"/>
      <c r="BT35" s="1007"/>
      <c r="BU35" s="1007"/>
      <c r="BV35" s="1007"/>
      <c r="BW35" s="1007"/>
      <c r="BX35" s="1007"/>
      <c r="BY35" s="1007"/>
      <c r="BZ35" s="1007"/>
      <c r="CA35" s="1007"/>
      <c r="CB35" s="1007"/>
      <c r="CC35" s="1007"/>
      <c r="CD35" s="1007"/>
      <c r="CE35" s="1007"/>
      <c r="CF35" s="1007"/>
      <c r="CG35" s="1028"/>
      <c r="CH35" s="1003"/>
      <c r="CI35" s="1004"/>
      <c r="CJ35" s="1004"/>
      <c r="CK35" s="1004"/>
      <c r="CL35" s="1005"/>
      <c r="CM35" s="1003"/>
      <c r="CN35" s="1004"/>
      <c r="CO35" s="1004"/>
      <c r="CP35" s="1004"/>
      <c r="CQ35" s="1005"/>
      <c r="CR35" s="1003"/>
      <c r="CS35" s="1004"/>
      <c r="CT35" s="1004"/>
      <c r="CU35" s="1004"/>
      <c r="CV35" s="1005"/>
      <c r="CW35" s="1003"/>
      <c r="CX35" s="1004"/>
      <c r="CY35" s="1004"/>
      <c r="CZ35" s="1004"/>
      <c r="DA35" s="1005"/>
      <c r="DB35" s="1003"/>
      <c r="DC35" s="1004"/>
      <c r="DD35" s="1004"/>
      <c r="DE35" s="1004"/>
      <c r="DF35" s="1005"/>
      <c r="DG35" s="1003"/>
      <c r="DH35" s="1004"/>
      <c r="DI35" s="1004"/>
      <c r="DJ35" s="1004"/>
      <c r="DK35" s="1005"/>
      <c r="DL35" s="1003"/>
      <c r="DM35" s="1004"/>
      <c r="DN35" s="1004"/>
      <c r="DO35" s="1004"/>
      <c r="DP35" s="1005"/>
      <c r="DQ35" s="1003"/>
      <c r="DR35" s="1004"/>
      <c r="DS35" s="1004"/>
      <c r="DT35" s="1004"/>
      <c r="DU35" s="1005"/>
      <c r="DV35" s="1006"/>
      <c r="DW35" s="1007"/>
      <c r="DX35" s="1007"/>
      <c r="DY35" s="1007"/>
      <c r="DZ35" s="1008"/>
      <c r="EA35" s="222"/>
    </row>
    <row r="36" spans="1:131" ht="26.25" customHeight="1" x14ac:dyDescent="0.2">
      <c r="A36" s="235">
        <v>9</v>
      </c>
      <c r="B36" s="1044"/>
      <c r="C36" s="1045"/>
      <c r="D36" s="1045"/>
      <c r="E36" s="1045"/>
      <c r="F36" s="1045"/>
      <c r="G36" s="1045"/>
      <c r="H36" s="1045"/>
      <c r="I36" s="1045"/>
      <c r="J36" s="1045"/>
      <c r="K36" s="1045"/>
      <c r="L36" s="1045"/>
      <c r="M36" s="1045"/>
      <c r="N36" s="1045"/>
      <c r="O36" s="1045"/>
      <c r="P36" s="1046"/>
      <c r="Q36" s="1052"/>
      <c r="R36" s="1053"/>
      <c r="S36" s="1053"/>
      <c r="T36" s="1053"/>
      <c r="U36" s="1053"/>
      <c r="V36" s="1053"/>
      <c r="W36" s="1053"/>
      <c r="X36" s="1053"/>
      <c r="Y36" s="1053"/>
      <c r="Z36" s="1053"/>
      <c r="AA36" s="1053"/>
      <c r="AB36" s="1053"/>
      <c r="AC36" s="1053"/>
      <c r="AD36" s="1053"/>
      <c r="AE36" s="1054"/>
      <c r="AF36" s="1049"/>
      <c r="AG36" s="1050"/>
      <c r="AH36" s="1050"/>
      <c r="AI36" s="1050"/>
      <c r="AJ36" s="1051"/>
      <c r="AK36" s="994"/>
      <c r="AL36" s="985"/>
      <c r="AM36" s="985"/>
      <c r="AN36" s="985"/>
      <c r="AO36" s="985"/>
      <c r="AP36" s="985"/>
      <c r="AQ36" s="985"/>
      <c r="AR36" s="985"/>
      <c r="AS36" s="985"/>
      <c r="AT36" s="985"/>
      <c r="AU36" s="985"/>
      <c r="AV36" s="985"/>
      <c r="AW36" s="985"/>
      <c r="AX36" s="985"/>
      <c r="AY36" s="985"/>
      <c r="AZ36" s="1055"/>
      <c r="BA36" s="1055"/>
      <c r="BB36" s="1055"/>
      <c r="BC36" s="1055"/>
      <c r="BD36" s="1055"/>
      <c r="BE36" s="986"/>
      <c r="BF36" s="986"/>
      <c r="BG36" s="986"/>
      <c r="BH36" s="986"/>
      <c r="BI36" s="987"/>
      <c r="BJ36" s="224"/>
      <c r="BK36" s="224"/>
      <c r="BL36" s="224"/>
      <c r="BM36" s="224"/>
      <c r="BN36" s="224"/>
      <c r="BO36" s="234"/>
      <c r="BP36" s="234"/>
      <c r="BQ36" s="231">
        <v>30</v>
      </c>
      <c r="BR36" s="232"/>
      <c r="BS36" s="1006"/>
      <c r="BT36" s="1007"/>
      <c r="BU36" s="1007"/>
      <c r="BV36" s="1007"/>
      <c r="BW36" s="1007"/>
      <c r="BX36" s="1007"/>
      <c r="BY36" s="1007"/>
      <c r="BZ36" s="1007"/>
      <c r="CA36" s="1007"/>
      <c r="CB36" s="1007"/>
      <c r="CC36" s="1007"/>
      <c r="CD36" s="1007"/>
      <c r="CE36" s="1007"/>
      <c r="CF36" s="1007"/>
      <c r="CG36" s="1028"/>
      <c r="CH36" s="1003"/>
      <c r="CI36" s="1004"/>
      <c r="CJ36" s="1004"/>
      <c r="CK36" s="1004"/>
      <c r="CL36" s="1005"/>
      <c r="CM36" s="1003"/>
      <c r="CN36" s="1004"/>
      <c r="CO36" s="1004"/>
      <c r="CP36" s="1004"/>
      <c r="CQ36" s="1005"/>
      <c r="CR36" s="1003"/>
      <c r="CS36" s="1004"/>
      <c r="CT36" s="1004"/>
      <c r="CU36" s="1004"/>
      <c r="CV36" s="1005"/>
      <c r="CW36" s="1003"/>
      <c r="CX36" s="1004"/>
      <c r="CY36" s="1004"/>
      <c r="CZ36" s="1004"/>
      <c r="DA36" s="1005"/>
      <c r="DB36" s="1003"/>
      <c r="DC36" s="1004"/>
      <c r="DD36" s="1004"/>
      <c r="DE36" s="1004"/>
      <c r="DF36" s="1005"/>
      <c r="DG36" s="1003"/>
      <c r="DH36" s="1004"/>
      <c r="DI36" s="1004"/>
      <c r="DJ36" s="1004"/>
      <c r="DK36" s="1005"/>
      <c r="DL36" s="1003"/>
      <c r="DM36" s="1004"/>
      <c r="DN36" s="1004"/>
      <c r="DO36" s="1004"/>
      <c r="DP36" s="1005"/>
      <c r="DQ36" s="1003"/>
      <c r="DR36" s="1004"/>
      <c r="DS36" s="1004"/>
      <c r="DT36" s="1004"/>
      <c r="DU36" s="1005"/>
      <c r="DV36" s="1006"/>
      <c r="DW36" s="1007"/>
      <c r="DX36" s="1007"/>
      <c r="DY36" s="1007"/>
      <c r="DZ36" s="1008"/>
      <c r="EA36" s="222"/>
    </row>
    <row r="37" spans="1:131" ht="26.25" customHeight="1" x14ac:dyDescent="0.2">
      <c r="A37" s="235">
        <v>10</v>
      </c>
      <c r="B37" s="1044"/>
      <c r="C37" s="1045"/>
      <c r="D37" s="1045"/>
      <c r="E37" s="1045"/>
      <c r="F37" s="1045"/>
      <c r="G37" s="1045"/>
      <c r="H37" s="1045"/>
      <c r="I37" s="1045"/>
      <c r="J37" s="1045"/>
      <c r="K37" s="1045"/>
      <c r="L37" s="1045"/>
      <c r="M37" s="1045"/>
      <c r="N37" s="1045"/>
      <c r="O37" s="1045"/>
      <c r="P37" s="1046"/>
      <c r="Q37" s="1052"/>
      <c r="R37" s="1053"/>
      <c r="S37" s="1053"/>
      <c r="T37" s="1053"/>
      <c r="U37" s="1053"/>
      <c r="V37" s="1053"/>
      <c r="W37" s="1053"/>
      <c r="X37" s="1053"/>
      <c r="Y37" s="1053"/>
      <c r="Z37" s="1053"/>
      <c r="AA37" s="1053"/>
      <c r="AB37" s="1053"/>
      <c r="AC37" s="1053"/>
      <c r="AD37" s="1053"/>
      <c r="AE37" s="1054"/>
      <c r="AF37" s="1049"/>
      <c r="AG37" s="1050"/>
      <c r="AH37" s="1050"/>
      <c r="AI37" s="1050"/>
      <c r="AJ37" s="1051"/>
      <c r="AK37" s="994"/>
      <c r="AL37" s="985"/>
      <c r="AM37" s="985"/>
      <c r="AN37" s="985"/>
      <c r="AO37" s="985"/>
      <c r="AP37" s="985"/>
      <c r="AQ37" s="985"/>
      <c r="AR37" s="985"/>
      <c r="AS37" s="985"/>
      <c r="AT37" s="985"/>
      <c r="AU37" s="985"/>
      <c r="AV37" s="985"/>
      <c r="AW37" s="985"/>
      <c r="AX37" s="985"/>
      <c r="AY37" s="985"/>
      <c r="AZ37" s="1055"/>
      <c r="BA37" s="1055"/>
      <c r="BB37" s="1055"/>
      <c r="BC37" s="1055"/>
      <c r="BD37" s="1055"/>
      <c r="BE37" s="986"/>
      <c r="BF37" s="986"/>
      <c r="BG37" s="986"/>
      <c r="BH37" s="986"/>
      <c r="BI37" s="987"/>
      <c r="BJ37" s="224"/>
      <c r="BK37" s="224"/>
      <c r="BL37" s="224"/>
      <c r="BM37" s="224"/>
      <c r="BN37" s="224"/>
      <c r="BO37" s="234"/>
      <c r="BP37" s="234"/>
      <c r="BQ37" s="231">
        <v>31</v>
      </c>
      <c r="BR37" s="232"/>
      <c r="BS37" s="1006"/>
      <c r="BT37" s="1007"/>
      <c r="BU37" s="1007"/>
      <c r="BV37" s="1007"/>
      <c r="BW37" s="1007"/>
      <c r="BX37" s="1007"/>
      <c r="BY37" s="1007"/>
      <c r="BZ37" s="1007"/>
      <c r="CA37" s="1007"/>
      <c r="CB37" s="1007"/>
      <c r="CC37" s="1007"/>
      <c r="CD37" s="1007"/>
      <c r="CE37" s="1007"/>
      <c r="CF37" s="1007"/>
      <c r="CG37" s="1028"/>
      <c r="CH37" s="1003"/>
      <c r="CI37" s="1004"/>
      <c r="CJ37" s="1004"/>
      <c r="CK37" s="1004"/>
      <c r="CL37" s="1005"/>
      <c r="CM37" s="1003"/>
      <c r="CN37" s="1004"/>
      <c r="CO37" s="1004"/>
      <c r="CP37" s="1004"/>
      <c r="CQ37" s="1005"/>
      <c r="CR37" s="1003"/>
      <c r="CS37" s="1004"/>
      <c r="CT37" s="1004"/>
      <c r="CU37" s="1004"/>
      <c r="CV37" s="1005"/>
      <c r="CW37" s="1003"/>
      <c r="CX37" s="1004"/>
      <c r="CY37" s="1004"/>
      <c r="CZ37" s="1004"/>
      <c r="DA37" s="1005"/>
      <c r="DB37" s="1003"/>
      <c r="DC37" s="1004"/>
      <c r="DD37" s="1004"/>
      <c r="DE37" s="1004"/>
      <c r="DF37" s="1005"/>
      <c r="DG37" s="1003"/>
      <c r="DH37" s="1004"/>
      <c r="DI37" s="1004"/>
      <c r="DJ37" s="1004"/>
      <c r="DK37" s="1005"/>
      <c r="DL37" s="1003"/>
      <c r="DM37" s="1004"/>
      <c r="DN37" s="1004"/>
      <c r="DO37" s="1004"/>
      <c r="DP37" s="1005"/>
      <c r="DQ37" s="1003"/>
      <c r="DR37" s="1004"/>
      <c r="DS37" s="1004"/>
      <c r="DT37" s="1004"/>
      <c r="DU37" s="1005"/>
      <c r="DV37" s="1006"/>
      <c r="DW37" s="1007"/>
      <c r="DX37" s="1007"/>
      <c r="DY37" s="1007"/>
      <c r="DZ37" s="1008"/>
      <c r="EA37" s="222"/>
    </row>
    <row r="38" spans="1:131" ht="26.25" customHeight="1" x14ac:dyDescent="0.2">
      <c r="A38" s="235">
        <v>11</v>
      </c>
      <c r="B38" s="1044"/>
      <c r="C38" s="1045"/>
      <c r="D38" s="1045"/>
      <c r="E38" s="1045"/>
      <c r="F38" s="1045"/>
      <c r="G38" s="1045"/>
      <c r="H38" s="1045"/>
      <c r="I38" s="1045"/>
      <c r="J38" s="1045"/>
      <c r="K38" s="1045"/>
      <c r="L38" s="1045"/>
      <c r="M38" s="1045"/>
      <c r="N38" s="1045"/>
      <c r="O38" s="1045"/>
      <c r="P38" s="1046"/>
      <c r="Q38" s="1052"/>
      <c r="R38" s="1053"/>
      <c r="S38" s="1053"/>
      <c r="T38" s="1053"/>
      <c r="U38" s="1053"/>
      <c r="V38" s="1053"/>
      <c r="W38" s="1053"/>
      <c r="X38" s="1053"/>
      <c r="Y38" s="1053"/>
      <c r="Z38" s="1053"/>
      <c r="AA38" s="1053"/>
      <c r="AB38" s="1053"/>
      <c r="AC38" s="1053"/>
      <c r="AD38" s="1053"/>
      <c r="AE38" s="1054"/>
      <c r="AF38" s="1049"/>
      <c r="AG38" s="1050"/>
      <c r="AH38" s="1050"/>
      <c r="AI38" s="1050"/>
      <c r="AJ38" s="1051"/>
      <c r="AK38" s="994"/>
      <c r="AL38" s="985"/>
      <c r="AM38" s="985"/>
      <c r="AN38" s="985"/>
      <c r="AO38" s="985"/>
      <c r="AP38" s="985"/>
      <c r="AQ38" s="985"/>
      <c r="AR38" s="985"/>
      <c r="AS38" s="985"/>
      <c r="AT38" s="985"/>
      <c r="AU38" s="985"/>
      <c r="AV38" s="985"/>
      <c r="AW38" s="985"/>
      <c r="AX38" s="985"/>
      <c r="AY38" s="985"/>
      <c r="AZ38" s="1055"/>
      <c r="BA38" s="1055"/>
      <c r="BB38" s="1055"/>
      <c r="BC38" s="1055"/>
      <c r="BD38" s="1055"/>
      <c r="BE38" s="986"/>
      <c r="BF38" s="986"/>
      <c r="BG38" s="986"/>
      <c r="BH38" s="986"/>
      <c r="BI38" s="987"/>
      <c r="BJ38" s="224"/>
      <c r="BK38" s="224"/>
      <c r="BL38" s="224"/>
      <c r="BM38" s="224"/>
      <c r="BN38" s="224"/>
      <c r="BO38" s="234"/>
      <c r="BP38" s="234"/>
      <c r="BQ38" s="231">
        <v>32</v>
      </c>
      <c r="BR38" s="232"/>
      <c r="BS38" s="1006"/>
      <c r="BT38" s="1007"/>
      <c r="BU38" s="1007"/>
      <c r="BV38" s="1007"/>
      <c r="BW38" s="1007"/>
      <c r="BX38" s="1007"/>
      <c r="BY38" s="1007"/>
      <c r="BZ38" s="1007"/>
      <c r="CA38" s="1007"/>
      <c r="CB38" s="1007"/>
      <c r="CC38" s="1007"/>
      <c r="CD38" s="1007"/>
      <c r="CE38" s="1007"/>
      <c r="CF38" s="1007"/>
      <c r="CG38" s="1028"/>
      <c r="CH38" s="1003"/>
      <c r="CI38" s="1004"/>
      <c r="CJ38" s="1004"/>
      <c r="CK38" s="1004"/>
      <c r="CL38" s="1005"/>
      <c r="CM38" s="1003"/>
      <c r="CN38" s="1004"/>
      <c r="CO38" s="1004"/>
      <c r="CP38" s="1004"/>
      <c r="CQ38" s="1005"/>
      <c r="CR38" s="1003"/>
      <c r="CS38" s="1004"/>
      <c r="CT38" s="1004"/>
      <c r="CU38" s="1004"/>
      <c r="CV38" s="1005"/>
      <c r="CW38" s="1003"/>
      <c r="CX38" s="1004"/>
      <c r="CY38" s="1004"/>
      <c r="CZ38" s="1004"/>
      <c r="DA38" s="1005"/>
      <c r="DB38" s="1003"/>
      <c r="DC38" s="1004"/>
      <c r="DD38" s="1004"/>
      <c r="DE38" s="1004"/>
      <c r="DF38" s="1005"/>
      <c r="DG38" s="1003"/>
      <c r="DH38" s="1004"/>
      <c r="DI38" s="1004"/>
      <c r="DJ38" s="1004"/>
      <c r="DK38" s="1005"/>
      <c r="DL38" s="1003"/>
      <c r="DM38" s="1004"/>
      <c r="DN38" s="1004"/>
      <c r="DO38" s="1004"/>
      <c r="DP38" s="1005"/>
      <c r="DQ38" s="1003"/>
      <c r="DR38" s="1004"/>
      <c r="DS38" s="1004"/>
      <c r="DT38" s="1004"/>
      <c r="DU38" s="1005"/>
      <c r="DV38" s="1006"/>
      <c r="DW38" s="1007"/>
      <c r="DX38" s="1007"/>
      <c r="DY38" s="1007"/>
      <c r="DZ38" s="1008"/>
      <c r="EA38" s="222"/>
    </row>
    <row r="39" spans="1:131" ht="26.25" customHeight="1" x14ac:dyDescent="0.2">
      <c r="A39" s="235">
        <v>12</v>
      </c>
      <c r="B39" s="1044"/>
      <c r="C39" s="1045"/>
      <c r="D39" s="1045"/>
      <c r="E39" s="1045"/>
      <c r="F39" s="1045"/>
      <c r="G39" s="1045"/>
      <c r="H39" s="1045"/>
      <c r="I39" s="1045"/>
      <c r="J39" s="1045"/>
      <c r="K39" s="1045"/>
      <c r="L39" s="1045"/>
      <c r="M39" s="1045"/>
      <c r="N39" s="1045"/>
      <c r="O39" s="1045"/>
      <c r="P39" s="1046"/>
      <c r="Q39" s="1052"/>
      <c r="R39" s="1053"/>
      <c r="S39" s="1053"/>
      <c r="T39" s="1053"/>
      <c r="U39" s="1053"/>
      <c r="V39" s="1053"/>
      <c r="W39" s="1053"/>
      <c r="X39" s="1053"/>
      <c r="Y39" s="1053"/>
      <c r="Z39" s="1053"/>
      <c r="AA39" s="1053"/>
      <c r="AB39" s="1053"/>
      <c r="AC39" s="1053"/>
      <c r="AD39" s="1053"/>
      <c r="AE39" s="1054"/>
      <c r="AF39" s="1049"/>
      <c r="AG39" s="1050"/>
      <c r="AH39" s="1050"/>
      <c r="AI39" s="1050"/>
      <c r="AJ39" s="1051"/>
      <c r="AK39" s="994"/>
      <c r="AL39" s="985"/>
      <c r="AM39" s="985"/>
      <c r="AN39" s="985"/>
      <c r="AO39" s="985"/>
      <c r="AP39" s="985"/>
      <c r="AQ39" s="985"/>
      <c r="AR39" s="985"/>
      <c r="AS39" s="985"/>
      <c r="AT39" s="985"/>
      <c r="AU39" s="985"/>
      <c r="AV39" s="985"/>
      <c r="AW39" s="985"/>
      <c r="AX39" s="985"/>
      <c r="AY39" s="985"/>
      <c r="AZ39" s="1055"/>
      <c r="BA39" s="1055"/>
      <c r="BB39" s="1055"/>
      <c r="BC39" s="1055"/>
      <c r="BD39" s="1055"/>
      <c r="BE39" s="986"/>
      <c r="BF39" s="986"/>
      <c r="BG39" s="986"/>
      <c r="BH39" s="986"/>
      <c r="BI39" s="987"/>
      <c r="BJ39" s="224"/>
      <c r="BK39" s="224"/>
      <c r="BL39" s="224"/>
      <c r="BM39" s="224"/>
      <c r="BN39" s="224"/>
      <c r="BO39" s="234"/>
      <c r="BP39" s="234"/>
      <c r="BQ39" s="231">
        <v>33</v>
      </c>
      <c r="BR39" s="232"/>
      <c r="BS39" s="1006"/>
      <c r="BT39" s="1007"/>
      <c r="BU39" s="1007"/>
      <c r="BV39" s="1007"/>
      <c r="BW39" s="1007"/>
      <c r="BX39" s="1007"/>
      <c r="BY39" s="1007"/>
      <c r="BZ39" s="1007"/>
      <c r="CA39" s="1007"/>
      <c r="CB39" s="1007"/>
      <c r="CC39" s="1007"/>
      <c r="CD39" s="1007"/>
      <c r="CE39" s="1007"/>
      <c r="CF39" s="1007"/>
      <c r="CG39" s="1028"/>
      <c r="CH39" s="1003"/>
      <c r="CI39" s="1004"/>
      <c r="CJ39" s="1004"/>
      <c r="CK39" s="1004"/>
      <c r="CL39" s="1005"/>
      <c r="CM39" s="1003"/>
      <c r="CN39" s="1004"/>
      <c r="CO39" s="1004"/>
      <c r="CP39" s="1004"/>
      <c r="CQ39" s="1005"/>
      <c r="CR39" s="1003"/>
      <c r="CS39" s="1004"/>
      <c r="CT39" s="1004"/>
      <c r="CU39" s="1004"/>
      <c r="CV39" s="1005"/>
      <c r="CW39" s="1003"/>
      <c r="CX39" s="1004"/>
      <c r="CY39" s="1004"/>
      <c r="CZ39" s="1004"/>
      <c r="DA39" s="1005"/>
      <c r="DB39" s="1003"/>
      <c r="DC39" s="1004"/>
      <c r="DD39" s="1004"/>
      <c r="DE39" s="1004"/>
      <c r="DF39" s="1005"/>
      <c r="DG39" s="1003"/>
      <c r="DH39" s="1004"/>
      <c r="DI39" s="1004"/>
      <c r="DJ39" s="1004"/>
      <c r="DK39" s="1005"/>
      <c r="DL39" s="1003"/>
      <c r="DM39" s="1004"/>
      <c r="DN39" s="1004"/>
      <c r="DO39" s="1004"/>
      <c r="DP39" s="1005"/>
      <c r="DQ39" s="1003"/>
      <c r="DR39" s="1004"/>
      <c r="DS39" s="1004"/>
      <c r="DT39" s="1004"/>
      <c r="DU39" s="1005"/>
      <c r="DV39" s="1006"/>
      <c r="DW39" s="1007"/>
      <c r="DX39" s="1007"/>
      <c r="DY39" s="1007"/>
      <c r="DZ39" s="1008"/>
      <c r="EA39" s="222"/>
    </row>
    <row r="40" spans="1:131" ht="26.25" customHeight="1" x14ac:dyDescent="0.2">
      <c r="A40" s="231">
        <v>13</v>
      </c>
      <c r="B40" s="1044"/>
      <c r="C40" s="1045"/>
      <c r="D40" s="1045"/>
      <c r="E40" s="1045"/>
      <c r="F40" s="1045"/>
      <c r="G40" s="1045"/>
      <c r="H40" s="1045"/>
      <c r="I40" s="1045"/>
      <c r="J40" s="1045"/>
      <c r="K40" s="1045"/>
      <c r="L40" s="1045"/>
      <c r="M40" s="1045"/>
      <c r="N40" s="1045"/>
      <c r="O40" s="1045"/>
      <c r="P40" s="1046"/>
      <c r="Q40" s="1052"/>
      <c r="R40" s="1053"/>
      <c r="S40" s="1053"/>
      <c r="T40" s="1053"/>
      <c r="U40" s="1053"/>
      <c r="V40" s="1053"/>
      <c r="W40" s="1053"/>
      <c r="X40" s="1053"/>
      <c r="Y40" s="1053"/>
      <c r="Z40" s="1053"/>
      <c r="AA40" s="1053"/>
      <c r="AB40" s="1053"/>
      <c r="AC40" s="1053"/>
      <c r="AD40" s="1053"/>
      <c r="AE40" s="1054"/>
      <c r="AF40" s="1049"/>
      <c r="AG40" s="1050"/>
      <c r="AH40" s="1050"/>
      <c r="AI40" s="1050"/>
      <c r="AJ40" s="1051"/>
      <c r="AK40" s="994"/>
      <c r="AL40" s="985"/>
      <c r="AM40" s="985"/>
      <c r="AN40" s="985"/>
      <c r="AO40" s="985"/>
      <c r="AP40" s="985"/>
      <c r="AQ40" s="985"/>
      <c r="AR40" s="985"/>
      <c r="AS40" s="985"/>
      <c r="AT40" s="985"/>
      <c r="AU40" s="985"/>
      <c r="AV40" s="985"/>
      <c r="AW40" s="985"/>
      <c r="AX40" s="985"/>
      <c r="AY40" s="985"/>
      <c r="AZ40" s="1055"/>
      <c r="BA40" s="1055"/>
      <c r="BB40" s="1055"/>
      <c r="BC40" s="1055"/>
      <c r="BD40" s="1055"/>
      <c r="BE40" s="986"/>
      <c r="BF40" s="986"/>
      <c r="BG40" s="986"/>
      <c r="BH40" s="986"/>
      <c r="BI40" s="987"/>
      <c r="BJ40" s="224"/>
      <c r="BK40" s="224"/>
      <c r="BL40" s="224"/>
      <c r="BM40" s="224"/>
      <c r="BN40" s="224"/>
      <c r="BO40" s="234"/>
      <c r="BP40" s="234"/>
      <c r="BQ40" s="231">
        <v>34</v>
      </c>
      <c r="BR40" s="232"/>
      <c r="BS40" s="1006"/>
      <c r="BT40" s="1007"/>
      <c r="BU40" s="1007"/>
      <c r="BV40" s="1007"/>
      <c r="BW40" s="1007"/>
      <c r="BX40" s="1007"/>
      <c r="BY40" s="1007"/>
      <c r="BZ40" s="1007"/>
      <c r="CA40" s="1007"/>
      <c r="CB40" s="1007"/>
      <c r="CC40" s="1007"/>
      <c r="CD40" s="1007"/>
      <c r="CE40" s="1007"/>
      <c r="CF40" s="1007"/>
      <c r="CG40" s="1028"/>
      <c r="CH40" s="1003"/>
      <c r="CI40" s="1004"/>
      <c r="CJ40" s="1004"/>
      <c r="CK40" s="1004"/>
      <c r="CL40" s="1005"/>
      <c r="CM40" s="1003"/>
      <c r="CN40" s="1004"/>
      <c r="CO40" s="1004"/>
      <c r="CP40" s="1004"/>
      <c r="CQ40" s="1005"/>
      <c r="CR40" s="1003"/>
      <c r="CS40" s="1004"/>
      <c r="CT40" s="1004"/>
      <c r="CU40" s="1004"/>
      <c r="CV40" s="1005"/>
      <c r="CW40" s="1003"/>
      <c r="CX40" s="1004"/>
      <c r="CY40" s="1004"/>
      <c r="CZ40" s="1004"/>
      <c r="DA40" s="1005"/>
      <c r="DB40" s="1003"/>
      <c r="DC40" s="1004"/>
      <c r="DD40" s="1004"/>
      <c r="DE40" s="1004"/>
      <c r="DF40" s="1005"/>
      <c r="DG40" s="1003"/>
      <c r="DH40" s="1004"/>
      <c r="DI40" s="1004"/>
      <c r="DJ40" s="1004"/>
      <c r="DK40" s="1005"/>
      <c r="DL40" s="1003"/>
      <c r="DM40" s="1004"/>
      <c r="DN40" s="1004"/>
      <c r="DO40" s="1004"/>
      <c r="DP40" s="1005"/>
      <c r="DQ40" s="1003"/>
      <c r="DR40" s="1004"/>
      <c r="DS40" s="1004"/>
      <c r="DT40" s="1004"/>
      <c r="DU40" s="1005"/>
      <c r="DV40" s="1006"/>
      <c r="DW40" s="1007"/>
      <c r="DX40" s="1007"/>
      <c r="DY40" s="1007"/>
      <c r="DZ40" s="1008"/>
      <c r="EA40" s="222"/>
    </row>
    <row r="41" spans="1:131" ht="26.25" customHeight="1" x14ac:dyDescent="0.2">
      <c r="A41" s="231">
        <v>14</v>
      </c>
      <c r="B41" s="1044"/>
      <c r="C41" s="1045"/>
      <c r="D41" s="1045"/>
      <c r="E41" s="1045"/>
      <c r="F41" s="1045"/>
      <c r="G41" s="1045"/>
      <c r="H41" s="1045"/>
      <c r="I41" s="1045"/>
      <c r="J41" s="1045"/>
      <c r="K41" s="1045"/>
      <c r="L41" s="1045"/>
      <c r="M41" s="1045"/>
      <c r="N41" s="1045"/>
      <c r="O41" s="1045"/>
      <c r="P41" s="1046"/>
      <c r="Q41" s="1052"/>
      <c r="R41" s="1053"/>
      <c r="S41" s="1053"/>
      <c r="T41" s="1053"/>
      <c r="U41" s="1053"/>
      <c r="V41" s="1053"/>
      <c r="W41" s="1053"/>
      <c r="X41" s="1053"/>
      <c r="Y41" s="1053"/>
      <c r="Z41" s="1053"/>
      <c r="AA41" s="1053"/>
      <c r="AB41" s="1053"/>
      <c r="AC41" s="1053"/>
      <c r="AD41" s="1053"/>
      <c r="AE41" s="1054"/>
      <c r="AF41" s="1049"/>
      <c r="AG41" s="1050"/>
      <c r="AH41" s="1050"/>
      <c r="AI41" s="1050"/>
      <c r="AJ41" s="1051"/>
      <c r="AK41" s="994"/>
      <c r="AL41" s="985"/>
      <c r="AM41" s="985"/>
      <c r="AN41" s="985"/>
      <c r="AO41" s="985"/>
      <c r="AP41" s="985"/>
      <c r="AQ41" s="985"/>
      <c r="AR41" s="985"/>
      <c r="AS41" s="985"/>
      <c r="AT41" s="985"/>
      <c r="AU41" s="985"/>
      <c r="AV41" s="985"/>
      <c r="AW41" s="985"/>
      <c r="AX41" s="985"/>
      <c r="AY41" s="985"/>
      <c r="AZ41" s="1055"/>
      <c r="BA41" s="1055"/>
      <c r="BB41" s="1055"/>
      <c r="BC41" s="1055"/>
      <c r="BD41" s="1055"/>
      <c r="BE41" s="986"/>
      <c r="BF41" s="986"/>
      <c r="BG41" s="986"/>
      <c r="BH41" s="986"/>
      <c r="BI41" s="987"/>
      <c r="BJ41" s="224"/>
      <c r="BK41" s="224"/>
      <c r="BL41" s="224"/>
      <c r="BM41" s="224"/>
      <c r="BN41" s="224"/>
      <c r="BO41" s="234"/>
      <c r="BP41" s="234"/>
      <c r="BQ41" s="231">
        <v>35</v>
      </c>
      <c r="BR41" s="232"/>
      <c r="BS41" s="1006"/>
      <c r="BT41" s="1007"/>
      <c r="BU41" s="1007"/>
      <c r="BV41" s="1007"/>
      <c r="BW41" s="1007"/>
      <c r="BX41" s="1007"/>
      <c r="BY41" s="1007"/>
      <c r="BZ41" s="1007"/>
      <c r="CA41" s="1007"/>
      <c r="CB41" s="1007"/>
      <c r="CC41" s="1007"/>
      <c r="CD41" s="1007"/>
      <c r="CE41" s="1007"/>
      <c r="CF41" s="1007"/>
      <c r="CG41" s="1028"/>
      <c r="CH41" s="1003"/>
      <c r="CI41" s="1004"/>
      <c r="CJ41" s="1004"/>
      <c r="CK41" s="1004"/>
      <c r="CL41" s="1005"/>
      <c r="CM41" s="1003"/>
      <c r="CN41" s="1004"/>
      <c r="CO41" s="1004"/>
      <c r="CP41" s="1004"/>
      <c r="CQ41" s="1005"/>
      <c r="CR41" s="1003"/>
      <c r="CS41" s="1004"/>
      <c r="CT41" s="1004"/>
      <c r="CU41" s="1004"/>
      <c r="CV41" s="1005"/>
      <c r="CW41" s="1003"/>
      <c r="CX41" s="1004"/>
      <c r="CY41" s="1004"/>
      <c r="CZ41" s="1004"/>
      <c r="DA41" s="1005"/>
      <c r="DB41" s="1003"/>
      <c r="DC41" s="1004"/>
      <c r="DD41" s="1004"/>
      <c r="DE41" s="1004"/>
      <c r="DF41" s="1005"/>
      <c r="DG41" s="1003"/>
      <c r="DH41" s="1004"/>
      <c r="DI41" s="1004"/>
      <c r="DJ41" s="1004"/>
      <c r="DK41" s="1005"/>
      <c r="DL41" s="1003"/>
      <c r="DM41" s="1004"/>
      <c r="DN41" s="1004"/>
      <c r="DO41" s="1004"/>
      <c r="DP41" s="1005"/>
      <c r="DQ41" s="1003"/>
      <c r="DR41" s="1004"/>
      <c r="DS41" s="1004"/>
      <c r="DT41" s="1004"/>
      <c r="DU41" s="1005"/>
      <c r="DV41" s="1006"/>
      <c r="DW41" s="1007"/>
      <c r="DX41" s="1007"/>
      <c r="DY41" s="1007"/>
      <c r="DZ41" s="1008"/>
      <c r="EA41" s="222"/>
    </row>
    <row r="42" spans="1:131" ht="26.25" customHeight="1" x14ac:dyDescent="0.2">
      <c r="A42" s="231">
        <v>15</v>
      </c>
      <c r="B42" s="1044"/>
      <c r="C42" s="1045"/>
      <c r="D42" s="1045"/>
      <c r="E42" s="1045"/>
      <c r="F42" s="1045"/>
      <c r="G42" s="1045"/>
      <c r="H42" s="1045"/>
      <c r="I42" s="1045"/>
      <c r="J42" s="1045"/>
      <c r="K42" s="1045"/>
      <c r="L42" s="1045"/>
      <c r="M42" s="1045"/>
      <c r="N42" s="1045"/>
      <c r="O42" s="1045"/>
      <c r="P42" s="1046"/>
      <c r="Q42" s="1052"/>
      <c r="R42" s="1053"/>
      <c r="S42" s="1053"/>
      <c r="T42" s="1053"/>
      <c r="U42" s="1053"/>
      <c r="V42" s="1053"/>
      <c r="W42" s="1053"/>
      <c r="X42" s="1053"/>
      <c r="Y42" s="1053"/>
      <c r="Z42" s="1053"/>
      <c r="AA42" s="1053"/>
      <c r="AB42" s="1053"/>
      <c r="AC42" s="1053"/>
      <c r="AD42" s="1053"/>
      <c r="AE42" s="1054"/>
      <c r="AF42" s="1049"/>
      <c r="AG42" s="1050"/>
      <c r="AH42" s="1050"/>
      <c r="AI42" s="1050"/>
      <c r="AJ42" s="1051"/>
      <c r="AK42" s="994"/>
      <c r="AL42" s="985"/>
      <c r="AM42" s="985"/>
      <c r="AN42" s="985"/>
      <c r="AO42" s="985"/>
      <c r="AP42" s="985"/>
      <c r="AQ42" s="985"/>
      <c r="AR42" s="985"/>
      <c r="AS42" s="985"/>
      <c r="AT42" s="985"/>
      <c r="AU42" s="985"/>
      <c r="AV42" s="985"/>
      <c r="AW42" s="985"/>
      <c r="AX42" s="985"/>
      <c r="AY42" s="985"/>
      <c r="AZ42" s="1055"/>
      <c r="BA42" s="1055"/>
      <c r="BB42" s="1055"/>
      <c r="BC42" s="1055"/>
      <c r="BD42" s="1055"/>
      <c r="BE42" s="986"/>
      <c r="BF42" s="986"/>
      <c r="BG42" s="986"/>
      <c r="BH42" s="986"/>
      <c r="BI42" s="987"/>
      <c r="BJ42" s="224"/>
      <c r="BK42" s="224"/>
      <c r="BL42" s="224"/>
      <c r="BM42" s="224"/>
      <c r="BN42" s="224"/>
      <c r="BO42" s="234"/>
      <c r="BP42" s="234"/>
      <c r="BQ42" s="231">
        <v>36</v>
      </c>
      <c r="BR42" s="232"/>
      <c r="BS42" s="1006"/>
      <c r="BT42" s="1007"/>
      <c r="BU42" s="1007"/>
      <c r="BV42" s="1007"/>
      <c r="BW42" s="1007"/>
      <c r="BX42" s="1007"/>
      <c r="BY42" s="1007"/>
      <c r="BZ42" s="1007"/>
      <c r="CA42" s="1007"/>
      <c r="CB42" s="1007"/>
      <c r="CC42" s="1007"/>
      <c r="CD42" s="1007"/>
      <c r="CE42" s="1007"/>
      <c r="CF42" s="1007"/>
      <c r="CG42" s="1028"/>
      <c r="CH42" s="1003"/>
      <c r="CI42" s="1004"/>
      <c r="CJ42" s="1004"/>
      <c r="CK42" s="1004"/>
      <c r="CL42" s="1005"/>
      <c r="CM42" s="1003"/>
      <c r="CN42" s="1004"/>
      <c r="CO42" s="1004"/>
      <c r="CP42" s="1004"/>
      <c r="CQ42" s="1005"/>
      <c r="CR42" s="1003"/>
      <c r="CS42" s="1004"/>
      <c r="CT42" s="1004"/>
      <c r="CU42" s="1004"/>
      <c r="CV42" s="1005"/>
      <c r="CW42" s="1003"/>
      <c r="CX42" s="1004"/>
      <c r="CY42" s="1004"/>
      <c r="CZ42" s="1004"/>
      <c r="DA42" s="1005"/>
      <c r="DB42" s="1003"/>
      <c r="DC42" s="1004"/>
      <c r="DD42" s="1004"/>
      <c r="DE42" s="1004"/>
      <c r="DF42" s="1005"/>
      <c r="DG42" s="1003"/>
      <c r="DH42" s="1004"/>
      <c r="DI42" s="1004"/>
      <c r="DJ42" s="1004"/>
      <c r="DK42" s="1005"/>
      <c r="DL42" s="1003"/>
      <c r="DM42" s="1004"/>
      <c r="DN42" s="1004"/>
      <c r="DO42" s="1004"/>
      <c r="DP42" s="1005"/>
      <c r="DQ42" s="1003"/>
      <c r="DR42" s="1004"/>
      <c r="DS42" s="1004"/>
      <c r="DT42" s="1004"/>
      <c r="DU42" s="1005"/>
      <c r="DV42" s="1006"/>
      <c r="DW42" s="1007"/>
      <c r="DX42" s="1007"/>
      <c r="DY42" s="1007"/>
      <c r="DZ42" s="1008"/>
      <c r="EA42" s="222"/>
    </row>
    <row r="43" spans="1:131" ht="26.25" customHeight="1" x14ac:dyDescent="0.2">
      <c r="A43" s="231">
        <v>16</v>
      </c>
      <c r="B43" s="1044"/>
      <c r="C43" s="1045"/>
      <c r="D43" s="1045"/>
      <c r="E43" s="1045"/>
      <c r="F43" s="1045"/>
      <c r="G43" s="1045"/>
      <c r="H43" s="1045"/>
      <c r="I43" s="1045"/>
      <c r="J43" s="1045"/>
      <c r="K43" s="1045"/>
      <c r="L43" s="1045"/>
      <c r="M43" s="1045"/>
      <c r="N43" s="1045"/>
      <c r="O43" s="1045"/>
      <c r="P43" s="1046"/>
      <c r="Q43" s="1052"/>
      <c r="R43" s="1053"/>
      <c r="S43" s="1053"/>
      <c r="T43" s="1053"/>
      <c r="U43" s="1053"/>
      <c r="V43" s="1053"/>
      <c r="W43" s="1053"/>
      <c r="X43" s="1053"/>
      <c r="Y43" s="1053"/>
      <c r="Z43" s="1053"/>
      <c r="AA43" s="1053"/>
      <c r="AB43" s="1053"/>
      <c r="AC43" s="1053"/>
      <c r="AD43" s="1053"/>
      <c r="AE43" s="1054"/>
      <c r="AF43" s="1049"/>
      <c r="AG43" s="1050"/>
      <c r="AH43" s="1050"/>
      <c r="AI43" s="1050"/>
      <c r="AJ43" s="1051"/>
      <c r="AK43" s="994"/>
      <c r="AL43" s="985"/>
      <c r="AM43" s="985"/>
      <c r="AN43" s="985"/>
      <c r="AO43" s="985"/>
      <c r="AP43" s="985"/>
      <c r="AQ43" s="985"/>
      <c r="AR43" s="985"/>
      <c r="AS43" s="985"/>
      <c r="AT43" s="985"/>
      <c r="AU43" s="985"/>
      <c r="AV43" s="985"/>
      <c r="AW43" s="985"/>
      <c r="AX43" s="985"/>
      <c r="AY43" s="985"/>
      <c r="AZ43" s="1055"/>
      <c r="BA43" s="1055"/>
      <c r="BB43" s="1055"/>
      <c r="BC43" s="1055"/>
      <c r="BD43" s="1055"/>
      <c r="BE43" s="986"/>
      <c r="BF43" s="986"/>
      <c r="BG43" s="986"/>
      <c r="BH43" s="986"/>
      <c r="BI43" s="987"/>
      <c r="BJ43" s="224"/>
      <c r="BK43" s="224"/>
      <c r="BL43" s="224"/>
      <c r="BM43" s="224"/>
      <c r="BN43" s="224"/>
      <c r="BO43" s="234"/>
      <c r="BP43" s="234"/>
      <c r="BQ43" s="231">
        <v>37</v>
      </c>
      <c r="BR43" s="232"/>
      <c r="BS43" s="1006"/>
      <c r="BT43" s="1007"/>
      <c r="BU43" s="1007"/>
      <c r="BV43" s="1007"/>
      <c r="BW43" s="1007"/>
      <c r="BX43" s="1007"/>
      <c r="BY43" s="1007"/>
      <c r="BZ43" s="1007"/>
      <c r="CA43" s="1007"/>
      <c r="CB43" s="1007"/>
      <c r="CC43" s="1007"/>
      <c r="CD43" s="1007"/>
      <c r="CE43" s="1007"/>
      <c r="CF43" s="1007"/>
      <c r="CG43" s="1028"/>
      <c r="CH43" s="1003"/>
      <c r="CI43" s="1004"/>
      <c r="CJ43" s="1004"/>
      <c r="CK43" s="1004"/>
      <c r="CL43" s="1005"/>
      <c r="CM43" s="1003"/>
      <c r="CN43" s="1004"/>
      <c r="CO43" s="1004"/>
      <c r="CP43" s="1004"/>
      <c r="CQ43" s="1005"/>
      <c r="CR43" s="1003"/>
      <c r="CS43" s="1004"/>
      <c r="CT43" s="1004"/>
      <c r="CU43" s="1004"/>
      <c r="CV43" s="1005"/>
      <c r="CW43" s="1003"/>
      <c r="CX43" s="1004"/>
      <c r="CY43" s="1004"/>
      <c r="CZ43" s="1004"/>
      <c r="DA43" s="1005"/>
      <c r="DB43" s="1003"/>
      <c r="DC43" s="1004"/>
      <c r="DD43" s="1004"/>
      <c r="DE43" s="1004"/>
      <c r="DF43" s="1005"/>
      <c r="DG43" s="1003"/>
      <c r="DH43" s="1004"/>
      <c r="DI43" s="1004"/>
      <c r="DJ43" s="1004"/>
      <c r="DK43" s="1005"/>
      <c r="DL43" s="1003"/>
      <c r="DM43" s="1004"/>
      <c r="DN43" s="1004"/>
      <c r="DO43" s="1004"/>
      <c r="DP43" s="1005"/>
      <c r="DQ43" s="1003"/>
      <c r="DR43" s="1004"/>
      <c r="DS43" s="1004"/>
      <c r="DT43" s="1004"/>
      <c r="DU43" s="1005"/>
      <c r="DV43" s="1006"/>
      <c r="DW43" s="1007"/>
      <c r="DX43" s="1007"/>
      <c r="DY43" s="1007"/>
      <c r="DZ43" s="1008"/>
      <c r="EA43" s="222"/>
    </row>
    <row r="44" spans="1:131" ht="26.25" customHeight="1" x14ac:dyDescent="0.2">
      <c r="A44" s="231">
        <v>17</v>
      </c>
      <c r="B44" s="1044"/>
      <c r="C44" s="1045"/>
      <c r="D44" s="1045"/>
      <c r="E44" s="1045"/>
      <c r="F44" s="1045"/>
      <c r="G44" s="1045"/>
      <c r="H44" s="1045"/>
      <c r="I44" s="1045"/>
      <c r="J44" s="1045"/>
      <c r="K44" s="1045"/>
      <c r="L44" s="1045"/>
      <c r="M44" s="1045"/>
      <c r="N44" s="1045"/>
      <c r="O44" s="1045"/>
      <c r="P44" s="1046"/>
      <c r="Q44" s="1052"/>
      <c r="R44" s="1053"/>
      <c r="S44" s="1053"/>
      <c r="T44" s="1053"/>
      <c r="U44" s="1053"/>
      <c r="V44" s="1053"/>
      <c r="W44" s="1053"/>
      <c r="X44" s="1053"/>
      <c r="Y44" s="1053"/>
      <c r="Z44" s="1053"/>
      <c r="AA44" s="1053"/>
      <c r="AB44" s="1053"/>
      <c r="AC44" s="1053"/>
      <c r="AD44" s="1053"/>
      <c r="AE44" s="1054"/>
      <c r="AF44" s="1049"/>
      <c r="AG44" s="1050"/>
      <c r="AH44" s="1050"/>
      <c r="AI44" s="1050"/>
      <c r="AJ44" s="1051"/>
      <c r="AK44" s="994"/>
      <c r="AL44" s="985"/>
      <c r="AM44" s="985"/>
      <c r="AN44" s="985"/>
      <c r="AO44" s="985"/>
      <c r="AP44" s="985"/>
      <c r="AQ44" s="985"/>
      <c r="AR44" s="985"/>
      <c r="AS44" s="985"/>
      <c r="AT44" s="985"/>
      <c r="AU44" s="985"/>
      <c r="AV44" s="985"/>
      <c r="AW44" s="985"/>
      <c r="AX44" s="985"/>
      <c r="AY44" s="985"/>
      <c r="AZ44" s="1055"/>
      <c r="BA44" s="1055"/>
      <c r="BB44" s="1055"/>
      <c r="BC44" s="1055"/>
      <c r="BD44" s="1055"/>
      <c r="BE44" s="986"/>
      <c r="BF44" s="986"/>
      <c r="BG44" s="986"/>
      <c r="BH44" s="986"/>
      <c r="BI44" s="987"/>
      <c r="BJ44" s="224"/>
      <c r="BK44" s="224"/>
      <c r="BL44" s="224"/>
      <c r="BM44" s="224"/>
      <c r="BN44" s="224"/>
      <c r="BO44" s="234"/>
      <c r="BP44" s="234"/>
      <c r="BQ44" s="231">
        <v>38</v>
      </c>
      <c r="BR44" s="232"/>
      <c r="BS44" s="1006"/>
      <c r="BT44" s="1007"/>
      <c r="BU44" s="1007"/>
      <c r="BV44" s="1007"/>
      <c r="BW44" s="1007"/>
      <c r="BX44" s="1007"/>
      <c r="BY44" s="1007"/>
      <c r="BZ44" s="1007"/>
      <c r="CA44" s="1007"/>
      <c r="CB44" s="1007"/>
      <c r="CC44" s="1007"/>
      <c r="CD44" s="1007"/>
      <c r="CE44" s="1007"/>
      <c r="CF44" s="1007"/>
      <c r="CG44" s="1028"/>
      <c r="CH44" s="1003"/>
      <c r="CI44" s="1004"/>
      <c r="CJ44" s="1004"/>
      <c r="CK44" s="1004"/>
      <c r="CL44" s="1005"/>
      <c r="CM44" s="1003"/>
      <c r="CN44" s="1004"/>
      <c r="CO44" s="1004"/>
      <c r="CP44" s="1004"/>
      <c r="CQ44" s="1005"/>
      <c r="CR44" s="1003"/>
      <c r="CS44" s="1004"/>
      <c r="CT44" s="1004"/>
      <c r="CU44" s="1004"/>
      <c r="CV44" s="1005"/>
      <c r="CW44" s="1003"/>
      <c r="CX44" s="1004"/>
      <c r="CY44" s="1004"/>
      <c r="CZ44" s="1004"/>
      <c r="DA44" s="1005"/>
      <c r="DB44" s="1003"/>
      <c r="DC44" s="1004"/>
      <c r="DD44" s="1004"/>
      <c r="DE44" s="1004"/>
      <c r="DF44" s="1005"/>
      <c r="DG44" s="1003"/>
      <c r="DH44" s="1004"/>
      <c r="DI44" s="1004"/>
      <c r="DJ44" s="1004"/>
      <c r="DK44" s="1005"/>
      <c r="DL44" s="1003"/>
      <c r="DM44" s="1004"/>
      <c r="DN44" s="1004"/>
      <c r="DO44" s="1004"/>
      <c r="DP44" s="1005"/>
      <c r="DQ44" s="1003"/>
      <c r="DR44" s="1004"/>
      <c r="DS44" s="1004"/>
      <c r="DT44" s="1004"/>
      <c r="DU44" s="1005"/>
      <c r="DV44" s="1006"/>
      <c r="DW44" s="1007"/>
      <c r="DX44" s="1007"/>
      <c r="DY44" s="1007"/>
      <c r="DZ44" s="1008"/>
      <c r="EA44" s="222"/>
    </row>
    <row r="45" spans="1:131" ht="26.25" customHeight="1" x14ac:dyDescent="0.2">
      <c r="A45" s="231">
        <v>18</v>
      </c>
      <c r="B45" s="1044"/>
      <c r="C45" s="1045"/>
      <c r="D45" s="1045"/>
      <c r="E45" s="1045"/>
      <c r="F45" s="1045"/>
      <c r="G45" s="1045"/>
      <c r="H45" s="1045"/>
      <c r="I45" s="1045"/>
      <c r="J45" s="1045"/>
      <c r="K45" s="1045"/>
      <c r="L45" s="1045"/>
      <c r="M45" s="1045"/>
      <c r="N45" s="1045"/>
      <c r="O45" s="1045"/>
      <c r="P45" s="1046"/>
      <c r="Q45" s="1052"/>
      <c r="R45" s="1053"/>
      <c r="S45" s="1053"/>
      <c r="T45" s="1053"/>
      <c r="U45" s="1053"/>
      <c r="V45" s="1053"/>
      <c r="W45" s="1053"/>
      <c r="X45" s="1053"/>
      <c r="Y45" s="1053"/>
      <c r="Z45" s="1053"/>
      <c r="AA45" s="1053"/>
      <c r="AB45" s="1053"/>
      <c r="AC45" s="1053"/>
      <c r="AD45" s="1053"/>
      <c r="AE45" s="1054"/>
      <c r="AF45" s="1049"/>
      <c r="AG45" s="1050"/>
      <c r="AH45" s="1050"/>
      <c r="AI45" s="1050"/>
      <c r="AJ45" s="1051"/>
      <c r="AK45" s="994"/>
      <c r="AL45" s="985"/>
      <c r="AM45" s="985"/>
      <c r="AN45" s="985"/>
      <c r="AO45" s="985"/>
      <c r="AP45" s="985"/>
      <c r="AQ45" s="985"/>
      <c r="AR45" s="985"/>
      <c r="AS45" s="985"/>
      <c r="AT45" s="985"/>
      <c r="AU45" s="985"/>
      <c r="AV45" s="985"/>
      <c r="AW45" s="985"/>
      <c r="AX45" s="985"/>
      <c r="AY45" s="985"/>
      <c r="AZ45" s="1055"/>
      <c r="BA45" s="1055"/>
      <c r="BB45" s="1055"/>
      <c r="BC45" s="1055"/>
      <c r="BD45" s="1055"/>
      <c r="BE45" s="986"/>
      <c r="BF45" s="986"/>
      <c r="BG45" s="986"/>
      <c r="BH45" s="986"/>
      <c r="BI45" s="987"/>
      <c r="BJ45" s="224"/>
      <c r="BK45" s="224"/>
      <c r="BL45" s="224"/>
      <c r="BM45" s="224"/>
      <c r="BN45" s="224"/>
      <c r="BO45" s="234"/>
      <c r="BP45" s="234"/>
      <c r="BQ45" s="231">
        <v>39</v>
      </c>
      <c r="BR45" s="232"/>
      <c r="BS45" s="1006"/>
      <c r="BT45" s="1007"/>
      <c r="BU45" s="1007"/>
      <c r="BV45" s="1007"/>
      <c r="BW45" s="1007"/>
      <c r="BX45" s="1007"/>
      <c r="BY45" s="1007"/>
      <c r="BZ45" s="1007"/>
      <c r="CA45" s="1007"/>
      <c r="CB45" s="1007"/>
      <c r="CC45" s="1007"/>
      <c r="CD45" s="1007"/>
      <c r="CE45" s="1007"/>
      <c r="CF45" s="1007"/>
      <c r="CG45" s="1028"/>
      <c r="CH45" s="1003"/>
      <c r="CI45" s="1004"/>
      <c r="CJ45" s="1004"/>
      <c r="CK45" s="1004"/>
      <c r="CL45" s="1005"/>
      <c r="CM45" s="1003"/>
      <c r="CN45" s="1004"/>
      <c r="CO45" s="1004"/>
      <c r="CP45" s="1004"/>
      <c r="CQ45" s="1005"/>
      <c r="CR45" s="1003"/>
      <c r="CS45" s="1004"/>
      <c r="CT45" s="1004"/>
      <c r="CU45" s="1004"/>
      <c r="CV45" s="1005"/>
      <c r="CW45" s="1003"/>
      <c r="CX45" s="1004"/>
      <c r="CY45" s="1004"/>
      <c r="CZ45" s="1004"/>
      <c r="DA45" s="1005"/>
      <c r="DB45" s="1003"/>
      <c r="DC45" s="1004"/>
      <c r="DD45" s="1004"/>
      <c r="DE45" s="1004"/>
      <c r="DF45" s="1005"/>
      <c r="DG45" s="1003"/>
      <c r="DH45" s="1004"/>
      <c r="DI45" s="1004"/>
      <c r="DJ45" s="1004"/>
      <c r="DK45" s="1005"/>
      <c r="DL45" s="1003"/>
      <c r="DM45" s="1004"/>
      <c r="DN45" s="1004"/>
      <c r="DO45" s="1004"/>
      <c r="DP45" s="1005"/>
      <c r="DQ45" s="1003"/>
      <c r="DR45" s="1004"/>
      <c r="DS45" s="1004"/>
      <c r="DT45" s="1004"/>
      <c r="DU45" s="1005"/>
      <c r="DV45" s="1006"/>
      <c r="DW45" s="1007"/>
      <c r="DX45" s="1007"/>
      <c r="DY45" s="1007"/>
      <c r="DZ45" s="1008"/>
      <c r="EA45" s="222"/>
    </row>
    <row r="46" spans="1:131" ht="26.25" customHeight="1" x14ac:dyDescent="0.2">
      <c r="A46" s="231">
        <v>19</v>
      </c>
      <c r="B46" s="1044"/>
      <c r="C46" s="1045"/>
      <c r="D46" s="1045"/>
      <c r="E46" s="1045"/>
      <c r="F46" s="1045"/>
      <c r="G46" s="1045"/>
      <c r="H46" s="1045"/>
      <c r="I46" s="1045"/>
      <c r="J46" s="1045"/>
      <c r="K46" s="1045"/>
      <c r="L46" s="1045"/>
      <c r="M46" s="1045"/>
      <c r="N46" s="1045"/>
      <c r="O46" s="1045"/>
      <c r="P46" s="1046"/>
      <c r="Q46" s="1052"/>
      <c r="R46" s="1053"/>
      <c r="S46" s="1053"/>
      <c r="T46" s="1053"/>
      <c r="U46" s="1053"/>
      <c r="V46" s="1053"/>
      <c r="W46" s="1053"/>
      <c r="X46" s="1053"/>
      <c r="Y46" s="1053"/>
      <c r="Z46" s="1053"/>
      <c r="AA46" s="1053"/>
      <c r="AB46" s="1053"/>
      <c r="AC46" s="1053"/>
      <c r="AD46" s="1053"/>
      <c r="AE46" s="1054"/>
      <c r="AF46" s="1049"/>
      <c r="AG46" s="1050"/>
      <c r="AH46" s="1050"/>
      <c r="AI46" s="1050"/>
      <c r="AJ46" s="1051"/>
      <c r="AK46" s="994"/>
      <c r="AL46" s="985"/>
      <c r="AM46" s="985"/>
      <c r="AN46" s="985"/>
      <c r="AO46" s="985"/>
      <c r="AP46" s="985"/>
      <c r="AQ46" s="985"/>
      <c r="AR46" s="985"/>
      <c r="AS46" s="985"/>
      <c r="AT46" s="985"/>
      <c r="AU46" s="985"/>
      <c r="AV46" s="985"/>
      <c r="AW46" s="985"/>
      <c r="AX46" s="985"/>
      <c r="AY46" s="985"/>
      <c r="AZ46" s="1055"/>
      <c r="BA46" s="1055"/>
      <c r="BB46" s="1055"/>
      <c r="BC46" s="1055"/>
      <c r="BD46" s="1055"/>
      <c r="BE46" s="986"/>
      <c r="BF46" s="986"/>
      <c r="BG46" s="986"/>
      <c r="BH46" s="986"/>
      <c r="BI46" s="987"/>
      <c r="BJ46" s="224"/>
      <c r="BK46" s="224"/>
      <c r="BL46" s="224"/>
      <c r="BM46" s="224"/>
      <c r="BN46" s="224"/>
      <c r="BO46" s="234"/>
      <c r="BP46" s="234"/>
      <c r="BQ46" s="231">
        <v>40</v>
      </c>
      <c r="BR46" s="232"/>
      <c r="BS46" s="1006"/>
      <c r="BT46" s="1007"/>
      <c r="BU46" s="1007"/>
      <c r="BV46" s="1007"/>
      <c r="BW46" s="1007"/>
      <c r="BX46" s="1007"/>
      <c r="BY46" s="1007"/>
      <c r="BZ46" s="1007"/>
      <c r="CA46" s="1007"/>
      <c r="CB46" s="1007"/>
      <c r="CC46" s="1007"/>
      <c r="CD46" s="1007"/>
      <c r="CE46" s="1007"/>
      <c r="CF46" s="1007"/>
      <c r="CG46" s="1028"/>
      <c r="CH46" s="1003"/>
      <c r="CI46" s="1004"/>
      <c r="CJ46" s="1004"/>
      <c r="CK46" s="1004"/>
      <c r="CL46" s="1005"/>
      <c r="CM46" s="1003"/>
      <c r="CN46" s="1004"/>
      <c r="CO46" s="1004"/>
      <c r="CP46" s="1004"/>
      <c r="CQ46" s="1005"/>
      <c r="CR46" s="1003"/>
      <c r="CS46" s="1004"/>
      <c r="CT46" s="1004"/>
      <c r="CU46" s="1004"/>
      <c r="CV46" s="1005"/>
      <c r="CW46" s="1003"/>
      <c r="CX46" s="1004"/>
      <c r="CY46" s="1004"/>
      <c r="CZ46" s="1004"/>
      <c r="DA46" s="1005"/>
      <c r="DB46" s="1003"/>
      <c r="DC46" s="1004"/>
      <c r="DD46" s="1004"/>
      <c r="DE46" s="1004"/>
      <c r="DF46" s="1005"/>
      <c r="DG46" s="1003"/>
      <c r="DH46" s="1004"/>
      <c r="DI46" s="1004"/>
      <c r="DJ46" s="1004"/>
      <c r="DK46" s="1005"/>
      <c r="DL46" s="1003"/>
      <c r="DM46" s="1004"/>
      <c r="DN46" s="1004"/>
      <c r="DO46" s="1004"/>
      <c r="DP46" s="1005"/>
      <c r="DQ46" s="1003"/>
      <c r="DR46" s="1004"/>
      <c r="DS46" s="1004"/>
      <c r="DT46" s="1004"/>
      <c r="DU46" s="1005"/>
      <c r="DV46" s="1006"/>
      <c r="DW46" s="1007"/>
      <c r="DX46" s="1007"/>
      <c r="DY46" s="1007"/>
      <c r="DZ46" s="1008"/>
      <c r="EA46" s="222"/>
    </row>
    <row r="47" spans="1:131" ht="26.25" customHeight="1" x14ac:dyDescent="0.2">
      <c r="A47" s="231">
        <v>20</v>
      </c>
      <c r="B47" s="1044"/>
      <c r="C47" s="1045"/>
      <c r="D47" s="1045"/>
      <c r="E47" s="1045"/>
      <c r="F47" s="1045"/>
      <c r="G47" s="1045"/>
      <c r="H47" s="1045"/>
      <c r="I47" s="1045"/>
      <c r="J47" s="1045"/>
      <c r="K47" s="1045"/>
      <c r="L47" s="1045"/>
      <c r="M47" s="1045"/>
      <c r="N47" s="1045"/>
      <c r="O47" s="1045"/>
      <c r="P47" s="1046"/>
      <c r="Q47" s="1052"/>
      <c r="R47" s="1053"/>
      <c r="S47" s="1053"/>
      <c r="T47" s="1053"/>
      <c r="U47" s="1053"/>
      <c r="V47" s="1053"/>
      <c r="W47" s="1053"/>
      <c r="X47" s="1053"/>
      <c r="Y47" s="1053"/>
      <c r="Z47" s="1053"/>
      <c r="AA47" s="1053"/>
      <c r="AB47" s="1053"/>
      <c r="AC47" s="1053"/>
      <c r="AD47" s="1053"/>
      <c r="AE47" s="1054"/>
      <c r="AF47" s="1049"/>
      <c r="AG47" s="1050"/>
      <c r="AH47" s="1050"/>
      <c r="AI47" s="1050"/>
      <c r="AJ47" s="1051"/>
      <c r="AK47" s="994"/>
      <c r="AL47" s="985"/>
      <c r="AM47" s="985"/>
      <c r="AN47" s="985"/>
      <c r="AO47" s="985"/>
      <c r="AP47" s="985"/>
      <c r="AQ47" s="985"/>
      <c r="AR47" s="985"/>
      <c r="AS47" s="985"/>
      <c r="AT47" s="985"/>
      <c r="AU47" s="985"/>
      <c r="AV47" s="985"/>
      <c r="AW47" s="985"/>
      <c r="AX47" s="985"/>
      <c r="AY47" s="985"/>
      <c r="AZ47" s="1055"/>
      <c r="BA47" s="1055"/>
      <c r="BB47" s="1055"/>
      <c r="BC47" s="1055"/>
      <c r="BD47" s="1055"/>
      <c r="BE47" s="986"/>
      <c r="BF47" s="986"/>
      <c r="BG47" s="986"/>
      <c r="BH47" s="986"/>
      <c r="BI47" s="987"/>
      <c r="BJ47" s="224"/>
      <c r="BK47" s="224"/>
      <c r="BL47" s="224"/>
      <c r="BM47" s="224"/>
      <c r="BN47" s="224"/>
      <c r="BO47" s="234"/>
      <c r="BP47" s="234"/>
      <c r="BQ47" s="231">
        <v>41</v>
      </c>
      <c r="BR47" s="232"/>
      <c r="BS47" s="1006"/>
      <c r="BT47" s="1007"/>
      <c r="BU47" s="1007"/>
      <c r="BV47" s="1007"/>
      <c r="BW47" s="1007"/>
      <c r="BX47" s="1007"/>
      <c r="BY47" s="1007"/>
      <c r="BZ47" s="1007"/>
      <c r="CA47" s="1007"/>
      <c r="CB47" s="1007"/>
      <c r="CC47" s="1007"/>
      <c r="CD47" s="1007"/>
      <c r="CE47" s="1007"/>
      <c r="CF47" s="1007"/>
      <c r="CG47" s="1028"/>
      <c r="CH47" s="1003"/>
      <c r="CI47" s="1004"/>
      <c r="CJ47" s="1004"/>
      <c r="CK47" s="1004"/>
      <c r="CL47" s="1005"/>
      <c r="CM47" s="1003"/>
      <c r="CN47" s="1004"/>
      <c r="CO47" s="1004"/>
      <c r="CP47" s="1004"/>
      <c r="CQ47" s="1005"/>
      <c r="CR47" s="1003"/>
      <c r="CS47" s="1004"/>
      <c r="CT47" s="1004"/>
      <c r="CU47" s="1004"/>
      <c r="CV47" s="1005"/>
      <c r="CW47" s="1003"/>
      <c r="CX47" s="1004"/>
      <c r="CY47" s="1004"/>
      <c r="CZ47" s="1004"/>
      <c r="DA47" s="1005"/>
      <c r="DB47" s="1003"/>
      <c r="DC47" s="1004"/>
      <c r="DD47" s="1004"/>
      <c r="DE47" s="1004"/>
      <c r="DF47" s="1005"/>
      <c r="DG47" s="1003"/>
      <c r="DH47" s="1004"/>
      <c r="DI47" s="1004"/>
      <c r="DJ47" s="1004"/>
      <c r="DK47" s="1005"/>
      <c r="DL47" s="1003"/>
      <c r="DM47" s="1004"/>
      <c r="DN47" s="1004"/>
      <c r="DO47" s="1004"/>
      <c r="DP47" s="1005"/>
      <c r="DQ47" s="1003"/>
      <c r="DR47" s="1004"/>
      <c r="DS47" s="1004"/>
      <c r="DT47" s="1004"/>
      <c r="DU47" s="1005"/>
      <c r="DV47" s="1006"/>
      <c r="DW47" s="1007"/>
      <c r="DX47" s="1007"/>
      <c r="DY47" s="1007"/>
      <c r="DZ47" s="1008"/>
      <c r="EA47" s="222"/>
    </row>
    <row r="48" spans="1:131" ht="26.25" customHeight="1" x14ac:dyDescent="0.2">
      <c r="A48" s="231">
        <v>21</v>
      </c>
      <c r="B48" s="1044"/>
      <c r="C48" s="1045"/>
      <c r="D48" s="1045"/>
      <c r="E48" s="1045"/>
      <c r="F48" s="1045"/>
      <c r="G48" s="1045"/>
      <c r="H48" s="1045"/>
      <c r="I48" s="1045"/>
      <c r="J48" s="1045"/>
      <c r="K48" s="1045"/>
      <c r="L48" s="1045"/>
      <c r="M48" s="1045"/>
      <c r="N48" s="1045"/>
      <c r="O48" s="1045"/>
      <c r="P48" s="1046"/>
      <c r="Q48" s="1052"/>
      <c r="R48" s="1053"/>
      <c r="S48" s="1053"/>
      <c r="T48" s="1053"/>
      <c r="U48" s="1053"/>
      <c r="V48" s="1053"/>
      <c r="W48" s="1053"/>
      <c r="X48" s="1053"/>
      <c r="Y48" s="1053"/>
      <c r="Z48" s="1053"/>
      <c r="AA48" s="1053"/>
      <c r="AB48" s="1053"/>
      <c r="AC48" s="1053"/>
      <c r="AD48" s="1053"/>
      <c r="AE48" s="1054"/>
      <c r="AF48" s="1049"/>
      <c r="AG48" s="1050"/>
      <c r="AH48" s="1050"/>
      <c r="AI48" s="1050"/>
      <c r="AJ48" s="1051"/>
      <c r="AK48" s="994"/>
      <c r="AL48" s="985"/>
      <c r="AM48" s="985"/>
      <c r="AN48" s="985"/>
      <c r="AO48" s="985"/>
      <c r="AP48" s="985"/>
      <c r="AQ48" s="985"/>
      <c r="AR48" s="985"/>
      <c r="AS48" s="985"/>
      <c r="AT48" s="985"/>
      <c r="AU48" s="985"/>
      <c r="AV48" s="985"/>
      <c r="AW48" s="985"/>
      <c r="AX48" s="985"/>
      <c r="AY48" s="985"/>
      <c r="AZ48" s="1055"/>
      <c r="BA48" s="1055"/>
      <c r="BB48" s="1055"/>
      <c r="BC48" s="1055"/>
      <c r="BD48" s="1055"/>
      <c r="BE48" s="986"/>
      <c r="BF48" s="986"/>
      <c r="BG48" s="986"/>
      <c r="BH48" s="986"/>
      <c r="BI48" s="987"/>
      <c r="BJ48" s="224"/>
      <c r="BK48" s="224"/>
      <c r="BL48" s="224"/>
      <c r="BM48" s="224"/>
      <c r="BN48" s="224"/>
      <c r="BO48" s="234"/>
      <c r="BP48" s="234"/>
      <c r="BQ48" s="231">
        <v>42</v>
      </c>
      <c r="BR48" s="232"/>
      <c r="BS48" s="1006"/>
      <c r="BT48" s="1007"/>
      <c r="BU48" s="1007"/>
      <c r="BV48" s="1007"/>
      <c r="BW48" s="1007"/>
      <c r="BX48" s="1007"/>
      <c r="BY48" s="1007"/>
      <c r="BZ48" s="1007"/>
      <c r="CA48" s="1007"/>
      <c r="CB48" s="1007"/>
      <c r="CC48" s="1007"/>
      <c r="CD48" s="1007"/>
      <c r="CE48" s="1007"/>
      <c r="CF48" s="1007"/>
      <c r="CG48" s="1028"/>
      <c r="CH48" s="1003"/>
      <c r="CI48" s="1004"/>
      <c r="CJ48" s="1004"/>
      <c r="CK48" s="1004"/>
      <c r="CL48" s="1005"/>
      <c r="CM48" s="1003"/>
      <c r="CN48" s="1004"/>
      <c r="CO48" s="1004"/>
      <c r="CP48" s="1004"/>
      <c r="CQ48" s="1005"/>
      <c r="CR48" s="1003"/>
      <c r="CS48" s="1004"/>
      <c r="CT48" s="1004"/>
      <c r="CU48" s="1004"/>
      <c r="CV48" s="1005"/>
      <c r="CW48" s="1003"/>
      <c r="CX48" s="1004"/>
      <c r="CY48" s="1004"/>
      <c r="CZ48" s="1004"/>
      <c r="DA48" s="1005"/>
      <c r="DB48" s="1003"/>
      <c r="DC48" s="1004"/>
      <c r="DD48" s="1004"/>
      <c r="DE48" s="1004"/>
      <c r="DF48" s="1005"/>
      <c r="DG48" s="1003"/>
      <c r="DH48" s="1004"/>
      <c r="DI48" s="1004"/>
      <c r="DJ48" s="1004"/>
      <c r="DK48" s="1005"/>
      <c r="DL48" s="1003"/>
      <c r="DM48" s="1004"/>
      <c r="DN48" s="1004"/>
      <c r="DO48" s="1004"/>
      <c r="DP48" s="1005"/>
      <c r="DQ48" s="1003"/>
      <c r="DR48" s="1004"/>
      <c r="DS48" s="1004"/>
      <c r="DT48" s="1004"/>
      <c r="DU48" s="1005"/>
      <c r="DV48" s="1006"/>
      <c r="DW48" s="1007"/>
      <c r="DX48" s="1007"/>
      <c r="DY48" s="1007"/>
      <c r="DZ48" s="1008"/>
      <c r="EA48" s="222"/>
    </row>
    <row r="49" spans="1:131" ht="26.25" customHeight="1" x14ac:dyDescent="0.2">
      <c r="A49" s="231">
        <v>22</v>
      </c>
      <c r="B49" s="1044"/>
      <c r="C49" s="1045"/>
      <c r="D49" s="1045"/>
      <c r="E49" s="1045"/>
      <c r="F49" s="1045"/>
      <c r="G49" s="1045"/>
      <c r="H49" s="1045"/>
      <c r="I49" s="1045"/>
      <c r="J49" s="1045"/>
      <c r="K49" s="1045"/>
      <c r="L49" s="1045"/>
      <c r="M49" s="1045"/>
      <c r="N49" s="1045"/>
      <c r="O49" s="1045"/>
      <c r="P49" s="1046"/>
      <c r="Q49" s="1052"/>
      <c r="R49" s="1053"/>
      <c r="S49" s="1053"/>
      <c r="T49" s="1053"/>
      <c r="U49" s="1053"/>
      <c r="V49" s="1053"/>
      <c r="W49" s="1053"/>
      <c r="X49" s="1053"/>
      <c r="Y49" s="1053"/>
      <c r="Z49" s="1053"/>
      <c r="AA49" s="1053"/>
      <c r="AB49" s="1053"/>
      <c r="AC49" s="1053"/>
      <c r="AD49" s="1053"/>
      <c r="AE49" s="1054"/>
      <c r="AF49" s="1049"/>
      <c r="AG49" s="1050"/>
      <c r="AH49" s="1050"/>
      <c r="AI49" s="1050"/>
      <c r="AJ49" s="1051"/>
      <c r="AK49" s="994"/>
      <c r="AL49" s="985"/>
      <c r="AM49" s="985"/>
      <c r="AN49" s="985"/>
      <c r="AO49" s="985"/>
      <c r="AP49" s="985"/>
      <c r="AQ49" s="985"/>
      <c r="AR49" s="985"/>
      <c r="AS49" s="985"/>
      <c r="AT49" s="985"/>
      <c r="AU49" s="985"/>
      <c r="AV49" s="985"/>
      <c r="AW49" s="985"/>
      <c r="AX49" s="985"/>
      <c r="AY49" s="985"/>
      <c r="AZ49" s="1055"/>
      <c r="BA49" s="1055"/>
      <c r="BB49" s="1055"/>
      <c r="BC49" s="1055"/>
      <c r="BD49" s="1055"/>
      <c r="BE49" s="986"/>
      <c r="BF49" s="986"/>
      <c r="BG49" s="986"/>
      <c r="BH49" s="986"/>
      <c r="BI49" s="987"/>
      <c r="BJ49" s="224"/>
      <c r="BK49" s="224"/>
      <c r="BL49" s="224"/>
      <c r="BM49" s="224"/>
      <c r="BN49" s="224"/>
      <c r="BO49" s="234"/>
      <c r="BP49" s="234"/>
      <c r="BQ49" s="231">
        <v>43</v>
      </c>
      <c r="BR49" s="232"/>
      <c r="BS49" s="1006"/>
      <c r="BT49" s="1007"/>
      <c r="BU49" s="1007"/>
      <c r="BV49" s="1007"/>
      <c r="BW49" s="1007"/>
      <c r="BX49" s="1007"/>
      <c r="BY49" s="1007"/>
      <c r="BZ49" s="1007"/>
      <c r="CA49" s="1007"/>
      <c r="CB49" s="1007"/>
      <c r="CC49" s="1007"/>
      <c r="CD49" s="1007"/>
      <c r="CE49" s="1007"/>
      <c r="CF49" s="1007"/>
      <c r="CG49" s="1028"/>
      <c r="CH49" s="1003"/>
      <c r="CI49" s="1004"/>
      <c r="CJ49" s="1004"/>
      <c r="CK49" s="1004"/>
      <c r="CL49" s="1005"/>
      <c r="CM49" s="1003"/>
      <c r="CN49" s="1004"/>
      <c r="CO49" s="1004"/>
      <c r="CP49" s="1004"/>
      <c r="CQ49" s="1005"/>
      <c r="CR49" s="1003"/>
      <c r="CS49" s="1004"/>
      <c r="CT49" s="1004"/>
      <c r="CU49" s="1004"/>
      <c r="CV49" s="1005"/>
      <c r="CW49" s="1003"/>
      <c r="CX49" s="1004"/>
      <c r="CY49" s="1004"/>
      <c r="CZ49" s="1004"/>
      <c r="DA49" s="1005"/>
      <c r="DB49" s="1003"/>
      <c r="DC49" s="1004"/>
      <c r="DD49" s="1004"/>
      <c r="DE49" s="1004"/>
      <c r="DF49" s="1005"/>
      <c r="DG49" s="1003"/>
      <c r="DH49" s="1004"/>
      <c r="DI49" s="1004"/>
      <c r="DJ49" s="1004"/>
      <c r="DK49" s="1005"/>
      <c r="DL49" s="1003"/>
      <c r="DM49" s="1004"/>
      <c r="DN49" s="1004"/>
      <c r="DO49" s="1004"/>
      <c r="DP49" s="1005"/>
      <c r="DQ49" s="1003"/>
      <c r="DR49" s="1004"/>
      <c r="DS49" s="1004"/>
      <c r="DT49" s="1004"/>
      <c r="DU49" s="1005"/>
      <c r="DV49" s="1006"/>
      <c r="DW49" s="1007"/>
      <c r="DX49" s="1007"/>
      <c r="DY49" s="1007"/>
      <c r="DZ49" s="1008"/>
      <c r="EA49" s="222"/>
    </row>
    <row r="50" spans="1:131" ht="26.25" customHeight="1" x14ac:dyDescent="0.2">
      <c r="A50" s="231">
        <v>23</v>
      </c>
      <c r="B50" s="1044"/>
      <c r="C50" s="1045"/>
      <c r="D50" s="1045"/>
      <c r="E50" s="1045"/>
      <c r="F50" s="1045"/>
      <c r="G50" s="1045"/>
      <c r="H50" s="1045"/>
      <c r="I50" s="1045"/>
      <c r="J50" s="1045"/>
      <c r="K50" s="1045"/>
      <c r="L50" s="1045"/>
      <c r="M50" s="1045"/>
      <c r="N50" s="1045"/>
      <c r="O50" s="1045"/>
      <c r="P50" s="1046"/>
      <c r="Q50" s="1047"/>
      <c r="R50" s="1039"/>
      <c r="S50" s="1039"/>
      <c r="T50" s="1039"/>
      <c r="U50" s="1039"/>
      <c r="V50" s="1039"/>
      <c r="W50" s="1039"/>
      <c r="X50" s="1039"/>
      <c r="Y50" s="1039"/>
      <c r="Z50" s="1039"/>
      <c r="AA50" s="1039"/>
      <c r="AB50" s="1039"/>
      <c r="AC50" s="1039"/>
      <c r="AD50" s="1039"/>
      <c r="AE50" s="1048"/>
      <c r="AF50" s="1049"/>
      <c r="AG50" s="1050"/>
      <c r="AH50" s="1050"/>
      <c r="AI50" s="1050"/>
      <c r="AJ50" s="1051"/>
      <c r="AK50" s="1038"/>
      <c r="AL50" s="1039"/>
      <c r="AM50" s="1039"/>
      <c r="AN50" s="1039"/>
      <c r="AO50" s="1039"/>
      <c r="AP50" s="1039"/>
      <c r="AQ50" s="1039"/>
      <c r="AR50" s="1039"/>
      <c r="AS50" s="1039"/>
      <c r="AT50" s="1039"/>
      <c r="AU50" s="1039"/>
      <c r="AV50" s="1039"/>
      <c r="AW50" s="1039"/>
      <c r="AX50" s="1039"/>
      <c r="AY50" s="1039"/>
      <c r="AZ50" s="1040"/>
      <c r="BA50" s="1040"/>
      <c r="BB50" s="1040"/>
      <c r="BC50" s="1040"/>
      <c r="BD50" s="1040"/>
      <c r="BE50" s="986"/>
      <c r="BF50" s="986"/>
      <c r="BG50" s="986"/>
      <c r="BH50" s="986"/>
      <c r="BI50" s="987"/>
      <c r="BJ50" s="224"/>
      <c r="BK50" s="224"/>
      <c r="BL50" s="224"/>
      <c r="BM50" s="224"/>
      <c r="BN50" s="224"/>
      <c r="BO50" s="234"/>
      <c r="BP50" s="234"/>
      <c r="BQ50" s="231">
        <v>44</v>
      </c>
      <c r="BR50" s="232"/>
      <c r="BS50" s="1006"/>
      <c r="BT50" s="1007"/>
      <c r="BU50" s="1007"/>
      <c r="BV50" s="1007"/>
      <c r="BW50" s="1007"/>
      <c r="BX50" s="1007"/>
      <c r="BY50" s="1007"/>
      <c r="BZ50" s="1007"/>
      <c r="CA50" s="1007"/>
      <c r="CB50" s="1007"/>
      <c r="CC50" s="1007"/>
      <c r="CD50" s="1007"/>
      <c r="CE50" s="1007"/>
      <c r="CF50" s="1007"/>
      <c r="CG50" s="1028"/>
      <c r="CH50" s="1003"/>
      <c r="CI50" s="1004"/>
      <c r="CJ50" s="1004"/>
      <c r="CK50" s="1004"/>
      <c r="CL50" s="1005"/>
      <c r="CM50" s="1003"/>
      <c r="CN50" s="1004"/>
      <c r="CO50" s="1004"/>
      <c r="CP50" s="1004"/>
      <c r="CQ50" s="1005"/>
      <c r="CR50" s="1003"/>
      <c r="CS50" s="1004"/>
      <c r="CT50" s="1004"/>
      <c r="CU50" s="1004"/>
      <c r="CV50" s="1005"/>
      <c r="CW50" s="1003"/>
      <c r="CX50" s="1004"/>
      <c r="CY50" s="1004"/>
      <c r="CZ50" s="1004"/>
      <c r="DA50" s="1005"/>
      <c r="DB50" s="1003"/>
      <c r="DC50" s="1004"/>
      <c r="DD50" s="1004"/>
      <c r="DE50" s="1004"/>
      <c r="DF50" s="1005"/>
      <c r="DG50" s="1003"/>
      <c r="DH50" s="1004"/>
      <c r="DI50" s="1004"/>
      <c r="DJ50" s="1004"/>
      <c r="DK50" s="1005"/>
      <c r="DL50" s="1003"/>
      <c r="DM50" s="1004"/>
      <c r="DN50" s="1004"/>
      <c r="DO50" s="1004"/>
      <c r="DP50" s="1005"/>
      <c r="DQ50" s="1003"/>
      <c r="DR50" s="1004"/>
      <c r="DS50" s="1004"/>
      <c r="DT50" s="1004"/>
      <c r="DU50" s="1005"/>
      <c r="DV50" s="1006"/>
      <c r="DW50" s="1007"/>
      <c r="DX50" s="1007"/>
      <c r="DY50" s="1007"/>
      <c r="DZ50" s="1008"/>
      <c r="EA50" s="222"/>
    </row>
    <row r="51" spans="1:131" ht="26.25" customHeight="1" x14ac:dyDescent="0.2">
      <c r="A51" s="231">
        <v>24</v>
      </c>
      <c r="B51" s="1044"/>
      <c r="C51" s="1045"/>
      <c r="D51" s="1045"/>
      <c r="E51" s="1045"/>
      <c r="F51" s="1045"/>
      <c r="G51" s="1045"/>
      <c r="H51" s="1045"/>
      <c r="I51" s="1045"/>
      <c r="J51" s="1045"/>
      <c r="K51" s="1045"/>
      <c r="L51" s="1045"/>
      <c r="M51" s="1045"/>
      <c r="N51" s="1045"/>
      <c r="O51" s="1045"/>
      <c r="P51" s="1046"/>
      <c r="Q51" s="1047"/>
      <c r="R51" s="1039"/>
      <c r="S51" s="1039"/>
      <c r="T51" s="1039"/>
      <c r="U51" s="1039"/>
      <c r="V51" s="1039"/>
      <c r="W51" s="1039"/>
      <c r="X51" s="1039"/>
      <c r="Y51" s="1039"/>
      <c r="Z51" s="1039"/>
      <c r="AA51" s="1039"/>
      <c r="AB51" s="1039"/>
      <c r="AC51" s="1039"/>
      <c r="AD51" s="1039"/>
      <c r="AE51" s="1048"/>
      <c r="AF51" s="1049"/>
      <c r="AG51" s="1050"/>
      <c r="AH51" s="1050"/>
      <c r="AI51" s="1050"/>
      <c r="AJ51" s="1051"/>
      <c r="AK51" s="1038"/>
      <c r="AL51" s="1039"/>
      <c r="AM51" s="1039"/>
      <c r="AN51" s="1039"/>
      <c r="AO51" s="1039"/>
      <c r="AP51" s="1039"/>
      <c r="AQ51" s="1039"/>
      <c r="AR51" s="1039"/>
      <c r="AS51" s="1039"/>
      <c r="AT51" s="1039"/>
      <c r="AU51" s="1039"/>
      <c r="AV51" s="1039"/>
      <c r="AW51" s="1039"/>
      <c r="AX51" s="1039"/>
      <c r="AY51" s="1039"/>
      <c r="AZ51" s="1040"/>
      <c r="BA51" s="1040"/>
      <c r="BB51" s="1040"/>
      <c r="BC51" s="1040"/>
      <c r="BD51" s="1040"/>
      <c r="BE51" s="986"/>
      <c r="BF51" s="986"/>
      <c r="BG51" s="986"/>
      <c r="BH51" s="986"/>
      <c r="BI51" s="987"/>
      <c r="BJ51" s="224"/>
      <c r="BK51" s="224"/>
      <c r="BL51" s="224"/>
      <c r="BM51" s="224"/>
      <c r="BN51" s="224"/>
      <c r="BO51" s="234"/>
      <c r="BP51" s="234"/>
      <c r="BQ51" s="231">
        <v>45</v>
      </c>
      <c r="BR51" s="232"/>
      <c r="BS51" s="1006"/>
      <c r="BT51" s="1007"/>
      <c r="BU51" s="1007"/>
      <c r="BV51" s="1007"/>
      <c r="BW51" s="1007"/>
      <c r="BX51" s="1007"/>
      <c r="BY51" s="1007"/>
      <c r="BZ51" s="1007"/>
      <c r="CA51" s="1007"/>
      <c r="CB51" s="1007"/>
      <c r="CC51" s="1007"/>
      <c r="CD51" s="1007"/>
      <c r="CE51" s="1007"/>
      <c r="CF51" s="1007"/>
      <c r="CG51" s="1028"/>
      <c r="CH51" s="1003"/>
      <c r="CI51" s="1004"/>
      <c r="CJ51" s="1004"/>
      <c r="CK51" s="1004"/>
      <c r="CL51" s="1005"/>
      <c r="CM51" s="1003"/>
      <c r="CN51" s="1004"/>
      <c r="CO51" s="1004"/>
      <c r="CP51" s="1004"/>
      <c r="CQ51" s="1005"/>
      <c r="CR51" s="1003"/>
      <c r="CS51" s="1004"/>
      <c r="CT51" s="1004"/>
      <c r="CU51" s="1004"/>
      <c r="CV51" s="1005"/>
      <c r="CW51" s="1003"/>
      <c r="CX51" s="1004"/>
      <c r="CY51" s="1004"/>
      <c r="CZ51" s="1004"/>
      <c r="DA51" s="1005"/>
      <c r="DB51" s="1003"/>
      <c r="DC51" s="1004"/>
      <c r="DD51" s="1004"/>
      <c r="DE51" s="1004"/>
      <c r="DF51" s="1005"/>
      <c r="DG51" s="1003"/>
      <c r="DH51" s="1004"/>
      <c r="DI51" s="1004"/>
      <c r="DJ51" s="1004"/>
      <c r="DK51" s="1005"/>
      <c r="DL51" s="1003"/>
      <c r="DM51" s="1004"/>
      <c r="DN51" s="1004"/>
      <c r="DO51" s="1004"/>
      <c r="DP51" s="1005"/>
      <c r="DQ51" s="1003"/>
      <c r="DR51" s="1004"/>
      <c r="DS51" s="1004"/>
      <c r="DT51" s="1004"/>
      <c r="DU51" s="1005"/>
      <c r="DV51" s="1006"/>
      <c r="DW51" s="1007"/>
      <c r="DX51" s="1007"/>
      <c r="DY51" s="1007"/>
      <c r="DZ51" s="1008"/>
      <c r="EA51" s="222"/>
    </row>
    <row r="52" spans="1:131" ht="26.25" customHeight="1" x14ac:dyDescent="0.2">
      <c r="A52" s="231">
        <v>25</v>
      </c>
      <c r="B52" s="1044"/>
      <c r="C52" s="1045"/>
      <c r="D52" s="1045"/>
      <c r="E52" s="1045"/>
      <c r="F52" s="1045"/>
      <c r="G52" s="1045"/>
      <c r="H52" s="1045"/>
      <c r="I52" s="1045"/>
      <c r="J52" s="1045"/>
      <c r="K52" s="1045"/>
      <c r="L52" s="1045"/>
      <c r="M52" s="1045"/>
      <c r="N52" s="1045"/>
      <c r="O52" s="1045"/>
      <c r="P52" s="1046"/>
      <c r="Q52" s="1047"/>
      <c r="R52" s="1039"/>
      <c r="S52" s="1039"/>
      <c r="T52" s="1039"/>
      <c r="U52" s="1039"/>
      <c r="V52" s="1039"/>
      <c r="W52" s="1039"/>
      <c r="X52" s="1039"/>
      <c r="Y52" s="1039"/>
      <c r="Z52" s="1039"/>
      <c r="AA52" s="1039"/>
      <c r="AB52" s="1039"/>
      <c r="AC52" s="1039"/>
      <c r="AD52" s="1039"/>
      <c r="AE52" s="1048"/>
      <c r="AF52" s="1049"/>
      <c r="AG52" s="1050"/>
      <c r="AH52" s="1050"/>
      <c r="AI52" s="1050"/>
      <c r="AJ52" s="1051"/>
      <c r="AK52" s="1038"/>
      <c r="AL52" s="1039"/>
      <c r="AM52" s="1039"/>
      <c r="AN52" s="1039"/>
      <c r="AO52" s="1039"/>
      <c r="AP52" s="1039"/>
      <c r="AQ52" s="1039"/>
      <c r="AR52" s="1039"/>
      <c r="AS52" s="1039"/>
      <c r="AT52" s="1039"/>
      <c r="AU52" s="1039"/>
      <c r="AV52" s="1039"/>
      <c r="AW52" s="1039"/>
      <c r="AX52" s="1039"/>
      <c r="AY52" s="1039"/>
      <c r="AZ52" s="1040"/>
      <c r="BA52" s="1040"/>
      <c r="BB52" s="1040"/>
      <c r="BC52" s="1040"/>
      <c r="BD52" s="1040"/>
      <c r="BE52" s="986"/>
      <c r="BF52" s="986"/>
      <c r="BG52" s="986"/>
      <c r="BH52" s="986"/>
      <c r="BI52" s="987"/>
      <c r="BJ52" s="224"/>
      <c r="BK52" s="224"/>
      <c r="BL52" s="224"/>
      <c r="BM52" s="224"/>
      <c r="BN52" s="224"/>
      <c r="BO52" s="234"/>
      <c r="BP52" s="234"/>
      <c r="BQ52" s="231">
        <v>46</v>
      </c>
      <c r="BR52" s="232"/>
      <c r="BS52" s="1006"/>
      <c r="BT52" s="1007"/>
      <c r="BU52" s="1007"/>
      <c r="BV52" s="1007"/>
      <c r="BW52" s="1007"/>
      <c r="BX52" s="1007"/>
      <c r="BY52" s="1007"/>
      <c r="BZ52" s="1007"/>
      <c r="CA52" s="1007"/>
      <c r="CB52" s="1007"/>
      <c r="CC52" s="1007"/>
      <c r="CD52" s="1007"/>
      <c r="CE52" s="1007"/>
      <c r="CF52" s="1007"/>
      <c r="CG52" s="1028"/>
      <c r="CH52" s="1003"/>
      <c r="CI52" s="1004"/>
      <c r="CJ52" s="1004"/>
      <c r="CK52" s="1004"/>
      <c r="CL52" s="1005"/>
      <c r="CM52" s="1003"/>
      <c r="CN52" s="1004"/>
      <c r="CO52" s="1004"/>
      <c r="CP52" s="1004"/>
      <c r="CQ52" s="1005"/>
      <c r="CR52" s="1003"/>
      <c r="CS52" s="1004"/>
      <c r="CT52" s="1004"/>
      <c r="CU52" s="1004"/>
      <c r="CV52" s="1005"/>
      <c r="CW52" s="1003"/>
      <c r="CX52" s="1004"/>
      <c r="CY52" s="1004"/>
      <c r="CZ52" s="1004"/>
      <c r="DA52" s="1005"/>
      <c r="DB52" s="1003"/>
      <c r="DC52" s="1004"/>
      <c r="DD52" s="1004"/>
      <c r="DE52" s="1004"/>
      <c r="DF52" s="1005"/>
      <c r="DG52" s="1003"/>
      <c r="DH52" s="1004"/>
      <c r="DI52" s="1004"/>
      <c r="DJ52" s="1004"/>
      <c r="DK52" s="1005"/>
      <c r="DL52" s="1003"/>
      <c r="DM52" s="1004"/>
      <c r="DN52" s="1004"/>
      <c r="DO52" s="1004"/>
      <c r="DP52" s="1005"/>
      <c r="DQ52" s="1003"/>
      <c r="DR52" s="1004"/>
      <c r="DS52" s="1004"/>
      <c r="DT52" s="1004"/>
      <c r="DU52" s="1005"/>
      <c r="DV52" s="1006"/>
      <c r="DW52" s="1007"/>
      <c r="DX52" s="1007"/>
      <c r="DY52" s="1007"/>
      <c r="DZ52" s="1008"/>
      <c r="EA52" s="222"/>
    </row>
    <row r="53" spans="1:131" ht="26.25" customHeight="1" x14ac:dyDescent="0.2">
      <c r="A53" s="231">
        <v>26</v>
      </c>
      <c r="B53" s="1044"/>
      <c r="C53" s="1045"/>
      <c r="D53" s="1045"/>
      <c r="E53" s="1045"/>
      <c r="F53" s="1045"/>
      <c r="G53" s="1045"/>
      <c r="H53" s="1045"/>
      <c r="I53" s="1045"/>
      <c r="J53" s="1045"/>
      <c r="K53" s="1045"/>
      <c r="L53" s="1045"/>
      <c r="M53" s="1045"/>
      <c r="N53" s="1045"/>
      <c r="O53" s="1045"/>
      <c r="P53" s="1046"/>
      <c r="Q53" s="1047"/>
      <c r="R53" s="1039"/>
      <c r="S53" s="1039"/>
      <c r="T53" s="1039"/>
      <c r="U53" s="1039"/>
      <c r="V53" s="1039"/>
      <c r="W53" s="1039"/>
      <c r="X53" s="1039"/>
      <c r="Y53" s="1039"/>
      <c r="Z53" s="1039"/>
      <c r="AA53" s="1039"/>
      <c r="AB53" s="1039"/>
      <c r="AC53" s="1039"/>
      <c r="AD53" s="1039"/>
      <c r="AE53" s="1048"/>
      <c r="AF53" s="1049"/>
      <c r="AG53" s="1050"/>
      <c r="AH53" s="1050"/>
      <c r="AI53" s="1050"/>
      <c r="AJ53" s="1051"/>
      <c r="AK53" s="1038"/>
      <c r="AL53" s="1039"/>
      <c r="AM53" s="1039"/>
      <c r="AN53" s="1039"/>
      <c r="AO53" s="1039"/>
      <c r="AP53" s="1039"/>
      <c r="AQ53" s="1039"/>
      <c r="AR53" s="1039"/>
      <c r="AS53" s="1039"/>
      <c r="AT53" s="1039"/>
      <c r="AU53" s="1039"/>
      <c r="AV53" s="1039"/>
      <c r="AW53" s="1039"/>
      <c r="AX53" s="1039"/>
      <c r="AY53" s="1039"/>
      <c r="AZ53" s="1040"/>
      <c r="BA53" s="1040"/>
      <c r="BB53" s="1040"/>
      <c r="BC53" s="1040"/>
      <c r="BD53" s="1040"/>
      <c r="BE53" s="986"/>
      <c r="BF53" s="986"/>
      <c r="BG53" s="986"/>
      <c r="BH53" s="986"/>
      <c r="BI53" s="987"/>
      <c r="BJ53" s="224"/>
      <c r="BK53" s="224"/>
      <c r="BL53" s="224"/>
      <c r="BM53" s="224"/>
      <c r="BN53" s="224"/>
      <c r="BO53" s="234"/>
      <c r="BP53" s="234"/>
      <c r="BQ53" s="231">
        <v>47</v>
      </c>
      <c r="BR53" s="232"/>
      <c r="BS53" s="1006"/>
      <c r="BT53" s="1007"/>
      <c r="BU53" s="1007"/>
      <c r="BV53" s="1007"/>
      <c r="BW53" s="1007"/>
      <c r="BX53" s="1007"/>
      <c r="BY53" s="1007"/>
      <c r="BZ53" s="1007"/>
      <c r="CA53" s="1007"/>
      <c r="CB53" s="1007"/>
      <c r="CC53" s="1007"/>
      <c r="CD53" s="1007"/>
      <c r="CE53" s="1007"/>
      <c r="CF53" s="1007"/>
      <c r="CG53" s="1028"/>
      <c r="CH53" s="1003"/>
      <c r="CI53" s="1004"/>
      <c r="CJ53" s="1004"/>
      <c r="CK53" s="1004"/>
      <c r="CL53" s="1005"/>
      <c r="CM53" s="1003"/>
      <c r="CN53" s="1004"/>
      <c r="CO53" s="1004"/>
      <c r="CP53" s="1004"/>
      <c r="CQ53" s="1005"/>
      <c r="CR53" s="1003"/>
      <c r="CS53" s="1004"/>
      <c r="CT53" s="1004"/>
      <c r="CU53" s="1004"/>
      <c r="CV53" s="1005"/>
      <c r="CW53" s="1003"/>
      <c r="CX53" s="1004"/>
      <c r="CY53" s="1004"/>
      <c r="CZ53" s="1004"/>
      <c r="DA53" s="1005"/>
      <c r="DB53" s="1003"/>
      <c r="DC53" s="1004"/>
      <c r="DD53" s="1004"/>
      <c r="DE53" s="1004"/>
      <c r="DF53" s="1005"/>
      <c r="DG53" s="1003"/>
      <c r="DH53" s="1004"/>
      <c r="DI53" s="1004"/>
      <c r="DJ53" s="1004"/>
      <c r="DK53" s="1005"/>
      <c r="DL53" s="1003"/>
      <c r="DM53" s="1004"/>
      <c r="DN53" s="1004"/>
      <c r="DO53" s="1004"/>
      <c r="DP53" s="1005"/>
      <c r="DQ53" s="1003"/>
      <c r="DR53" s="1004"/>
      <c r="DS53" s="1004"/>
      <c r="DT53" s="1004"/>
      <c r="DU53" s="1005"/>
      <c r="DV53" s="1006"/>
      <c r="DW53" s="1007"/>
      <c r="DX53" s="1007"/>
      <c r="DY53" s="1007"/>
      <c r="DZ53" s="1008"/>
      <c r="EA53" s="222"/>
    </row>
    <row r="54" spans="1:131" ht="26.25" customHeight="1" x14ac:dyDescent="0.2">
      <c r="A54" s="231">
        <v>27</v>
      </c>
      <c r="B54" s="1044"/>
      <c r="C54" s="1045"/>
      <c r="D54" s="1045"/>
      <c r="E54" s="1045"/>
      <c r="F54" s="1045"/>
      <c r="G54" s="1045"/>
      <c r="H54" s="1045"/>
      <c r="I54" s="1045"/>
      <c r="J54" s="1045"/>
      <c r="K54" s="1045"/>
      <c r="L54" s="1045"/>
      <c r="M54" s="1045"/>
      <c r="N54" s="1045"/>
      <c r="O54" s="1045"/>
      <c r="P54" s="1046"/>
      <c r="Q54" s="1047"/>
      <c r="R54" s="1039"/>
      <c r="S54" s="1039"/>
      <c r="T54" s="1039"/>
      <c r="U54" s="1039"/>
      <c r="V54" s="1039"/>
      <c r="W54" s="1039"/>
      <c r="X54" s="1039"/>
      <c r="Y54" s="1039"/>
      <c r="Z54" s="1039"/>
      <c r="AA54" s="1039"/>
      <c r="AB54" s="1039"/>
      <c r="AC54" s="1039"/>
      <c r="AD54" s="1039"/>
      <c r="AE54" s="1048"/>
      <c r="AF54" s="1049"/>
      <c r="AG54" s="1050"/>
      <c r="AH54" s="1050"/>
      <c r="AI54" s="1050"/>
      <c r="AJ54" s="1051"/>
      <c r="AK54" s="1038"/>
      <c r="AL54" s="1039"/>
      <c r="AM54" s="1039"/>
      <c r="AN54" s="1039"/>
      <c r="AO54" s="1039"/>
      <c r="AP54" s="1039"/>
      <c r="AQ54" s="1039"/>
      <c r="AR54" s="1039"/>
      <c r="AS54" s="1039"/>
      <c r="AT54" s="1039"/>
      <c r="AU54" s="1039"/>
      <c r="AV54" s="1039"/>
      <c r="AW54" s="1039"/>
      <c r="AX54" s="1039"/>
      <c r="AY54" s="1039"/>
      <c r="AZ54" s="1040"/>
      <c r="BA54" s="1040"/>
      <c r="BB54" s="1040"/>
      <c r="BC54" s="1040"/>
      <c r="BD54" s="1040"/>
      <c r="BE54" s="986"/>
      <c r="BF54" s="986"/>
      <c r="BG54" s="986"/>
      <c r="BH54" s="986"/>
      <c r="BI54" s="987"/>
      <c r="BJ54" s="224"/>
      <c r="BK54" s="224"/>
      <c r="BL54" s="224"/>
      <c r="BM54" s="224"/>
      <c r="BN54" s="224"/>
      <c r="BO54" s="234"/>
      <c r="BP54" s="234"/>
      <c r="BQ54" s="231">
        <v>48</v>
      </c>
      <c r="BR54" s="232"/>
      <c r="BS54" s="1006"/>
      <c r="BT54" s="1007"/>
      <c r="BU54" s="1007"/>
      <c r="BV54" s="1007"/>
      <c r="BW54" s="1007"/>
      <c r="BX54" s="1007"/>
      <c r="BY54" s="1007"/>
      <c r="BZ54" s="1007"/>
      <c r="CA54" s="1007"/>
      <c r="CB54" s="1007"/>
      <c r="CC54" s="1007"/>
      <c r="CD54" s="1007"/>
      <c r="CE54" s="1007"/>
      <c r="CF54" s="1007"/>
      <c r="CG54" s="1028"/>
      <c r="CH54" s="1003"/>
      <c r="CI54" s="1004"/>
      <c r="CJ54" s="1004"/>
      <c r="CK54" s="1004"/>
      <c r="CL54" s="1005"/>
      <c r="CM54" s="1003"/>
      <c r="CN54" s="1004"/>
      <c r="CO54" s="1004"/>
      <c r="CP54" s="1004"/>
      <c r="CQ54" s="1005"/>
      <c r="CR54" s="1003"/>
      <c r="CS54" s="1004"/>
      <c r="CT54" s="1004"/>
      <c r="CU54" s="1004"/>
      <c r="CV54" s="1005"/>
      <c r="CW54" s="1003"/>
      <c r="CX54" s="1004"/>
      <c r="CY54" s="1004"/>
      <c r="CZ54" s="1004"/>
      <c r="DA54" s="1005"/>
      <c r="DB54" s="1003"/>
      <c r="DC54" s="1004"/>
      <c r="DD54" s="1004"/>
      <c r="DE54" s="1004"/>
      <c r="DF54" s="1005"/>
      <c r="DG54" s="1003"/>
      <c r="DH54" s="1004"/>
      <c r="DI54" s="1004"/>
      <c r="DJ54" s="1004"/>
      <c r="DK54" s="1005"/>
      <c r="DL54" s="1003"/>
      <c r="DM54" s="1004"/>
      <c r="DN54" s="1004"/>
      <c r="DO54" s="1004"/>
      <c r="DP54" s="1005"/>
      <c r="DQ54" s="1003"/>
      <c r="DR54" s="1004"/>
      <c r="DS54" s="1004"/>
      <c r="DT54" s="1004"/>
      <c r="DU54" s="1005"/>
      <c r="DV54" s="1006"/>
      <c r="DW54" s="1007"/>
      <c r="DX54" s="1007"/>
      <c r="DY54" s="1007"/>
      <c r="DZ54" s="1008"/>
      <c r="EA54" s="222"/>
    </row>
    <row r="55" spans="1:131" ht="26.25" customHeight="1" x14ac:dyDescent="0.2">
      <c r="A55" s="231">
        <v>28</v>
      </c>
      <c r="B55" s="1044"/>
      <c r="C55" s="1045"/>
      <c r="D55" s="1045"/>
      <c r="E55" s="1045"/>
      <c r="F55" s="1045"/>
      <c r="G55" s="1045"/>
      <c r="H55" s="1045"/>
      <c r="I55" s="1045"/>
      <c r="J55" s="1045"/>
      <c r="K55" s="1045"/>
      <c r="L55" s="1045"/>
      <c r="M55" s="1045"/>
      <c r="N55" s="1045"/>
      <c r="O55" s="1045"/>
      <c r="P55" s="1046"/>
      <c r="Q55" s="1047"/>
      <c r="R55" s="1039"/>
      <c r="S55" s="1039"/>
      <c r="T55" s="1039"/>
      <c r="U55" s="1039"/>
      <c r="V55" s="1039"/>
      <c r="W55" s="1039"/>
      <c r="X55" s="1039"/>
      <c r="Y55" s="1039"/>
      <c r="Z55" s="1039"/>
      <c r="AA55" s="1039"/>
      <c r="AB55" s="1039"/>
      <c r="AC55" s="1039"/>
      <c r="AD55" s="1039"/>
      <c r="AE55" s="1048"/>
      <c r="AF55" s="1049"/>
      <c r="AG55" s="1050"/>
      <c r="AH55" s="1050"/>
      <c r="AI55" s="1050"/>
      <c r="AJ55" s="1051"/>
      <c r="AK55" s="1038"/>
      <c r="AL55" s="1039"/>
      <c r="AM55" s="1039"/>
      <c r="AN55" s="1039"/>
      <c r="AO55" s="1039"/>
      <c r="AP55" s="1039"/>
      <c r="AQ55" s="1039"/>
      <c r="AR55" s="1039"/>
      <c r="AS55" s="1039"/>
      <c r="AT55" s="1039"/>
      <c r="AU55" s="1039"/>
      <c r="AV55" s="1039"/>
      <c r="AW55" s="1039"/>
      <c r="AX55" s="1039"/>
      <c r="AY55" s="1039"/>
      <c r="AZ55" s="1040"/>
      <c r="BA55" s="1040"/>
      <c r="BB55" s="1040"/>
      <c r="BC55" s="1040"/>
      <c r="BD55" s="1040"/>
      <c r="BE55" s="986"/>
      <c r="BF55" s="986"/>
      <c r="BG55" s="986"/>
      <c r="BH55" s="986"/>
      <c r="BI55" s="987"/>
      <c r="BJ55" s="224"/>
      <c r="BK55" s="224"/>
      <c r="BL55" s="224"/>
      <c r="BM55" s="224"/>
      <c r="BN55" s="224"/>
      <c r="BO55" s="234"/>
      <c r="BP55" s="234"/>
      <c r="BQ55" s="231">
        <v>49</v>
      </c>
      <c r="BR55" s="232"/>
      <c r="BS55" s="1006"/>
      <c r="BT55" s="1007"/>
      <c r="BU55" s="1007"/>
      <c r="BV55" s="1007"/>
      <c r="BW55" s="1007"/>
      <c r="BX55" s="1007"/>
      <c r="BY55" s="1007"/>
      <c r="BZ55" s="1007"/>
      <c r="CA55" s="1007"/>
      <c r="CB55" s="1007"/>
      <c r="CC55" s="1007"/>
      <c r="CD55" s="1007"/>
      <c r="CE55" s="1007"/>
      <c r="CF55" s="1007"/>
      <c r="CG55" s="1028"/>
      <c r="CH55" s="1003"/>
      <c r="CI55" s="1004"/>
      <c r="CJ55" s="1004"/>
      <c r="CK55" s="1004"/>
      <c r="CL55" s="1005"/>
      <c r="CM55" s="1003"/>
      <c r="CN55" s="1004"/>
      <c r="CO55" s="1004"/>
      <c r="CP55" s="1004"/>
      <c r="CQ55" s="1005"/>
      <c r="CR55" s="1003"/>
      <c r="CS55" s="1004"/>
      <c r="CT55" s="1004"/>
      <c r="CU55" s="1004"/>
      <c r="CV55" s="1005"/>
      <c r="CW55" s="1003"/>
      <c r="CX55" s="1004"/>
      <c r="CY55" s="1004"/>
      <c r="CZ55" s="1004"/>
      <c r="DA55" s="1005"/>
      <c r="DB55" s="1003"/>
      <c r="DC55" s="1004"/>
      <c r="DD55" s="1004"/>
      <c r="DE55" s="1004"/>
      <c r="DF55" s="1005"/>
      <c r="DG55" s="1003"/>
      <c r="DH55" s="1004"/>
      <c r="DI55" s="1004"/>
      <c r="DJ55" s="1004"/>
      <c r="DK55" s="1005"/>
      <c r="DL55" s="1003"/>
      <c r="DM55" s="1004"/>
      <c r="DN55" s="1004"/>
      <c r="DO55" s="1004"/>
      <c r="DP55" s="1005"/>
      <c r="DQ55" s="1003"/>
      <c r="DR55" s="1004"/>
      <c r="DS55" s="1004"/>
      <c r="DT55" s="1004"/>
      <c r="DU55" s="1005"/>
      <c r="DV55" s="1006"/>
      <c r="DW55" s="1007"/>
      <c r="DX55" s="1007"/>
      <c r="DY55" s="1007"/>
      <c r="DZ55" s="1008"/>
      <c r="EA55" s="222"/>
    </row>
    <row r="56" spans="1:131" ht="26.25" customHeight="1" x14ac:dyDescent="0.2">
      <c r="A56" s="231">
        <v>29</v>
      </c>
      <c r="B56" s="1044"/>
      <c r="C56" s="1045"/>
      <c r="D56" s="1045"/>
      <c r="E56" s="1045"/>
      <c r="F56" s="1045"/>
      <c r="G56" s="1045"/>
      <c r="H56" s="1045"/>
      <c r="I56" s="1045"/>
      <c r="J56" s="1045"/>
      <c r="K56" s="1045"/>
      <c r="L56" s="1045"/>
      <c r="M56" s="1045"/>
      <c r="N56" s="1045"/>
      <c r="O56" s="1045"/>
      <c r="P56" s="1046"/>
      <c r="Q56" s="1047"/>
      <c r="R56" s="1039"/>
      <c r="S56" s="1039"/>
      <c r="T56" s="1039"/>
      <c r="U56" s="1039"/>
      <c r="V56" s="1039"/>
      <c r="W56" s="1039"/>
      <c r="X56" s="1039"/>
      <c r="Y56" s="1039"/>
      <c r="Z56" s="1039"/>
      <c r="AA56" s="1039"/>
      <c r="AB56" s="1039"/>
      <c r="AC56" s="1039"/>
      <c r="AD56" s="1039"/>
      <c r="AE56" s="1048"/>
      <c r="AF56" s="1049"/>
      <c r="AG56" s="1050"/>
      <c r="AH56" s="1050"/>
      <c r="AI56" s="1050"/>
      <c r="AJ56" s="1051"/>
      <c r="AK56" s="1038"/>
      <c r="AL56" s="1039"/>
      <c r="AM56" s="1039"/>
      <c r="AN56" s="1039"/>
      <c r="AO56" s="1039"/>
      <c r="AP56" s="1039"/>
      <c r="AQ56" s="1039"/>
      <c r="AR56" s="1039"/>
      <c r="AS56" s="1039"/>
      <c r="AT56" s="1039"/>
      <c r="AU56" s="1039"/>
      <c r="AV56" s="1039"/>
      <c r="AW56" s="1039"/>
      <c r="AX56" s="1039"/>
      <c r="AY56" s="1039"/>
      <c r="AZ56" s="1040"/>
      <c r="BA56" s="1040"/>
      <c r="BB56" s="1040"/>
      <c r="BC56" s="1040"/>
      <c r="BD56" s="1040"/>
      <c r="BE56" s="986"/>
      <c r="BF56" s="986"/>
      <c r="BG56" s="986"/>
      <c r="BH56" s="986"/>
      <c r="BI56" s="987"/>
      <c r="BJ56" s="224"/>
      <c r="BK56" s="224"/>
      <c r="BL56" s="224"/>
      <c r="BM56" s="224"/>
      <c r="BN56" s="224"/>
      <c r="BO56" s="234"/>
      <c r="BP56" s="234"/>
      <c r="BQ56" s="231">
        <v>50</v>
      </c>
      <c r="BR56" s="232"/>
      <c r="BS56" s="1006"/>
      <c r="BT56" s="1007"/>
      <c r="BU56" s="1007"/>
      <c r="BV56" s="1007"/>
      <c r="BW56" s="1007"/>
      <c r="BX56" s="1007"/>
      <c r="BY56" s="1007"/>
      <c r="BZ56" s="1007"/>
      <c r="CA56" s="1007"/>
      <c r="CB56" s="1007"/>
      <c r="CC56" s="1007"/>
      <c r="CD56" s="1007"/>
      <c r="CE56" s="1007"/>
      <c r="CF56" s="1007"/>
      <c r="CG56" s="1028"/>
      <c r="CH56" s="1003"/>
      <c r="CI56" s="1004"/>
      <c r="CJ56" s="1004"/>
      <c r="CK56" s="1004"/>
      <c r="CL56" s="1005"/>
      <c r="CM56" s="1003"/>
      <c r="CN56" s="1004"/>
      <c r="CO56" s="1004"/>
      <c r="CP56" s="1004"/>
      <c r="CQ56" s="1005"/>
      <c r="CR56" s="1003"/>
      <c r="CS56" s="1004"/>
      <c r="CT56" s="1004"/>
      <c r="CU56" s="1004"/>
      <c r="CV56" s="1005"/>
      <c r="CW56" s="1003"/>
      <c r="CX56" s="1004"/>
      <c r="CY56" s="1004"/>
      <c r="CZ56" s="1004"/>
      <c r="DA56" s="1005"/>
      <c r="DB56" s="1003"/>
      <c r="DC56" s="1004"/>
      <c r="DD56" s="1004"/>
      <c r="DE56" s="1004"/>
      <c r="DF56" s="1005"/>
      <c r="DG56" s="1003"/>
      <c r="DH56" s="1004"/>
      <c r="DI56" s="1004"/>
      <c r="DJ56" s="1004"/>
      <c r="DK56" s="1005"/>
      <c r="DL56" s="1003"/>
      <c r="DM56" s="1004"/>
      <c r="DN56" s="1004"/>
      <c r="DO56" s="1004"/>
      <c r="DP56" s="1005"/>
      <c r="DQ56" s="1003"/>
      <c r="DR56" s="1004"/>
      <c r="DS56" s="1004"/>
      <c r="DT56" s="1004"/>
      <c r="DU56" s="1005"/>
      <c r="DV56" s="1006"/>
      <c r="DW56" s="1007"/>
      <c r="DX56" s="1007"/>
      <c r="DY56" s="1007"/>
      <c r="DZ56" s="1008"/>
      <c r="EA56" s="222"/>
    </row>
    <row r="57" spans="1:131" ht="26.25" customHeight="1" x14ac:dyDescent="0.2">
      <c r="A57" s="231">
        <v>30</v>
      </c>
      <c r="B57" s="1044"/>
      <c r="C57" s="1045"/>
      <c r="D57" s="1045"/>
      <c r="E57" s="1045"/>
      <c r="F57" s="1045"/>
      <c r="G57" s="1045"/>
      <c r="H57" s="1045"/>
      <c r="I57" s="1045"/>
      <c r="J57" s="1045"/>
      <c r="K57" s="1045"/>
      <c r="L57" s="1045"/>
      <c r="M57" s="1045"/>
      <c r="N57" s="1045"/>
      <c r="O57" s="1045"/>
      <c r="P57" s="1046"/>
      <c r="Q57" s="1047"/>
      <c r="R57" s="1039"/>
      <c r="S57" s="1039"/>
      <c r="T57" s="1039"/>
      <c r="U57" s="1039"/>
      <c r="V57" s="1039"/>
      <c r="W57" s="1039"/>
      <c r="X57" s="1039"/>
      <c r="Y57" s="1039"/>
      <c r="Z57" s="1039"/>
      <c r="AA57" s="1039"/>
      <c r="AB57" s="1039"/>
      <c r="AC57" s="1039"/>
      <c r="AD57" s="1039"/>
      <c r="AE57" s="1048"/>
      <c r="AF57" s="1049"/>
      <c r="AG57" s="1050"/>
      <c r="AH57" s="1050"/>
      <c r="AI57" s="1050"/>
      <c r="AJ57" s="1051"/>
      <c r="AK57" s="1038"/>
      <c r="AL57" s="1039"/>
      <c r="AM57" s="1039"/>
      <c r="AN57" s="1039"/>
      <c r="AO57" s="1039"/>
      <c r="AP57" s="1039"/>
      <c r="AQ57" s="1039"/>
      <c r="AR57" s="1039"/>
      <c r="AS57" s="1039"/>
      <c r="AT57" s="1039"/>
      <c r="AU57" s="1039"/>
      <c r="AV57" s="1039"/>
      <c r="AW57" s="1039"/>
      <c r="AX57" s="1039"/>
      <c r="AY57" s="1039"/>
      <c r="AZ57" s="1040"/>
      <c r="BA57" s="1040"/>
      <c r="BB57" s="1040"/>
      <c r="BC57" s="1040"/>
      <c r="BD57" s="1040"/>
      <c r="BE57" s="986"/>
      <c r="BF57" s="986"/>
      <c r="BG57" s="986"/>
      <c r="BH57" s="986"/>
      <c r="BI57" s="987"/>
      <c r="BJ57" s="224"/>
      <c r="BK57" s="224"/>
      <c r="BL57" s="224"/>
      <c r="BM57" s="224"/>
      <c r="BN57" s="224"/>
      <c r="BO57" s="234"/>
      <c r="BP57" s="234"/>
      <c r="BQ57" s="231">
        <v>51</v>
      </c>
      <c r="BR57" s="232"/>
      <c r="BS57" s="1006"/>
      <c r="BT57" s="1007"/>
      <c r="BU57" s="1007"/>
      <c r="BV57" s="1007"/>
      <c r="BW57" s="1007"/>
      <c r="BX57" s="1007"/>
      <c r="BY57" s="1007"/>
      <c r="BZ57" s="1007"/>
      <c r="CA57" s="1007"/>
      <c r="CB57" s="1007"/>
      <c r="CC57" s="1007"/>
      <c r="CD57" s="1007"/>
      <c r="CE57" s="1007"/>
      <c r="CF57" s="1007"/>
      <c r="CG57" s="1028"/>
      <c r="CH57" s="1003"/>
      <c r="CI57" s="1004"/>
      <c r="CJ57" s="1004"/>
      <c r="CK57" s="1004"/>
      <c r="CL57" s="1005"/>
      <c r="CM57" s="1003"/>
      <c r="CN57" s="1004"/>
      <c r="CO57" s="1004"/>
      <c r="CP57" s="1004"/>
      <c r="CQ57" s="1005"/>
      <c r="CR57" s="1003"/>
      <c r="CS57" s="1004"/>
      <c r="CT57" s="1004"/>
      <c r="CU57" s="1004"/>
      <c r="CV57" s="1005"/>
      <c r="CW57" s="1003"/>
      <c r="CX57" s="1004"/>
      <c r="CY57" s="1004"/>
      <c r="CZ57" s="1004"/>
      <c r="DA57" s="1005"/>
      <c r="DB57" s="1003"/>
      <c r="DC57" s="1004"/>
      <c r="DD57" s="1004"/>
      <c r="DE57" s="1004"/>
      <c r="DF57" s="1005"/>
      <c r="DG57" s="1003"/>
      <c r="DH57" s="1004"/>
      <c r="DI57" s="1004"/>
      <c r="DJ57" s="1004"/>
      <c r="DK57" s="1005"/>
      <c r="DL57" s="1003"/>
      <c r="DM57" s="1004"/>
      <c r="DN57" s="1004"/>
      <c r="DO57" s="1004"/>
      <c r="DP57" s="1005"/>
      <c r="DQ57" s="1003"/>
      <c r="DR57" s="1004"/>
      <c r="DS57" s="1004"/>
      <c r="DT57" s="1004"/>
      <c r="DU57" s="1005"/>
      <c r="DV57" s="1006"/>
      <c r="DW57" s="1007"/>
      <c r="DX57" s="1007"/>
      <c r="DY57" s="1007"/>
      <c r="DZ57" s="1008"/>
      <c r="EA57" s="222"/>
    </row>
    <row r="58" spans="1:131" ht="26.25" customHeight="1" x14ac:dyDescent="0.2">
      <c r="A58" s="231">
        <v>31</v>
      </c>
      <c r="B58" s="1044"/>
      <c r="C58" s="1045"/>
      <c r="D58" s="1045"/>
      <c r="E58" s="1045"/>
      <c r="F58" s="1045"/>
      <c r="G58" s="1045"/>
      <c r="H58" s="1045"/>
      <c r="I58" s="1045"/>
      <c r="J58" s="1045"/>
      <c r="K58" s="1045"/>
      <c r="L58" s="1045"/>
      <c r="M58" s="1045"/>
      <c r="N58" s="1045"/>
      <c r="O58" s="1045"/>
      <c r="P58" s="1046"/>
      <c r="Q58" s="1047"/>
      <c r="R58" s="1039"/>
      <c r="S58" s="1039"/>
      <c r="T58" s="1039"/>
      <c r="U58" s="1039"/>
      <c r="V58" s="1039"/>
      <c r="W58" s="1039"/>
      <c r="X58" s="1039"/>
      <c r="Y58" s="1039"/>
      <c r="Z58" s="1039"/>
      <c r="AA58" s="1039"/>
      <c r="AB58" s="1039"/>
      <c r="AC58" s="1039"/>
      <c r="AD58" s="1039"/>
      <c r="AE58" s="1048"/>
      <c r="AF58" s="1049"/>
      <c r="AG58" s="1050"/>
      <c r="AH58" s="1050"/>
      <c r="AI58" s="1050"/>
      <c r="AJ58" s="1051"/>
      <c r="AK58" s="1038"/>
      <c r="AL58" s="1039"/>
      <c r="AM58" s="1039"/>
      <c r="AN58" s="1039"/>
      <c r="AO58" s="1039"/>
      <c r="AP58" s="1039"/>
      <c r="AQ58" s="1039"/>
      <c r="AR58" s="1039"/>
      <c r="AS58" s="1039"/>
      <c r="AT58" s="1039"/>
      <c r="AU58" s="1039"/>
      <c r="AV58" s="1039"/>
      <c r="AW58" s="1039"/>
      <c r="AX58" s="1039"/>
      <c r="AY58" s="1039"/>
      <c r="AZ58" s="1040"/>
      <c r="BA58" s="1040"/>
      <c r="BB58" s="1040"/>
      <c r="BC58" s="1040"/>
      <c r="BD58" s="1040"/>
      <c r="BE58" s="986"/>
      <c r="BF58" s="986"/>
      <c r="BG58" s="986"/>
      <c r="BH58" s="986"/>
      <c r="BI58" s="987"/>
      <c r="BJ58" s="224"/>
      <c r="BK58" s="224"/>
      <c r="BL58" s="224"/>
      <c r="BM58" s="224"/>
      <c r="BN58" s="224"/>
      <c r="BO58" s="234"/>
      <c r="BP58" s="234"/>
      <c r="BQ58" s="231">
        <v>52</v>
      </c>
      <c r="BR58" s="232"/>
      <c r="BS58" s="1006"/>
      <c r="BT58" s="1007"/>
      <c r="BU58" s="1007"/>
      <c r="BV58" s="1007"/>
      <c r="BW58" s="1007"/>
      <c r="BX58" s="1007"/>
      <c r="BY58" s="1007"/>
      <c r="BZ58" s="1007"/>
      <c r="CA58" s="1007"/>
      <c r="CB58" s="1007"/>
      <c r="CC58" s="1007"/>
      <c r="CD58" s="1007"/>
      <c r="CE58" s="1007"/>
      <c r="CF58" s="1007"/>
      <c r="CG58" s="1028"/>
      <c r="CH58" s="1003"/>
      <c r="CI58" s="1004"/>
      <c r="CJ58" s="1004"/>
      <c r="CK58" s="1004"/>
      <c r="CL58" s="1005"/>
      <c r="CM58" s="1003"/>
      <c r="CN58" s="1004"/>
      <c r="CO58" s="1004"/>
      <c r="CP58" s="1004"/>
      <c r="CQ58" s="1005"/>
      <c r="CR58" s="1003"/>
      <c r="CS58" s="1004"/>
      <c r="CT58" s="1004"/>
      <c r="CU58" s="1004"/>
      <c r="CV58" s="1005"/>
      <c r="CW58" s="1003"/>
      <c r="CX58" s="1004"/>
      <c r="CY58" s="1004"/>
      <c r="CZ58" s="1004"/>
      <c r="DA58" s="1005"/>
      <c r="DB58" s="1003"/>
      <c r="DC58" s="1004"/>
      <c r="DD58" s="1004"/>
      <c r="DE58" s="1004"/>
      <c r="DF58" s="1005"/>
      <c r="DG58" s="1003"/>
      <c r="DH58" s="1004"/>
      <c r="DI58" s="1004"/>
      <c r="DJ58" s="1004"/>
      <c r="DK58" s="1005"/>
      <c r="DL58" s="1003"/>
      <c r="DM58" s="1004"/>
      <c r="DN58" s="1004"/>
      <c r="DO58" s="1004"/>
      <c r="DP58" s="1005"/>
      <c r="DQ58" s="1003"/>
      <c r="DR58" s="1004"/>
      <c r="DS58" s="1004"/>
      <c r="DT58" s="1004"/>
      <c r="DU58" s="1005"/>
      <c r="DV58" s="1006"/>
      <c r="DW58" s="1007"/>
      <c r="DX58" s="1007"/>
      <c r="DY58" s="1007"/>
      <c r="DZ58" s="1008"/>
      <c r="EA58" s="222"/>
    </row>
    <row r="59" spans="1:131" ht="26.25" customHeight="1" x14ac:dyDescent="0.2">
      <c r="A59" s="231">
        <v>32</v>
      </c>
      <c r="B59" s="1044"/>
      <c r="C59" s="1045"/>
      <c r="D59" s="1045"/>
      <c r="E59" s="1045"/>
      <c r="F59" s="1045"/>
      <c r="G59" s="1045"/>
      <c r="H59" s="1045"/>
      <c r="I59" s="1045"/>
      <c r="J59" s="1045"/>
      <c r="K59" s="1045"/>
      <c r="L59" s="1045"/>
      <c r="M59" s="1045"/>
      <c r="N59" s="1045"/>
      <c r="O59" s="1045"/>
      <c r="P59" s="1046"/>
      <c r="Q59" s="1047"/>
      <c r="R59" s="1039"/>
      <c r="S59" s="1039"/>
      <c r="T59" s="1039"/>
      <c r="U59" s="1039"/>
      <c r="V59" s="1039"/>
      <c r="W59" s="1039"/>
      <c r="X59" s="1039"/>
      <c r="Y59" s="1039"/>
      <c r="Z59" s="1039"/>
      <c r="AA59" s="1039"/>
      <c r="AB59" s="1039"/>
      <c r="AC59" s="1039"/>
      <c r="AD59" s="1039"/>
      <c r="AE59" s="1048"/>
      <c r="AF59" s="1049"/>
      <c r="AG59" s="1050"/>
      <c r="AH59" s="1050"/>
      <c r="AI59" s="1050"/>
      <c r="AJ59" s="1051"/>
      <c r="AK59" s="1038"/>
      <c r="AL59" s="1039"/>
      <c r="AM59" s="1039"/>
      <c r="AN59" s="1039"/>
      <c r="AO59" s="1039"/>
      <c r="AP59" s="1039"/>
      <c r="AQ59" s="1039"/>
      <c r="AR59" s="1039"/>
      <c r="AS59" s="1039"/>
      <c r="AT59" s="1039"/>
      <c r="AU59" s="1039"/>
      <c r="AV59" s="1039"/>
      <c r="AW59" s="1039"/>
      <c r="AX59" s="1039"/>
      <c r="AY59" s="1039"/>
      <c r="AZ59" s="1040"/>
      <c r="BA59" s="1040"/>
      <c r="BB59" s="1040"/>
      <c r="BC59" s="1040"/>
      <c r="BD59" s="1040"/>
      <c r="BE59" s="986"/>
      <c r="BF59" s="986"/>
      <c r="BG59" s="986"/>
      <c r="BH59" s="986"/>
      <c r="BI59" s="987"/>
      <c r="BJ59" s="224"/>
      <c r="BK59" s="224"/>
      <c r="BL59" s="224"/>
      <c r="BM59" s="224"/>
      <c r="BN59" s="224"/>
      <c r="BO59" s="234"/>
      <c r="BP59" s="234"/>
      <c r="BQ59" s="231">
        <v>53</v>
      </c>
      <c r="BR59" s="232"/>
      <c r="BS59" s="1006"/>
      <c r="BT59" s="1007"/>
      <c r="BU59" s="1007"/>
      <c r="BV59" s="1007"/>
      <c r="BW59" s="1007"/>
      <c r="BX59" s="1007"/>
      <c r="BY59" s="1007"/>
      <c r="BZ59" s="1007"/>
      <c r="CA59" s="1007"/>
      <c r="CB59" s="1007"/>
      <c r="CC59" s="1007"/>
      <c r="CD59" s="1007"/>
      <c r="CE59" s="1007"/>
      <c r="CF59" s="1007"/>
      <c r="CG59" s="1028"/>
      <c r="CH59" s="1003"/>
      <c r="CI59" s="1004"/>
      <c r="CJ59" s="1004"/>
      <c r="CK59" s="1004"/>
      <c r="CL59" s="1005"/>
      <c r="CM59" s="1003"/>
      <c r="CN59" s="1004"/>
      <c r="CO59" s="1004"/>
      <c r="CP59" s="1004"/>
      <c r="CQ59" s="1005"/>
      <c r="CR59" s="1003"/>
      <c r="CS59" s="1004"/>
      <c r="CT59" s="1004"/>
      <c r="CU59" s="1004"/>
      <c r="CV59" s="1005"/>
      <c r="CW59" s="1003"/>
      <c r="CX59" s="1004"/>
      <c r="CY59" s="1004"/>
      <c r="CZ59" s="1004"/>
      <c r="DA59" s="1005"/>
      <c r="DB59" s="1003"/>
      <c r="DC59" s="1004"/>
      <c r="DD59" s="1004"/>
      <c r="DE59" s="1004"/>
      <c r="DF59" s="1005"/>
      <c r="DG59" s="1003"/>
      <c r="DH59" s="1004"/>
      <c r="DI59" s="1004"/>
      <c r="DJ59" s="1004"/>
      <c r="DK59" s="1005"/>
      <c r="DL59" s="1003"/>
      <c r="DM59" s="1004"/>
      <c r="DN59" s="1004"/>
      <c r="DO59" s="1004"/>
      <c r="DP59" s="1005"/>
      <c r="DQ59" s="1003"/>
      <c r="DR59" s="1004"/>
      <c r="DS59" s="1004"/>
      <c r="DT59" s="1004"/>
      <c r="DU59" s="1005"/>
      <c r="DV59" s="1006"/>
      <c r="DW59" s="1007"/>
      <c r="DX59" s="1007"/>
      <c r="DY59" s="1007"/>
      <c r="DZ59" s="1008"/>
      <c r="EA59" s="222"/>
    </row>
    <row r="60" spans="1:131" ht="26.25" customHeight="1" x14ac:dyDescent="0.2">
      <c r="A60" s="231">
        <v>33</v>
      </c>
      <c r="B60" s="1044"/>
      <c r="C60" s="1045"/>
      <c r="D60" s="1045"/>
      <c r="E60" s="1045"/>
      <c r="F60" s="1045"/>
      <c r="G60" s="1045"/>
      <c r="H60" s="1045"/>
      <c r="I60" s="1045"/>
      <c r="J60" s="1045"/>
      <c r="K60" s="1045"/>
      <c r="L60" s="1045"/>
      <c r="M60" s="1045"/>
      <c r="N60" s="1045"/>
      <c r="O60" s="1045"/>
      <c r="P60" s="1046"/>
      <c r="Q60" s="1047"/>
      <c r="R60" s="1039"/>
      <c r="S60" s="1039"/>
      <c r="T60" s="1039"/>
      <c r="U60" s="1039"/>
      <c r="V60" s="1039"/>
      <c r="W60" s="1039"/>
      <c r="X60" s="1039"/>
      <c r="Y60" s="1039"/>
      <c r="Z60" s="1039"/>
      <c r="AA60" s="1039"/>
      <c r="AB60" s="1039"/>
      <c r="AC60" s="1039"/>
      <c r="AD60" s="1039"/>
      <c r="AE60" s="1048"/>
      <c r="AF60" s="1049"/>
      <c r="AG60" s="1050"/>
      <c r="AH60" s="1050"/>
      <c r="AI60" s="1050"/>
      <c r="AJ60" s="1051"/>
      <c r="AK60" s="1038"/>
      <c r="AL60" s="1039"/>
      <c r="AM60" s="1039"/>
      <c r="AN60" s="1039"/>
      <c r="AO60" s="1039"/>
      <c r="AP60" s="1039"/>
      <c r="AQ60" s="1039"/>
      <c r="AR60" s="1039"/>
      <c r="AS60" s="1039"/>
      <c r="AT60" s="1039"/>
      <c r="AU60" s="1039"/>
      <c r="AV60" s="1039"/>
      <c r="AW60" s="1039"/>
      <c r="AX60" s="1039"/>
      <c r="AY60" s="1039"/>
      <c r="AZ60" s="1040"/>
      <c r="BA60" s="1040"/>
      <c r="BB60" s="1040"/>
      <c r="BC60" s="1040"/>
      <c r="BD60" s="1040"/>
      <c r="BE60" s="986"/>
      <c r="BF60" s="986"/>
      <c r="BG60" s="986"/>
      <c r="BH60" s="986"/>
      <c r="BI60" s="987"/>
      <c r="BJ60" s="224"/>
      <c r="BK60" s="224"/>
      <c r="BL60" s="224"/>
      <c r="BM60" s="224"/>
      <c r="BN60" s="224"/>
      <c r="BO60" s="234"/>
      <c r="BP60" s="234"/>
      <c r="BQ60" s="231">
        <v>54</v>
      </c>
      <c r="BR60" s="232"/>
      <c r="BS60" s="1006"/>
      <c r="BT60" s="1007"/>
      <c r="BU60" s="1007"/>
      <c r="BV60" s="1007"/>
      <c r="BW60" s="1007"/>
      <c r="BX60" s="1007"/>
      <c r="BY60" s="1007"/>
      <c r="BZ60" s="1007"/>
      <c r="CA60" s="1007"/>
      <c r="CB60" s="1007"/>
      <c r="CC60" s="1007"/>
      <c r="CD60" s="1007"/>
      <c r="CE60" s="1007"/>
      <c r="CF60" s="1007"/>
      <c r="CG60" s="1028"/>
      <c r="CH60" s="1003"/>
      <c r="CI60" s="1004"/>
      <c r="CJ60" s="1004"/>
      <c r="CK60" s="1004"/>
      <c r="CL60" s="1005"/>
      <c r="CM60" s="1003"/>
      <c r="CN60" s="1004"/>
      <c r="CO60" s="1004"/>
      <c r="CP60" s="1004"/>
      <c r="CQ60" s="1005"/>
      <c r="CR60" s="1003"/>
      <c r="CS60" s="1004"/>
      <c r="CT60" s="1004"/>
      <c r="CU60" s="1004"/>
      <c r="CV60" s="1005"/>
      <c r="CW60" s="1003"/>
      <c r="CX60" s="1004"/>
      <c r="CY60" s="1004"/>
      <c r="CZ60" s="1004"/>
      <c r="DA60" s="1005"/>
      <c r="DB60" s="1003"/>
      <c r="DC60" s="1004"/>
      <c r="DD60" s="1004"/>
      <c r="DE60" s="1004"/>
      <c r="DF60" s="1005"/>
      <c r="DG60" s="1003"/>
      <c r="DH60" s="1004"/>
      <c r="DI60" s="1004"/>
      <c r="DJ60" s="1004"/>
      <c r="DK60" s="1005"/>
      <c r="DL60" s="1003"/>
      <c r="DM60" s="1004"/>
      <c r="DN60" s="1004"/>
      <c r="DO60" s="1004"/>
      <c r="DP60" s="1005"/>
      <c r="DQ60" s="1003"/>
      <c r="DR60" s="1004"/>
      <c r="DS60" s="1004"/>
      <c r="DT60" s="1004"/>
      <c r="DU60" s="1005"/>
      <c r="DV60" s="1006"/>
      <c r="DW60" s="1007"/>
      <c r="DX60" s="1007"/>
      <c r="DY60" s="1007"/>
      <c r="DZ60" s="1008"/>
      <c r="EA60" s="222"/>
    </row>
    <row r="61" spans="1:131" ht="26.25" customHeight="1" thickBot="1" x14ac:dyDescent="0.25">
      <c r="A61" s="231">
        <v>34</v>
      </c>
      <c r="B61" s="1044"/>
      <c r="C61" s="1045"/>
      <c r="D61" s="1045"/>
      <c r="E61" s="1045"/>
      <c r="F61" s="1045"/>
      <c r="G61" s="1045"/>
      <c r="H61" s="1045"/>
      <c r="I61" s="1045"/>
      <c r="J61" s="1045"/>
      <c r="K61" s="1045"/>
      <c r="L61" s="1045"/>
      <c r="M61" s="1045"/>
      <c r="N61" s="1045"/>
      <c r="O61" s="1045"/>
      <c r="P61" s="1046"/>
      <c r="Q61" s="1047"/>
      <c r="R61" s="1039"/>
      <c r="S61" s="1039"/>
      <c r="T61" s="1039"/>
      <c r="U61" s="1039"/>
      <c r="V61" s="1039"/>
      <c r="W61" s="1039"/>
      <c r="X61" s="1039"/>
      <c r="Y61" s="1039"/>
      <c r="Z61" s="1039"/>
      <c r="AA61" s="1039"/>
      <c r="AB61" s="1039"/>
      <c r="AC61" s="1039"/>
      <c r="AD61" s="1039"/>
      <c r="AE61" s="1048"/>
      <c r="AF61" s="1049"/>
      <c r="AG61" s="1050"/>
      <c r="AH61" s="1050"/>
      <c r="AI61" s="1050"/>
      <c r="AJ61" s="1051"/>
      <c r="AK61" s="1038"/>
      <c r="AL61" s="1039"/>
      <c r="AM61" s="1039"/>
      <c r="AN61" s="1039"/>
      <c r="AO61" s="1039"/>
      <c r="AP61" s="1039"/>
      <c r="AQ61" s="1039"/>
      <c r="AR61" s="1039"/>
      <c r="AS61" s="1039"/>
      <c r="AT61" s="1039"/>
      <c r="AU61" s="1039"/>
      <c r="AV61" s="1039"/>
      <c r="AW61" s="1039"/>
      <c r="AX61" s="1039"/>
      <c r="AY61" s="1039"/>
      <c r="AZ61" s="1040"/>
      <c r="BA61" s="1040"/>
      <c r="BB61" s="1040"/>
      <c r="BC61" s="1040"/>
      <c r="BD61" s="1040"/>
      <c r="BE61" s="986"/>
      <c r="BF61" s="986"/>
      <c r="BG61" s="986"/>
      <c r="BH61" s="986"/>
      <c r="BI61" s="987"/>
      <c r="BJ61" s="224"/>
      <c r="BK61" s="224"/>
      <c r="BL61" s="224"/>
      <c r="BM61" s="224"/>
      <c r="BN61" s="224"/>
      <c r="BO61" s="234"/>
      <c r="BP61" s="234"/>
      <c r="BQ61" s="231">
        <v>55</v>
      </c>
      <c r="BR61" s="232"/>
      <c r="BS61" s="1006"/>
      <c r="BT61" s="1007"/>
      <c r="BU61" s="1007"/>
      <c r="BV61" s="1007"/>
      <c r="BW61" s="1007"/>
      <c r="BX61" s="1007"/>
      <c r="BY61" s="1007"/>
      <c r="BZ61" s="1007"/>
      <c r="CA61" s="1007"/>
      <c r="CB61" s="1007"/>
      <c r="CC61" s="1007"/>
      <c r="CD61" s="1007"/>
      <c r="CE61" s="1007"/>
      <c r="CF61" s="1007"/>
      <c r="CG61" s="1028"/>
      <c r="CH61" s="1003"/>
      <c r="CI61" s="1004"/>
      <c r="CJ61" s="1004"/>
      <c r="CK61" s="1004"/>
      <c r="CL61" s="1005"/>
      <c r="CM61" s="1003"/>
      <c r="CN61" s="1004"/>
      <c r="CO61" s="1004"/>
      <c r="CP61" s="1004"/>
      <c r="CQ61" s="1005"/>
      <c r="CR61" s="1003"/>
      <c r="CS61" s="1004"/>
      <c r="CT61" s="1004"/>
      <c r="CU61" s="1004"/>
      <c r="CV61" s="1005"/>
      <c r="CW61" s="1003"/>
      <c r="CX61" s="1004"/>
      <c r="CY61" s="1004"/>
      <c r="CZ61" s="1004"/>
      <c r="DA61" s="1005"/>
      <c r="DB61" s="1003"/>
      <c r="DC61" s="1004"/>
      <c r="DD61" s="1004"/>
      <c r="DE61" s="1004"/>
      <c r="DF61" s="1005"/>
      <c r="DG61" s="1003"/>
      <c r="DH61" s="1004"/>
      <c r="DI61" s="1004"/>
      <c r="DJ61" s="1004"/>
      <c r="DK61" s="1005"/>
      <c r="DL61" s="1003"/>
      <c r="DM61" s="1004"/>
      <c r="DN61" s="1004"/>
      <c r="DO61" s="1004"/>
      <c r="DP61" s="1005"/>
      <c r="DQ61" s="1003"/>
      <c r="DR61" s="1004"/>
      <c r="DS61" s="1004"/>
      <c r="DT61" s="1004"/>
      <c r="DU61" s="1005"/>
      <c r="DV61" s="1006"/>
      <c r="DW61" s="1007"/>
      <c r="DX61" s="1007"/>
      <c r="DY61" s="1007"/>
      <c r="DZ61" s="1008"/>
      <c r="EA61" s="222"/>
    </row>
    <row r="62" spans="1:131" ht="26.25" customHeight="1" x14ac:dyDescent="0.2">
      <c r="A62" s="231">
        <v>35</v>
      </c>
      <c r="B62" s="1044"/>
      <c r="C62" s="1045"/>
      <c r="D62" s="1045"/>
      <c r="E62" s="1045"/>
      <c r="F62" s="1045"/>
      <c r="G62" s="1045"/>
      <c r="H62" s="1045"/>
      <c r="I62" s="1045"/>
      <c r="J62" s="1045"/>
      <c r="K62" s="1045"/>
      <c r="L62" s="1045"/>
      <c r="M62" s="1045"/>
      <c r="N62" s="1045"/>
      <c r="O62" s="1045"/>
      <c r="P62" s="1046"/>
      <c r="Q62" s="1047"/>
      <c r="R62" s="1039"/>
      <c r="S62" s="1039"/>
      <c r="T62" s="1039"/>
      <c r="U62" s="1039"/>
      <c r="V62" s="1039"/>
      <c r="W62" s="1039"/>
      <c r="X62" s="1039"/>
      <c r="Y62" s="1039"/>
      <c r="Z62" s="1039"/>
      <c r="AA62" s="1039"/>
      <c r="AB62" s="1039"/>
      <c r="AC62" s="1039"/>
      <c r="AD62" s="1039"/>
      <c r="AE62" s="1048"/>
      <c r="AF62" s="1049"/>
      <c r="AG62" s="1050"/>
      <c r="AH62" s="1050"/>
      <c r="AI62" s="1050"/>
      <c r="AJ62" s="1051"/>
      <c r="AK62" s="1038"/>
      <c r="AL62" s="1039"/>
      <c r="AM62" s="1039"/>
      <c r="AN62" s="1039"/>
      <c r="AO62" s="1039"/>
      <c r="AP62" s="1039"/>
      <c r="AQ62" s="1039"/>
      <c r="AR62" s="1039"/>
      <c r="AS62" s="1039"/>
      <c r="AT62" s="1039"/>
      <c r="AU62" s="1039"/>
      <c r="AV62" s="1039"/>
      <c r="AW62" s="1039"/>
      <c r="AX62" s="1039"/>
      <c r="AY62" s="1039"/>
      <c r="AZ62" s="1040"/>
      <c r="BA62" s="1040"/>
      <c r="BB62" s="1040"/>
      <c r="BC62" s="1040"/>
      <c r="BD62" s="1040"/>
      <c r="BE62" s="986"/>
      <c r="BF62" s="986"/>
      <c r="BG62" s="986"/>
      <c r="BH62" s="986"/>
      <c r="BI62" s="987"/>
      <c r="BJ62" s="1041" t="s">
        <v>395</v>
      </c>
      <c r="BK62" s="1042"/>
      <c r="BL62" s="1042"/>
      <c r="BM62" s="1042"/>
      <c r="BN62" s="1043"/>
      <c r="BO62" s="234"/>
      <c r="BP62" s="234"/>
      <c r="BQ62" s="231">
        <v>56</v>
      </c>
      <c r="BR62" s="232"/>
      <c r="BS62" s="1006"/>
      <c r="BT62" s="1007"/>
      <c r="BU62" s="1007"/>
      <c r="BV62" s="1007"/>
      <c r="BW62" s="1007"/>
      <c r="BX62" s="1007"/>
      <c r="BY62" s="1007"/>
      <c r="BZ62" s="1007"/>
      <c r="CA62" s="1007"/>
      <c r="CB62" s="1007"/>
      <c r="CC62" s="1007"/>
      <c r="CD62" s="1007"/>
      <c r="CE62" s="1007"/>
      <c r="CF62" s="1007"/>
      <c r="CG62" s="1028"/>
      <c r="CH62" s="1003"/>
      <c r="CI62" s="1004"/>
      <c r="CJ62" s="1004"/>
      <c r="CK62" s="1004"/>
      <c r="CL62" s="1005"/>
      <c r="CM62" s="1003"/>
      <c r="CN62" s="1004"/>
      <c r="CO62" s="1004"/>
      <c r="CP62" s="1004"/>
      <c r="CQ62" s="1005"/>
      <c r="CR62" s="1003"/>
      <c r="CS62" s="1004"/>
      <c r="CT62" s="1004"/>
      <c r="CU62" s="1004"/>
      <c r="CV62" s="1005"/>
      <c r="CW62" s="1003"/>
      <c r="CX62" s="1004"/>
      <c r="CY62" s="1004"/>
      <c r="CZ62" s="1004"/>
      <c r="DA62" s="1005"/>
      <c r="DB62" s="1003"/>
      <c r="DC62" s="1004"/>
      <c r="DD62" s="1004"/>
      <c r="DE62" s="1004"/>
      <c r="DF62" s="1005"/>
      <c r="DG62" s="1003"/>
      <c r="DH62" s="1004"/>
      <c r="DI62" s="1004"/>
      <c r="DJ62" s="1004"/>
      <c r="DK62" s="1005"/>
      <c r="DL62" s="1003"/>
      <c r="DM62" s="1004"/>
      <c r="DN62" s="1004"/>
      <c r="DO62" s="1004"/>
      <c r="DP62" s="1005"/>
      <c r="DQ62" s="1003"/>
      <c r="DR62" s="1004"/>
      <c r="DS62" s="1004"/>
      <c r="DT62" s="1004"/>
      <c r="DU62" s="1005"/>
      <c r="DV62" s="1006"/>
      <c r="DW62" s="1007"/>
      <c r="DX62" s="1007"/>
      <c r="DY62" s="1007"/>
      <c r="DZ62" s="1008"/>
      <c r="EA62" s="222"/>
    </row>
    <row r="63" spans="1:131" ht="26.25" customHeight="1" thickBot="1" x14ac:dyDescent="0.25">
      <c r="A63" s="233" t="s">
        <v>377</v>
      </c>
      <c r="B63" s="951" t="s">
        <v>396</v>
      </c>
      <c r="C63" s="952"/>
      <c r="D63" s="952"/>
      <c r="E63" s="952"/>
      <c r="F63" s="952"/>
      <c r="G63" s="952"/>
      <c r="H63" s="952"/>
      <c r="I63" s="952"/>
      <c r="J63" s="952"/>
      <c r="K63" s="952"/>
      <c r="L63" s="952"/>
      <c r="M63" s="952"/>
      <c r="N63" s="952"/>
      <c r="O63" s="952"/>
      <c r="P63" s="962"/>
      <c r="Q63" s="976"/>
      <c r="R63" s="977"/>
      <c r="S63" s="977"/>
      <c r="T63" s="977"/>
      <c r="U63" s="977"/>
      <c r="V63" s="977"/>
      <c r="W63" s="977"/>
      <c r="X63" s="977"/>
      <c r="Y63" s="977"/>
      <c r="Z63" s="977"/>
      <c r="AA63" s="977"/>
      <c r="AB63" s="977"/>
      <c r="AC63" s="977"/>
      <c r="AD63" s="977"/>
      <c r="AE63" s="1034"/>
      <c r="AF63" s="1035">
        <v>2704</v>
      </c>
      <c r="AG63" s="973"/>
      <c r="AH63" s="973"/>
      <c r="AI63" s="973"/>
      <c r="AJ63" s="1036"/>
      <c r="AK63" s="1037"/>
      <c r="AL63" s="977"/>
      <c r="AM63" s="977"/>
      <c r="AN63" s="977"/>
      <c r="AO63" s="977"/>
      <c r="AP63" s="973">
        <v>13112</v>
      </c>
      <c r="AQ63" s="973"/>
      <c r="AR63" s="973"/>
      <c r="AS63" s="973"/>
      <c r="AT63" s="973"/>
      <c r="AU63" s="973">
        <v>714</v>
      </c>
      <c r="AV63" s="973"/>
      <c r="AW63" s="973"/>
      <c r="AX63" s="973"/>
      <c r="AY63" s="973"/>
      <c r="AZ63" s="1031"/>
      <c r="BA63" s="1031"/>
      <c r="BB63" s="1031"/>
      <c r="BC63" s="1031"/>
      <c r="BD63" s="1031"/>
      <c r="BE63" s="974"/>
      <c r="BF63" s="974"/>
      <c r="BG63" s="974"/>
      <c r="BH63" s="974"/>
      <c r="BI63" s="975"/>
      <c r="BJ63" s="1032" t="s">
        <v>122</v>
      </c>
      <c r="BK63" s="967"/>
      <c r="BL63" s="967"/>
      <c r="BM63" s="967"/>
      <c r="BN63" s="1033"/>
      <c r="BO63" s="234"/>
      <c r="BP63" s="234"/>
      <c r="BQ63" s="231">
        <v>57</v>
      </c>
      <c r="BR63" s="232"/>
      <c r="BS63" s="1006"/>
      <c r="BT63" s="1007"/>
      <c r="BU63" s="1007"/>
      <c r="BV63" s="1007"/>
      <c r="BW63" s="1007"/>
      <c r="BX63" s="1007"/>
      <c r="BY63" s="1007"/>
      <c r="BZ63" s="1007"/>
      <c r="CA63" s="1007"/>
      <c r="CB63" s="1007"/>
      <c r="CC63" s="1007"/>
      <c r="CD63" s="1007"/>
      <c r="CE63" s="1007"/>
      <c r="CF63" s="1007"/>
      <c r="CG63" s="1028"/>
      <c r="CH63" s="1003"/>
      <c r="CI63" s="1004"/>
      <c r="CJ63" s="1004"/>
      <c r="CK63" s="1004"/>
      <c r="CL63" s="1005"/>
      <c r="CM63" s="1003"/>
      <c r="CN63" s="1004"/>
      <c r="CO63" s="1004"/>
      <c r="CP63" s="1004"/>
      <c r="CQ63" s="1005"/>
      <c r="CR63" s="1003"/>
      <c r="CS63" s="1004"/>
      <c r="CT63" s="1004"/>
      <c r="CU63" s="1004"/>
      <c r="CV63" s="1005"/>
      <c r="CW63" s="1003"/>
      <c r="CX63" s="1004"/>
      <c r="CY63" s="1004"/>
      <c r="CZ63" s="1004"/>
      <c r="DA63" s="1005"/>
      <c r="DB63" s="1003"/>
      <c r="DC63" s="1004"/>
      <c r="DD63" s="1004"/>
      <c r="DE63" s="1004"/>
      <c r="DF63" s="1005"/>
      <c r="DG63" s="1003"/>
      <c r="DH63" s="1004"/>
      <c r="DI63" s="1004"/>
      <c r="DJ63" s="1004"/>
      <c r="DK63" s="1005"/>
      <c r="DL63" s="1003"/>
      <c r="DM63" s="1004"/>
      <c r="DN63" s="1004"/>
      <c r="DO63" s="1004"/>
      <c r="DP63" s="1005"/>
      <c r="DQ63" s="1003"/>
      <c r="DR63" s="1004"/>
      <c r="DS63" s="1004"/>
      <c r="DT63" s="1004"/>
      <c r="DU63" s="1005"/>
      <c r="DV63" s="1006"/>
      <c r="DW63" s="1007"/>
      <c r="DX63" s="1007"/>
      <c r="DY63" s="1007"/>
      <c r="DZ63" s="1008"/>
      <c r="EA63" s="222"/>
    </row>
    <row r="64" spans="1:131" ht="26.25" customHeight="1" x14ac:dyDescent="0.2">
      <c r="A64" s="234"/>
      <c r="B64" s="234"/>
      <c r="C64" s="234"/>
      <c r="D64" s="234"/>
      <c r="E64" s="234"/>
      <c r="F64" s="234"/>
      <c r="G64" s="234"/>
      <c r="H64" s="234"/>
      <c r="I64" s="234"/>
      <c r="J64" s="234"/>
      <c r="K64" s="234"/>
      <c r="L64" s="234"/>
      <c r="M64" s="234"/>
      <c r="N64" s="234"/>
      <c r="O64" s="234"/>
      <c r="P64" s="234"/>
      <c r="Q64" s="234"/>
      <c r="R64" s="234"/>
      <c r="S64" s="234"/>
      <c r="T64" s="234"/>
      <c r="U64" s="234"/>
      <c r="V64" s="234"/>
      <c r="W64" s="234"/>
      <c r="X64" s="234"/>
      <c r="Y64" s="234"/>
      <c r="Z64" s="234"/>
      <c r="AA64" s="234"/>
      <c r="AB64" s="234"/>
      <c r="AC64" s="234"/>
      <c r="AD64" s="234"/>
      <c r="AE64" s="234"/>
      <c r="AF64" s="234"/>
      <c r="AG64" s="234"/>
      <c r="AH64" s="234"/>
      <c r="AI64" s="234"/>
      <c r="AJ64" s="234"/>
      <c r="AK64" s="234"/>
      <c r="AL64" s="234"/>
      <c r="AM64" s="234"/>
      <c r="AN64" s="234"/>
      <c r="AO64" s="234"/>
      <c r="AP64" s="234"/>
      <c r="AQ64" s="234"/>
      <c r="AR64" s="234"/>
      <c r="AS64" s="234"/>
      <c r="AT64" s="234"/>
      <c r="AU64" s="234"/>
      <c r="AV64" s="234"/>
      <c r="AW64" s="234"/>
      <c r="AX64" s="234"/>
      <c r="AY64" s="234"/>
      <c r="AZ64" s="234"/>
      <c r="BA64" s="234"/>
      <c r="BB64" s="234"/>
      <c r="BC64" s="234"/>
      <c r="BD64" s="234"/>
      <c r="BE64" s="234"/>
      <c r="BF64" s="234"/>
      <c r="BG64" s="234"/>
      <c r="BH64" s="234"/>
      <c r="BI64" s="234"/>
      <c r="BJ64" s="234"/>
      <c r="BK64" s="234"/>
      <c r="BL64" s="234"/>
      <c r="BM64" s="234"/>
      <c r="BN64" s="234"/>
      <c r="BO64" s="234"/>
      <c r="BP64" s="234"/>
      <c r="BQ64" s="231">
        <v>58</v>
      </c>
      <c r="BR64" s="232"/>
      <c r="BS64" s="1006"/>
      <c r="BT64" s="1007"/>
      <c r="BU64" s="1007"/>
      <c r="BV64" s="1007"/>
      <c r="BW64" s="1007"/>
      <c r="BX64" s="1007"/>
      <c r="BY64" s="1007"/>
      <c r="BZ64" s="1007"/>
      <c r="CA64" s="1007"/>
      <c r="CB64" s="1007"/>
      <c r="CC64" s="1007"/>
      <c r="CD64" s="1007"/>
      <c r="CE64" s="1007"/>
      <c r="CF64" s="1007"/>
      <c r="CG64" s="1028"/>
      <c r="CH64" s="1003"/>
      <c r="CI64" s="1004"/>
      <c r="CJ64" s="1004"/>
      <c r="CK64" s="1004"/>
      <c r="CL64" s="1005"/>
      <c r="CM64" s="1003"/>
      <c r="CN64" s="1004"/>
      <c r="CO64" s="1004"/>
      <c r="CP64" s="1004"/>
      <c r="CQ64" s="1005"/>
      <c r="CR64" s="1003"/>
      <c r="CS64" s="1004"/>
      <c r="CT64" s="1004"/>
      <c r="CU64" s="1004"/>
      <c r="CV64" s="1005"/>
      <c r="CW64" s="1003"/>
      <c r="CX64" s="1004"/>
      <c r="CY64" s="1004"/>
      <c r="CZ64" s="1004"/>
      <c r="DA64" s="1005"/>
      <c r="DB64" s="1003"/>
      <c r="DC64" s="1004"/>
      <c r="DD64" s="1004"/>
      <c r="DE64" s="1004"/>
      <c r="DF64" s="1005"/>
      <c r="DG64" s="1003"/>
      <c r="DH64" s="1004"/>
      <c r="DI64" s="1004"/>
      <c r="DJ64" s="1004"/>
      <c r="DK64" s="1005"/>
      <c r="DL64" s="1003"/>
      <c r="DM64" s="1004"/>
      <c r="DN64" s="1004"/>
      <c r="DO64" s="1004"/>
      <c r="DP64" s="1005"/>
      <c r="DQ64" s="1003"/>
      <c r="DR64" s="1004"/>
      <c r="DS64" s="1004"/>
      <c r="DT64" s="1004"/>
      <c r="DU64" s="1005"/>
      <c r="DV64" s="1006"/>
      <c r="DW64" s="1007"/>
      <c r="DX64" s="1007"/>
      <c r="DY64" s="1007"/>
      <c r="DZ64" s="1008"/>
      <c r="EA64" s="222"/>
    </row>
    <row r="65" spans="1:131" ht="26.25" customHeight="1" thickBot="1" x14ac:dyDescent="0.25">
      <c r="A65" s="224" t="s">
        <v>397</v>
      </c>
      <c r="B65" s="224"/>
      <c r="C65" s="224"/>
      <c r="D65" s="224"/>
      <c r="E65" s="224"/>
      <c r="F65" s="224"/>
      <c r="G65" s="224"/>
      <c r="H65" s="224"/>
      <c r="I65" s="224"/>
      <c r="J65" s="224"/>
      <c r="K65" s="224"/>
      <c r="L65" s="224"/>
      <c r="M65" s="224"/>
      <c r="N65" s="224"/>
      <c r="O65" s="224"/>
      <c r="P65" s="224"/>
      <c r="Q65" s="224"/>
      <c r="R65" s="224"/>
      <c r="S65" s="224"/>
      <c r="T65" s="224"/>
      <c r="U65" s="224"/>
      <c r="V65" s="224"/>
      <c r="W65" s="224"/>
      <c r="X65" s="224"/>
      <c r="Y65" s="224"/>
      <c r="Z65" s="224"/>
      <c r="AA65" s="224"/>
      <c r="AB65" s="224"/>
      <c r="AC65" s="224"/>
      <c r="AD65" s="224"/>
      <c r="AE65" s="224"/>
      <c r="AF65" s="224"/>
      <c r="AG65" s="224"/>
      <c r="AH65" s="224"/>
      <c r="AI65" s="224"/>
      <c r="AJ65" s="224"/>
      <c r="AK65" s="224"/>
      <c r="AL65" s="224"/>
      <c r="AM65" s="224"/>
      <c r="AN65" s="224"/>
      <c r="AO65" s="224"/>
      <c r="AP65" s="224"/>
      <c r="AQ65" s="224"/>
      <c r="AR65" s="224"/>
      <c r="AS65" s="224"/>
      <c r="AT65" s="224"/>
      <c r="AU65" s="224"/>
      <c r="AV65" s="224"/>
      <c r="AW65" s="224"/>
      <c r="AX65" s="224"/>
      <c r="AY65" s="224"/>
      <c r="AZ65" s="224"/>
      <c r="BA65" s="224"/>
      <c r="BB65" s="224"/>
      <c r="BC65" s="224"/>
      <c r="BD65" s="224"/>
      <c r="BE65" s="234"/>
      <c r="BF65" s="234"/>
      <c r="BG65" s="234"/>
      <c r="BH65" s="234"/>
      <c r="BI65" s="234"/>
      <c r="BJ65" s="234"/>
      <c r="BK65" s="234"/>
      <c r="BL65" s="234"/>
      <c r="BM65" s="234"/>
      <c r="BN65" s="234"/>
      <c r="BO65" s="234"/>
      <c r="BP65" s="234"/>
      <c r="BQ65" s="231">
        <v>59</v>
      </c>
      <c r="BR65" s="232"/>
      <c r="BS65" s="1006"/>
      <c r="BT65" s="1007"/>
      <c r="BU65" s="1007"/>
      <c r="BV65" s="1007"/>
      <c r="BW65" s="1007"/>
      <c r="BX65" s="1007"/>
      <c r="BY65" s="1007"/>
      <c r="BZ65" s="1007"/>
      <c r="CA65" s="1007"/>
      <c r="CB65" s="1007"/>
      <c r="CC65" s="1007"/>
      <c r="CD65" s="1007"/>
      <c r="CE65" s="1007"/>
      <c r="CF65" s="1007"/>
      <c r="CG65" s="1028"/>
      <c r="CH65" s="1003"/>
      <c r="CI65" s="1004"/>
      <c r="CJ65" s="1004"/>
      <c r="CK65" s="1004"/>
      <c r="CL65" s="1005"/>
      <c r="CM65" s="1003"/>
      <c r="CN65" s="1004"/>
      <c r="CO65" s="1004"/>
      <c r="CP65" s="1004"/>
      <c r="CQ65" s="1005"/>
      <c r="CR65" s="1003"/>
      <c r="CS65" s="1004"/>
      <c r="CT65" s="1004"/>
      <c r="CU65" s="1004"/>
      <c r="CV65" s="1005"/>
      <c r="CW65" s="1003"/>
      <c r="CX65" s="1004"/>
      <c r="CY65" s="1004"/>
      <c r="CZ65" s="1004"/>
      <c r="DA65" s="1005"/>
      <c r="DB65" s="1003"/>
      <c r="DC65" s="1004"/>
      <c r="DD65" s="1004"/>
      <c r="DE65" s="1004"/>
      <c r="DF65" s="1005"/>
      <c r="DG65" s="1003"/>
      <c r="DH65" s="1004"/>
      <c r="DI65" s="1004"/>
      <c r="DJ65" s="1004"/>
      <c r="DK65" s="1005"/>
      <c r="DL65" s="1003"/>
      <c r="DM65" s="1004"/>
      <c r="DN65" s="1004"/>
      <c r="DO65" s="1004"/>
      <c r="DP65" s="1005"/>
      <c r="DQ65" s="1003"/>
      <c r="DR65" s="1004"/>
      <c r="DS65" s="1004"/>
      <c r="DT65" s="1004"/>
      <c r="DU65" s="1005"/>
      <c r="DV65" s="1006"/>
      <c r="DW65" s="1007"/>
      <c r="DX65" s="1007"/>
      <c r="DY65" s="1007"/>
      <c r="DZ65" s="1008"/>
      <c r="EA65" s="222"/>
    </row>
    <row r="66" spans="1:131" ht="26.25" customHeight="1" x14ac:dyDescent="0.2">
      <c r="A66" s="1009" t="s">
        <v>398</v>
      </c>
      <c r="B66" s="1010"/>
      <c r="C66" s="1010"/>
      <c r="D66" s="1010"/>
      <c r="E66" s="1010"/>
      <c r="F66" s="1010"/>
      <c r="G66" s="1010"/>
      <c r="H66" s="1010"/>
      <c r="I66" s="1010"/>
      <c r="J66" s="1010"/>
      <c r="K66" s="1010"/>
      <c r="L66" s="1010"/>
      <c r="M66" s="1010"/>
      <c r="N66" s="1010"/>
      <c r="O66" s="1010"/>
      <c r="P66" s="1011"/>
      <c r="Q66" s="1015" t="s">
        <v>381</v>
      </c>
      <c r="R66" s="1016"/>
      <c r="S66" s="1016"/>
      <c r="T66" s="1016"/>
      <c r="U66" s="1017"/>
      <c r="V66" s="1015" t="s">
        <v>382</v>
      </c>
      <c r="W66" s="1016"/>
      <c r="X66" s="1016"/>
      <c r="Y66" s="1016"/>
      <c r="Z66" s="1017"/>
      <c r="AA66" s="1015" t="s">
        <v>383</v>
      </c>
      <c r="AB66" s="1016"/>
      <c r="AC66" s="1016"/>
      <c r="AD66" s="1016"/>
      <c r="AE66" s="1017"/>
      <c r="AF66" s="1021" t="s">
        <v>384</v>
      </c>
      <c r="AG66" s="1022"/>
      <c r="AH66" s="1022"/>
      <c r="AI66" s="1022"/>
      <c r="AJ66" s="1023"/>
      <c r="AK66" s="1015" t="s">
        <v>385</v>
      </c>
      <c r="AL66" s="1010"/>
      <c r="AM66" s="1010"/>
      <c r="AN66" s="1010"/>
      <c r="AO66" s="1011"/>
      <c r="AP66" s="1015" t="s">
        <v>386</v>
      </c>
      <c r="AQ66" s="1016"/>
      <c r="AR66" s="1016"/>
      <c r="AS66" s="1016"/>
      <c r="AT66" s="1017"/>
      <c r="AU66" s="1015" t="s">
        <v>399</v>
      </c>
      <c r="AV66" s="1016"/>
      <c r="AW66" s="1016"/>
      <c r="AX66" s="1016"/>
      <c r="AY66" s="1017"/>
      <c r="AZ66" s="1015" t="s">
        <v>364</v>
      </c>
      <c r="BA66" s="1016"/>
      <c r="BB66" s="1016"/>
      <c r="BC66" s="1016"/>
      <c r="BD66" s="1029"/>
      <c r="BE66" s="234"/>
      <c r="BF66" s="234"/>
      <c r="BG66" s="234"/>
      <c r="BH66" s="234"/>
      <c r="BI66" s="234"/>
      <c r="BJ66" s="234"/>
      <c r="BK66" s="234"/>
      <c r="BL66" s="234"/>
      <c r="BM66" s="234"/>
      <c r="BN66" s="234"/>
      <c r="BO66" s="234"/>
      <c r="BP66" s="234"/>
      <c r="BQ66" s="231">
        <v>60</v>
      </c>
      <c r="BR66" s="236"/>
      <c r="BS66" s="959"/>
      <c r="BT66" s="960"/>
      <c r="BU66" s="960"/>
      <c r="BV66" s="960"/>
      <c r="BW66" s="960"/>
      <c r="BX66" s="960"/>
      <c r="BY66" s="960"/>
      <c r="BZ66" s="960"/>
      <c r="CA66" s="960"/>
      <c r="CB66" s="960"/>
      <c r="CC66" s="960"/>
      <c r="CD66" s="960"/>
      <c r="CE66" s="960"/>
      <c r="CF66" s="960"/>
      <c r="CG66" s="969"/>
      <c r="CH66" s="970"/>
      <c r="CI66" s="971"/>
      <c r="CJ66" s="971"/>
      <c r="CK66" s="971"/>
      <c r="CL66" s="972"/>
      <c r="CM66" s="970"/>
      <c r="CN66" s="971"/>
      <c r="CO66" s="971"/>
      <c r="CP66" s="971"/>
      <c r="CQ66" s="972"/>
      <c r="CR66" s="970"/>
      <c r="CS66" s="971"/>
      <c r="CT66" s="971"/>
      <c r="CU66" s="971"/>
      <c r="CV66" s="972"/>
      <c r="CW66" s="970"/>
      <c r="CX66" s="971"/>
      <c r="CY66" s="971"/>
      <c r="CZ66" s="971"/>
      <c r="DA66" s="972"/>
      <c r="DB66" s="970"/>
      <c r="DC66" s="971"/>
      <c r="DD66" s="971"/>
      <c r="DE66" s="971"/>
      <c r="DF66" s="972"/>
      <c r="DG66" s="970"/>
      <c r="DH66" s="971"/>
      <c r="DI66" s="971"/>
      <c r="DJ66" s="971"/>
      <c r="DK66" s="972"/>
      <c r="DL66" s="970"/>
      <c r="DM66" s="971"/>
      <c r="DN66" s="971"/>
      <c r="DO66" s="971"/>
      <c r="DP66" s="972"/>
      <c r="DQ66" s="970"/>
      <c r="DR66" s="971"/>
      <c r="DS66" s="971"/>
      <c r="DT66" s="971"/>
      <c r="DU66" s="972"/>
      <c r="DV66" s="959"/>
      <c r="DW66" s="960"/>
      <c r="DX66" s="960"/>
      <c r="DY66" s="960"/>
      <c r="DZ66" s="961"/>
      <c r="EA66" s="222"/>
    </row>
    <row r="67" spans="1:131" ht="26.25" customHeight="1" thickBot="1" x14ac:dyDescent="0.25">
      <c r="A67" s="1012"/>
      <c r="B67" s="1013"/>
      <c r="C67" s="1013"/>
      <c r="D67" s="1013"/>
      <c r="E67" s="1013"/>
      <c r="F67" s="1013"/>
      <c r="G67" s="1013"/>
      <c r="H67" s="1013"/>
      <c r="I67" s="1013"/>
      <c r="J67" s="1013"/>
      <c r="K67" s="1013"/>
      <c r="L67" s="1013"/>
      <c r="M67" s="1013"/>
      <c r="N67" s="1013"/>
      <c r="O67" s="1013"/>
      <c r="P67" s="1014"/>
      <c r="Q67" s="1018"/>
      <c r="R67" s="1019"/>
      <c r="S67" s="1019"/>
      <c r="T67" s="1019"/>
      <c r="U67" s="1020"/>
      <c r="V67" s="1018"/>
      <c r="W67" s="1019"/>
      <c r="X67" s="1019"/>
      <c r="Y67" s="1019"/>
      <c r="Z67" s="1020"/>
      <c r="AA67" s="1018"/>
      <c r="AB67" s="1019"/>
      <c r="AC67" s="1019"/>
      <c r="AD67" s="1019"/>
      <c r="AE67" s="1020"/>
      <c r="AF67" s="1024"/>
      <c r="AG67" s="1025"/>
      <c r="AH67" s="1025"/>
      <c r="AI67" s="1025"/>
      <c r="AJ67" s="1026"/>
      <c r="AK67" s="1027"/>
      <c r="AL67" s="1013"/>
      <c r="AM67" s="1013"/>
      <c r="AN67" s="1013"/>
      <c r="AO67" s="1014"/>
      <c r="AP67" s="1018"/>
      <c r="AQ67" s="1019"/>
      <c r="AR67" s="1019"/>
      <c r="AS67" s="1019"/>
      <c r="AT67" s="1020"/>
      <c r="AU67" s="1018"/>
      <c r="AV67" s="1019"/>
      <c r="AW67" s="1019"/>
      <c r="AX67" s="1019"/>
      <c r="AY67" s="1020"/>
      <c r="AZ67" s="1018"/>
      <c r="BA67" s="1019"/>
      <c r="BB67" s="1019"/>
      <c r="BC67" s="1019"/>
      <c r="BD67" s="1030"/>
      <c r="BE67" s="234"/>
      <c r="BF67" s="234"/>
      <c r="BG67" s="234"/>
      <c r="BH67" s="234"/>
      <c r="BI67" s="234"/>
      <c r="BJ67" s="234"/>
      <c r="BK67" s="234"/>
      <c r="BL67" s="234"/>
      <c r="BM67" s="234"/>
      <c r="BN67" s="234"/>
      <c r="BO67" s="234"/>
      <c r="BP67" s="234"/>
      <c r="BQ67" s="231">
        <v>61</v>
      </c>
      <c r="BR67" s="236"/>
      <c r="BS67" s="959"/>
      <c r="BT67" s="960"/>
      <c r="BU67" s="960"/>
      <c r="BV67" s="960"/>
      <c r="BW67" s="960"/>
      <c r="BX67" s="960"/>
      <c r="BY67" s="960"/>
      <c r="BZ67" s="960"/>
      <c r="CA67" s="960"/>
      <c r="CB67" s="960"/>
      <c r="CC67" s="960"/>
      <c r="CD67" s="960"/>
      <c r="CE67" s="960"/>
      <c r="CF67" s="960"/>
      <c r="CG67" s="969"/>
      <c r="CH67" s="970"/>
      <c r="CI67" s="971"/>
      <c r="CJ67" s="971"/>
      <c r="CK67" s="971"/>
      <c r="CL67" s="972"/>
      <c r="CM67" s="970"/>
      <c r="CN67" s="971"/>
      <c r="CO67" s="971"/>
      <c r="CP67" s="971"/>
      <c r="CQ67" s="972"/>
      <c r="CR67" s="970"/>
      <c r="CS67" s="971"/>
      <c r="CT67" s="971"/>
      <c r="CU67" s="971"/>
      <c r="CV67" s="972"/>
      <c r="CW67" s="970"/>
      <c r="CX67" s="971"/>
      <c r="CY67" s="971"/>
      <c r="CZ67" s="971"/>
      <c r="DA67" s="972"/>
      <c r="DB67" s="970"/>
      <c r="DC67" s="971"/>
      <c r="DD67" s="971"/>
      <c r="DE67" s="971"/>
      <c r="DF67" s="972"/>
      <c r="DG67" s="970"/>
      <c r="DH67" s="971"/>
      <c r="DI67" s="971"/>
      <c r="DJ67" s="971"/>
      <c r="DK67" s="972"/>
      <c r="DL67" s="970"/>
      <c r="DM67" s="971"/>
      <c r="DN67" s="971"/>
      <c r="DO67" s="971"/>
      <c r="DP67" s="972"/>
      <c r="DQ67" s="970"/>
      <c r="DR67" s="971"/>
      <c r="DS67" s="971"/>
      <c r="DT67" s="971"/>
      <c r="DU67" s="972"/>
      <c r="DV67" s="959"/>
      <c r="DW67" s="960"/>
      <c r="DX67" s="960"/>
      <c r="DY67" s="960"/>
      <c r="DZ67" s="961"/>
      <c r="EA67" s="222"/>
    </row>
    <row r="68" spans="1:131" ht="26.25" customHeight="1" thickTop="1" x14ac:dyDescent="0.2">
      <c r="A68" s="229">
        <v>1</v>
      </c>
      <c r="B68" s="999" t="s">
        <v>546</v>
      </c>
      <c r="C68" s="1000"/>
      <c r="D68" s="1000"/>
      <c r="E68" s="1000"/>
      <c r="F68" s="1000"/>
      <c r="G68" s="1000"/>
      <c r="H68" s="1000"/>
      <c r="I68" s="1000"/>
      <c r="J68" s="1000"/>
      <c r="K68" s="1000"/>
      <c r="L68" s="1000"/>
      <c r="M68" s="1000"/>
      <c r="N68" s="1000"/>
      <c r="O68" s="1000"/>
      <c r="P68" s="1001"/>
      <c r="Q68" s="1002">
        <v>1803</v>
      </c>
      <c r="R68" s="996"/>
      <c r="S68" s="996"/>
      <c r="T68" s="996"/>
      <c r="U68" s="996"/>
      <c r="V68" s="996">
        <v>1764</v>
      </c>
      <c r="W68" s="996"/>
      <c r="X68" s="996"/>
      <c r="Y68" s="996"/>
      <c r="Z68" s="996"/>
      <c r="AA68" s="996">
        <v>39</v>
      </c>
      <c r="AB68" s="996"/>
      <c r="AC68" s="996"/>
      <c r="AD68" s="996"/>
      <c r="AE68" s="996"/>
      <c r="AF68" s="996">
        <v>39</v>
      </c>
      <c r="AG68" s="996"/>
      <c r="AH68" s="996"/>
      <c r="AI68" s="996"/>
      <c r="AJ68" s="996"/>
      <c r="AK68" s="996"/>
      <c r="AL68" s="996"/>
      <c r="AM68" s="996"/>
      <c r="AN68" s="996"/>
      <c r="AO68" s="996"/>
      <c r="AP68" s="996">
        <v>5543</v>
      </c>
      <c r="AQ68" s="996"/>
      <c r="AR68" s="996"/>
      <c r="AS68" s="996"/>
      <c r="AT68" s="996"/>
      <c r="AU68" s="996">
        <v>3149</v>
      </c>
      <c r="AV68" s="996"/>
      <c r="AW68" s="996"/>
      <c r="AX68" s="996"/>
      <c r="AY68" s="996"/>
      <c r="AZ68" s="997"/>
      <c r="BA68" s="997"/>
      <c r="BB68" s="997"/>
      <c r="BC68" s="997"/>
      <c r="BD68" s="998"/>
      <c r="BE68" s="234"/>
      <c r="BF68" s="234"/>
      <c r="BG68" s="234"/>
      <c r="BH68" s="234"/>
      <c r="BI68" s="234"/>
      <c r="BJ68" s="234"/>
      <c r="BK68" s="234"/>
      <c r="BL68" s="234"/>
      <c r="BM68" s="234"/>
      <c r="BN68" s="234"/>
      <c r="BO68" s="234"/>
      <c r="BP68" s="234"/>
      <c r="BQ68" s="231">
        <v>62</v>
      </c>
      <c r="BR68" s="236"/>
      <c r="BS68" s="959"/>
      <c r="BT68" s="960"/>
      <c r="BU68" s="960"/>
      <c r="BV68" s="960"/>
      <c r="BW68" s="960"/>
      <c r="BX68" s="960"/>
      <c r="BY68" s="960"/>
      <c r="BZ68" s="960"/>
      <c r="CA68" s="960"/>
      <c r="CB68" s="960"/>
      <c r="CC68" s="960"/>
      <c r="CD68" s="960"/>
      <c r="CE68" s="960"/>
      <c r="CF68" s="960"/>
      <c r="CG68" s="969"/>
      <c r="CH68" s="970"/>
      <c r="CI68" s="971"/>
      <c r="CJ68" s="971"/>
      <c r="CK68" s="971"/>
      <c r="CL68" s="972"/>
      <c r="CM68" s="970"/>
      <c r="CN68" s="971"/>
      <c r="CO68" s="971"/>
      <c r="CP68" s="971"/>
      <c r="CQ68" s="972"/>
      <c r="CR68" s="970"/>
      <c r="CS68" s="971"/>
      <c r="CT68" s="971"/>
      <c r="CU68" s="971"/>
      <c r="CV68" s="972"/>
      <c r="CW68" s="970"/>
      <c r="CX68" s="971"/>
      <c r="CY68" s="971"/>
      <c r="CZ68" s="971"/>
      <c r="DA68" s="972"/>
      <c r="DB68" s="970"/>
      <c r="DC68" s="971"/>
      <c r="DD68" s="971"/>
      <c r="DE68" s="971"/>
      <c r="DF68" s="972"/>
      <c r="DG68" s="970"/>
      <c r="DH68" s="971"/>
      <c r="DI68" s="971"/>
      <c r="DJ68" s="971"/>
      <c r="DK68" s="972"/>
      <c r="DL68" s="970"/>
      <c r="DM68" s="971"/>
      <c r="DN68" s="971"/>
      <c r="DO68" s="971"/>
      <c r="DP68" s="972"/>
      <c r="DQ68" s="970"/>
      <c r="DR68" s="971"/>
      <c r="DS68" s="971"/>
      <c r="DT68" s="971"/>
      <c r="DU68" s="972"/>
      <c r="DV68" s="959"/>
      <c r="DW68" s="960"/>
      <c r="DX68" s="960"/>
      <c r="DY68" s="960"/>
      <c r="DZ68" s="961"/>
      <c r="EA68" s="222"/>
    </row>
    <row r="69" spans="1:131" ht="26.25" customHeight="1" x14ac:dyDescent="0.2">
      <c r="A69" s="231">
        <v>2</v>
      </c>
      <c r="B69" s="988" t="s">
        <v>547</v>
      </c>
      <c r="C69" s="989"/>
      <c r="D69" s="989"/>
      <c r="E69" s="989"/>
      <c r="F69" s="989"/>
      <c r="G69" s="989"/>
      <c r="H69" s="989"/>
      <c r="I69" s="989"/>
      <c r="J69" s="989"/>
      <c r="K69" s="989"/>
      <c r="L69" s="989"/>
      <c r="M69" s="989"/>
      <c r="N69" s="989"/>
      <c r="O69" s="989"/>
      <c r="P69" s="990"/>
      <c r="Q69" s="991">
        <v>401</v>
      </c>
      <c r="R69" s="985"/>
      <c r="S69" s="985"/>
      <c r="T69" s="985"/>
      <c r="U69" s="985"/>
      <c r="V69" s="985">
        <v>373</v>
      </c>
      <c r="W69" s="985"/>
      <c r="X69" s="985"/>
      <c r="Y69" s="985"/>
      <c r="Z69" s="985"/>
      <c r="AA69" s="985">
        <v>28</v>
      </c>
      <c r="AB69" s="985"/>
      <c r="AC69" s="985"/>
      <c r="AD69" s="985"/>
      <c r="AE69" s="985"/>
      <c r="AF69" s="985">
        <v>28</v>
      </c>
      <c r="AG69" s="985"/>
      <c r="AH69" s="985"/>
      <c r="AI69" s="985"/>
      <c r="AJ69" s="985"/>
      <c r="AK69" s="985"/>
      <c r="AL69" s="985"/>
      <c r="AM69" s="985"/>
      <c r="AN69" s="985"/>
      <c r="AO69" s="985"/>
      <c r="AP69" s="985">
        <v>0</v>
      </c>
      <c r="AQ69" s="985"/>
      <c r="AR69" s="985"/>
      <c r="AS69" s="985"/>
      <c r="AT69" s="985"/>
      <c r="AU69" s="985">
        <v>0</v>
      </c>
      <c r="AV69" s="985"/>
      <c r="AW69" s="985"/>
      <c r="AX69" s="985"/>
      <c r="AY69" s="985"/>
      <c r="AZ69" s="986"/>
      <c r="BA69" s="986"/>
      <c r="BB69" s="986"/>
      <c r="BC69" s="986"/>
      <c r="BD69" s="987"/>
      <c r="BE69" s="234"/>
      <c r="BF69" s="234"/>
      <c r="BG69" s="234"/>
      <c r="BH69" s="234"/>
      <c r="BI69" s="234"/>
      <c r="BJ69" s="234"/>
      <c r="BK69" s="234"/>
      <c r="BL69" s="234"/>
      <c r="BM69" s="234"/>
      <c r="BN69" s="234"/>
      <c r="BO69" s="234"/>
      <c r="BP69" s="234"/>
      <c r="BQ69" s="231">
        <v>63</v>
      </c>
      <c r="BR69" s="236"/>
      <c r="BS69" s="959"/>
      <c r="BT69" s="960"/>
      <c r="BU69" s="960"/>
      <c r="BV69" s="960"/>
      <c r="BW69" s="960"/>
      <c r="BX69" s="960"/>
      <c r="BY69" s="960"/>
      <c r="BZ69" s="960"/>
      <c r="CA69" s="960"/>
      <c r="CB69" s="960"/>
      <c r="CC69" s="960"/>
      <c r="CD69" s="960"/>
      <c r="CE69" s="960"/>
      <c r="CF69" s="960"/>
      <c r="CG69" s="969"/>
      <c r="CH69" s="970"/>
      <c r="CI69" s="971"/>
      <c r="CJ69" s="971"/>
      <c r="CK69" s="971"/>
      <c r="CL69" s="972"/>
      <c r="CM69" s="970"/>
      <c r="CN69" s="971"/>
      <c r="CO69" s="971"/>
      <c r="CP69" s="971"/>
      <c r="CQ69" s="972"/>
      <c r="CR69" s="970"/>
      <c r="CS69" s="971"/>
      <c r="CT69" s="971"/>
      <c r="CU69" s="971"/>
      <c r="CV69" s="972"/>
      <c r="CW69" s="970"/>
      <c r="CX69" s="971"/>
      <c r="CY69" s="971"/>
      <c r="CZ69" s="971"/>
      <c r="DA69" s="972"/>
      <c r="DB69" s="970"/>
      <c r="DC69" s="971"/>
      <c r="DD69" s="971"/>
      <c r="DE69" s="971"/>
      <c r="DF69" s="972"/>
      <c r="DG69" s="970"/>
      <c r="DH69" s="971"/>
      <c r="DI69" s="971"/>
      <c r="DJ69" s="971"/>
      <c r="DK69" s="972"/>
      <c r="DL69" s="970"/>
      <c r="DM69" s="971"/>
      <c r="DN69" s="971"/>
      <c r="DO69" s="971"/>
      <c r="DP69" s="972"/>
      <c r="DQ69" s="970"/>
      <c r="DR69" s="971"/>
      <c r="DS69" s="971"/>
      <c r="DT69" s="971"/>
      <c r="DU69" s="972"/>
      <c r="DV69" s="959"/>
      <c r="DW69" s="960"/>
      <c r="DX69" s="960"/>
      <c r="DY69" s="960"/>
      <c r="DZ69" s="961"/>
      <c r="EA69" s="222"/>
    </row>
    <row r="70" spans="1:131" ht="26.25" customHeight="1" x14ac:dyDescent="0.2">
      <c r="A70" s="231">
        <v>3</v>
      </c>
      <c r="B70" s="988" t="s">
        <v>548</v>
      </c>
      <c r="C70" s="989"/>
      <c r="D70" s="989"/>
      <c r="E70" s="989"/>
      <c r="F70" s="989"/>
      <c r="G70" s="989"/>
      <c r="H70" s="989"/>
      <c r="I70" s="989"/>
      <c r="J70" s="989"/>
      <c r="K70" s="989"/>
      <c r="L70" s="989"/>
      <c r="M70" s="989"/>
      <c r="N70" s="989"/>
      <c r="O70" s="989"/>
      <c r="P70" s="990"/>
      <c r="Q70" s="991">
        <v>230</v>
      </c>
      <c r="R70" s="985"/>
      <c r="S70" s="985"/>
      <c r="T70" s="985"/>
      <c r="U70" s="985"/>
      <c r="V70" s="985">
        <v>195</v>
      </c>
      <c r="W70" s="985"/>
      <c r="X70" s="985"/>
      <c r="Y70" s="985"/>
      <c r="Z70" s="985"/>
      <c r="AA70" s="985">
        <v>35</v>
      </c>
      <c r="AB70" s="985"/>
      <c r="AC70" s="985"/>
      <c r="AD70" s="985"/>
      <c r="AE70" s="985"/>
      <c r="AF70" s="985">
        <v>35</v>
      </c>
      <c r="AG70" s="985"/>
      <c r="AH70" s="985"/>
      <c r="AI70" s="985"/>
      <c r="AJ70" s="985"/>
      <c r="AK70" s="985">
        <v>0</v>
      </c>
      <c r="AL70" s="985"/>
      <c r="AM70" s="985"/>
      <c r="AN70" s="985"/>
      <c r="AO70" s="985"/>
      <c r="AP70" s="985">
        <v>0</v>
      </c>
      <c r="AQ70" s="985"/>
      <c r="AR70" s="985"/>
      <c r="AS70" s="985"/>
      <c r="AT70" s="985"/>
      <c r="AU70" s="985">
        <v>0</v>
      </c>
      <c r="AV70" s="985"/>
      <c r="AW70" s="985"/>
      <c r="AX70" s="985"/>
      <c r="AY70" s="985"/>
      <c r="AZ70" s="986"/>
      <c r="BA70" s="986"/>
      <c r="BB70" s="986"/>
      <c r="BC70" s="986"/>
      <c r="BD70" s="987"/>
      <c r="BE70" s="234"/>
      <c r="BF70" s="234"/>
      <c r="BG70" s="234"/>
      <c r="BH70" s="234"/>
      <c r="BI70" s="234"/>
      <c r="BJ70" s="234"/>
      <c r="BK70" s="234"/>
      <c r="BL70" s="234"/>
      <c r="BM70" s="234"/>
      <c r="BN70" s="234"/>
      <c r="BO70" s="234"/>
      <c r="BP70" s="234"/>
      <c r="BQ70" s="231">
        <v>64</v>
      </c>
      <c r="BR70" s="236"/>
      <c r="BS70" s="959"/>
      <c r="BT70" s="960"/>
      <c r="BU70" s="960"/>
      <c r="BV70" s="960"/>
      <c r="BW70" s="960"/>
      <c r="BX70" s="960"/>
      <c r="BY70" s="960"/>
      <c r="BZ70" s="960"/>
      <c r="CA70" s="960"/>
      <c r="CB70" s="960"/>
      <c r="CC70" s="960"/>
      <c r="CD70" s="960"/>
      <c r="CE70" s="960"/>
      <c r="CF70" s="960"/>
      <c r="CG70" s="969"/>
      <c r="CH70" s="970"/>
      <c r="CI70" s="971"/>
      <c r="CJ70" s="971"/>
      <c r="CK70" s="971"/>
      <c r="CL70" s="972"/>
      <c r="CM70" s="970"/>
      <c r="CN70" s="971"/>
      <c r="CO70" s="971"/>
      <c r="CP70" s="971"/>
      <c r="CQ70" s="972"/>
      <c r="CR70" s="970"/>
      <c r="CS70" s="971"/>
      <c r="CT70" s="971"/>
      <c r="CU70" s="971"/>
      <c r="CV70" s="972"/>
      <c r="CW70" s="970"/>
      <c r="CX70" s="971"/>
      <c r="CY70" s="971"/>
      <c r="CZ70" s="971"/>
      <c r="DA70" s="972"/>
      <c r="DB70" s="970"/>
      <c r="DC70" s="971"/>
      <c r="DD70" s="971"/>
      <c r="DE70" s="971"/>
      <c r="DF70" s="972"/>
      <c r="DG70" s="970"/>
      <c r="DH70" s="971"/>
      <c r="DI70" s="971"/>
      <c r="DJ70" s="971"/>
      <c r="DK70" s="972"/>
      <c r="DL70" s="970"/>
      <c r="DM70" s="971"/>
      <c r="DN70" s="971"/>
      <c r="DO70" s="971"/>
      <c r="DP70" s="972"/>
      <c r="DQ70" s="970"/>
      <c r="DR70" s="971"/>
      <c r="DS70" s="971"/>
      <c r="DT70" s="971"/>
      <c r="DU70" s="972"/>
      <c r="DV70" s="959"/>
      <c r="DW70" s="960"/>
      <c r="DX70" s="960"/>
      <c r="DY70" s="960"/>
      <c r="DZ70" s="961"/>
      <c r="EA70" s="222"/>
    </row>
    <row r="71" spans="1:131" ht="26.25" customHeight="1" x14ac:dyDescent="0.2">
      <c r="A71" s="231">
        <v>4</v>
      </c>
      <c r="B71" s="988" t="s">
        <v>549</v>
      </c>
      <c r="C71" s="989"/>
      <c r="D71" s="989"/>
      <c r="E71" s="989"/>
      <c r="F71" s="989"/>
      <c r="G71" s="989"/>
      <c r="H71" s="989"/>
      <c r="I71" s="989"/>
      <c r="J71" s="989"/>
      <c r="K71" s="989"/>
      <c r="L71" s="989"/>
      <c r="M71" s="989"/>
      <c r="N71" s="989"/>
      <c r="O71" s="989"/>
      <c r="P71" s="990"/>
      <c r="Q71" s="991">
        <v>1359863</v>
      </c>
      <c r="R71" s="985"/>
      <c r="S71" s="985"/>
      <c r="T71" s="985"/>
      <c r="U71" s="985"/>
      <c r="V71" s="985">
        <v>1332205</v>
      </c>
      <c r="W71" s="985"/>
      <c r="X71" s="985"/>
      <c r="Y71" s="985"/>
      <c r="Z71" s="985"/>
      <c r="AA71" s="985">
        <v>27659</v>
      </c>
      <c r="AB71" s="985"/>
      <c r="AC71" s="985"/>
      <c r="AD71" s="985"/>
      <c r="AE71" s="985"/>
      <c r="AF71" s="985">
        <v>27659</v>
      </c>
      <c r="AG71" s="985"/>
      <c r="AH71" s="985"/>
      <c r="AI71" s="985"/>
      <c r="AJ71" s="985"/>
      <c r="AK71" s="985">
        <v>9500</v>
      </c>
      <c r="AL71" s="985"/>
      <c r="AM71" s="985"/>
      <c r="AN71" s="985"/>
      <c r="AO71" s="985"/>
      <c r="AP71" s="985">
        <v>0</v>
      </c>
      <c r="AQ71" s="985"/>
      <c r="AR71" s="985"/>
      <c r="AS71" s="985"/>
      <c r="AT71" s="985"/>
      <c r="AU71" s="985">
        <v>0</v>
      </c>
      <c r="AV71" s="985"/>
      <c r="AW71" s="985"/>
      <c r="AX71" s="985"/>
      <c r="AY71" s="985"/>
      <c r="AZ71" s="986"/>
      <c r="BA71" s="986"/>
      <c r="BB71" s="986"/>
      <c r="BC71" s="986"/>
      <c r="BD71" s="987"/>
      <c r="BE71" s="234"/>
      <c r="BF71" s="234"/>
      <c r="BG71" s="234"/>
      <c r="BH71" s="234"/>
      <c r="BI71" s="234"/>
      <c r="BJ71" s="234"/>
      <c r="BK71" s="234"/>
      <c r="BL71" s="234"/>
      <c r="BM71" s="234"/>
      <c r="BN71" s="234"/>
      <c r="BO71" s="234"/>
      <c r="BP71" s="234"/>
      <c r="BQ71" s="231">
        <v>65</v>
      </c>
      <c r="BR71" s="236"/>
      <c r="BS71" s="959"/>
      <c r="BT71" s="960"/>
      <c r="BU71" s="960"/>
      <c r="BV71" s="960"/>
      <c r="BW71" s="960"/>
      <c r="BX71" s="960"/>
      <c r="BY71" s="960"/>
      <c r="BZ71" s="960"/>
      <c r="CA71" s="960"/>
      <c r="CB71" s="960"/>
      <c r="CC71" s="960"/>
      <c r="CD71" s="960"/>
      <c r="CE71" s="960"/>
      <c r="CF71" s="960"/>
      <c r="CG71" s="969"/>
      <c r="CH71" s="970"/>
      <c r="CI71" s="971"/>
      <c r="CJ71" s="971"/>
      <c r="CK71" s="971"/>
      <c r="CL71" s="972"/>
      <c r="CM71" s="970"/>
      <c r="CN71" s="971"/>
      <c r="CO71" s="971"/>
      <c r="CP71" s="971"/>
      <c r="CQ71" s="972"/>
      <c r="CR71" s="970"/>
      <c r="CS71" s="971"/>
      <c r="CT71" s="971"/>
      <c r="CU71" s="971"/>
      <c r="CV71" s="972"/>
      <c r="CW71" s="970"/>
      <c r="CX71" s="971"/>
      <c r="CY71" s="971"/>
      <c r="CZ71" s="971"/>
      <c r="DA71" s="972"/>
      <c r="DB71" s="970"/>
      <c r="DC71" s="971"/>
      <c r="DD71" s="971"/>
      <c r="DE71" s="971"/>
      <c r="DF71" s="972"/>
      <c r="DG71" s="970"/>
      <c r="DH71" s="971"/>
      <c r="DI71" s="971"/>
      <c r="DJ71" s="971"/>
      <c r="DK71" s="972"/>
      <c r="DL71" s="970"/>
      <c r="DM71" s="971"/>
      <c r="DN71" s="971"/>
      <c r="DO71" s="971"/>
      <c r="DP71" s="972"/>
      <c r="DQ71" s="970"/>
      <c r="DR71" s="971"/>
      <c r="DS71" s="971"/>
      <c r="DT71" s="971"/>
      <c r="DU71" s="972"/>
      <c r="DV71" s="959"/>
      <c r="DW71" s="960"/>
      <c r="DX71" s="960"/>
      <c r="DY71" s="960"/>
      <c r="DZ71" s="961"/>
      <c r="EA71" s="222"/>
    </row>
    <row r="72" spans="1:131" ht="26.25" customHeight="1" x14ac:dyDescent="0.2">
      <c r="A72" s="231">
        <v>5</v>
      </c>
      <c r="B72" s="988" t="s">
        <v>550</v>
      </c>
      <c r="C72" s="989"/>
      <c r="D72" s="989"/>
      <c r="E72" s="989"/>
      <c r="F72" s="989"/>
      <c r="G72" s="989"/>
      <c r="H72" s="989"/>
      <c r="I72" s="989"/>
      <c r="J72" s="989"/>
      <c r="K72" s="989"/>
      <c r="L72" s="989"/>
      <c r="M72" s="989"/>
      <c r="N72" s="989"/>
      <c r="O72" s="989"/>
      <c r="P72" s="990"/>
      <c r="Q72" s="991">
        <v>38885</v>
      </c>
      <c r="R72" s="985"/>
      <c r="S72" s="985"/>
      <c r="T72" s="985"/>
      <c r="U72" s="985"/>
      <c r="V72" s="985">
        <v>35641</v>
      </c>
      <c r="W72" s="985"/>
      <c r="X72" s="985"/>
      <c r="Y72" s="985"/>
      <c r="Z72" s="985"/>
      <c r="AA72" s="985">
        <v>3244</v>
      </c>
      <c r="AB72" s="985"/>
      <c r="AC72" s="985"/>
      <c r="AD72" s="985"/>
      <c r="AE72" s="985"/>
      <c r="AF72" s="985">
        <v>26209</v>
      </c>
      <c r="AG72" s="985"/>
      <c r="AH72" s="985"/>
      <c r="AI72" s="985"/>
      <c r="AJ72" s="985"/>
      <c r="AK72" s="985">
        <v>0</v>
      </c>
      <c r="AL72" s="985"/>
      <c r="AM72" s="985"/>
      <c r="AN72" s="985"/>
      <c r="AO72" s="985"/>
      <c r="AP72" s="985">
        <v>94795</v>
      </c>
      <c r="AQ72" s="985"/>
      <c r="AR72" s="985"/>
      <c r="AS72" s="985"/>
      <c r="AT72" s="985"/>
      <c r="AU72" s="985">
        <v>0</v>
      </c>
      <c r="AV72" s="985"/>
      <c r="AW72" s="985"/>
      <c r="AX72" s="985"/>
      <c r="AY72" s="985"/>
      <c r="AZ72" s="986"/>
      <c r="BA72" s="986"/>
      <c r="BB72" s="986"/>
      <c r="BC72" s="986"/>
      <c r="BD72" s="987"/>
      <c r="BE72" s="234"/>
      <c r="BF72" s="234"/>
      <c r="BG72" s="234"/>
      <c r="BH72" s="234"/>
      <c r="BI72" s="234"/>
      <c r="BJ72" s="234"/>
      <c r="BK72" s="234"/>
      <c r="BL72" s="234"/>
      <c r="BM72" s="234"/>
      <c r="BN72" s="234"/>
      <c r="BO72" s="234"/>
      <c r="BP72" s="234"/>
      <c r="BQ72" s="231">
        <v>66</v>
      </c>
      <c r="BR72" s="236"/>
      <c r="BS72" s="959"/>
      <c r="BT72" s="960"/>
      <c r="BU72" s="960"/>
      <c r="BV72" s="960"/>
      <c r="BW72" s="960"/>
      <c r="BX72" s="960"/>
      <c r="BY72" s="960"/>
      <c r="BZ72" s="960"/>
      <c r="CA72" s="960"/>
      <c r="CB72" s="960"/>
      <c r="CC72" s="960"/>
      <c r="CD72" s="960"/>
      <c r="CE72" s="960"/>
      <c r="CF72" s="960"/>
      <c r="CG72" s="969"/>
      <c r="CH72" s="970"/>
      <c r="CI72" s="971"/>
      <c r="CJ72" s="971"/>
      <c r="CK72" s="971"/>
      <c r="CL72" s="972"/>
      <c r="CM72" s="970"/>
      <c r="CN72" s="971"/>
      <c r="CO72" s="971"/>
      <c r="CP72" s="971"/>
      <c r="CQ72" s="972"/>
      <c r="CR72" s="970"/>
      <c r="CS72" s="971"/>
      <c r="CT72" s="971"/>
      <c r="CU72" s="971"/>
      <c r="CV72" s="972"/>
      <c r="CW72" s="970"/>
      <c r="CX72" s="971"/>
      <c r="CY72" s="971"/>
      <c r="CZ72" s="971"/>
      <c r="DA72" s="972"/>
      <c r="DB72" s="970"/>
      <c r="DC72" s="971"/>
      <c r="DD72" s="971"/>
      <c r="DE72" s="971"/>
      <c r="DF72" s="972"/>
      <c r="DG72" s="970"/>
      <c r="DH72" s="971"/>
      <c r="DI72" s="971"/>
      <c r="DJ72" s="971"/>
      <c r="DK72" s="972"/>
      <c r="DL72" s="970"/>
      <c r="DM72" s="971"/>
      <c r="DN72" s="971"/>
      <c r="DO72" s="971"/>
      <c r="DP72" s="972"/>
      <c r="DQ72" s="970"/>
      <c r="DR72" s="971"/>
      <c r="DS72" s="971"/>
      <c r="DT72" s="971"/>
      <c r="DU72" s="972"/>
      <c r="DV72" s="959"/>
      <c r="DW72" s="960"/>
      <c r="DX72" s="960"/>
      <c r="DY72" s="960"/>
      <c r="DZ72" s="961"/>
      <c r="EA72" s="222"/>
    </row>
    <row r="73" spans="1:131" ht="26.25" customHeight="1" x14ac:dyDescent="0.2">
      <c r="A73" s="231">
        <v>6</v>
      </c>
      <c r="B73" s="988" t="s">
        <v>551</v>
      </c>
      <c r="C73" s="989"/>
      <c r="D73" s="989"/>
      <c r="E73" s="989"/>
      <c r="F73" s="989"/>
      <c r="G73" s="989"/>
      <c r="H73" s="989"/>
      <c r="I73" s="989"/>
      <c r="J73" s="989"/>
      <c r="K73" s="989"/>
      <c r="L73" s="989"/>
      <c r="M73" s="989"/>
      <c r="N73" s="989"/>
      <c r="O73" s="989"/>
      <c r="P73" s="990"/>
      <c r="Q73" s="991">
        <v>6635</v>
      </c>
      <c r="R73" s="985"/>
      <c r="S73" s="985"/>
      <c r="T73" s="985"/>
      <c r="U73" s="985"/>
      <c r="V73" s="985">
        <v>5820</v>
      </c>
      <c r="W73" s="985"/>
      <c r="X73" s="985"/>
      <c r="Y73" s="985"/>
      <c r="Z73" s="985"/>
      <c r="AA73" s="985">
        <v>815</v>
      </c>
      <c r="AB73" s="985"/>
      <c r="AC73" s="985"/>
      <c r="AD73" s="985"/>
      <c r="AE73" s="985"/>
      <c r="AF73" s="985">
        <v>19303</v>
      </c>
      <c r="AG73" s="985"/>
      <c r="AH73" s="985"/>
      <c r="AI73" s="985"/>
      <c r="AJ73" s="985"/>
      <c r="AK73" s="985">
        <v>0</v>
      </c>
      <c r="AL73" s="985"/>
      <c r="AM73" s="985"/>
      <c r="AN73" s="985"/>
      <c r="AO73" s="985"/>
      <c r="AP73" s="985">
        <v>22689</v>
      </c>
      <c r="AQ73" s="985"/>
      <c r="AR73" s="985"/>
      <c r="AS73" s="985"/>
      <c r="AT73" s="985"/>
      <c r="AU73" s="985">
        <v>0</v>
      </c>
      <c r="AV73" s="985"/>
      <c r="AW73" s="985"/>
      <c r="AX73" s="985"/>
      <c r="AY73" s="985"/>
      <c r="AZ73" s="986"/>
      <c r="BA73" s="986"/>
      <c r="BB73" s="986"/>
      <c r="BC73" s="986"/>
      <c r="BD73" s="987"/>
      <c r="BE73" s="234"/>
      <c r="BF73" s="234"/>
      <c r="BG73" s="234"/>
      <c r="BH73" s="234"/>
      <c r="BI73" s="234"/>
      <c r="BJ73" s="234"/>
      <c r="BK73" s="234"/>
      <c r="BL73" s="234"/>
      <c r="BM73" s="234"/>
      <c r="BN73" s="234"/>
      <c r="BO73" s="234"/>
      <c r="BP73" s="234"/>
      <c r="BQ73" s="231">
        <v>67</v>
      </c>
      <c r="BR73" s="236"/>
      <c r="BS73" s="959"/>
      <c r="BT73" s="960"/>
      <c r="BU73" s="960"/>
      <c r="BV73" s="960"/>
      <c r="BW73" s="960"/>
      <c r="BX73" s="960"/>
      <c r="BY73" s="960"/>
      <c r="BZ73" s="960"/>
      <c r="CA73" s="960"/>
      <c r="CB73" s="960"/>
      <c r="CC73" s="960"/>
      <c r="CD73" s="960"/>
      <c r="CE73" s="960"/>
      <c r="CF73" s="960"/>
      <c r="CG73" s="969"/>
      <c r="CH73" s="970"/>
      <c r="CI73" s="971"/>
      <c r="CJ73" s="971"/>
      <c r="CK73" s="971"/>
      <c r="CL73" s="972"/>
      <c r="CM73" s="970"/>
      <c r="CN73" s="971"/>
      <c r="CO73" s="971"/>
      <c r="CP73" s="971"/>
      <c r="CQ73" s="972"/>
      <c r="CR73" s="970"/>
      <c r="CS73" s="971"/>
      <c r="CT73" s="971"/>
      <c r="CU73" s="971"/>
      <c r="CV73" s="972"/>
      <c r="CW73" s="970"/>
      <c r="CX73" s="971"/>
      <c r="CY73" s="971"/>
      <c r="CZ73" s="971"/>
      <c r="DA73" s="972"/>
      <c r="DB73" s="970"/>
      <c r="DC73" s="971"/>
      <c r="DD73" s="971"/>
      <c r="DE73" s="971"/>
      <c r="DF73" s="972"/>
      <c r="DG73" s="970"/>
      <c r="DH73" s="971"/>
      <c r="DI73" s="971"/>
      <c r="DJ73" s="971"/>
      <c r="DK73" s="972"/>
      <c r="DL73" s="970"/>
      <c r="DM73" s="971"/>
      <c r="DN73" s="971"/>
      <c r="DO73" s="971"/>
      <c r="DP73" s="972"/>
      <c r="DQ73" s="970"/>
      <c r="DR73" s="971"/>
      <c r="DS73" s="971"/>
      <c r="DT73" s="971"/>
      <c r="DU73" s="972"/>
      <c r="DV73" s="959"/>
      <c r="DW73" s="960"/>
      <c r="DX73" s="960"/>
      <c r="DY73" s="960"/>
      <c r="DZ73" s="961"/>
      <c r="EA73" s="222"/>
    </row>
    <row r="74" spans="1:131" ht="26.25" customHeight="1" x14ac:dyDescent="0.2">
      <c r="A74" s="231">
        <v>7</v>
      </c>
      <c r="B74" s="988"/>
      <c r="C74" s="989"/>
      <c r="D74" s="989"/>
      <c r="E74" s="989"/>
      <c r="F74" s="989"/>
      <c r="G74" s="989"/>
      <c r="H74" s="989"/>
      <c r="I74" s="989"/>
      <c r="J74" s="989"/>
      <c r="K74" s="989"/>
      <c r="L74" s="989"/>
      <c r="M74" s="989"/>
      <c r="N74" s="989"/>
      <c r="O74" s="989"/>
      <c r="P74" s="990"/>
      <c r="Q74" s="991"/>
      <c r="R74" s="985"/>
      <c r="S74" s="985"/>
      <c r="T74" s="985"/>
      <c r="U74" s="985"/>
      <c r="V74" s="985"/>
      <c r="W74" s="985"/>
      <c r="X74" s="985"/>
      <c r="Y74" s="985"/>
      <c r="Z74" s="985"/>
      <c r="AA74" s="985"/>
      <c r="AB74" s="985"/>
      <c r="AC74" s="985"/>
      <c r="AD74" s="985"/>
      <c r="AE74" s="985"/>
      <c r="AF74" s="985"/>
      <c r="AG74" s="985"/>
      <c r="AH74" s="985"/>
      <c r="AI74" s="985"/>
      <c r="AJ74" s="985"/>
      <c r="AK74" s="985"/>
      <c r="AL74" s="985"/>
      <c r="AM74" s="985"/>
      <c r="AN74" s="985"/>
      <c r="AO74" s="985"/>
      <c r="AP74" s="985"/>
      <c r="AQ74" s="985"/>
      <c r="AR74" s="985"/>
      <c r="AS74" s="985"/>
      <c r="AT74" s="985"/>
      <c r="AU74" s="985"/>
      <c r="AV74" s="985"/>
      <c r="AW74" s="985"/>
      <c r="AX74" s="985"/>
      <c r="AY74" s="985"/>
      <c r="AZ74" s="986"/>
      <c r="BA74" s="986"/>
      <c r="BB74" s="986"/>
      <c r="BC74" s="986"/>
      <c r="BD74" s="987"/>
      <c r="BE74" s="234"/>
      <c r="BF74" s="234"/>
      <c r="BG74" s="234"/>
      <c r="BH74" s="234"/>
      <c r="BI74" s="234"/>
      <c r="BJ74" s="234"/>
      <c r="BK74" s="234"/>
      <c r="BL74" s="234"/>
      <c r="BM74" s="234"/>
      <c r="BN74" s="234"/>
      <c r="BO74" s="234"/>
      <c r="BP74" s="234"/>
      <c r="BQ74" s="231">
        <v>68</v>
      </c>
      <c r="BR74" s="236"/>
      <c r="BS74" s="959"/>
      <c r="BT74" s="960"/>
      <c r="BU74" s="960"/>
      <c r="BV74" s="960"/>
      <c r="BW74" s="960"/>
      <c r="BX74" s="960"/>
      <c r="BY74" s="960"/>
      <c r="BZ74" s="960"/>
      <c r="CA74" s="960"/>
      <c r="CB74" s="960"/>
      <c r="CC74" s="960"/>
      <c r="CD74" s="960"/>
      <c r="CE74" s="960"/>
      <c r="CF74" s="960"/>
      <c r="CG74" s="969"/>
      <c r="CH74" s="970"/>
      <c r="CI74" s="971"/>
      <c r="CJ74" s="971"/>
      <c r="CK74" s="971"/>
      <c r="CL74" s="972"/>
      <c r="CM74" s="970"/>
      <c r="CN74" s="971"/>
      <c r="CO74" s="971"/>
      <c r="CP74" s="971"/>
      <c r="CQ74" s="972"/>
      <c r="CR74" s="970"/>
      <c r="CS74" s="971"/>
      <c r="CT74" s="971"/>
      <c r="CU74" s="971"/>
      <c r="CV74" s="972"/>
      <c r="CW74" s="970"/>
      <c r="CX74" s="971"/>
      <c r="CY74" s="971"/>
      <c r="CZ74" s="971"/>
      <c r="DA74" s="972"/>
      <c r="DB74" s="970"/>
      <c r="DC74" s="971"/>
      <c r="DD74" s="971"/>
      <c r="DE74" s="971"/>
      <c r="DF74" s="972"/>
      <c r="DG74" s="970"/>
      <c r="DH74" s="971"/>
      <c r="DI74" s="971"/>
      <c r="DJ74" s="971"/>
      <c r="DK74" s="972"/>
      <c r="DL74" s="970"/>
      <c r="DM74" s="971"/>
      <c r="DN74" s="971"/>
      <c r="DO74" s="971"/>
      <c r="DP74" s="972"/>
      <c r="DQ74" s="970"/>
      <c r="DR74" s="971"/>
      <c r="DS74" s="971"/>
      <c r="DT74" s="971"/>
      <c r="DU74" s="972"/>
      <c r="DV74" s="959"/>
      <c r="DW74" s="960"/>
      <c r="DX74" s="960"/>
      <c r="DY74" s="960"/>
      <c r="DZ74" s="961"/>
      <c r="EA74" s="222"/>
    </row>
    <row r="75" spans="1:131" ht="26.25" customHeight="1" x14ac:dyDescent="0.2">
      <c r="A75" s="231">
        <v>8</v>
      </c>
      <c r="B75" s="988"/>
      <c r="C75" s="989"/>
      <c r="D75" s="989"/>
      <c r="E75" s="989"/>
      <c r="F75" s="989"/>
      <c r="G75" s="989"/>
      <c r="H75" s="989"/>
      <c r="I75" s="989"/>
      <c r="J75" s="989"/>
      <c r="K75" s="989"/>
      <c r="L75" s="989"/>
      <c r="M75" s="989"/>
      <c r="N75" s="989"/>
      <c r="O75" s="989"/>
      <c r="P75" s="990"/>
      <c r="Q75" s="992"/>
      <c r="R75" s="993"/>
      <c r="S75" s="993"/>
      <c r="T75" s="993"/>
      <c r="U75" s="994"/>
      <c r="V75" s="995"/>
      <c r="W75" s="993"/>
      <c r="X75" s="993"/>
      <c r="Y75" s="993"/>
      <c r="Z75" s="994"/>
      <c r="AA75" s="995"/>
      <c r="AB75" s="993"/>
      <c r="AC75" s="993"/>
      <c r="AD75" s="993"/>
      <c r="AE75" s="994"/>
      <c r="AF75" s="995"/>
      <c r="AG75" s="993"/>
      <c r="AH75" s="993"/>
      <c r="AI75" s="993"/>
      <c r="AJ75" s="994"/>
      <c r="AK75" s="995"/>
      <c r="AL75" s="993"/>
      <c r="AM75" s="993"/>
      <c r="AN75" s="993"/>
      <c r="AO75" s="994"/>
      <c r="AP75" s="995"/>
      <c r="AQ75" s="993"/>
      <c r="AR75" s="993"/>
      <c r="AS75" s="993"/>
      <c r="AT75" s="994"/>
      <c r="AU75" s="995"/>
      <c r="AV75" s="993"/>
      <c r="AW75" s="993"/>
      <c r="AX75" s="993"/>
      <c r="AY75" s="994"/>
      <c r="AZ75" s="986"/>
      <c r="BA75" s="986"/>
      <c r="BB75" s="986"/>
      <c r="BC75" s="986"/>
      <c r="BD75" s="987"/>
      <c r="BE75" s="234"/>
      <c r="BF75" s="234"/>
      <c r="BG75" s="234"/>
      <c r="BH75" s="234"/>
      <c r="BI75" s="234"/>
      <c r="BJ75" s="234"/>
      <c r="BK75" s="234"/>
      <c r="BL75" s="234"/>
      <c r="BM75" s="234"/>
      <c r="BN75" s="234"/>
      <c r="BO75" s="234"/>
      <c r="BP75" s="234"/>
      <c r="BQ75" s="231">
        <v>69</v>
      </c>
      <c r="BR75" s="236"/>
      <c r="BS75" s="959"/>
      <c r="BT75" s="960"/>
      <c r="BU75" s="960"/>
      <c r="BV75" s="960"/>
      <c r="BW75" s="960"/>
      <c r="BX75" s="960"/>
      <c r="BY75" s="960"/>
      <c r="BZ75" s="960"/>
      <c r="CA75" s="960"/>
      <c r="CB75" s="960"/>
      <c r="CC75" s="960"/>
      <c r="CD75" s="960"/>
      <c r="CE75" s="960"/>
      <c r="CF75" s="960"/>
      <c r="CG75" s="969"/>
      <c r="CH75" s="970"/>
      <c r="CI75" s="971"/>
      <c r="CJ75" s="971"/>
      <c r="CK75" s="971"/>
      <c r="CL75" s="972"/>
      <c r="CM75" s="970"/>
      <c r="CN75" s="971"/>
      <c r="CO75" s="971"/>
      <c r="CP75" s="971"/>
      <c r="CQ75" s="972"/>
      <c r="CR75" s="970"/>
      <c r="CS75" s="971"/>
      <c r="CT75" s="971"/>
      <c r="CU75" s="971"/>
      <c r="CV75" s="972"/>
      <c r="CW75" s="970"/>
      <c r="CX75" s="971"/>
      <c r="CY75" s="971"/>
      <c r="CZ75" s="971"/>
      <c r="DA75" s="972"/>
      <c r="DB75" s="970"/>
      <c r="DC75" s="971"/>
      <c r="DD75" s="971"/>
      <c r="DE75" s="971"/>
      <c r="DF75" s="972"/>
      <c r="DG75" s="970"/>
      <c r="DH75" s="971"/>
      <c r="DI75" s="971"/>
      <c r="DJ75" s="971"/>
      <c r="DK75" s="972"/>
      <c r="DL75" s="970"/>
      <c r="DM75" s="971"/>
      <c r="DN75" s="971"/>
      <c r="DO75" s="971"/>
      <c r="DP75" s="972"/>
      <c r="DQ75" s="970"/>
      <c r="DR75" s="971"/>
      <c r="DS75" s="971"/>
      <c r="DT75" s="971"/>
      <c r="DU75" s="972"/>
      <c r="DV75" s="959"/>
      <c r="DW75" s="960"/>
      <c r="DX75" s="960"/>
      <c r="DY75" s="960"/>
      <c r="DZ75" s="961"/>
      <c r="EA75" s="222"/>
    </row>
    <row r="76" spans="1:131" ht="26.25" customHeight="1" x14ac:dyDescent="0.2">
      <c r="A76" s="231">
        <v>9</v>
      </c>
      <c r="B76" s="988"/>
      <c r="C76" s="989"/>
      <c r="D76" s="989"/>
      <c r="E76" s="989"/>
      <c r="F76" s="989"/>
      <c r="G76" s="989"/>
      <c r="H76" s="989"/>
      <c r="I76" s="989"/>
      <c r="J76" s="989"/>
      <c r="K76" s="989"/>
      <c r="L76" s="989"/>
      <c r="M76" s="989"/>
      <c r="N76" s="989"/>
      <c r="O76" s="989"/>
      <c r="P76" s="990"/>
      <c r="Q76" s="992"/>
      <c r="R76" s="993"/>
      <c r="S76" s="993"/>
      <c r="T76" s="993"/>
      <c r="U76" s="994"/>
      <c r="V76" s="995"/>
      <c r="W76" s="993"/>
      <c r="X76" s="993"/>
      <c r="Y76" s="993"/>
      <c r="Z76" s="994"/>
      <c r="AA76" s="995"/>
      <c r="AB76" s="993"/>
      <c r="AC76" s="993"/>
      <c r="AD76" s="993"/>
      <c r="AE76" s="994"/>
      <c r="AF76" s="995"/>
      <c r="AG76" s="993"/>
      <c r="AH76" s="993"/>
      <c r="AI76" s="993"/>
      <c r="AJ76" s="994"/>
      <c r="AK76" s="995"/>
      <c r="AL76" s="993"/>
      <c r="AM76" s="993"/>
      <c r="AN76" s="993"/>
      <c r="AO76" s="994"/>
      <c r="AP76" s="995"/>
      <c r="AQ76" s="993"/>
      <c r="AR76" s="993"/>
      <c r="AS76" s="993"/>
      <c r="AT76" s="994"/>
      <c r="AU76" s="995"/>
      <c r="AV76" s="993"/>
      <c r="AW76" s="993"/>
      <c r="AX76" s="993"/>
      <c r="AY76" s="994"/>
      <c r="AZ76" s="986"/>
      <c r="BA76" s="986"/>
      <c r="BB76" s="986"/>
      <c r="BC76" s="986"/>
      <c r="BD76" s="987"/>
      <c r="BE76" s="234"/>
      <c r="BF76" s="234"/>
      <c r="BG76" s="234"/>
      <c r="BH76" s="234"/>
      <c r="BI76" s="234"/>
      <c r="BJ76" s="234"/>
      <c r="BK76" s="234"/>
      <c r="BL76" s="234"/>
      <c r="BM76" s="234"/>
      <c r="BN76" s="234"/>
      <c r="BO76" s="234"/>
      <c r="BP76" s="234"/>
      <c r="BQ76" s="231">
        <v>70</v>
      </c>
      <c r="BR76" s="236"/>
      <c r="BS76" s="959"/>
      <c r="BT76" s="960"/>
      <c r="BU76" s="960"/>
      <c r="BV76" s="960"/>
      <c r="BW76" s="960"/>
      <c r="BX76" s="960"/>
      <c r="BY76" s="960"/>
      <c r="BZ76" s="960"/>
      <c r="CA76" s="960"/>
      <c r="CB76" s="960"/>
      <c r="CC76" s="960"/>
      <c r="CD76" s="960"/>
      <c r="CE76" s="960"/>
      <c r="CF76" s="960"/>
      <c r="CG76" s="969"/>
      <c r="CH76" s="970"/>
      <c r="CI76" s="971"/>
      <c r="CJ76" s="971"/>
      <c r="CK76" s="971"/>
      <c r="CL76" s="972"/>
      <c r="CM76" s="970"/>
      <c r="CN76" s="971"/>
      <c r="CO76" s="971"/>
      <c r="CP76" s="971"/>
      <c r="CQ76" s="972"/>
      <c r="CR76" s="970"/>
      <c r="CS76" s="971"/>
      <c r="CT76" s="971"/>
      <c r="CU76" s="971"/>
      <c r="CV76" s="972"/>
      <c r="CW76" s="970"/>
      <c r="CX76" s="971"/>
      <c r="CY76" s="971"/>
      <c r="CZ76" s="971"/>
      <c r="DA76" s="972"/>
      <c r="DB76" s="970"/>
      <c r="DC76" s="971"/>
      <c r="DD76" s="971"/>
      <c r="DE76" s="971"/>
      <c r="DF76" s="972"/>
      <c r="DG76" s="970"/>
      <c r="DH76" s="971"/>
      <c r="DI76" s="971"/>
      <c r="DJ76" s="971"/>
      <c r="DK76" s="972"/>
      <c r="DL76" s="970"/>
      <c r="DM76" s="971"/>
      <c r="DN76" s="971"/>
      <c r="DO76" s="971"/>
      <c r="DP76" s="972"/>
      <c r="DQ76" s="970"/>
      <c r="DR76" s="971"/>
      <c r="DS76" s="971"/>
      <c r="DT76" s="971"/>
      <c r="DU76" s="972"/>
      <c r="DV76" s="959"/>
      <c r="DW76" s="960"/>
      <c r="DX76" s="960"/>
      <c r="DY76" s="960"/>
      <c r="DZ76" s="961"/>
      <c r="EA76" s="222"/>
    </row>
    <row r="77" spans="1:131" ht="26.25" customHeight="1" x14ac:dyDescent="0.2">
      <c r="A77" s="231">
        <v>10</v>
      </c>
      <c r="B77" s="988"/>
      <c r="C77" s="989"/>
      <c r="D77" s="989"/>
      <c r="E77" s="989"/>
      <c r="F77" s="989"/>
      <c r="G77" s="989"/>
      <c r="H77" s="989"/>
      <c r="I77" s="989"/>
      <c r="J77" s="989"/>
      <c r="K77" s="989"/>
      <c r="L77" s="989"/>
      <c r="M77" s="989"/>
      <c r="N77" s="989"/>
      <c r="O77" s="989"/>
      <c r="P77" s="990"/>
      <c r="Q77" s="992"/>
      <c r="R77" s="993"/>
      <c r="S77" s="993"/>
      <c r="T77" s="993"/>
      <c r="U77" s="994"/>
      <c r="V77" s="995"/>
      <c r="W77" s="993"/>
      <c r="X77" s="993"/>
      <c r="Y77" s="993"/>
      <c r="Z77" s="994"/>
      <c r="AA77" s="995"/>
      <c r="AB77" s="993"/>
      <c r="AC77" s="993"/>
      <c r="AD77" s="993"/>
      <c r="AE77" s="994"/>
      <c r="AF77" s="995"/>
      <c r="AG77" s="993"/>
      <c r="AH77" s="993"/>
      <c r="AI77" s="993"/>
      <c r="AJ77" s="994"/>
      <c r="AK77" s="995"/>
      <c r="AL77" s="993"/>
      <c r="AM77" s="993"/>
      <c r="AN77" s="993"/>
      <c r="AO77" s="994"/>
      <c r="AP77" s="995"/>
      <c r="AQ77" s="993"/>
      <c r="AR77" s="993"/>
      <c r="AS77" s="993"/>
      <c r="AT77" s="994"/>
      <c r="AU77" s="995"/>
      <c r="AV77" s="993"/>
      <c r="AW77" s="993"/>
      <c r="AX77" s="993"/>
      <c r="AY77" s="994"/>
      <c r="AZ77" s="986"/>
      <c r="BA77" s="986"/>
      <c r="BB77" s="986"/>
      <c r="BC77" s="986"/>
      <c r="BD77" s="987"/>
      <c r="BE77" s="234"/>
      <c r="BF77" s="234"/>
      <c r="BG77" s="234"/>
      <c r="BH77" s="234"/>
      <c r="BI77" s="234"/>
      <c r="BJ77" s="234"/>
      <c r="BK77" s="234"/>
      <c r="BL77" s="234"/>
      <c r="BM77" s="234"/>
      <c r="BN77" s="234"/>
      <c r="BO77" s="234"/>
      <c r="BP77" s="234"/>
      <c r="BQ77" s="231">
        <v>71</v>
      </c>
      <c r="BR77" s="236"/>
      <c r="BS77" s="959"/>
      <c r="BT77" s="960"/>
      <c r="BU77" s="960"/>
      <c r="BV77" s="960"/>
      <c r="BW77" s="960"/>
      <c r="BX77" s="960"/>
      <c r="BY77" s="960"/>
      <c r="BZ77" s="960"/>
      <c r="CA77" s="960"/>
      <c r="CB77" s="960"/>
      <c r="CC77" s="960"/>
      <c r="CD77" s="960"/>
      <c r="CE77" s="960"/>
      <c r="CF77" s="960"/>
      <c r="CG77" s="969"/>
      <c r="CH77" s="970"/>
      <c r="CI77" s="971"/>
      <c r="CJ77" s="971"/>
      <c r="CK77" s="971"/>
      <c r="CL77" s="972"/>
      <c r="CM77" s="970"/>
      <c r="CN77" s="971"/>
      <c r="CO77" s="971"/>
      <c r="CP77" s="971"/>
      <c r="CQ77" s="972"/>
      <c r="CR77" s="970"/>
      <c r="CS77" s="971"/>
      <c r="CT77" s="971"/>
      <c r="CU77" s="971"/>
      <c r="CV77" s="972"/>
      <c r="CW77" s="970"/>
      <c r="CX77" s="971"/>
      <c r="CY77" s="971"/>
      <c r="CZ77" s="971"/>
      <c r="DA77" s="972"/>
      <c r="DB77" s="970"/>
      <c r="DC77" s="971"/>
      <c r="DD77" s="971"/>
      <c r="DE77" s="971"/>
      <c r="DF77" s="972"/>
      <c r="DG77" s="970"/>
      <c r="DH77" s="971"/>
      <c r="DI77" s="971"/>
      <c r="DJ77" s="971"/>
      <c r="DK77" s="972"/>
      <c r="DL77" s="970"/>
      <c r="DM77" s="971"/>
      <c r="DN77" s="971"/>
      <c r="DO77" s="971"/>
      <c r="DP77" s="972"/>
      <c r="DQ77" s="970"/>
      <c r="DR77" s="971"/>
      <c r="DS77" s="971"/>
      <c r="DT77" s="971"/>
      <c r="DU77" s="972"/>
      <c r="DV77" s="959"/>
      <c r="DW77" s="960"/>
      <c r="DX77" s="960"/>
      <c r="DY77" s="960"/>
      <c r="DZ77" s="961"/>
      <c r="EA77" s="222"/>
    </row>
    <row r="78" spans="1:131" ht="26.25" customHeight="1" x14ac:dyDescent="0.2">
      <c r="A78" s="231">
        <v>11</v>
      </c>
      <c r="B78" s="988"/>
      <c r="C78" s="989"/>
      <c r="D78" s="989"/>
      <c r="E78" s="989"/>
      <c r="F78" s="989"/>
      <c r="G78" s="989"/>
      <c r="H78" s="989"/>
      <c r="I78" s="989"/>
      <c r="J78" s="989"/>
      <c r="K78" s="989"/>
      <c r="L78" s="989"/>
      <c r="M78" s="989"/>
      <c r="N78" s="989"/>
      <c r="O78" s="989"/>
      <c r="P78" s="990"/>
      <c r="Q78" s="991"/>
      <c r="R78" s="985"/>
      <c r="S78" s="985"/>
      <c r="T78" s="985"/>
      <c r="U78" s="985"/>
      <c r="V78" s="985"/>
      <c r="W78" s="985"/>
      <c r="X78" s="985"/>
      <c r="Y78" s="985"/>
      <c r="Z78" s="985"/>
      <c r="AA78" s="985"/>
      <c r="AB78" s="985"/>
      <c r="AC78" s="985"/>
      <c r="AD78" s="985"/>
      <c r="AE78" s="985"/>
      <c r="AF78" s="985"/>
      <c r="AG78" s="985"/>
      <c r="AH78" s="985"/>
      <c r="AI78" s="985"/>
      <c r="AJ78" s="985"/>
      <c r="AK78" s="985"/>
      <c r="AL78" s="985"/>
      <c r="AM78" s="985"/>
      <c r="AN78" s="985"/>
      <c r="AO78" s="985"/>
      <c r="AP78" s="985"/>
      <c r="AQ78" s="985"/>
      <c r="AR78" s="985"/>
      <c r="AS78" s="985"/>
      <c r="AT78" s="985"/>
      <c r="AU78" s="985"/>
      <c r="AV78" s="985"/>
      <c r="AW78" s="985"/>
      <c r="AX78" s="985"/>
      <c r="AY78" s="985"/>
      <c r="AZ78" s="986"/>
      <c r="BA78" s="986"/>
      <c r="BB78" s="986"/>
      <c r="BC78" s="986"/>
      <c r="BD78" s="987"/>
      <c r="BE78" s="234"/>
      <c r="BF78" s="234"/>
      <c r="BG78" s="234"/>
      <c r="BH78" s="234"/>
      <c r="BI78" s="234"/>
      <c r="BJ78" s="222"/>
      <c r="BK78" s="222"/>
      <c r="BL78" s="222"/>
      <c r="BM78" s="222"/>
      <c r="BN78" s="222"/>
      <c r="BO78" s="234"/>
      <c r="BP78" s="234"/>
      <c r="BQ78" s="231">
        <v>72</v>
      </c>
      <c r="BR78" s="236"/>
      <c r="BS78" s="959"/>
      <c r="BT78" s="960"/>
      <c r="BU78" s="960"/>
      <c r="BV78" s="960"/>
      <c r="BW78" s="960"/>
      <c r="BX78" s="960"/>
      <c r="BY78" s="960"/>
      <c r="BZ78" s="960"/>
      <c r="CA78" s="960"/>
      <c r="CB78" s="960"/>
      <c r="CC78" s="960"/>
      <c r="CD78" s="960"/>
      <c r="CE78" s="960"/>
      <c r="CF78" s="960"/>
      <c r="CG78" s="969"/>
      <c r="CH78" s="970"/>
      <c r="CI78" s="971"/>
      <c r="CJ78" s="971"/>
      <c r="CK78" s="971"/>
      <c r="CL78" s="972"/>
      <c r="CM78" s="970"/>
      <c r="CN78" s="971"/>
      <c r="CO78" s="971"/>
      <c r="CP78" s="971"/>
      <c r="CQ78" s="972"/>
      <c r="CR78" s="970"/>
      <c r="CS78" s="971"/>
      <c r="CT78" s="971"/>
      <c r="CU78" s="971"/>
      <c r="CV78" s="972"/>
      <c r="CW78" s="970"/>
      <c r="CX78" s="971"/>
      <c r="CY78" s="971"/>
      <c r="CZ78" s="971"/>
      <c r="DA78" s="972"/>
      <c r="DB78" s="970"/>
      <c r="DC78" s="971"/>
      <c r="DD78" s="971"/>
      <c r="DE78" s="971"/>
      <c r="DF78" s="972"/>
      <c r="DG78" s="970"/>
      <c r="DH78" s="971"/>
      <c r="DI78" s="971"/>
      <c r="DJ78" s="971"/>
      <c r="DK78" s="972"/>
      <c r="DL78" s="970"/>
      <c r="DM78" s="971"/>
      <c r="DN78" s="971"/>
      <c r="DO78" s="971"/>
      <c r="DP78" s="972"/>
      <c r="DQ78" s="970"/>
      <c r="DR78" s="971"/>
      <c r="DS78" s="971"/>
      <c r="DT78" s="971"/>
      <c r="DU78" s="972"/>
      <c r="DV78" s="959"/>
      <c r="DW78" s="960"/>
      <c r="DX78" s="960"/>
      <c r="DY78" s="960"/>
      <c r="DZ78" s="961"/>
      <c r="EA78" s="222"/>
    </row>
    <row r="79" spans="1:131" ht="26.25" customHeight="1" x14ac:dyDescent="0.2">
      <c r="A79" s="231">
        <v>12</v>
      </c>
      <c r="B79" s="988"/>
      <c r="C79" s="989"/>
      <c r="D79" s="989"/>
      <c r="E79" s="989"/>
      <c r="F79" s="989"/>
      <c r="G79" s="989"/>
      <c r="H79" s="989"/>
      <c r="I79" s="989"/>
      <c r="J79" s="989"/>
      <c r="K79" s="989"/>
      <c r="L79" s="989"/>
      <c r="M79" s="989"/>
      <c r="N79" s="989"/>
      <c r="O79" s="989"/>
      <c r="P79" s="990"/>
      <c r="Q79" s="991"/>
      <c r="R79" s="985"/>
      <c r="S79" s="985"/>
      <c r="T79" s="985"/>
      <c r="U79" s="985"/>
      <c r="V79" s="985"/>
      <c r="W79" s="985"/>
      <c r="X79" s="985"/>
      <c r="Y79" s="985"/>
      <c r="Z79" s="985"/>
      <c r="AA79" s="985"/>
      <c r="AB79" s="985"/>
      <c r="AC79" s="985"/>
      <c r="AD79" s="985"/>
      <c r="AE79" s="985"/>
      <c r="AF79" s="985"/>
      <c r="AG79" s="985"/>
      <c r="AH79" s="985"/>
      <c r="AI79" s="985"/>
      <c r="AJ79" s="985"/>
      <c r="AK79" s="985"/>
      <c r="AL79" s="985"/>
      <c r="AM79" s="985"/>
      <c r="AN79" s="985"/>
      <c r="AO79" s="985"/>
      <c r="AP79" s="985"/>
      <c r="AQ79" s="985"/>
      <c r="AR79" s="985"/>
      <c r="AS79" s="985"/>
      <c r="AT79" s="985"/>
      <c r="AU79" s="985"/>
      <c r="AV79" s="985"/>
      <c r="AW79" s="985"/>
      <c r="AX79" s="985"/>
      <c r="AY79" s="985"/>
      <c r="AZ79" s="986"/>
      <c r="BA79" s="986"/>
      <c r="BB79" s="986"/>
      <c r="BC79" s="986"/>
      <c r="BD79" s="987"/>
      <c r="BE79" s="234"/>
      <c r="BF79" s="234"/>
      <c r="BG79" s="234"/>
      <c r="BH79" s="234"/>
      <c r="BI79" s="234"/>
      <c r="BJ79" s="222"/>
      <c r="BK79" s="222"/>
      <c r="BL79" s="222"/>
      <c r="BM79" s="222"/>
      <c r="BN79" s="222"/>
      <c r="BO79" s="234"/>
      <c r="BP79" s="234"/>
      <c r="BQ79" s="231">
        <v>73</v>
      </c>
      <c r="BR79" s="236"/>
      <c r="BS79" s="959"/>
      <c r="BT79" s="960"/>
      <c r="BU79" s="960"/>
      <c r="BV79" s="960"/>
      <c r="BW79" s="960"/>
      <c r="BX79" s="960"/>
      <c r="BY79" s="960"/>
      <c r="BZ79" s="960"/>
      <c r="CA79" s="960"/>
      <c r="CB79" s="960"/>
      <c r="CC79" s="960"/>
      <c r="CD79" s="960"/>
      <c r="CE79" s="960"/>
      <c r="CF79" s="960"/>
      <c r="CG79" s="969"/>
      <c r="CH79" s="970"/>
      <c r="CI79" s="971"/>
      <c r="CJ79" s="971"/>
      <c r="CK79" s="971"/>
      <c r="CL79" s="972"/>
      <c r="CM79" s="970"/>
      <c r="CN79" s="971"/>
      <c r="CO79" s="971"/>
      <c r="CP79" s="971"/>
      <c r="CQ79" s="972"/>
      <c r="CR79" s="970"/>
      <c r="CS79" s="971"/>
      <c r="CT79" s="971"/>
      <c r="CU79" s="971"/>
      <c r="CV79" s="972"/>
      <c r="CW79" s="970"/>
      <c r="CX79" s="971"/>
      <c r="CY79" s="971"/>
      <c r="CZ79" s="971"/>
      <c r="DA79" s="972"/>
      <c r="DB79" s="970"/>
      <c r="DC79" s="971"/>
      <c r="DD79" s="971"/>
      <c r="DE79" s="971"/>
      <c r="DF79" s="972"/>
      <c r="DG79" s="970"/>
      <c r="DH79" s="971"/>
      <c r="DI79" s="971"/>
      <c r="DJ79" s="971"/>
      <c r="DK79" s="972"/>
      <c r="DL79" s="970"/>
      <c r="DM79" s="971"/>
      <c r="DN79" s="971"/>
      <c r="DO79" s="971"/>
      <c r="DP79" s="972"/>
      <c r="DQ79" s="970"/>
      <c r="DR79" s="971"/>
      <c r="DS79" s="971"/>
      <c r="DT79" s="971"/>
      <c r="DU79" s="972"/>
      <c r="DV79" s="959"/>
      <c r="DW79" s="960"/>
      <c r="DX79" s="960"/>
      <c r="DY79" s="960"/>
      <c r="DZ79" s="961"/>
      <c r="EA79" s="222"/>
    </row>
    <row r="80" spans="1:131" ht="26.25" customHeight="1" x14ac:dyDescent="0.2">
      <c r="A80" s="231">
        <v>13</v>
      </c>
      <c r="B80" s="988"/>
      <c r="C80" s="989"/>
      <c r="D80" s="989"/>
      <c r="E80" s="989"/>
      <c r="F80" s="989"/>
      <c r="G80" s="989"/>
      <c r="H80" s="989"/>
      <c r="I80" s="989"/>
      <c r="J80" s="989"/>
      <c r="K80" s="989"/>
      <c r="L80" s="989"/>
      <c r="M80" s="989"/>
      <c r="N80" s="989"/>
      <c r="O80" s="989"/>
      <c r="P80" s="990"/>
      <c r="Q80" s="991"/>
      <c r="R80" s="985"/>
      <c r="S80" s="985"/>
      <c r="T80" s="985"/>
      <c r="U80" s="985"/>
      <c r="V80" s="985"/>
      <c r="W80" s="985"/>
      <c r="X80" s="985"/>
      <c r="Y80" s="985"/>
      <c r="Z80" s="985"/>
      <c r="AA80" s="985"/>
      <c r="AB80" s="985"/>
      <c r="AC80" s="985"/>
      <c r="AD80" s="985"/>
      <c r="AE80" s="985"/>
      <c r="AF80" s="985"/>
      <c r="AG80" s="985"/>
      <c r="AH80" s="985"/>
      <c r="AI80" s="985"/>
      <c r="AJ80" s="985"/>
      <c r="AK80" s="985"/>
      <c r="AL80" s="985"/>
      <c r="AM80" s="985"/>
      <c r="AN80" s="985"/>
      <c r="AO80" s="985"/>
      <c r="AP80" s="985"/>
      <c r="AQ80" s="985"/>
      <c r="AR80" s="985"/>
      <c r="AS80" s="985"/>
      <c r="AT80" s="985"/>
      <c r="AU80" s="985"/>
      <c r="AV80" s="985"/>
      <c r="AW80" s="985"/>
      <c r="AX80" s="985"/>
      <c r="AY80" s="985"/>
      <c r="AZ80" s="986"/>
      <c r="BA80" s="986"/>
      <c r="BB80" s="986"/>
      <c r="BC80" s="986"/>
      <c r="BD80" s="987"/>
      <c r="BE80" s="234"/>
      <c r="BF80" s="234"/>
      <c r="BG80" s="234"/>
      <c r="BH80" s="234"/>
      <c r="BI80" s="234"/>
      <c r="BJ80" s="234"/>
      <c r="BK80" s="234"/>
      <c r="BL80" s="234"/>
      <c r="BM80" s="234"/>
      <c r="BN80" s="234"/>
      <c r="BO80" s="234"/>
      <c r="BP80" s="234"/>
      <c r="BQ80" s="231">
        <v>74</v>
      </c>
      <c r="BR80" s="236"/>
      <c r="BS80" s="959"/>
      <c r="BT80" s="960"/>
      <c r="BU80" s="960"/>
      <c r="BV80" s="960"/>
      <c r="BW80" s="960"/>
      <c r="BX80" s="960"/>
      <c r="BY80" s="960"/>
      <c r="BZ80" s="960"/>
      <c r="CA80" s="960"/>
      <c r="CB80" s="960"/>
      <c r="CC80" s="960"/>
      <c r="CD80" s="960"/>
      <c r="CE80" s="960"/>
      <c r="CF80" s="960"/>
      <c r="CG80" s="969"/>
      <c r="CH80" s="970"/>
      <c r="CI80" s="971"/>
      <c r="CJ80" s="971"/>
      <c r="CK80" s="971"/>
      <c r="CL80" s="972"/>
      <c r="CM80" s="970"/>
      <c r="CN80" s="971"/>
      <c r="CO80" s="971"/>
      <c r="CP80" s="971"/>
      <c r="CQ80" s="972"/>
      <c r="CR80" s="970"/>
      <c r="CS80" s="971"/>
      <c r="CT80" s="971"/>
      <c r="CU80" s="971"/>
      <c r="CV80" s="972"/>
      <c r="CW80" s="970"/>
      <c r="CX80" s="971"/>
      <c r="CY80" s="971"/>
      <c r="CZ80" s="971"/>
      <c r="DA80" s="972"/>
      <c r="DB80" s="970"/>
      <c r="DC80" s="971"/>
      <c r="DD80" s="971"/>
      <c r="DE80" s="971"/>
      <c r="DF80" s="972"/>
      <c r="DG80" s="970"/>
      <c r="DH80" s="971"/>
      <c r="DI80" s="971"/>
      <c r="DJ80" s="971"/>
      <c r="DK80" s="972"/>
      <c r="DL80" s="970"/>
      <c r="DM80" s="971"/>
      <c r="DN80" s="971"/>
      <c r="DO80" s="971"/>
      <c r="DP80" s="972"/>
      <c r="DQ80" s="970"/>
      <c r="DR80" s="971"/>
      <c r="DS80" s="971"/>
      <c r="DT80" s="971"/>
      <c r="DU80" s="972"/>
      <c r="DV80" s="959"/>
      <c r="DW80" s="960"/>
      <c r="DX80" s="960"/>
      <c r="DY80" s="960"/>
      <c r="DZ80" s="961"/>
      <c r="EA80" s="222"/>
    </row>
    <row r="81" spans="1:131" ht="26.25" customHeight="1" x14ac:dyDescent="0.2">
      <c r="A81" s="231">
        <v>14</v>
      </c>
      <c r="B81" s="988"/>
      <c r="C81" s="989"/>
      <c r="D81" s="989"/>
      <c r="E81" s="989"/>
      <c r="F81" s="989"/>
      <c r="G81" s="989"/>
      <c r="H81" s="989"/>
      <c r="I81" s="989"/>
      <c r="J81" s="989"/>
      <c r="K81" s="989"/>
      <c r="L81" s="989"/>
      <c r="M81" s="989"/>
      <c r="N81" s="989"/>
      <c r="O81" s="989"/>
      <c r="P81" s="990"/>
      <c r="Q81" s="991"/>
      <c r="R81" s="985"/>
      <c r="S81" s="985"/>
      <c r="T81" s="985"/>
      <c r="U81" s="985"/>
      <c r="V81" s="985"/>
      <c r="W81" s="985"/>
      <c r="X81" s="985"/>
      <c r="Y81" s="985"/>
      <c r="Z81" s="985"/>
      <c r="AA81" s="985"/>
      <c r="AB81" s="985"/>
      <c r="AC81" s="985"/>
      <c r="AD81" s="985"/>
      <c r="AE81" s="985"/>
      <c r="AF81" s="985"/>
      <c r="AG81" s="985"/>
      <c r="AH81" s="985"/>
      <c r="AI81" s="985"/>
      <c r="AJ81" s="985"/>
      <c r="AK81" s="985"/>
      <c r="AL81" s="985"/>
      <c r="AM81" s="985"/>
      <c r="AN81" s="985"/>
      <c r="AO81" s="985"/>
      <c r="AP81" s="985"/>
      <c r="AQ81" s="985"/>
      <c r="AR81" s="985"/>
      <c r="AS81" s="985"/>
      <c r="AT81" s="985"/>
      <c r="AU81" s="985"/>
      <c r="AV81" s="985"/>
      <c r="AW81" s="985"/>
      <c r="AX81" s="985"/>
      <c r="AY81" s="985"/>
      <c r="AZ81" s="986"/>
      <c r="BA81" s="986"/>
      <c r="BB81" s="986"/>
      <c r="BC81" s="986"/>
      <c r="BD81" s="987"/>
      <c r="BE81" s="234"/>
      <c r="BF81" s="234"/>
      <c r="BG81" s="234"/>
      <c r="BH81" s="234"/>
      <c r="BI81" s="234"/>
      <c r="BJ81" s="234"/>
      <c r="BK81" s="234"/>
      <c r="BL81" s="234"/>
      <c r="BM81" s="234"/>
      <c r="BN81" s="234"/>
      <c r="BO81" s="234"/>
      <c r="BP81" s="234"/>
      <c r="BQ81" s="231">
        <v>75</v>
      </c>
      <c r="BR81" s="236"/>
      <c r="BS81" s="959"/>
      <c r="BT81" s="960"/>
      <c r="BU81" s="960"/>
      <c r="BV81" s="960"/>
      <c r="BW81" s="960"/>
      <c r="BX81" s="960"/>
      <c r="BY81" s="960"/>
      <c r="BZ81" s="960"/>
      <c r="CA81" s="960"/>
      <c r="CB81" s="960"/>
      <c r="CC81" s="960"/>
      <c r="CD81" s="960"/>
      <c r="CE81" s="960"/>
      <c r="CF81" s="960"/>
      <c r="CG81" s="969"/>
      <c r="CH81" s="970"/>
      <c r="CI81" s="971"/>
      <c r="CJ81" s="971"/>
      <c r="CK81" s="971"/>
      <c r="CL81" s="972"/>
      <c r="CM81" s="970"/>
      <c r="CN81" s="971"/>
      <c r="CO81" s="971"/>
      <c r="CP81" s="971"/>
      <c r="CQ81" s="972"/>
      <c r="CR81" s="970"/>
      <c r="CS81" s="971"/>
      <c r="CT81" s="971"/>
      <c r="CU81" s="971"/>
      <c r="CV81" s="972"/>
      <c r="CW81" s="970"/>
      <c r="CX81" s="971"/>
      <c r="CY81" s="971"/>
      <c r="CZ81" s="971"/>
      <c r="DA81" s="972"/>
      <c r="DB81" s="970"/>
      <c r="DC81" s="971"/>
      <c r="DD81" s="971"/>
      <c r="DE81" s="971"/>
      <c r="DF81" s="972"/>
      <c r="DG81" s="970"/>
      <c r="DH81" s="971"/>
      <c r="DI81" s="971"/>
      <c r="DJ81" s="971"/>
      <c r="DK81" s="972"/>
      <c r="DL81" s="970"/>
      <c r="DM81" s="971"/>
      <c r="DN81" s="971"/>
      <c r="DO81" s="971"/>
      <c r="DP81" s="972"/>
      <c r="DQ81" s="970"/>
      <c r="DR81" s="971"/>
      <c r="DS81" s="971"/>
      <c r="DT81" s="971"/>
      <c r="DU81" s="972"/>
      <c r="DV81" s="959"/>
      <c r="DW81" s="960"/>
      <c r="DX81" s="960"/>
      <c r="DY81" s="960"/>
      <c r="DZ81" s="961"/>
      <c r="EA81" s="222"/>
    </row>
    <row r="82" spans="1:131" ht="26.25" customHeight="1" x14ac:dyDescent="0.2">
      <c r="A82" s="231">
        <v>15</v>
      </c>
      <c r="B82" s="988"/>
      <c r="C82" s="989"/>
      <c r="D82" s="989"/>
      <c r="E82" s="989"/>
      <c r="F82" s="989"/>
      <c r="G82" s="989"/>
      <c r="H82" s="989"/>
      <c r="I82" s="989"/>
      <c r="J82" s="989"/>
      <c r="K82" s="989"/>
      <c r="L82" s="989"/>
      <c r="M82" s="989"/>
      <c r="N82" s="989"/>
      <c r="O82" s="989"/>
      <c r="P82" s="990"/>
      <c r="Q82" s="991"/>
      <c r="R82" s="985"/>
      <c r="S82" s="985"/>
      <c r="T82" s="985"/>
      <c r="U82" s="985"/>
      <c r="V82" s="985"/>
      <c r="W82" s="985"/>
      <c r="X82" s="985"/>
      <c r="Y82" s="985"/>
      <c r="Z82" s="985"/>
      <c r="AA82" s="985"/>
      <c r="AB82" s="985"/>
      <c r="AC82" s="985"/>
      <c r="AD82" s="985"/>
      <c r="AE82" s="985"/>
      <c r="AF82" s="985"/>
      <c r="AG82" s="985"/>
      <c r="AH82" s="985"/>
      <c r="AI82" s="985"/>
      <c r="AJ82" s="985"/>
      <c r="AK82" s="985"/>
      <c r="AL82" s="985"/>
      <c r="AM82" s="985"/>
      <c r="AN82" s="985"/>
      <c r="AO82" s="985"/>
      <c r="AP82" s="985"/>
      <c r="AQ82" s="985"/>
      <c r="AR82" s="985"/>
      <c r="AS82" s="985"/>
      <c r="AT82" s="985"/>
      <c r="AU82" s="985"/>
      <c r="AV82" s="985"/>
      <c r="AW82" s="985"/>
      <c r="AX82" s="985"/>
      <c r="AY82" s="985"/>
      <c r="AZ82" s="986"/>
      <c r="BA82" s="986"/>
      <c r="BB82" s="986"/>
      <c r="BC82" s="986"/>
      <c r="BD82" s="987"/>
      <c r="BE82" s="234"/>
      <c r="BF82" s="234"/>
      <c r="BG82" s="234"/>
      <c r="BH82" s="234"/>
      <c r="BI82" s="234"/>
      <c r="BJ82" s="234"/>
      <c r="BK82" s="234"/>
      <c r="BL82" s="234"/>
      <c r="BM82" s="234"/>
      <c r="BN82" s="234"/>
      <c r="BO82" s="234"/>
      <c r="BP82" s="234"/>
      <c r="BQ82" s="231">
        <v>76</v>
      </c>
      <c r="BR82" s="236"/>
      <c r="BS82" s="959"/>
      <c r="BT82" s="960"/>
      <c r="BU82" s="960"/>
      <c r="BV82" s="960"/>
      <c r="BW82" s="960"/>
      <c r="BX82" s="960"/>
      <c r="BY82" s="960"/>
      <c r="BZ82" s="960"/>
      <c r="CA82" s="960"/>
      <c r="CB82" s="960"/>
      <c r="CC82" s="960"/>
      <c r="CD82" s="960"/>
      <c r="CE82" s="960"/>
      <c r="CF82" s="960"/>
      <c r="CG82" s="969"/>
      <c r="CH82" s="970"/>
      <c r="CI82" s="971"/>
      <c r="CJ82" s="971"/>
      <c r="CK82" s="971"/>
      <c r="CL82" s="972"/>
      <c r="CM82" s="970"/>
      <c r="CN82" s="971"/>
      <c r="CO82" s="971"/>
      <c r="CP82" s="971"/>
      <c r="CQ82" s="972"/>
      <c r="CR82" s="970"/>
      <c r="CS82" s="971"/>
      <c r="CT82" s="971"/>
      <c r="CU82" s="971"/>
      <c r="CV82" s="972"/>
      <c r="CW82" s="970"/>
      <c r="CX82" s="971"/>
      <c r="CY82" s="971"/>
      <c r="CZ82" s="971"/>
      <c r="DA82" s="972"/>
      <c r="DB82" s="970"/>
      <c r="DC82" s="971"/>
      <c r="DD82" s="971"/>
      <c r="DE82" s="971"/>
      <c r="DF82" s="972"/>
      <c r="DG82" s="970"/>
      <c r="DH82" s="971"/>
      <c r="DI82" s="971"/>
      <c r="DJ82" s="971"/>
      <c r="DK82" s="972"/>
      <c r="DL82" s="970"/>
      <c r="DM82" s="971"/>
      <c r="DN82" s="971"/>
      <c r="DO82" s="971"/>
      <c r="DP82" s="972"/>
      <c r="DQ82" s="970"/>
      <c r="DR82" s="971"/>
      <c r="DS82" s="971"/>
      <c r="DT82" s="971"/>
      <c r="DU82" s="972"/>
      <c r="DV82" s="959"/>
      <c r="DW82" s="960"/>
      <c r="DX82" s="960"/>
      <c r="DY82" s="960"/>
      <c r="DZ82" s="961"/>
      <c r="EA82" s="222"/>
    </row>
    <row r="83" spans="1:131" ht="26.25" customHeight="1" x14ac:dyDescent="0.2">
      <c r="A83" s="231">
        <v>16</v>
      </c>
      <c r="B83" s="988"/>
      <c r="C83" s="989"/>
      <c r="D83" s="989"/>
      <c r="E83" s="989"/>
      <c r="F83" s="989"/>
      <c r="G83" s="989"/>
      <c r="H83" s="989"/>
      <c r="I83" s="989"/>
      <c r="J83" s="989"/>
      <c r="K83" s="989"/>
      <c r="L83" s="989"/>
      <c r="M83" s="989"/>
      <c r="N83" s="989"/>
      <c r="O83" s="989"/>
      <c r="P83" s="990"/>
      <c r="Q83" s="991"/>
      <c r="R83" s="985"/>
      <c r="S83" s="985"/>
      <c r="T83" s="985"/>
      <c r="U83" s="985"/>
      <c r="V83" s="985"/>
      <c r="W83" s="985"/>
      <c r="X83" s="985"/>
      <c r="Y83" s="985"/>
      <c r="Z83" s="985"/>
      <c r="AA83" s="985"/>
      <c r="AB83" s="985"/>
      <c r="AC83" s="985"/>
      <c r="AD83" s="985"/>
      <c r="AE83" s="985"/>
      <c r="AF83" s="985"/>
      <c r="AG83" s="985"/>
      <c r="AH83" s="985"/>
      <c r="AI83" s="985"/>
      <c r="AJ83" s="985"/>
      <c r="AK83" s="985"/>
      <c r="AL83" s="985"/>
      <c r="AM83" s="985"/>
      <c r="AN83" s="985"/>
      <c r="AO83" s="985"/>
      <c r="AP83" s="985"/>
      <c r="AQ83" s="985"/>
      <c r="AR83" s="985"/>
      <c r="AS83" s="985"/>
      <c r="AT83" s="985"/>
      <c r="AU83" s="985"/>
      <c r="AV83" s="985"/>
      <c r="AW83" s="985"/>
      <c r="AX83" s="985"/>
      <c r="AY83" s="985"/>
      <c r="AZ83" s="986"/>
      <c r="BA83" s="986"/>
      <c r="BB83" s="986"/>
      <c r="BC83" s="986"/>
      <c r="BD83" s="987"/>
      <c r="BE83" s="234"/>
      <c r="BF83" s="234"/>
      <c r="BG83" s="234"/>
      <c r="BH83" s="234"/>
      <c r="BI83" s="234"/>
      <c r="BJ83" s="234"/>
      <c r="BK83" s="234"/>
      <c r="BL83" s="234"/>
      <c r="BM83" s="234"/>
      <c r="BN83" s="234"/>
      <c r="BO83" s="234"/>
      <c r="BP83" s="234"/>
      <c r="BQ83" s="231">
        <v>77</v>
      </c>
      <c r="BR83" s="236"/>
      <c r="BS83" s="959"/>
      <c r="BT83" s="960"/>
      <c r="BU83" s="960"/>
      <c r="BV83" s="960"/>
      <c r="BW83" s="960"/>
      <c r="BX83" s="960"/>
      <c r="BY83" s="960"/>
      <c r="BZ83" s="960"/>
      <c r="CA83" s="960"/>
      <c r="CB83" s="960"/>
      <c r="CC83" s="960"/>
      <c r="CD83" s="960"/>
      <c r="CE83" s="960"/>
      <c r="CF83" s="960"/>
      <c r="CG83" s="969"/>
      <c r="CH83" s="970"/>
      <c r="CI83" s="971"/>
      <c r="CJ83" s="971"/>
      <c r="CK83" s="971"/>
      <c r="CL83" s="972"/>
      <c r="CM83" s="970"/>
      <c r="CN83" s="971"/>
      <c r="CO83" s="971"/>
      <c r="CP83" s="971"/>
      <c r="CQ83" s="972"/>
      <c r="CR83" s="970"/>
      <c r="CS83" s="971"/>
      <c r="CT83" s="971"/>
      <c r="CU83" s="971"/>
      <c r="CV83" s="972"/>
      <c r="CW83" s="970"/>
      <c r="CX83" s="971"/>
      <c r="CY83" s="971"/>
      <c r="CZ83" s="971"/>
      <c r="DA83" s="972"/>
      <c r="DB83" s="970"/>
      <c r="DC83" s="971"/>
      <c r="DD83" s="971"/>
      <c r="DE83" s="971"/>
      <c r="DF83" s="972"/>
      <c r="DG83" s="970"/>
      <c r="DH83" s="971"/>
      <c r="DI83" s="971"/>
      <c r="DJ83" s="971"/>
      <c r="DK83" s="972"/>
      <c r="DL83" s="970"/>
      <c r="DM83" s="971"/>
      <c r="DN83" s="971"/>
      <c r="DO83" s="971"/>
      <c r="DP83" s="972"/>
      <c r="DQ83" s="970"/>
      <c r="DR83" s="971"/>
      <c r="DS83" s="971"/>
      <c r="DT83" s="971"/>
      <c r="DU83" s="972"/>
      <c r="DV83" s="959"/>
      <c r="DW83" s="960"/>
      <c r="DX83" s="960"/>
      <c r="DY83" s="960"/>
      <c r="DZ83" s="961"/>
      <c r="EA83" s="222"/>
    </row>
    <row r="84" spans="1:131" ht="26.25" customHeight="1" x14ac:dyDescent="0.2">
      <c r="A84" s="231">
        <v>17</v>
      </c>
      <c r="B84" s="988"/>
      <c r="C84" s="989"/>
      <c r="D84" s="989"/>
      <c r="E84" s="989"/>
      <c r="F84" s="989"/>
      <c r="G84" s="989"/>
      <c r="H84" s="989"/>
      <c r="I84" s="989"/>
      <c r="J84" s="989"/>
      <c r="K84" s="989"/>
      <c r="L84" s="989"/>
      <c r="M84" s="989"/>
      <c r="N84" s="989"/>
      <c r="O84" s="989"/>
      <c r="P84" s="990"/>
      <c r="Q84" s="991"/>
      <c r="R84" s="985"/>
      <c r="S84" s="985"/>
      <c r="T84" s="985"/>
      <c r="U84" s="985"/>
      <c r="V84" s="985"/>
      <c r="W84" s="985"/>
      <c r="X84" s="985"/>
      <c r="Y84" s="985"/>
      <c r="Z84" s="985"/>
      <c r="AA84" s="985"/>
      <c r="AB84" s="985"/>
      <c r="AC84" s="985"/>
      <c r="AD84" s="985"/>
      <c r="AE84" s="985"/>
      <c r="AF84" s="985"/>
      <c r="AG84" s="985"/>
      <c r="AH84" s="985"/>
      <c r="AI84" s="985"/>
      <c r="AJ84" s="985"/>
      <c r="AK84" s="985"/>
      <c r="AL84" s="985"/>
      <c r="AM84" s="985"/>
      <c r="AN84" s="985"/>
      <c r="AO84" s="985"/>
      <c r="AP84" s="985"/>
      <c r="AQ84" s="985"/>
      <c r="AR84" s="985"/>
      <c r="AS84" s="985"/>
      <c r="AT84" s="985"/>
      <c r="AU84" s="985"/>
      <c r="AV84" s="985"/>
      <c r="AW84" s="985"/>
      <c r="AX84" s="985"/>
      <c r="AY84" s="985"/>
      <c r="AZ84" s="986"/>
      <c r="BA84" s="986"/>
      <c r="BB84" s="986"/>
      <c r="BC84" s="986"/>
      <c r="BD84" s="987"/>
      <c r="BE84" s="234"/>
      <c r="BF84" s="234"/>
      <c r="BG84" s="234"/>
      <c r="BH84" s="234"/>
      <c r="BI84" s="234"/>
      <c r="BJ84" s="234"/>
      <c r="BK84" s="234"/>
      <c r="BL84" s="234"/>
      <c r="BM84" s="234"/>
      <c r="BN84" s="234"/>
      <c r="BO84" s="234"/>
      <c r="BP84" s="234"/>
      <c r="BQ84" s="231">
        <v>78</v>
      </c>
      <c r="BR84" s="236"/>
      <c r="BS84" s="959"/>
      <c r="BT84" s="960"/>
      <c r="BU84" s="960"/>
      <c r="BV84" s="960"/>
      <c r="BW84" s="960"/>
      <c r="BX84" s="960"/>
      <c r="BY84" s="960"/>
      <c r="BZ84" s="960"/>
      <c r="CA84" s="960"/>
      <c r="CB84" s="960"/>
      <c r="CC84" s="960"/>
      <c r="CD84" s="960"/>
      <c r="CE84" s="960"/>
      <c r="CF84" s="960"/>
      <c r="CG84" s="969"/>
      <c r="CH84" s="970"/>
      <c r="CI84" s="971"/>
      <c r="CJ84" s="971"/>
      <c r="CK84" s="971"/>
      <c r="CL84" s="972"/>
      <c r="CM84" s="970"/>
      <c r="CN84" s="971"/>
      <c r="CO84" s="971"/>
      <c r="CP84" s="971"/>
      <c r="CQ84" s="972"/>
      <c r="CR84" s="970"/>
      <c r="CS84" s="971"/>
      <c r="CT84" s="971"/>
      <c r="CU84" s="971"/>
      <c r="CV84" s="972"/>
      <c r="CW84" s="970"/>
      <c r="CX84" s="971"/>
      <c r="CY84" s="971"/>
      <c r="CZ84" s="971"/>
      <c r="DA84" s="972"/>
      <c r="DB84" s="970"/>
      <c r="DC84" s="971"/>
      <c r="DD84" s="971"/>
      <c r="DE84" s="971"/>
      <c r="DF84" s="972"/>
      <c r="DG84" s="970"/>
      <c r="DH84" s="971"/>
      <c r="DI84" s="971"/>
      <c r="DJ84" s="971"/>
      <c r="DK84" s="972"/>
      <c r="DL84" s="970"/>
      <c r="DM84" s="971"/>
      <c r="DN84" s="971"/>
      <c r="DO84" s="971"/>
      <c r="DP84" s="972"/>
      <c r="DQ84" s="970"/>
      <c r="DR84" s="971"/>
      <c r="DS84" s="971"/>
      <c r="DT84" s="971"/>
      <c r="DU84" s="972"/>
      <c r="DV84" s="959"/>
      <c r="DW84" s="960"/>
      <c r="DX84" s="960"/>
      <c r="DY84" s="960"/>
      <c r="DZ84" s="961"/>
      <c r="EA84" s="222"/>
    </row>
    <row r="85" spans="1:131" ht="26.25" customHeight="1" x14ac:dyDescent="0.2">
      <c r="A85" s="231">
        <v>18</v>
      </c>
      <c r="B85" s="988"/>
      <c r="C85" s="989"/>
      <c r="D85" s="989"/>
      <c r="E85" s="989"/>
      <c r="F85" s="989"/>
      <c r="G85" s="989"/>
      <c r="H85" s="989"/>
      <c r="I85" s="989"/>
      <c r="J85" s="989"/>
      <c r="K85" s="989"/>
      <c r="L85" s="989"/>
      <c r="M85" s="989"/>
      <c r="N85" s="989"/>
      <c r="O85" s="989"/>
      <c r="P85" s="990"/>
      <c r="Q85" s="991"/>
      <c r="R85" s="985"/>
      <c r="S85" s="985"/>
      <c r="T85" s="985"/>
      <c r="U85" s="985"/>
      <c r="V85" s="985"/>
      <c r="W85" s="985"/>
      <c r="X85" s="985"/>
      <c r="Y85" s="985"/>
      <c r="Z85" s="985"/>
      <c r="AA85" s="985"/>
      <c r="AB85" s="985"/>
      <c r="AC85" s="985"/>
      <c r="AD85" s="985"/>
      <c r="AE85" s="985"/>
      <c r="AF85" s="985"/>
      <c r="AG85" s="985"/>
      <c r="AH85" s="985"/>
      <c r="AI85" s="985"/>
      <c r="AJ85" s="985"/>
      <c r="AK85" s="985"/>
      <c r="AL85" s="985"/>
      <c r="AM85" s="985"/>
      <c r="AN85" s="985"/>
      <c r="AO85" s="985"/>
      <c r="AP85" s="985"/>
      <c r="AQ85" s="985"/>
      <c r="AR85" s="985"/>
      <c r="AS85" s="985"/>
      <c r="AT85" s="985"/>
      <c r="AU85" s="985"/>
      <c r="AV85" s="985"/>
      <c r="AW85" s="985"/>
      <c r="AX85" s="985"/>
      <c r="AY85" s="985"/>
      <c r="AZ85" s="986"/>
      <c r="BA85" s="986"/>
      <c r="BB85" s="986"/>
      <c r="BC85" s="986"/>
      <c r="BD85" s="987"/>
      <c r="BE85" s="234"/>
      <c r="BF85" s="234"/>
      <c r="BG85" s="234"/>
      <c r="BH85" s="234"/>
      <c r="BI85" s="234"/>
      <c r="BJ85" s="234"/>
      <c r="BK85" s="234"/>
      <c r="BL85" s="234"/>
      <c r="BM85" s="234"/>
      <c r="BN85" s="234"/>
      <c r="BO85" s="234"/>
      <c r="BP85" s="234"/>
      <c r="BQ85" s="231">
        <v>79</v>
      </c>
      <c r="BR85" s="236"/>
      <c r="BS85" s="959"/>
      <c r="BT85" s="960"/>
      <c r="BU85" s="960"/>
      <c r="BV85" s="960"/>
      <c r="BW85" s="960"/>
      <c r="BX85" s="960"/>
      <c r="BY85" s="960"/>
      <c r="BZ85" s="960"/>
      <c r="CA85" s="960"/>
      <c r="CB85" s="960"/>
      <c r="CC85" s="960"/>
      <c r="CD85" s="960"/>
      <c r="CE85" s="960"/>
      <c r="CF85" s="960"/>
      <c r="CG85" s="969"/>
      <c r="CH85" s="970"/>
      <c r="CI85" s="971"/>
      <c r="CJ85" s="971"/>
      <c r="CK85" s="971"/>
      <c r="CL85" s="972"/>
      <c r="CM85" s="970"/>
      <c r="CN85" s="971"/>
      <c r="CO85" s="971"/>
      <c r="CP85" s="971"/>
      <c r="CQ85" s="972"/>
      <c r="CR85" s="970"/>
      <c r="CS85" s="971"/>
      <c r="CT85" s="971"/>
      <c r="CU85" s="971"/>
      <c r="CV85" s="972"/>
      <c r="CW85" s="970"/>
      <c r="CX85" s="971"/>
      <c r="CY85" s="971"/>
      <c r="CZ85" s="971"/>
      <c r="DA85" s="972"/>
      <c r="DB85" s="970"/>
      <c r="DC85" s="971"/>
      <c r="DD85" s="971"/>
      <c r="DE85" s="971"/>
      <c r="DF85" s="972"/>
      <c r="DG85" s="970"/>
      <c r="DH85" s="971"/>
      <c r="DI85" s="971"/>
      <c r="DJ85" s="971"/>
      <c r="DK85" s="972"/>
      <c r="DL85" s="970"/>
      <c r="DM85" s="971"/>
      <c r="DN85" s="971"/>
      <c r="DO85" s="971"/>
      <c r="DP85" s="972"/>
      <c r="DQ85" s="970"/>
      <c r="DR85" s="971"/>
      <c r="DS85" s="971"/>
      <c r="DT85" s="971"/>
      <c r="DU85" s="972"/>
      <c r="DV85" s="959"/>
      <c r="DW85" s="960"/>
      <c r="DX85" s="960"/>
      <c r="DY85" s="960"/>
      <c r="DZ85" s="961"/>
      <c r="EA85" s="222"/>
    </row>
    <row r="86" spans="1:131" ht="26.25" customHeight="1" x14ac:dyDescent="0.2">
      <c r="A86" s="231">
        <v>19</v>
      </c>
      <c r="B86" s="988"/>
      <c r="C86" s="989"/>
      <c r="D86" s="989"/>
      <c r="E86" s="989"/>
      <c r="F86" s="989"/>
      <c r="G86" s="989"/>
      <c r="H86" s="989"/>
      <c r="I86" s="989"/>
      <c r="J86" s="989"/>
      <c r="K86" s="989"/>
      <c r="L86" s="989"/>
      <c r="M86" s="989"/>
      <c r="N86" s="989"/>
      <c r="O86" s="989"/>
      <c r="P86" s="990"/>
      <c r="Q86" s="991"/>
      <c r="R86" s="985"/>
      <c r="S86" s="985"/>
      <c r="T86" s="985"/>
      <c r="U86" s="985"/>
      <c r="V86" s="985"/>
      <c r="W86" s="985"/>
      <c r="X86" s="985"/>
      <c r="Y86" s="985"/>
      <c r="Z86" s="985"/>
      <c r="AA86" s="985"/>
      <c r="AB86" s="985"/>
      <c r="AC86" s="985"/>
      <c r="AD86" s="985"/>
      <c r="AE86" s="985"/>
      <c r="AF86" s="985"/>
      <c r="AG86" s="985"/>
      <c r="AH86" s="985"/>
      <c r="AI86" s="985"/>
      <c r="AJ86" s="985"/>
      <c r="AK86" s="985"/>
      <c r="AL86" s="985"/>
      <c r="AM86" s="985"/>
      <c r="AN86" s="985"/>
      <c r="AO86" s="985"/>
      <c r="AP86" s="985"/>
      <c r="AQ86" s="985"/>
      <c r="AR86" s="985"/>
      <c r="AS86" s="985"/>
      <c r="AT86" s="985"/>
      <c r="AU86" s="985"/>
      <c r="AV86" s="985"/>
      <c r="AW86" s="985"/>
      <c r="AX86" s="985"/>
      <c r="AY86" s="985"/>
      <c r="AZ86" s="986"/>
      <c r="BA86" s="986"/>
      <c r="BB86" s="986"/>
      <c r="BC86" s="986"/>
      <c r="BD86" s="987"/>
      <c r="BE86" s="234"/>
      <c r="BF86" s="234"/>
      <c r="BG86" s="234"/>
      <c r="BH86" s="234"/>
      <c r="BI86" s="234"/>
      <c r="BJ86" s="234"/>
      <c r="BK86" s="234"/>
      <c r="BL86" s="234"/>
      <c r="BM86" s="234"/>
      <c r="BN86" s="234"/>
      <c r="BO86" s="234"/>
      <c r="BP86" s="234"/>
      <c r="BQ86" s="231">
        <v>80</v>
      </c>
      <c r="BR86" s="236"/>
      <c r="BS86" s="959"/>
      <c r="BT86" s="960"/>
      <c r="BU86" s="960"/>
      <c r="BV86" s="960"/>
      <c r="BW86" s="960"/>
      <c r="BX86" s="960"/>
      <c r="BY86" s="960"/>
      <c r="BZ86" s="960"/>
      <c r="CA86" s="960"/>
      <c r="CB86" s="960"/>
      <c r="CC86" s="960"/>
      <c r="CD86" s="960"/>
      <c r="CE86" s="960"/>
      <c r="CF86" s="960"/>
      <c r="CG86" s="969"/>
      <c r="CH86" s="970"/>
      <c r="CI86" s="971"/>
      <c r="CJ86" s="971"/>
      <c r="CK86" s="971"/>
      <c r="CL86" s="972"/>
      <c r="CM86" s="970"/>
      <c r="CN86" s="971"/>
      <c r="CO86" s="971"/>
      <c r="CP86" s="971"/>
      <c r="CQ86" s="972"/>
      <c r="CR86" s="970"/>
      <c r="CS86" s="971"/>
      <c r="CT86" s="971"/>
      <c r="CU86" s="971"/>
      <c r="CV86" s="972"/>
      <c r="CW86" s="970"/>
      <c r="CX86" s="971"/>
      <c r="CY86" s="971"/>
      <c r="CZ86" s="971"/>
      <c r="DA86" s="972"/>
      <c r="DB86" s="970"/>
      <c r="DC86" s="971"/>
      <c r="DD86" s="971"/>
      <c r="DE86" s="971"/>
      <c r="DF86" s="972"/>
      <c r="DG86" s="970"/>
      <c r="DH86" s="971"/>
      <c r="DI86" s="971"/>
      <c r="DJ86" s="971"/>
      <c r="DK86" s="972"/>
      <c r="DL86" s="970"/>
      <c r="DM86" s="971"/>
      <c r="DN86" s="971"/>
      <c r="DO86" s="971"/>
      <c r="DP86" s="972"/>
      <c r="DQ86" s="970"/>
      <c r="DR86" s="971"/>
      <c r="DS86" s="971"/>
      <c r="DT86" s="971"/>
      <c r="DU86" s="972"/>
      <c r="DV86" s="959"/>
      <c r="DW86" s="960"/>
      <c r="DX86" s="960"/>
      <c r="DY86" s="960"/>
      <c r="DZ86" s="961"/>
      <c r="EA86" s="222"/>
    </row>
    <row r="87" spans="1:131" ht="26.25" customHeight="1" x14ac:dyDescent="0.2">
      <c r="A87" s="237">
        <v>20</v>
      </c>
      <c r="B87" s="978"/>
      <c r="C87" s="979"/>
      <c r="D87" s="979"/>
      <c r="E87" s="979"/>
      <c r="F87" s="979"/>
      <c r="G87" s="979"/>
      <c r="H87" s="979"/>
      <c r="I87" s="979"/>
      <c r="J87" s="979"/>
      <c r="K87" s="979"/>
      <c r="L87" s="979"/>
      <c r="M87" s="979"/>
      <c r="N87" s="979"/>
      <c r="O87" s="979"/>
      <c r="P87" s="980"/>
      <c r="Q87" s="981"/>
      <c r="R87" s="982"/>
      <c r="S87" s="982"/>
      <c r="T87" s="982"/>
      <c r="U87" s="982"/>
      <c r="V87" s="982"/>
      <c r="W87" s="982"/>
      <c r="X87" s="982"/>
      <c r="Y87" s="982"/>
      <c r="Z87" s="982"/>
      <c r="AA87" s="982"/>
      <c r="AB87" s="982"/>
      <c r="AC87" s="982"/>
      <c r="AD87" s="982"/>
      <c r="AE87" s="982"/>
      <c r="AF87" s="982"/>
      <c r="AG87" s="982"/>
      <c r="AH87" s="982"/>
      <c r="AI87" s="982"/>
      <c r="AJ87" s="982"/>
      <c r="AK87" s="982"/>
      <c r="AL87" s="982"/>
      <c r="AM87" s="982"/>
      <c r="AN87" s="982"/>
      <c r="AO87" s="982"/>
      <c r="AP87" s="982"/>
      <c r="AQ87" s="982"/>
      <c r="AR87" s="982"/>
      <c r="AS87" s="982"/>
      <c r="AT87" s="982"/>
      <c r="AU87" s="982"/>
      <c r="AV87" s="982"/>
      <c r="AW87" s="982"/>
      <c r="AX87" s="982"/>
      <c r="AY87" s="982"/>
      <c r="AZ87" s="983"/>
      <c r="BA87" s="983"/>
      <c r="BB87" s="983"/>
      <c r="BC87" s="983"/>
      <c r="BD87" s="984"/>
      <c r="BE87" s="234"/>
      <c r="BF87" s="234"/>
      <c r="BG87" s="234"/>
      <c r="BH87" s="234"/>
      <c r="BI87" s="234"/>
      <c r="BJ87" s="234"/>
      <c r="BK87" s="234"/>
      <c r="BL87" s="234"/>
      <c r="BM87" s="234"/>
      <c r="BN87" s="234"/>
      <c r="BO87" s="234"/>
      <c r="BP87" s="234"/>
      <c r="BQ87" s="231">
        <v>81</v>
      </c>
      <c r="BR87" s="236"/>
      <c r="BS87" s="959"/>
      <c r="BT87" s="960"/>
      <c r="BU87" s="960"/>
      <c r="BV87" s="960"/>
      <c r="BW87" s="960"/>
      <c r="BX87" s="960"/>
      <c r="BY87" s="960"/>
      <c r="BZ87" s="960"/>
      <c r="CA87" s="960"/>
      <c r="CB87" s="960"/>
      <c r="CC87" s="960"/>
      <c r="CD87" s="960"/>
      <c r="CE87" s="960"/>
      <c r="CF87" s="960"/>
      <c r="CG87" s="969"/>
      <c r="CH87" s="970"/>
      <c r="CI87" s="971"/>
      <c r="CJ87" s="971"/>
      <c r="CK87" s="971"/>
      <c r="CL87" s="972"/>
      <c r="CM87" s="970"/>
      <c r="CN87" s="971"/>
      <c r="CO87" s="971"/>
      <c r="CP87" s="971"/>
      <c r="CQ87" s="972"/>
      <c r="CR87" s="970"/>
      <c r="CS87" s="971"/>
      <c r="CT87" s="971"/>
      <c r="CU87" s="971"/>
      <c r="CV87" s="972"/>
      <c r="CW87" s="970"/>
      <c r="CX87" s="971"/>
      <c r="CY87" s="971"/>
      <c r="CZ87" s="971"/>
      <c r="DA87" s="972"/>
      <c r="DB87" s="970"/>
      <c r="DC87" s="971"/>
      <c r="DD87" s="971"/>
      <c r="DE87" s="971"/>
      <c r="DF87" s="972"/>
      <c r="DG87" s="970"/>
      <c r="DH87" s="971"/>
      <c r="DI87" s="971"/>
      <c r="DJ87" s="971"/>
      <c r="DK87" s="972"/>
      <c r="DL87" s="970"/>
      <c r="DM87" s="971"/>
      <c r="DN87" s="971"/>
      <c r="DO87" s="971"/>
      <c r="DP87" s="972"/>
      <c r="DQ87" s="970"/>
      <c r="DR87" s="971"/>
      <c r="DS87" s="971"/>
      <c r="DT87" s="971"/>
      <c r="DU87" s="972"/>
      <c r="DV87" s="959"/>
      <c r="DW87" s="960"/>
      <c r="DX87" s="960"/>
      <c r="DY87" s="960"/>
      <c r="DZ87" s="961"/>
      <c r="EA87" s="222"/>
    </row>
    <row r="88" spans="1:131" ht="26.25" customHeight="1" thickBot="1" x14ac:dyDescent="0.25">
      <c r="A88" s="233" t="s">
        <v>377</v>
      </c>
      <c r="B88" s="951" t="s">
        <v>400</v>
      </c>
      <c r="C88" s="952"/>
      <c r="D88" s="952"/>
      <c r="E88" s="952"/>
      <c r="F88" s="952"/>
      <c r="G88" s="952"/>
      <c r="H88" s="952"/>
      <c r="I88" s="952"/>
      <c r="J88" s="952"/>
      <c r="K88" s="952"/>
      <c r="L88" s="952"/>
      <c r="M88" s="952"/>
      <c r="N88" s="952"/>
      <c r="O88" s="952"/>
      <c r="P88" s="962"/>
      <c r="Q88" s="976"/>
      <c r="R88" s="977"/>
      <c r="S88" s="977"/>
      <c r="T88" s="977"/>
      <c r="U88" s="977"/>
      <c r="V88" s="977"/>
      <c r="W88" s="977"/>
      <c r="X88" s="977"/>
      <c r="Y88" s="977"/>
      <c r="Z88" s="977"/>
      <c r="AA88" s="977"/>
      <c r="AB88" s="977"/>
      <c r="AC88" s="977"/>
      <c r="AD88" s="977"/>
      <c r="AE88" s="977"/>
      <c r="AF88" s="973">
        <v>73273</v>
      </c>
      <c r="AG88" s="973"/>
      <c r="AH88" s="973"/>
      <c r="AI88" s="973"/>
      <c r="AJ88" s="973"/>
      <c r="AK88" s="977"/>
      <c r="AL88" s="977"/>
      <c r="AM88" s="977"/>
      <c r="AN88" s="977"/>
      <c r="AO88" s="977"/>
      <c r="AP88" s="973">
        <v>123027</v>
      </c>
      <c r="AQ88" s="973"/>
      <c r="AR88" s="973"/>
      <c r="AS88" s="973"/>
      <c r="AT88" s="973"/>
      <c r="AU88" s="973">
        <v>3149</v>
      </c>
      <c r="AV88" s="973"/>
      <c r="AW88" s="973"/>
      <c r="AX88" s="973"/>
      <c r="AY88" s="973"/>
      <c r="AZ88" s="974"/>
      <c r="BA88" s="974"/>
      <c r="BB88" s="974"/>
      <c r="BC88" s="974"/>
      <c r="BD88" s="975"/>
      <c r="BE88" s="234"/>
      <c r="BF88" s="234"/>
      <c r="BG88" s="234"/>
      <c r="BH88" s="234"/>
      <c r="BI88" s="234"/>
      <c r="BJ88" s="234"/>
      <c r="BK88" s="234"/>
      <c r="BL88" s="234"/>
      <c r="BM88" s="234"/>
      <c r="BN88" s="234"/>
      <c r="BO88" s="234"/>
      <c r="BP88" s="234"/>
      <c r="BQ88" s="231">
        <v>82</v>
      </c>
      <c r="BR88" s="236"/>
      <c r="BS88" s="959"/>
      <c r="BT88" s="960"/>
      <c r="BU88" s="960"/>
      <c r="BV88" s="960"/>
      <c r="BW88" s="960"/>
      <c r="BX88" s="960"/>
      <c r="BY88" s="960"/>
      <c r="BZ88" s="960"/>
      <c r="CA88" s="960"/>
      <c r="CB88" s="960"/>
      <c r="CC88" s="960"/>
      <c r="CD88" s="960"/>
      <c r="CE88" s="960"/>
      <c r="CF88" s="960"/>
      <c r="CG88" s="969"/>
      <c r="CH88" s="970"/>
      <c r="CI88" s="971"/>
      <c r="CJ88" s="971"/>
      <c r="CK88" s="971"/>
      <c r="CL88" s="972"/>
      <c r="CM88" s="970"/>
      <c r="CN88" s="971"/>
      <c r="CO88" s="971"/>
      <c r="CP88" s="971"/>
      <c r="CQ88" s="972"/>
      <c r="CR88" s="970"/>
      <c r="CS88" s="971"/>
      <c r="CT88" s="971"/>
      <c r="CU88" s="971"/>
      <c r="CV88" s="972"/>
      <c r="CW88" s="970"/>
      <c r="CX88" s="971"/>
      <c r="CY88" s="971"/>
      <c r="CZ88" s="971"/>
      <c r="DA88" s="972"/>
      <c r="DB88" s="970"/>
      <c r="DC88" s="971"/>
      <c r="DD88" s="971"/>
      <c r="DE88" s="971"/>
      <c r="DF88" s="972"/>
      <c r="DG88" s="970"/>
      <c r="DH88" s="971"/>
      <c r="DI88" s="971"/>
      <c r="DJ88" s="971"/>
      <c r="DK88" s="972"/>
      <c r="DL88" s="970"/>
      <c r="DM88" s="971"/>
      <c r="DN88" s="971"/>
      <c r="DO88" s="971"/>
      <c r="DP88" s="972"/>
      <c r="DQ88" s="970"/>
      <c r="DR88" s="971"/>
      <c r="DS88" s="971"/>
      <c r="DT88" s="971"/>
      <c r="DU88" s="972"/>
      <c r="DV88" s="959"/>
      <c r="DW88" s="960"/>
      <c r="DX88" s="960"/>
      <c r="DY88" s="960"/>
      <c r="DZ88" s="961"/>
      <c r="EA88" s="222"/>
    </row>
    <row r="89" spans="1:131" ht="26.25" hidden="1" customHeight="1" x14ac:dyDescent="0.2">
      <c r="A89" s="238"/>
      <c r="B89" s="239"/>
      <c r="C89" s="239"/>
      <c r="D89" s="239"/>
      <c r="E89" s="239"/>
      <c r="F89" s="239"/>
      <c r="G89" s="239"/>
      <c r="H89" s="239"/>
      <c r="I89" s="239"/>
      <c r="J89" s="239"/>
      <c r="K89" s="239"/>
      <c r="L89" s="239"/>
      <c r="M89" s="239"/>
      <c r="N89" s="239"/>
      <c r="O89" s="239"/>
      <c r="P89" s="239"/>
      <c r="Q89" s="240"/>
      <c r="R89" s="240"/>
      <c r="S89" s="240"/>
      <c r="T89" s="240"/>
      <c r="U89" s="240"/>
      <c r="V89" s="240"/>
      <c r="W89" s="240"/>
      <c r="X89" s="240"/>
      <c r="Y89" s="240"/>
      <c r="Z89" s="240"/>
      <c r="AA89" s="240"/>
      <c r="AB89" s="240"/>
      <c r="AC89" s="240"/>
      <c r="AD89" s="240"/>
      <c r="AE89" s="240"/>
      <c r="AF89" s="240"/>
      <c r="AG89" s="240"/>
      <c r="AH89" s="240"/>
      <c r="AI89" s="240"/>
      <c r="AJ89" s="240"/>
      <c r="AK89" s="240"/>
      <c r="AL89" s="240"/>
      <c r="AM89" s="240"/>
      <c r="AN89" s="240"/>
      <c r="AO89" s="240"/>
      <c r="AP89" s="240"/>
      <c r="AQ89" s="240"/>
      <c r="AR89" s="240"/>
      <c r="AS89" s="240"/>
      <c r="AT89" s="240"/>
      <c r="AU89" s="240"/>
      <c r="AV89" s="240"/>
      <c r="AW89" s="240"/>
      <c r="AX89" s="240"/>
      <c r="AY89" s="240"/>
      <c r="AZ89" s="241"/>
      <c r="BA89" s="241"/>
      <c r="BB89" s="241"/>
      <c r="BC89" s="241"/>
      <c r="BD89" s="241"/>
      <c r="BE89" s="234"/>
      <c r="BF89" s="234"/>
      <c r="BG89" s="234"/>
      <c r="BH89" s="234"/>
      <c r="BI89" s="234"/>
      <c r="BJ89" s="234"/>
      <c r="BK89" s="234"/>
      <c r="BL89" s="234"/>
      <c r="BM89" s="234"/>
      <c r="BN89" s="234"/>
      <c r="BO89" s="234"/>
      <c r="BP89" s="234"/>
      <c r="BQ89" s="231">
        <v>83</v>
      </c>
      <c r="BR89" s="236"/>
      <c r="BS89" s="959"/>
      <c r="BT89" s="960"/>
      <c r="BU89" s="960"/>
      <c r="BV89" s="960"/>
      <c r="BW89" s="960"/>
      <c r="BX89" s="960"/>
      <c r="BY89" s="960"/>
      <c r="BZ89" s="960"/>
      <c r="CA89" s="960"/>
      <c r="CB89" s="960"/>
      <c r="CC89" s="960"/>
      <c r="CD89" s="960"/>
      <c r="CE89" s="960"/>
      <c r="CF89" s="960"/>
      <c r="CG89" s="969"/>
      <c r="CH89" s="970"/>
      <c r="CI89" s="971"/>
      <c r="CJ89" s="971"/>
      <c r="CK89" s="971"/>
      <c r="CL89" s="972"/>
      <c r="CM89" s="970"/>
      <c r="CN89" s="971"/>
      <c r="CO89" s="971"/>
      <c r="CP89" s="971"/>
      <c r="CQ89" s="972"/>
      <c r="CR89" s="970"/>
      <c r="CS89" s="971"/>
      <c r="CT89" s="971"/>
      <c r="CU89" s="971"/>
      <c r="CV89" s="972"/>
      <c r="CW89" s="970"/>
      <c r="CX89" s="971"/>
      <c r="CY89" s="971"/>
      <c r="CZ89" s="971"/>
      <c r="DA89" s="972"/>
      <c r="DB89" s="970"/>
      <c r="DC89" s="971"/>
      <c r="DD89" s="971"/>
      <c r="DE89" s="971"/>
      <c r="DF89" s="972"/>
      <c r="DG89" s="970"/>
      <c r="DH89" s="971"/>
      <c r="DI89" s="971"/>
      <c r="DJ89" s="971"/>
      <c r="DK89" s="972"/>
      <c r="DL89" s="970"/>
      <c r="DM89" s="971"/>
      <c r="DN89" s="971"/>
      <c r="DO89" s="971"/>
      <c r="DP89" s="972"/>
      <c r="DQ89" s="970"/>
      <c r="DR89" s="971"/>
      <c r="DS89" s="971"/>
      <c r="DT89" s="971"/>
      <c r="DU89" s="972"/>
      <c r="DV89" s="959"/>
      <c r="DW89" s="960"/>
      <c r="DX89" s="960"/>
      <c r="DY89" s="960"/>
      <c r="DZ89" s="961"/>
      <c r="EA89" s="222"/>
    </row>
    <row r="90" spans="1:131" ht="26.25" hidden="1" customHeight="1" x14ac:dyDescent="0.2">
      <c r="A90" s="238"/>
      <c r="B90" s="239"/>
      <c r="C90" s="239"/>
      <c r="D90" s="239"/>
      <c r="E90" s="239"/>
      <c r="F90" s="239"/>
      <c r="G90" s="239"/>
      <c r="H90" s="239"/>
      <c r="I90" s="239"/>
      <c r="J90" s="239"/>
      <c r="K90" s="239"/>
      <c r="L90" s="239"/>
      <c r="M90" s="239"/>
      <c r="N90" s="239"/>
      <c r="O90" s="239"/>
      <c r="P90" s="239"/>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40"/>
      <c r="AZ90" s="241"/>
      <c r="BA90" s="241"/>
      <c r="BB90" s="241"/>
      <c r="BC90" s="241"/>
      <c r="BD90" s="241"/>
      <c r="BE90" s="234"/>
      <c r="BF90" s="234"/>
      <c r="BG90" s="234"/>
      <c r="BH90" s="234"/>
      <c r="BI90" s="234"/>
      <c r="BJ90" s="234"/>
      <c r="BK90" s="234"/>
      <c r="BL90" s="234"/>
      <c r="BM90" s="234"/>
      <c r="BN90" s="234"/>
      <c r="BO90" s="234"/>
      <c r="BP90" s="234"/>
      <c r="BQ90" s="231">
        <v>84</v>
      </c>
      <c r="BR90" s="236"/>
      <c r="BS90" s="959"/>
      <c r="BT90" s="960"/>
      <c r="BU90" s="960"/>
      <c r="BV90" s="960"/>
      <c r="BW90" s="960"/>
      <c r="BX90" s="960"/>
      <c r="BY90" s="960"/>
      <c r="BZ90" s="960"/>
      <c r="CA90" s="960"/>
      <c r="CB90" s="960"/>
      <c r="CC90" s="960"/>
      <c r="CD90" s="960"/>
      <c r="CE90" s="960"/>
      <c r="CF90" s="960"/>
      <c r="CG90" s="969"/>
      <c r="CH90" s="970"/>
      <c r="CI90" s="971"/>
      <c r="CJ90" s="971"/>
      <c r="CK90" s="971"/>
      <c r="CL90" s="972"/>
      <c r="CM90" s="970"/>
      <c r="CN90" s="971"/>
      <c r="CO90" s="971"/>
      <c r="CP90" s="971"/>
      <c r="CQ90" s="972"/>
      <c r="CR90" s="970"/>
      <c r="CS90" s="971"/>
      <c r="CT90" s="971"/>
      <c r="CU90" s="971"/>
      <c r="CV90" s="972"/>
      <c r="CW90" s="970"/>
      <c r="CX90" s="971"/>
      <c r="CY90" s="971"/>
      <c r="CZ90" s="971"/>
      <c r="DA90" s="972"/>
      <c r="DB90" s="970"/>
      <c r="DC90" s="971"/>
      <c r="DD90" s="971"/>
      <c r="DE90" s="971"/>
      <c r="DF90" s="972"/>
      <c r="DG90" s="970"/>
      <c r="DH90" s="971"/>
      <c r="DI90" s="971"/>
      <c r="DJ90" s="971"/>
      <c r="DK90" s="972"/>
      <c r="DL90" s="970"/>
      <c r="DM90" s="971"/>
      <c r="DN90" s="971"/>
      <c r="DO90" s="971"/>
      <c r="DP90" s="972"/>
      <c r="DQ90" s="970"/>
      <c r="DR90" s="971"/>
      <c r="DS90" s="971"/>
      <c r="DT90" s="971"/>
      <c r="DU90" s="972"/>
      <c r="DV90" s="959"/>
      <c r="DW90" s="960"/>
      <c r="DX90" s="960"/>
      <c r="DY90" s="960"/>
      <c r="DZ90" s="961"/>
      <c r="EA90" s="222"/>
    </row>
    <row r="91" spans="1:131" ht="26.25" hidden="1" customHeight="1" x14ac:dyDescent="0.2">
      <c r="A91" s="238"/>
      <c r="B91" s="239"/>
      <c r="C91" s="239"/>
      <c r="D91" s="239"/>
      <c r="E91" s="239"/>
      <c r="F91" s="239"/>
      <c r="G91" s="239"/>
      <c r="H91" s="239"/>
      <c r="I91" s="239"/>
      <c r="J91" s="239"/>
      <c r="K91" s="239"/>
      <c r="L91" s="239"/>
      <c r="M91" s="239"/>
      <c r="N91" s="239"/>
      <c r="O91" s="239"/>
      <c r="P91" s="239"/>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40"/>
      <c r="AZ91" s="241"/>
      <c r="BA91" s="241"/>
      <c r="BB91" s="241"/>
      <c r="BC91" s="241"/>
      <c r="BD91" s="241"/>
      <c r="BE91" s="234"/>
      <c r="BF91" s="234"/>
      <c r="BG91" s="234"/>
      <c r="BH91" s="234"/>
      <c r="BI91" s="234"/>
      <c r="BJ91" s="234"/>
      <c r="BK91" s="234"/>
      <c r="BL91" s="234"/>
      <c r="BM91" s="234"/>
      <c r="BN91" s="234"/>
      <c r="BO91" s="234"/>
      <c r="BP91" s="234"/>
      <c r="BQ91" s="231">
        <v>85</v>
      </c>
      <c r="BR91" s="236"/>
      <c r="BS91" s="959"/>
      <c r="BT91" s="960"/>
      <c r="BU91" s="960"/>
      <c r="BV91" s="960"/>
      <c r="BW91" s="960"/>
      <c r="BX91" s="960"/>
      <c r="BY91" s="960"/>
      <c r="BZ91" s="960"/>
      <c r="CA91" s="960"/>
      <c r="CB91" s="960"/>
      <c r="CC91" s="960"/>
      <c r="CD91" s="960"/>
      <c r="CE91" s="960"/>
      <c r="CF91" s="960"/>
      <c r="CG91" s="969"/>
      <c r="CH91" s="970"/>
      <c r="CI91" s="971"/>
      <c r="CJ91" s="971"/>
      <c r="CK91" s="971"/>
      <c r="CL91" s="972"/>
      <c r="CM91" s="970"/>
      <c r="CN91" s="971"/>
      <c r="CO91" s="971"/>
      <c r="CP91" s="971"/>
      <c r="CQ91" s="972"/>
      <c r="CR91" s="970"/>
      <c r="CS91" s="971"/>
      <c r="CT91" s="971"/>
      <c r="CU91" s="971"/>
      <c r="CV91" s="972"/>
      <c r="CW91" s="970"/>
      <c r="CX91" s="971"/>
      <c r="CY91" s="971"/>
      <c r="CZ91" s="971"/>
      <c r="DA91" s="972"/>
      <c r="DB91" s="970"/>
      <c r="DC91" s="971"/>
      <c r="DD91" s="971"/>
      <c r="DE91" s="971"/>
      <c r="DF91" s="972"/>
      <c r="DG91" s="970"/>
      <c r="DH91" s="971"/>
      <c r="DI91" s="971"/>
      <c r="DJ91" s="971"/>
      <c r="DK91" s="972"/>
      <c r="DL91" s="970"/>
      <c r="DM91" s="971"/>
      <c r="DN91" s="971"/>
      <c r="DO91" s="971"/>
      <c r="DP91" s="972"/>
      <c r="DQ91" s="970"/>
      <c r="DR91" s="971"/>
      <c r="DS91" s="971"/>
      <c r="DT91" s="971"/>
      <c r="DU91" s="972"/>
      <c r="DV91" s="959"/>
      <c r="DW91" s="960"/>
      <c r="DX91" s="960"/>
      <c r="DY91" s="960"/>
      <c r="DZ91" s="961"/>
      <c r="EA91" s="222"/>
    </row>
    <row r="92" spans="1:131" ht="26.25" hidden="1" customHeight="1" x14ac:dyDescent="0.2">
      <c r="A92" s="238"/>
      <c r="B92" s="239"/>
      <c r="C92" s="239"/>
      <c r="D92" s="239"/>
      <c r="E92" s="239"/>
      <c r="F92" s="239"/>
      <c r="G92" s="239"/>
      <c r="H92" s="239"/>
      <c r="I92" s="239"/>
      <c r="J92" s="239"/>
      <c r="K92" s="239"/>
      <c r="L92" s="239"/>
      <c r="M92" s="239"/>
      <c r="N92" s="239"/>
      <c r="O92" s="239"/>
      <c r="P92" s="239"/>
      <c r="Q92" s="240"/>
      <c r="R92" s="240"/>
      <c r="S92" s="240"/>
      <c r="T92" s="240"/>
      <c r="U92" s="240"/>
      <c r="V92" s="240"/>
      <c r="W92" s="240"/>
      <c r="X92" s="240"/>
      <c r="Y92" s="240"/>
      <c r="Z92" s="240"/>
      <c r="AA92" s="240"/>
      <c r="AB92" s="240"/>
      <c r="AC92" s="240"/>
      <c r="AD92" s="240"/>
      <c r="AE92" s="240"/>
      <c r="AF92" s="240"/>
      <c r="AG92" s="240"/>
      <c r="AH92" s="240"/>
      <c r="AI92" s="240"/>
      <c r="AJ92" s="240"/>
      <c r="AK92" s="240"/>
      <c r="AL92" s="240"/>
      <c r="AM92" s="240"/>
      <c r="AN92" s="240"/>
      <c r="AO92" s="240"/>
      <c r="AP92" s="240"/>
      <c r="AQ92" s="240"/>
      <c r="AR92" s="240"/>
      <c r="AS92" s="240"/>
      <c r="AT92" s="240"/>
      <c r="AU92" s="240"/>
      <c r="AV92" s="240"/>
      <c r="AW92" s="240"/>
      <c r="AX92" s="240"/>
      <c r="AY92" s="240"/>
      <c r="AZ92" s="241"/>
      <c r="BA92" s="241"/>
      <c r="BB92" s="241"/>
      <c r="BC92" s="241"/>
      <c r="BD92" s="241"/>
      <c r="BE92" s="234"/>
      <c r="BF92" s="234"/>
      <c r="BG92" s="234"/>
      <c r="BH92" s="234"/>
      <c r="BI92" s="234"/>
      <c r="BJ92" s="234"/>
      <c r="BK92" s="234"/>
      <c r="BL92" s="234"/>
      <c r="BM92" s="234"/>
      <c r="BN92" s="234"/>
      <c r="BO92" s="234"/>
      <c r="BP92" s="234"/>
      <c r="BQ92" s="231">
        <v>86</v>
      </c>
      <c r="BR92" s="236"/>
      <c r="BS92" s="959"/>
      <c r="BT92" s="960"/>
      <c r="BU92" s="960"/>
      <c r="BV92" s="960"/>
      <c r="BW92" s="960"/>
      <c r="BX92" s="960"/>
      <c r="BY92" s="960"/>
      <c r="BZ92" s="960"/>
      <c r="CA92" s="960"/>
      <c r="CB92" s="960"/>
      <c r="CC92" s="960"/>
      <c r="CD92" s="960"/>
      <c r="CE92" s="960"/>
      <c r="CF92" s="960"/>
      <c r="CG92" s="969"/>
      <c r="CH92" s="970"/>
      <c r="CI92" s="971"/>
      <c r="CJ92" s="971"/>
      <c r="CK92" s="971"/>
      <c r="CL92" s="972"/>
      <c r="CM92" s="970"/>
      <c r="CN92" s="971"/>
      <c r="CO92" s="971"/>
      <c r="CP92" s="971"/>
      <c r="CQ92" s="972"/>
      <c r="CR92" s="970"/>
      <c r="CS92" s="971"/>
      <c r="CT92" s="971"/>
      <c r="CU92" s="971"/>
      <c r="CV92" s="972"/>
      <c r="CW92" s="970"/>
      <c r="CX92" s="971"/>
      <c r="CY92" s="971"/>
      <c r="CZ92" s="971"/>
      <c r="DA92" s="972"/>
      <c r="DB92" s="970"/>
      <c r="DC92" s="971"/>
      <c r="DD92" s="971"/>
      <c r="DE92" s="971"/>
      <c r="DF92" s="972"/>
      <c r="DG92" s="970"/>
      <c r="DH92" s="971"/>
      <c r="DI92" s="971"/>
      <c r="DJ92" s="971"/>
      <c r="DK92" s="972"/>
      <c r="DL92" s="970"/>
      <c r="DM92" s="971"/>
      <c r="DN92" s="971"/>
      <c r="DO92" s="971"/>
      <c r="DP92" s="972"/>
      <c r="DQ92" s="970"/>
      <c r="DR92" s="971"/>
      <c r="DS92" s="971"/>
      <c r="DT92" s="971"/>
      <c r="DU92" s="972"/>
      <c r="DV92" s="959"/>
      <c r="DW92" s="960"/>
      <c r="DX92" s="960"/>
      <c r="DY92" s="960"/>
      <c r="DZ92" s="961"/>
      <c r="EA92" s="222"/>
    </row>
    <row r="93" spans="1:131" ht="26.25" hidden="1" customHeight="1" x14ac:dyDescent="0.2">
      <c r="A93" s="238"/>
      <c r="B93" s="239"/>
      <c r="C93" s="239"/>
      <c r="D93" s="239"/>
      <c r="E93" s="239"/>
      <c r="F93" s="239"/>
      <c r="G93" s="239"/>
      <c r="H93" s="239"/>
      <c r="I93" s="239"/>
      <c r="J93" s="239"/>
      <c r="K93" s="239"/>
      <c r="L93" s="239"/>
      <c r="M93" s="239"/>
      <c r="N93" s="239"/>
      <c r="O93" s="239"/>
      <c r="P93" s="239"/>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40"/>
      <c r="AZ93" s="241"/>
      <c r="BA93" s="241"/>
      <c r="BB93" s="241"/>
      <c r="BC93" s="241"/>
      <c r="BD93" s="241"/>
      <c r="BE93" s="234"/>
      <c r="BF93" s="234"/>
      <c r="BG93" s="234"/>
      <c r="BH93" s="234"/>
      <c r="BI93" s="234"/>
      <c r="BJ93" s="234"/>
      <c r="BK93" s="234"/>
      <c r="BL93" s="234"/>
      <c r="BM93" s="234"/>
      <c r="BN93" s="234"/>
      <c r="BO93" s="234"/>
      <c r="BP93" s="234"/>
      <c r="BQ93" s="231">
        <v>87</v>
      </c>
      <c r="BR93" s="236"/>
      <c r="BS93" s="959"/>
      <c r="BT93" s="960"/>
      <c r="BU93" s="960"/>
      <c r="BV93" s="960"/>
      <c r="BW93" s="960"/>
      <c r="BX93" s="960"/>
      <c r="BY93" s="960"/>
      <c r="BZ93" s="960"/>
      <c r="CA93" s="960"/>
      <c r="CB93" s="960"/>
      <c r="CC93" s="960"/>
      <c r="CD93" s="960"/>
      <c r="CE93" s="960"/>
      <c r="CF93" s="960"/>
      <c r="CG93" s="969"/>
      <c r="CH93" s="970"/>
      <c r="CI93" s="971"/>
      <c r="CJ93" s="971"/>
      <c r="CK93" s="971"/>
      <c r="CL93" s="972"/>
      <c r="CM93" s="970"/>
      <c r="CN93" s="971"/>
      <c r="CO93" s="971"/>
      <c r="CP93" s="971"/>
      <c r="CQ93" s="972"/>
      <c r="CR93" s="970"/>
      <c r="CS93" s="971"/>
      <c r="CT93" s="971"/>
      <c r="CU93" s="971"/>
      <c r="CV93" s="972"/>
      <c r="CW93" s="970"/>
      <c r="CX93" s="971"/>
      <c r="CY93" s="971"/>
      <c r="CZ93" s="971"/>
      <c r="DA93" s="972"/>
      <c r="DB93" s="970"/>
      <c r="DC93" s="971"/>
      <c r="DD93" s="971"/>
      <c r="DE93" s="971"/>
      <c r="DF93" s="972"/>
      <c r="DG93" s="970"/>
      <c r="DH93" s="971"/>
      <c r="DI93" s="971"/>
      <c r="DJ93" s="971"/>
      <c r="DK93" s="972"/>
      <c r="DL93" s="970"/>
      <c r="DM93" s="971"/>
      <c r="DN93" s="971"/>
      <c r="DO93" s="971"/>
      <c r="DP93" s="972"/>
      <c r="DQ93" s="970"/>
      <c r="DR93" s="971"/>
      <c r="DS93" s="971"/>
      <c r="DT93" s="971"/>
      <c r="DU93" s="972"/>
      <c r="DV93" s="959"/>
      <c r="DW93" s="960"/>
      <c r="DX93" s="960"/>
      <c r="DY93" s="960"/>
      <c r="DZ93" s="961"/>
      <c r="EA93" s="222"/>
    </row>
    <row r="94" spans="1:131" ht="26.25" hidden="1" customHeight="1" x14ac:dyDescent="0.2">
      <c r="A94" s="238"/>
      <c r="B94" s="239"/>
      <c r="C94" s="239"/>
      <c r="D94" s="239"/>
      <c r="E94" s="239"/>
      <c r="F94" s="239"/>
      <c r="G94" s="239"/>
      <c r="H94" s="239"/>
      <c r="I94" s="239"/>
      <c r="J94" s="239"/>
      <c r="K94" s="239"/>
      <c r="L94" s="239"/>
      <c r="M94" s="239"/>
      <c r="N94" s="239"/>
      <c r="O94" s="239"/>
      <c r="P94" s="239"/>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40"/>
      <c r="AZ94" s="241"/>
      <c r="BA94" s="241"/>
      <c r="BB94" s="241"/>
      <c r="BC94" s="241"/>
      <c r="BD94" s="241"/>
      <c r="BE94" s="234"/>
      <c r="BF94" s="234"/>
      <c r="BG94" s="234"/>
      <c r="BH94" s="234"/>
      <c r="BI94" s="234"/>
      <c r="BJ94" s="234"/>
      <c r="BK94" s="234"/>
      <c r="BL94" s="234"/>
      <c r="BM94" s="234"/>
      <c r="BN94" s="234"/>
      <c r="BO94" s="234"/>
      <c r="BP94" s="234"/>
      <c r="BQ94" s="231">
        <v>88</v>
      </c>
      <c r="BR94" s="236"/>
      <c r="BS94" s="959"/>
      <c r="BT94" s="960"/>
      <c r="BU94" s="960"/>
      <c r="BV94" s="960"/>
      <c r="BW94" s="960"/>
      <c r="BX94" s="960"/>
      <c r="BY94" s="960"/>
      <c r="BZ94" s="960"/>
      <c r="CA94" s="960"/>
      <c r="CB94" s="960"/>
      <c r="CC94" s="960"/>
      <c r="CD94" s="960"/>
      <c r="CE94" s="960"/>
      <c r="CF94" s="960"/>
      <c r="CG94" s="969"/>
      <c r="CH94" s="970"/>
      <c r="CI94" s="971"/>
      <c r="CJ94" s="971"/>
      <c r="CK94" s="971"/>
      <c r="CL94" s="972"/>
      <c r="CM94" s="970"/>
      <c r="CN94" s="971"/>
      <c r="CO94" s="971"/>
      <c r="CP94" s="971"/>
      <c r="CQ94" s="972"/>
      <c r="CR94" s="970"/>
      <c r="CS94" s="971"/>
      <c r="CT94" s="971"/>
      <c r="CU94" s="971"/>
      <c r="CV94" s="972"/>
      <c r="CW94" s="970"/>
      <c r="CX94" s="971"/>
      <c r="CY94" s="971"/>
      <c r="CZ94" s="971"/>
      <c r="DA94" s="972"/>
      <c r="DB94" s="970"/>
      <c r="DC94" s="971"/>
      <c r="DD94" s="971"/>
      <c r="DE94" s="971"/>
      <c r="DF94" s="972"/>
      <c r="DG94" s="970"/>
      <c r="DH94" s="971"/>
      <c r="DI94" s="971"/>
      <c r="DJ94" s="971"/>
      <c r="DK94" s="972"/>
      <c r="DL94" s="970"/>
      <c r="DM94" s="971"/>
      <c r="DN94" s="971"/>
      <c r="DO94" s="971"/>
      <c r="DP94" s="972"/>
      <c r="DQ94" s="970"/>
      <c r="DR94" s="971"/>
      <c r="DS94" s="971"/>
      <c r="DT94" s="971"/>
      <c r="DU94" s="972"/>
      <c r="DV94" s="959"/>
      <c r="DW94" s="960"/>
      <c r="DX94" s="960"/>
      <c r="DY94" s="960"/>
      <c r="DZ94" s="961"/>
      <c r="EA94" s="222"/>
    </row>
    <row r="95" spans="1:131" ht="26.25" hidden="1" customHeight="1" x14ac:dyDescent="0.2">
      <c r="A95" s="238"/>
      <c r="B95" s="239"/>
      <c r="C95" s="239"/>
      <c r="D95" s="239"/>
      <c r="E95" s="239"/>
      <c r="F95" s="239"/>
      <c r="G95" s="239"/>
      <c r="H95" s="239"/>
      <c r="I95" s="239"/>
      <c r="J95" s="239"/>
      <c r="K95" s="239"/>
      <c r="L95" s="239"/>
      <c r="M95" s="239"/>
      <c r="N95" s="239"/>
      <c r="O95" s="239"/>
      <c r="P95" s="239"/>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40"/>
      <c r="AZ95" s="241"/>
      <c r="BA95" s="241"/>
      <c r="BB95" s="241"/>
      <c r="BC95" s="241"/>
      <c r="BD95" s="241"/>
      <c r="BE95" s="234"/>
      <c r="BF95" s="234"/>
      <c r="BG95" s="234"/>
      <c r="BH95" s="234"/>
      <c r="BI95" s="234"/>
      <c r="BJ95" s="234"/>
      <c r="BK95" s="234"/>
      <c r="BL95" s="234"/>
      <c r="BM95" s="234"/>
      <c r="BN95" s="234"/>
      <c r="BO95" s="234"/>
      <c r="BP95" s="234"/>
      <c r="BQ95" s="231">
        <v>89</v>
      </c>
      <c r="BR95" s="236"/>
      <c r="BS95" s="959"/>
      <c r="BT95" s="960"/>
      <c r="BU95" s="960"/>
      <c r="BV95" s="960"/>
      <c r="BW95" s="960"/>
      <c r="BX95" s="960"/>
      <c r="BY95" s="960"/>
      <c r="BZ95" s="960"/>
      <c r="CA95" s="960"/>
      <c r="CB95" s="960"/>
      <c r="CC95" s="960"/>
      <c r="CD95" s="960"/>
      <c r="CE95" s="960"/>
      <c r="CF95" s="960"/>
      <c r="CG95" s="969"/>
      <c r="CH95" s="970"/>
      <c r="CI95" s="971"/>
      <c r="CJ95" s="971"/>
      <c r="CK95" s="971"/>
      <c r="CL95" s="972"/>
      <c r="CM95" s="970"/>
      <c r="CN95" s="971"/>
      <c r="CO95" s="971"/>
      <c r="CP95" s="971"/>
      <c r="CQ95" s="972"/>
      <c r="CR95" s="970"/>
      <c r="CS95" s="971"/>
      <c r="CT95" s="971"/>
      <c r="CU95" s="971"/>
      <c r="CV95" s="972"/>
      <c r="CW95" s="970"/>
      <c r="CX95" s="971"/>
      <c r="CY95" s="971"/>
      <c r="CZ95" s="971"/>
      <c r="DA95" s="972"/>
      <c r="DB95" s="970"/>
      <c r="DC95" s="971"/>
      <c r="DD95" s="971"/>
      <c r="DE95" s="971"/>
      <c r="DF95" s="972"/>
      <c r="DG95" s="970"/>
      <c r="DH95" s="971"/>
      <c r="DI95" s="971"/>
      <c r="DJ95" s="971"/>
      <c r="DK95" s="972"/>
      <c r="DL95" s="970"/>
      <c r="DM95" s="971"/>
      <c r="DN95" s="971"/>
      <c r="DO95" s="971"/>
      <c r="DP95" s="972"/>
      <c r="DQ95" s="970"/>
      <c r="DR95" s="971"/>
      <c r="DS95" s="971"/>
      <c r="DT95" s="971"/>
      <c r="DU95" s="972"/>
      <c r="DV95" s="959"/>
      <c r="DW95" s="960"/>
      <c r="DX95" s="960"/>
      <c r="DY95" s="960"/>
      <c r="DZ95" s="961"/>
      <c r="EA95" s="222"/>
    </row>
    <row r="96" spans="1:131" ht="26.25" hidden="1" customHeight="1" x14ac:dyDescent="0.2">
      <c r="A96" s="238"/>
      <c r="B96" s="239"/>
      <c r="C96" s="239"/>
      <c r="D96" s="239"/>
      <c r="E96" s="239"/>
      <c r="F96" s="239"/>
      <c r="G96" s="239"/>
      <c r="H96" s="239"/>
      <c r="I96" s="239"/>
      <c r="J96" s="239"/>
      <c r="K96" s="239"/>
      <c r="L96" s="239"/>
      <c r="M96" s="239"/>
      <c r="N96" s="239"/>
      <c r="O96" s="239"/>
      <c r="P96" s="239"/>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40"/>
      <c r="AZ96" s="241"/>
      <c r="BA96" s="241"/>
      <c r="BB96" s="241"/>
      <c r="BC96" s="241"/>
      <c r="BD96" s="241"/>
      <c r="BE96" s="234"/>
      <c r="BF96" s="234"/>
      <c r="BG96" s="234"/>
      <c r="BH96" s="234"/>
      <c r="BI96" s="234"/>
      <c r="BJ96" s="234"/>
      <c r="BK96" s="234"/>
      <c r="BL96" s="234"/>
      <c r="BM96" s="234"/>
      <c r="BN96" s="234"/>
      <c r="BO96" s="234"/>
      <c r="BP96" s="234"/>
      <c r="BQ96" s="231">
        <v>90</v>
      </c>
      <c r="BR96" s="236"/>
      <c r="BS96" s="959"/>
      <c r="BT96" s="960"/>
      <c r="BU96" s="960"/>
      <c r="BV96" s="960"/>
      <c r="BW96" s="960"/>
      <c r="BX96" s="960"/>
      <c r="BY96" s="960"/>
      <c r="BZ96" s="960"/>
      <c r="CA96" s="960"/>
      <c r="CB96" s="960"/>
      <c r="CC96" s="960"/>
      <c r="CD96" s="960"/>
      <c r="CE96" s="960"/>
      <c r="CF96" s="960"/>
      <c r="CG96" s="969"/>
      <c r="CH96" s="970"/>
      <c r="CI96" s="971"/>
      <c r="CJ96" s="971"/>
      <c r="CK96" s="971"/>
      <c r="CL96" s="972"/>
      <c r="CM96" s="970"/>
      <c r="CN96" s="971"/>
      <c r="CO96" s="971"/>
      <c r="CP96" s="971"/>
      <c r="CQ96" s="972"/>
      <c r="CR96" s="970"/>
      <c r="CS96" s="971"/>
      <c r="CT96" s="971"/>
      <c r="CU96" s="971"/>
      <c r="CV96" s="972"/>
      <c r="CW96" s="970"/>
      <c r="CX96" s="971"/>
      <c r="CY96" s="971"/>
      <c r="CZ96" s="971"/>
      <c r="DA96" s="972"/>
      <c r="DB96" s="970"/>
      <c r="DC96" s="971"/>
      <c r="DD96" s="971"/>
      <c r="DE96" s="971"/>
      <c r="DF96" s="972"/>
      <c r="DG96" s="970"/>
      <c r="DH96" s="971"/>
      <c r="DI96" s="971"/>
      <c r="DJ96" s="971"/>
      <c r="DK96" s="972"/>
      <c r="DL96" s="970"/>
      <c r="DM96" s="971"/>
      <c r="DN96" s="971"/>
      <c r="DO96" s="971"/>
      <c r="DP96" s="972"/>
      <c r="DQ96" s="970"/>
      <c r="DR96" s="971"/>
      <c r="DS96" s="971"/>
      <c r="DT96" s="971"/>
      <c r="DU96" s="972"/>
      <c r="DV96" s="959"/>
      <c r="DW96" s="960"/>
      <c r="DX96" s="960"/>
      <c r="DY96" s="960"/>
      <c r="DZ96" s="961"/>
      <c r="EA96" s="222"/>
    </row>
    <row r="97" spans="1:131" ht="26.25" hidden="1" customHeight="1" x14ac:dyDescent="0.2">
      <c r="A97" s="238"/>
      <c r="B97" s="239"/>
      <c r="C97" s="239"/>
      <c r="D97" s="239"/>
      <c r="E97" s="239"/>
      <c r="F97" s="239"/>
      <c r="G97" s="239"/>
      <c r="H97" s="239"/>
      <c r="I97" s="239"/>
      <c r="J97" s="239"/>
      <c r="K97" s="239"/>
      <c r="L97" s="239"/>
      <c r="M97" s="239"/>
      <c r="N97" s="239"/>
      <c r="O97" s="239"/>
      <c r="P97" s="239"/>
      <c r="Q97" s="240"/>
      <c r="R97" s="240"/>
      <c r="S97" s="240"/>
      <c r="T97" s="240"/>
      <c r="U97" s="240"/>
      <c r="V97" s="240"/>
      <c r="W97" s="240"/>
      <c r="X97" s="240"/>
      <c r="Y97" s="240"/>
      <c r="Z97" s="240"/>
      <c r="AA97" s="240"/>
      <c r="AB97" s="240"/>
      <c r="AC97" s="240"/>
      <c r="AD97" s="240"/>
      <c r="AE97" s="240"/>
      <c r="AF97" s="240"/>
      <c r="AG97" s="240"/>
      <c r="AH97" s="240"/>
      <c r="AI97" s="240"/>
      <c r="AJ97" s="240"/>
      <c r="AK97" s="240"/>
      <c r="AL97" s="240"/>
      <c r="AM97" s="240"/>
      <c r="AN97" s="240"/>
      <c r="AO97" s="240"/>
      <c r="AP97" s="240"/>
      <c r="AQ97" s="240"/>
      <c r="AR97" s="240"/>
      <c r="AS97" s="240"/>
      <c r="AT97" s="240"/>
      <c r="AU97" s="240"/>
      <c r="AV97" s="240"/>
      <c r="AW97" s="240"/>
      <c r="AX97" s="240"/>
      <c r="AY97" s="240"/>
      <c r="AZ97" s="241"/>
      <c r="BA97" s="241"/>
      <c r="BB97" s="241"/>
      <c r="BC97" s="241"/>
      <c r="BD97" s="241"/>
      <c r="BE97" s="234"/>
      <c r="BF97" s="234"/>
      <c r="BG97" s="234"/>
      <c r="BH97" s="234"/>
      <c r="BI97" s="234"/>
      <c r="BJ97" s="234"/>
      <c r="BK97" s="234"/>
      <c r="BL97" s="234"/>
      <c r="BM97" s="234"/>
      <c r="BN97" s="234"/>
      <c r="BO97" s="234"/>
      <c r="BP97" s="234"/>
      <c r="BQ97" s="231">
        <v>91</v>
      </c>
      <c r="BR97" s="236"/>
      <c r="BS97" s="959"/>
      <c r="BT97" s="960"/>
      <c r="BU97" s="960"/>
      <c r="BV97" s="960"/>
      <c r="BW97" s="960"/>
      <c r="BX97" s="960"/>
      <c r="BY97" s="960"/>
      <c r="BZ97" s="960"/>
      <c r="CA97" s="960"/>
      <c r="CB97" s="960"/>
      <c r="CC97" s="960"/>
      <c r="CD97" s="960"/>
      <c r="CE97" s="960"/>
      <c r="CF97" s="960"/>
      <c r="CG97" s="969"/>
      <c r="CH97" s="970"/>
      <c r="CI97" s="971"/>
      <c r="CJ97" s="971"/>
      <c r="CK97" s="971"/>
      <c r="CL97" s="972"/>
      <c r="CM97" s="970"/>
      <c r="CN97" s="971"/>
      <c r="CO97" s="971"/>
      <c r="CP97" s="971"/>
      <c r="CQ97" s="972"/>
      <c r="CR97" s="970"/>
      <c r="CS97" s="971"/>
      <c r="CT97" s="971"/>
      <c r="CU97" s="971"/>
      <c r="CV97" s="972"/>
      <c r="CW97" s="970"/>
      <c r="CX97" s="971"/>
      <c r="CY97" s="971"/>
      <c r="CZ97" s="971"/>
      <c r="DA97" s="972"/>
      <c r="DB97" s="970"/>
      <c r="DC97" s="971"/>
      <c r="DD97" s="971"/>
      <c r="DE97" s="971"/>
      <c r="DF97" s="972"/>
      <c r="DG97" s="970"/>
      <c r="DH97" s="971"/>
      <c r="DI97" s="971"/>
      <c r="DJ97" s="971"/>
      <c r="DK97" s="972"/>
      <c r="DL97" s="970"/>
      <c r="DM97" s="971"/>
      <c r="DN97" s="971"/>
      <c r="DO97" s="971"/>
      <c r="DP97" s="972"/>
      <c r="DQ97" s="970"/>
      <c r="DR97" s="971"/>
      <c r="DS97" s="971"/>
      <c r="DT97" s="971"/>
      <c r="DU97" s="972"/>
      <c r="DV97" s="959"/>
      <c r="DW97" s="960"/>
      <c r="DX97" s="960"/>
      <c r="DY97" s="960"/>
      <c r="DZ97" s="961"/>
      <c r="EA97" s="222"/>
    </row>
    <row r="98" spans="1:131" ht="26.25" hidden="1" customHeight="1" x14ac:dyDescent="0.2">
      <c r="A98" s="238"/>
      <c r="B98" s="239"/>
      <c r="C98" s="239"/>
      <c r="D98" s="239"/>
      <c r="E98" s="239"/>
      <c r="F98" s="239"/>
      <c r="G98" s="239"/>
      <c r="H98" s="239"/>
      <c r="I98" s="239"/>
      <c r="J98" s="239"/>
      <c r="K98" s="239"/>
      <c r="L98" s="239"/>
      <c r="M98" s="239"/>
      <c r="N98" s="239"/>
      <c r="O98" s="239"/>
      <c r="P98" s="239"/>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40"/>
      <c r="AZ98" s="241"/>
      <c r="BA98" s="241"/>
      <c r="BB98" s="241"/>
      <c r="BC98" s="241"/>
      <c r="BD98" s="241"/>
      <c r="BE98" s="234"/>
      <c r="BF98" s="234"/>
      <c r="BG98" s="234"/>
      <c r="BH98" s="234"/>
      <c r="BI98" s="234"/>
      <c r="BJ98" s="234"/>
      <c r="BK98" s="234"/>
      <c r="BL98" s="234"/>
      <c r="BM98" s="234"/>
      <c r="BN98" s="234"/>
      <c r="BO98" s="234"/>
      <c r="BP98" s="234"/>
      <c r="BQ98" s="231">
        <v>92</v>
      </c>
      <c r="BR98" s="236"/>
      <c r="BS98" s="959"/>
      <c r="BT98" s="960"/>
      <c r="BU98" s="960"/>
      <c r="BV98" s="960"/>
      <c r="BW98" s="960"/>
      <c r="BX98" s="960"/>
      <c r="BY98" s="960"/>
      <c r="BZ98" s="960"/>
      <c r="CA98" s="960"/>
      <c r="CB98" s="960"/>
      <c r="CC98" s="960"/>
      <c r="CD98" s="960"/>
      <c r="CE98" s="960"/>
      <c r="CF98" s="960"/>
      <c r="CG98" s="969"/>
      <c r="CH98" s="970"/>
      <c r="CI98" s="971"/>
      <c r="CJ98" s="971"/>
      <c r="CK98" s="971"/>
      <c r="CL98" s="972"/>
      <c r="CM98" s="970"/>
      <c r="CN98" s="971"/>
      <c r="CO98" s="971"/>
      <c r="CP98" s="971"/>
      <c r="CQ98" s="972"/>
      <c r="CR98" s="970"/>
      <c r="CS98" s="971"/>
      <c r="CT98" s="971"/>
      <c r="CU98" s="971"/>
      <c r="CV98" s="972"/>
      <c r="CW98" s="970"/>
      <c r="CX98" s="971"/>
      <c r="CY98" s="971"/>
      <c r="CZ98" s="971"/>
      <c r="DA98" s="972"/>
      <c r="DB98" s="970"/>
      <c r="DC98" s="971"/>
      <c r="DD98" s="971"/>
      <c r="DE98" s="971"/>
      <c r="DF98" s="972"/>
      <c r="DG98" s="970"/>
      <c r="DH98" s="971"/>
      <c r="DI98" s="971"/>
      <c r="DJ98" s="971"/>
      <c r="DK98" s="972"/>
      <c r="DL98" s="970"/>
      <c r="DM98" s="971"/>
      <c r="DN98" s="971"/>
      <c r="DO98" s="971"/>
      <c r="DP98" s="972"/>
      <c r="DQ98" s="970"/>
      <c r="DR98" s="971"/>
      <c r="DS98" s="971"/>
      <c r="DT98" s="971"/>
      <c r="DU98" s="972"/>
      <c r="DV98" s="959"/>
      <c r="DW98" s="960"/>
      <c r="DX98" s="960"/>
      <c r="DY98" s="960"/>
      <c r="DZ98" s="961"/>
      <c r="EA98" s="222"/>
    </row>
    <row r="99" spans="1:131" ht="26.25" hidden="1" customHeight="1" x14ac:dyDescent="0.2">
      <c r="A99" s="238"/>
      <c r="B99" s="239"/>
      <c r="C99" s="239"/>
      <c r="D99" s="239"/>
      <c r="E99" s="239"/>
      <c r="F99" s="239"/>
      <c r="G99" s="239"/>
      <c r="H99" s="239"/>
      <c r="I99" s="239"/>
      <c r="J99" s="239"/>
      <c r="K99" s="239"/>
      <c r="L99" s="239"/>
      <c r="M99" s="239"/>
      <c r="N99" s="239"/>
      <c r="O99" s="239"/>
      <c r="P99" s="239"/>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40"/>
      <c r="AZ99" s="241"/>
      <c r="BA99" s="241"/>
      <c r="BB99" s="241"/>
      <c r="BC99" s="241"/>
      <c r="BD99" s="241"/>
      <c r="BE99" s="234"/>
      <c r="BF99" s="234"/>
      <c r="BG99" s="234"/>
      <c r="BH99" s="234"/>
      <c r="BI99" s="234"/>
      <c r="BJ99" s="234"/>
      <c r="BK99" s="234"/>
      <c r="BL99" s="234"/>
      <c r="BM99" s="234"/>
      <c r="BN99" s="234"/>
      <c r="BO99" s="234"/>
      <c r="BP99" s="234"/>
      <c r="BQ99" s="231">
        <v>93</v>
      </c>
      <c r="BR99" s="236"/>
      <c r="BS99" s="959"/>
      <c r="BT99" s="960"/>
      <c r="BU99" s="960"/>
      <c r="BV99" s="960"/>
      <c r="BW99" s="960"/>
      <c r="BX99" s="960"/>
      <c r="BY99" s="960"/>
      <c r="BZ99" s="960"/>
      <c r="CA99" s="960"/>
      <c r="CB99" s="960"/>
      <c r="CC99" s="960"/>
      <c r="CD99" s="960"/>
      <c r="CE99" s="960"/>
      <c r="CF99" s="960"/>
      <c r="CG99" s="969"/>
      <c r="CH99" s="970"/>
      <c r="CI99" s="971"/>
      <c r="CJ99" s="971"/>
      <c r="CK99" s="971"/>
      <c r="CL99" s="972"/>
      <c r="CM99" s="970"/>
      <c r="CN99" s="971"/>
      <c r="CO99" s="971"/>
      <c r="CP99" s="971"/>
      <c r="CQ99" s="972"/>
      <c r="CR99" s="970"/>
      <c r="CS99" s="971"/>
      <c r="CT99" s="971"/>
      <c r="CU99" s="971"/>
      <c r="CV99" s="972"/>
      <c r="CW99" s="970"/>
      <c r="CX99" s="971"/>
      <c r="CY99" s="971"/>
      <c r="CZ99" s="971"/>
      <c r="DA99" s="972"/>
      <c r="DB99" s="970"/>
      <c r="DC99" s="971"/>
      <c r="DD99" s="971"/>
      <c r="DE99" s="971"/>
      <c r="DF99" s="972"/>
      <c r="DG99" s="970"/>
      <c r="DH99" s="971"/>
      <c r="DI99" s="971"/>
      <c r="DJ99" s="971"/>
      <c r="DK99" s="972"/>
      <c r="DL99" s="970"/>
      <c r="DM99" s="971"/>
      <c r="DN99" s="971"/>
      <c r="DO99" s="971"/>
      <c r="DP99" s="972"/>
      <c r="DQ99" s="970"/>
      <c r="DR99" s="971"/>
      <c r="DS99" s="971"/>
      <c r="DT99" s="971"/>
      <c r="DU99" s="972"/>
      <c r="DV99" s="959"/>
      <c r="DW99" s="960"/>
      <c r="DX99" s="960"/>
      <c r="DY99" s="960"/>
      <c r="DZ99" s="961"/>
      <c r="EA99" s="222"/>
    </row>
    <row r="100" spans="1:131" ht="26.25" hidden="1" customHeight="1" x14ac:dyDescent="0.2">
      <c r="A100" s="238"/>
      <c r="B100" s="239"/>
      <c r="C100" s="239"/>
      <c r="D100" s="239"/>
      <c r="E100" s="239"/>
      <c r="F100" s="239"/>
      <c r="G100" s="239"/>
      <c r="H100" s="239"/>
      <c r="I100" s="239"/>
      <c r="J100" s="239"/>
      <c r="K100" s="239"/>
      <c r="L100" s="239"/>
      <c r="M100" s="239"/>
      <c r="N100" s="239"/>
      <c r="O100" s="239"/>
      <c r="P100" s="239"/>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40"/>
      <c r="AZ100" s="241"/>
      <c r="BA100" s="241"/>
      <c r="BB100" s="241"/>
      <c r="BC100" s="241"/>
      <c r="BD100" s="241"/>
      <c r="BE100" s="234"/>
      <c r="BF100" s="234"/>
      <c r="BG100" s="234"/>
      <c r="BH100" s="234"/>
      <c r="BI100" s="234"/>
      <c r="BJ100" s="234"/>
      <c r="BK100" s="234"/>
      <c r="BL100" s="234"/>
      <c r="BM100" s="234"/>
      <c r="BN100" s="234"/>
      <c r="BO100" s="234"/>
      <c r="BP100" s="234"/>
      <c r="BQ100" s="231">
        <v>94</v>
      </c>
      <c r="BR100" s="236"/>
      <c r="BS100" s="959"/>
      <c r="BT100" s="960"/>
      <c r="BU100" s="960"/>
      <c r="BV100" s="960"/>
      <c r="BW100" s="960"/>
      <c r="BX100" s="960"/>
      <c r="BY100" s="960"/>
      <c r="BZ100" s="960"/>
      <c r="CA100" s="960"/>
      <c r="CB100" s="960"/>
      <c r="CC100" s="960"/>
      <c r="CD100" s="960"/>
      <c r="CE100" s="960"/>
      <c r="CF100" s="960"/>
      <c r="CG100" s="969"/>
      <c r="CH100" s="970"/>
      <c r="CI100" s="971"/>
      <c r="CJ100" s="971"/>
      <c r="CK100" s="971"/>
      <c r="CL100" s="972"/>
      <c r="CM100" s="970"/>
      <c r="CN100" s="971"/>
      <c r="CO100" s="971"/>
      <c r="CP100" s="971"/>
      <c r="CQ100" s="972"/>
      <c r="CR100" s="970"/>
      <c r="CS100" s="971"/>
      <c r="CT100" s="971"/>
      <c r="CU100" s="971"/>
      <c r="CV100" s="972"/>
      <c r="CW100" s="970"/>
      <c r="CX100" s="971"/>
      <c r="CY100" s="971"/>
      <c r="CZ100" s="971"/>
      <c r="DA100" s="972"/>
      <c r="DB100" s="970"/>
      <c r="DC100" s="971"/>
      <c r="DD100" s="971"/>
      <c r="DE100" s="971"/>
      <c r="DF100" s="972"/>
      <c r="DG100" s="970"/>
      <c r="DH100" s="971"/>
      <c r="DI100" s="971"/>
      <c r="DJ100" s="971"/>
      <c r="DK100" s="972"/>
      <c r="DL100" s="970"/>
      <c r="DM100" s="971"/>
      <c r="DN100" s="971"/>
      <c r="DO100" s="971"/>
      <c r="DP100" s="972"/>
      <c r="DQ100" s="970"/>
      <c r="DR100" s="971"/>
      <c r="DS100" s="971"/>
      <c r="DT100" s="971"/>
      <c r="DU100" s="972"/>
      <c r="DV100" s="959"/>
      <c r="DW100" s="960"/>
      <c r="DX100" s="960"/>
      <c r="DY100" s="960"/>
      <c r="DZ100" s="961"/>
      <c r="EA100" s="222"/>
    </row>
    <row r="101" spans="1:131" ht="26.25" hidden="1" customHeight="1" x14ac:dyDescent="0.2">
      <c r="A101" s="238"/>
      <c r="B101" s="239"/>
      <c r="C101" s="239"/>
      <c r="D101" s="239"/>
      <c r="E101" s="239"/>
      <c r="F101" s="239"/>
      <c r="G101" s="239"/>
      <c r="H101" s="239"/>
      <c r="I101" s="239"/>
      <c r="J101" s="239"/>
      <c r="K101" s="239"/>
      <c r="L101" s="239"/>
      <c r="M101" s="239"/>
      <c r="N101" s="239"/>
      <c r="O101" s="239"/>
      <c r="P101" s="239"/>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40"/>
      <c r="AZ101" s="241"/>
      <c r="BA101" s="241"/>
      <c r="BB101" s="241"/>
      <c r="BC101" s="241"/>
      <c r="BD101" s="241"/>
      <c r="BE101" s="234"/>
      <c r="BF101" s="234"/>
      <c r="BG101" s="234"/>
      <c r="BH101" s="234"/>
      <c r="BI101" s="234"/>
      <c r="BJ101" s="234"/>
      <c r="BK101" s="234"/>
      <c r="BL101" s="234"/>
      <c r="BM101" s="234"/>
      <c r="BN101" s="234"/>
      <c r="BO101" s="234"/>
      <c r="BP101" s="234"/>
      <c r="BQ101" s="231">
        <v>95</v>
      </c>
      <c r="BR101" s="236"/>
      <c r="BS101" s="959"/>
      <c r="BT101" s="960"/>
      <c r="BU101" s="960"/>
      <c r="BV101" s="960"/>
      <c r="BW101" s="960"/>
      <c r="BX101" s="960"/>
      <c r="BY101" s="960"/>
      <c r="BZ101" s="960"/>
      <c r="CA101" s="960"/>
      <c r="CB101" s="960"/>
      <c r="CC101" s="960"/>
      <c r="CD101" s="960"/>
      <c r="CE101" s="960"/>
      <c r="CF101" s="960"/>
      <c r="CG101" s="969"/>
      <c r="CH101" s="970"/>
      <c r="CI101" s="971"/>
      <c r="CJ101" s="971"/>
      <c r="CK101" s="971"/>
      <c r="CL101" s="972"/>
      <c r="CM101" s="970"/>
      <c r="CN101" s="971"/>
      <c r="CO101" s="971"/>
      <c r="CP101" s="971"/>
      <c r="CQ101" s="972"/>
      <c r="CR101" s="970"/>
      <c r="CS101" s="971"/>
      <c r="CT101" s="971"/>
      <c r="CU101" s="971"/>
      <c r="CV101" s="972"/>
      <c r="CW101" s="970"/>
      <c r="CX101" s="971"/>
      <c r="CY101" s="971"/>
      <c r="CZ101" s="971"/>
      <c r="DA101" s="972"/>
      <c r="DB101" s="970"/>
      <c r="DC101" s="971"/>
      <c r="DD101" s="971"/>
      <c r="DE101" s="971"/>
      <c r="DF101" s="972"/>
      <c r="DG101" s="970"/>
      <c r="DH101" s="971"/>
      <c r="DI101" s="971"/>
      <c r="DJ101" s="971"/>
      <c r="DK101" s="972"/>
      <c r="DL101" s="970"/>
      <c r="DM101" s="971"/>
      <c r="DN101" s="971"/>
      <c r="DO101" s="971"/>
      <c r="DP101" s="972"/>
      <c r="DQ101" s="970"/>
      <c r="DR101" s="971"/>
      <c r="DS101" s="971"/>
      <c r="DT101" s="971"/>
      <c r="DU101" s="972"/>
      <c r="DV101" s="959"/>
      <c r="DW101" s="960"/>
      <c r="DX101" s="960"/>
      <c r="DY101" s="960"/>
      <c r="DZ101" s="961"/>
      <c r="EA101" s="222"/>
    </row>
    <row r="102" spans="1:131" ht="26.25" customHeight="1" thickBot="1" x14ac:dyDescent="0.25">
      <c r="A102" s="238"/>
      <c r="B102" s="239"/>
      <c r="C102" s="239"/>
      <c r="D102" s="239"/>
      <c r="E102" s="239"/>
      <c r="F102" s="239"/>
      <c r="G102" s="239"/>
      <c r="H102" s="239"/>
      <c r="I102" s="239"/>
      <c r="J102" s="239"/>
      <c r="K102" s="239"/>
      <c r="L102" s="239"/>
      <c r="M102" s="239"/>
      <c r="N102" s="239"/>
      <c r="O102" s="239"/>
      <c r="P102" s="239"/>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40"/>
      <c r="AZ102" s="241"/>
      <c r="BA102" s="241"/>
      <c r="BB102" s="241"/>
      <c r="BC102" s="241"/>
      <c r="BD102" s="241"/>
      <c r="BE102" s="234"/>
      <c r="BF102" s="234"/>
      <c r="BG102" s="234"/>
      <c r="BH102" s="234"/>
      <c r="BI102" s="234"/>
      <c r="BJ102" s="234"/>
      <c r="BK102" s="234"/>
      <c r="BL102" s="234"/>
      <c r="BM102" s="234"/>
      <c r="BN102" s="234"/>
      <c r="BO102" s="234"/>
      <c r="BP102" s="234"/>
      <c r="BQ102" s="233" t="s">
        <v>377</v>
      </c>
      <c r="BR102" s="951" t="s">
        <v>401</v>
      </c>
      <c r="BS102" s="952"/>
      <c r="BT102" s="952"/>
      <c r="BU102" s="952"/>
      <c r="BV102" s="952"/>
      <c r="BW102" s="952"/>
      <c r="BX102" s="952"/>
      <c r="BY102" s="952"/>
      <c r="BZ102" s="952"/>
      <c r="CA102" s="952"/>
      <c r="CB102" s="952"/>
      <c r="CC102" s="952"/>
      <c r="CD102" s="952"/>
      <c r="CE102" s="952"/>
      <c r="CF102" s="952"/>
      <c r="CG102" s="962"/>
      <c r="CH102" s="963"/>
      <c r="CI102" s="964"/>
      <c r="CJ102" s="964"/>
      <c r="CK102" s="964"/>
      <c r="CL102" s="965"/>
      <c r="CM102" s="963"/>
      <c r="CN102" s="964"/>
      <c r="CO102" s="964"/>
      <c r="CP102" s="964"/>
      <c r="CQ102" s="965"/>
      <c r="CR102" s="966">
        <v>5</v>
      </c>
      <c r="CS102" s="967"/>
      <c r="CT102" s="967"/>
      <c r="CU102" s="967"/>
      <c r="CV102" s="968"/>
      <c r="CW102" s="966" t="s">
        <v>486</v>
      </c>
      <c r="CX102" s="967"/>
      <c r="CY102" s="967"/>
      <c r="CZ102" s="967"/>
      <c r="DA102" s="968"/>
      <c r="DB102" s="966" t="s">
        <v>486</v>
      </c>
      <c r="DC102" s="967"/>
      <c r="DD102" s="967"/>
      <c r="DE102" s="967"/>
      <c r="DF102" s="968"/>
      <c r="DG102" s="966">
        <v>4940</v>
      </c>
      <c r="DH102" s="967"/>
      <c r="DI102" s="967"/>
      <c r="DJ102" s="967"/>
      <c r="DK102" s="968"/>
      <c r="DL102" s="966" t="s">
        <v>486</v>
      </c>
      <c r="DM102" s="967"/>
      <c r="DN102" s="967"/>
      <c r="DO102" s="967"/>
      <c r="DP102" s="968"/>
      <c r="DQ102" s="966" t="s">
        <v>486</v>
      </c>
      <c r="DR102" s="967"/>
      <c r="DS102" s="967"/>
      <c r="DT102" s="967"/>
      <c r="DU102" s="968"/>
      <c r="DV102" s="951"/>
      <c r="DW102" s="952"/>
      <c r="DX102" s="952"/>
      <c r="DY102" s="952"/>
      <c r="DZ102" s="953"/>
      <c r="EA102" s="222"/>
    </row>
    <row r="103" spans="1:131" ht="26.25" customHeight="1" x14ac:dyDescent="0.2">
      <c r="A103" s="238"/>
      <c r="B103" s="239"/>
      <c r="C103" s="239"/>
      <c r="D103" s="239"/>
      <c r="E103" s="239"/>
      <c r="F103" s="239"/>
      <c r="G103" s="239"/>
      <c r="H103" s="239"/>
      <c r="I103" s="239"/>
      <c r="J103" s="239"/>
      <c r="K103" s="239"/>
      <c r="L103" s="239"/>
      <c r="M103" s="239"/>
      <c r="N103" s="239"/>
      <c r="O103" s="239"/>
      <c r="P103" s="239"/>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40"/>
      <c r="AZ103" s="241"/>
      <c r="BA103" s="241"/>
      <c r="BB103" s="241"/>
      <c r="BC103" s="241"/>
      <c r="BD103" s="241"/>
      <c r="BE103" s="234"/>
      <c r="BF103" s="234"/>
      <c r="BG103" s="234"/>
      <c r="BH103" s="234"/>
      <c r="BI103" s="234"/>
      <c r="BJ103" s="234"/>
      <c r="BK103" s="234"/>
      <c r="BL103" s="234"/>
      <c r="BM103" s="234"/>
      <c r="BN103" s="234"/>
      <c r="BO103" s="234"/>
      <c r="BP103" s="234"/>
      <c r="BQ103" s="954" t="s">
        <v>402</v>
      </c>
      <c r="BR103" s="954"/>
      <c r="BS103" s="954"/>
      <c r="BT103" s="954"/>
      <c r="BU103" s="954"/>
      <c r="BV103" s="954"/>
      <c r="BW103" s="954"/>
      <c r="BX103" s="954"/>
      <c r="BY103" s="954"/>
      <c r="BZ103" s="954"/>
      <c r="CA103" s="954"/>
      <c r="CB103" s="954"/>
      <c r="CC103" s="954"/>
      <c r="CD103" s="954"/>
      <c r="CE103" s="954"/>
      <c r="CF103" s="954"/>
      <c r="CG103" s="954"/>
      <c r="CH103" s="954"/>
      <c r="CI103" s="954"/>
      <c r="CJ103" s="954"/>
      <c r="CK103" s="954"/>
      <c r="CL103" s="954"/>
      <c r="CM103" s="954"/>
      <c r="CN103" s="954"/>
      <c r="CO103" s="954"/>
      <c r="CP103" s="954"/>
      <c r="CQ103" s="954"/>
      <c r="CR103" s="954"/>
      <c r="CS103" s="954"/>
      <c r="CT103" s="954"/>
      <c r="CU103" s="954"/>
      <c r="CV103" s="954"/>
      <c r="CW103" s="954"/>
      <c r="CX103" s="954"/>
      <c r="CY103" s="954"/>
      <c r="CZ103" s="954"/>
      <c r="DA103" s="954"/>
      <c r="DB103" s="954"/>
      <c r="DC103" s="954"/>
      <c r="DD103" s="954"/>
      <c r="DE103" s="954"/>
      <c r="DF103" s="954"/>
      <c r="DG103" s="954"/>
      <c r="DH103" s="954"/>
      <c r="DI103" s="954"/>
      <c r="DJ103" s="954"/>
      <c r="DK103" s="954"/>
      <c r="DL103" s="954"/>
      <c r="DM103" s="954"/>
      <c r="DN103" s="954"/>
      <c r="DO103" s="954"/>
      <c r="DP103" s="954"/>
      <c r="DQ103" s="954"/>
      <c r="DR103" s="954"/>
      <c r="DS103" s="954"/>
      <c r="DT103" s="954"/>
      <c r="DU103" s="954"/>
      <c r="DV103" s="954"/>
      <c r="DW103" s="954"/>
      <c r="DX103" s="954"/>
      <c r="DY103" s="954"/>
      <c r="DZ103" s="954"/>
      <c r="EA103" s="222"/>
    </row>
    <row r="104" spans="1:131" ht="26.25" customHeight="1" x14ac:dyDescent="0.2">
      <c r="A104" s="238"/>
      <c r="B104" s="239"/>
      <c r="C104" s="239"/>
      <c r="D104" s="239"/>
      <c r="E104" s="239"/>
      <c r="F104" s="239"/>
      <c r="G104" s="239"/>
      <c r="H104" s="239"/>
      <c r="I104" s="239"/>
      <c r="J104" s="239"/>
      <c r="K104" s="239"/>
      <c r="L104" s="239"/>
      <c r="M104" s="239"/>
      <c r="N104" s="239"/>
      <c r="O104" s="239"/>
      <c r="P104" s="239"/>
      <c r="Q104" s="240"/>
      <c r="R104" s="240"/>
      <c r="S104" s="240"/>
      <c r="T104" s="240"/>
      <c r="U104" s="240"/>
      <c r="V104" s="240"/>
      <c r="W104" s="240"/>
      <c r="X104" s="240"/>
      <c r="Y104" s="240"/>
      <c r="Z104" s="240"/>
      <c r="AA104" s="240"/>
      <c r="AB104" s="240"/>
      <c r="AC104" s="240"/>
      <c r="AD104" s="240"/>
      <c r="AE104" s="240"/>
      <c r="AF104" s="240"/>
      <c r="AG104" s="240"/>
      <c r="AH104" s="240"/>
      <c r="AI104" s="240"/>
      <c r="AJ104" s="240"/>
      <c r="AK104" s="240"/>
      <c r="AL104" s="240"/>
      <c r="AM104" s="240"/>
      <c r="AN104" s="240"/>
      <c r="AO104" s="240"/>
      <c r="AP104" s="240"/>
      <c r="AQ104" s="240"/>
      <c r="AR104" s="240"/>
      <c r="AS104" s="240"/>
      <c r="AT104" s="240"/>
      <c r="AU104" s="240"/>
      <c r="AV104" s="240"/>
      <c r="AW104" s="240"/>
      <c r="AX104" s="240"/>
      <c r="AY104" s="240"/>
      <c r="AZ104" s="241"/>
      <c r="BA104" s="241"/>
      <c r="BB104" s="241"/>
      <c r="BC104" s="241"/>
      <c r="BD104" s="241"/>
      <c r="BE104" s="234"/>
      <c r="BF104" s="234"/>
      <c r="BG104" s="234"/>
      <c r="BH104" s="234"/>
      <c r="BI104" s="234"/>
      <c r="BJ104" s="234"/>
      <c r="BK104" s="234"/>
      <c r="BL104" s="234"/>
      <c r="BM104" s="234"/>
      <c r="BN104" s="234"/>
      <c r="BO104" s="234"/>
      <c r="BP104" s="234"/>
      <c r="BQ104" s="955" t="s">
        <v>403</v>
      </c>
      <c r="BR104" s="955"/>
      <c r="BS104" s="955"/>
      <c r="BT104" s="955"/>
      <c r="BU104" s="955"/>
      <c r="BV104" s="955"/>
      <c r="BW104" s="955"/>
      <c r="BX104" s="955"/>
      <c r="BY104" s="955"/>
      <c r="BZ104" s="955"/>
      <c r="CA104" s="955"/>
      <c r="CB104" s="955"/>
      <c r="CC104" s="955"/>
      <c r="CD104" s="955"/>
      <c r="CE104" s="955"/>
      <c r="CF104" s="955"/>
      <c r="CG104" s="955"/>
      <c r="CH104" s="955"/>
      <c r="CI104" s="955"/>
      <c r="CJ104" s="955"/>
      <c r="CK104" s="955"/>
      <c r="CL104" s="955"/>
      <c r="CM104" s="955"/>
      <c r="CN104" s="955"/>
      <c r="CO104" s="955"/>
      <c r="CP104" s="955"/>
      <c r="CQ104" s="955"/>
      <c r="CR104" s="955"/>
      <c r="CS104" s="955"/>
      <c r="CT104" s="955"/>
      <c r="CU104" s="955"/>
      <c r="CV104" s="955"/>
      <c r="CW104" s="955"/>
      <c r="CX104" s="955"/>
      <c r="CY104" s="955"/>
      <c r="CZ104" s="955"/>
      <c r="DA104" s="955"/>
      <c r="DB104" s="955"/>
      <c r="DC104" s="955"/>
      <c r="DD104" s="955"/>
      <c r="DE104" s="955"/>
      <c r="DF104" s="955"/>
      <c r="DG104" s="955"/>
      <c r="DH104" s="955"/>
      <c r="DI104" s="955"/>
      <c r="DJ104" s="955"/>
      <c r="DK104" s="955"/>
      <c r="DL104" s="955"/>
      <c r="DM104" s="955"/>
      <c r="DN104" s="955"/>
      <c r="DO104" s="955"/>
      <c r="DP104" s="955"/>
      <c r="DQ104" s="955"/>
      <c r="DR104" s="955"/>
      <c r="DS104" s="955"/>
      <c r="DT104" s="955"/>
      <c r="DU104" s="955"/>
      <c r="DV104" s="955"/>
      <c r="DW104" s="955"/>
      <c r="DX104" s="955"/>
      <c r="DY104" s="955"/>
      <c r="DZ104" s="955"/>
      <c r="EA104" s="222"/>
    </row>
    <row r="105" spans="1:131" ht="11.25" customHeight="1" x14ac:dyDescent="0.2">
      <c r="A105" s="234"/>
      <c r="B105" s="234"/>
      <c r="C105" s="234"/>
      <c r="D105" s="234"/>
      <c r="E105" s="234"/>
      <c r="F105" s="234"/>
      <c r="G105" s="234"/>
      <c r="H105" s="234"/>
      <c r="I105" s="234"/>
      <c r="J105" s="234"/>
      <c r="K105" s="234"/>
      <c r="L105" s="234"/>
      <c r="M105" s="234"/>
      <c r="N105" s="234"/>
      <c r="O105" s="234"/>
      <c r="P105" s="234"/>
      <c r="Q105" s="234"/>
      <c r="R105" s="234"/>
      <c r="S105" s="234"/>
      <c r="T105" s="234"/>
      <c r="U105" s="234"/>
      <c r="V105" s="234"/>
      <c r="W105" s="234"/>
      <c r="X105" s="234"/>
      <c r="Y105" s="234"/>
      <c r="Z105" s="234"/>
      <c r="AA105" s="234"/>
      <c r="AB105" s="234"/>
      <c r="AC105" s="234"/>
      <c r="AD105" s="234"/>
      <c r="AE105" s="234"/>
      <c r="AF105" s="234"/>
      <c r="AG105" s="234"/>
      <c r="AH105" s="234"/>
      <c r="AI105" s="234"/>
      <c r="AJ105" s="234"/>
      <c r="AK105" s="234"/>
      <c r="AL105" s="234"/>
      <c r="AM105" s="234"/>
      <c r="AN105" s="234"/>
      <c r="AO105" s="234"/>
      <c r="AP105" s="234"/>
      <c r="AQ105" s="234"/>
      <c r="AR105" s="234"/>
      <c r="AS105" s="234"/>
      <c r="AT105" s="234"/>
      <c r="AU105" s="234"/>
      <c r="AV105" s="234"/>
      <c r="AW105" s="234"/>
      <c r="AX105" s="234"/>
      <c r="AY105" s="234"/>
      <c r="AZ105" s="234"/>
      <c r="BA105" s="234"/>
      <c r="BB105" s="234"/>
      <c r="BC105" s="234"/>
      <c r="BD105" s="234"/>
      <c r="BE105" s="234"/>
      <c r="BF105" s="234"/>
      <c r="BG105" s="234"/>
      <c r="BH105" s="234"/>
      <c r="BI105" s="234"/>
      <c r="BJ105" s="234"/>
      <c r="BK105" s="234"/>
      <c r="BL105" s="234"/>
      <c r="BM105" s="234"/>
      <c r="BN105" s="234"/>
      <c r="BO105" s="234"/>
      <c r="BP105" s="234"/>
      <c r="BQ105" s="222"/>
      <c r="BR105" s="222"/>
      <c r="BS105" s="222"/>
      <c r="BT105" s="222"/>
      <c r="BU105" s="222"/>
      <c r="BV105" s="222"/>
      <c r="BW105" s="222"/>
      <c r="BX105" s="222"/>
      <c r="BY105" s="222"/>
      <c r="BZ105" s="222"/>
      <c r="CA105" s="222"/>
      <c r="CB105" s="222"/>
      <c r="CC105" s="222"/>
      <c r="CD105" s="222"/>
      <c r="CE105" s="222"/>
      <c r="CF105" s="222"/>
      <c r="CG105" s="222"/>
      <c r="CH105" s="222"/>
      <c r="CI105" s="222"/>
      <c r="CJ105" s="222"/>
      <c r="CK105" s="222"/>
      <c r="CL105" s="222"/>
      <c r="CM105" s="222"/>
      <c r="CN105" s="222"/>
      <c r="CO105" s="222"/>
      <c r="CP105" s="222"/>
      <c r="CQ105" s="222"/>
      <c r="CR105" s="222"/>
      <c r="CS105" s="222"/>
      <c r="CT105" s="222"/>
      <c r="CU105" s="222"/>
      <c r="CV105" s="222"/>
      <c r="CW105" s="222"/>
      <c r="CX105" s="222"/>
      <c r="CY105" s="222"/>
      <c r="CZ105" s="222"/>
      <c r="DA105" s="222"/>
      <c r="DB105" s="222"/>
      <c r="DC105" s="222"/>
      <c r="DD105" s="222"/>
      <c r="DE105" s="222"/>
      <c r="DF105" s="222"/>
      <c r="DG105" s="222"/>
      <c r="DH105" s="222"/>
      <c r="DI105" s="222"/>
      <c r="DJ105" s="222"/>
      <c r="DK105" s="222"/>
      <c r="DL105" s="222"/>
      <c r="DM105" s="222"/>
      <c r="DN105" s="222"/>
      <c r="DO105" s="222"/>
      <c r="DP105" s="222"/>
      <c r="DQ105" s="222"/>
      <c r="DR105" s="222"/>
      <c r="DS105" s="222"/>
      <c r="DT105" s="222"/>
      <c r="DU105" s="222"/>
      <c r="DV105" s="222"/>
      <c r="DW105" s="222"/>
      <c r="DX105" s="222"/>
      <c r="DY105" s="222"/>
      <c r="DZ105" s="222"/>
      <c r="EA105" s="222"/>
    </row>
    <row r="106" spans="1:131" ht="11.25" customHeight="1" x14ac:dyDescent="0.2">
      <c r="A106" s="234"/>
      <c r="B106" s="234"/>
      <c r="C106" s="234"/>
      <c r="D106" s="234"/>
      <c r="E106" s="234"/>
      <c r="F106" s="234"/>
      <c r="G106" s="234"/>
      <c r="H106" s="234"/>
      <c r="I106" s="234"/>
      <c r="J106" s="234"/>
      <c r="K106" s="234"/>
      <c r="L106" s="234"/>
      <c r="M106" s="234"/>
      <c r="N106" s="234"/>
      <c r="O106" s="234"/>
      <c r="P106" s="234"/>
      <c r="Q106" s="234"/>
      <c r="R106" s="234"/>
      <c r="S106" s="234"/>
      <c r="T106" s="234"/>
      <c r="U106" s="234"/>
      <c r="V106" s="234"/>
      <c r="W106" s="234"/>
      <c r="X106" s="234"/>
      <c r="Y106" s="234"/>
      <c r="Z106" s="234"/>
      <c r="AA106" s="234"/>
      <c r="AB106" s="234"/>
      <c r="AC106" s="234"/>
      <c r="AD106" s="234"/>
      <c r="AE106" s="234"/>
      <c r="AF106" s="234"/>
      <c r="AG106" s="234"/>
      <c r="AH106" s="234"/>
      <c r="AI106" s="234"/>
      <c r="AJ106" s="234"/>
      <c r="AK106" s="234"/>
      <c r="AL106" s="234"/>
      <c r="AM106" s="234"/>
      <c r="AN106" s="234"/>
      <c r="AO106" s="234"/>
      <c r="AP106" s="234"/>
      <c r="AQ106" s="234"/>
      <c r="AR106" s="234"/>
      <c r="AS106" s="234"/>
      <c r="AT106" s="234"/>
      <c r="AU106" s="234"/>
      <c r="AV106" s="234"/>
      <c r="AW106" s="234"/>
      <c r="AX106" s="234"/>
      <c r="AY106" s="234"/>
      <c r="AZ106" s="234"/>
      <c r="BA106" s="234"/>
      <c r="BB106" s="234"/>
      <c r="BC106" s="234"/>
      <c r="BD106" s="234"/>
      <c r="BE106" s="234"/>
      <c r="BF106" s="234"/>
      <c r="BG106" s="234"/>
      <c r="BH106" s="234"/>
      <c r="BI106" s="234"/>
      <c r="BJ106" s="234"/>
      <c r="BK106" s="234"/>
      <c r="BL106" s="234"/>
      <c r="BM106" s="234"/>
      <c r="BN106" s="234"/>
      <c r="BO106" s="234"/>
      <c r="BP106" s="234"/>
      <c r="BQ106" s="222"/>
      <c r="BR106" s="222"/>
      <c r="BS106" s="222"/>
      <c r="BT106" s="222"/>
      <c r="BU106" s="222"/>
      <c r="BV106" s="222"/>
      <c r="BW106" s="222"/>
      <c r="BX106" s="222"/>
      <c r="BY106" s="222"/>
      <c r="BZ106" s="222"/>
      <c r="CA106" s="222"/>
      <c r="CB106" s="222"/>
      <c r="CC106" s="222"/>
      <c r="CD106" s="222"/>
      <c r="CE106" s="222"/>
      <c r="CF106" s="222"/>
      <c r="CG106" s="222"/>
      <c r="CH106" s="222"/>
      <c r="CI106" s="222"/>
      <c r="CJ106" s="222"/>
      <c r="CK106" s="222"/>
      <c r="CL106" s="222"/>
      <c r="CM106" s="222"/>
      <c r="CN106" s="222"/>
      <c r="CO106" s="222"/>
      <c r="CP106" s="222"/>
      <c r="CQ106" s="222"/>
      <c r="CR106" s="222"/>
      <c r="CS106" s="222"/>
      <c r="CT106" s="222"/>
      <c r="CU106" s="222"/>
      <c r="CV106" s="222"/>
      <c r="CW106" s="222"/>
      <c r="CX106" s="222"/>
      <c r="CY106" s="222"/>
      <c r="CZ106" s="222"/>
      <c r="DA106" s="222"/>
      <c r="DB106" s="222"/>
      <c r="DC106" s="222"/>
      <c r="DD106" s="222"/>
      <c r="DE106" s="222"/>
      <c r="DF106" s="222"/>
      <c r="DG106" s="222"/>
      <c r="DH106" s="222"/>
      <c r="DI106" s="222"/>
      <c r="DJ106" s="222"/>
      <c r="DK106" s="222"/>
      <c r="DL106" s="222"/>
      <c r="DM106" s="222"/>
      <c r="DN106" s="222"/>
      <c r="DO106" s="222"/>
      <c r="DP106" s="222"/>
      <c r="DQ106" s="222"/>
      <c r="DR106" s="222"/>
      <c r="DS106" s="222"/>
      <c r="DT106" s="222"/>
      <c r="DU106" s="222"/>
      <c r="DV106" s="222"/>
      <c r="DW106" s="222"/>
      <c r="DX106" s="222"/>
      <c r="DY106" s="222"/>
      <c r="DZ106" s="222"/>
      <c r="EA106" s="222"/>
    </row>
    <row r="107" spans="1:131" s="222" customFormat="1" ht="26.25" customHeight="1" thickBot="1" x14ac:dyDescent="0.25">
      <c r="A107" s="226" t="s">
        <v>404</v>
      </c>
      <c r="B107" s="242"/>
      <c r="C107" s="242"/>
      <c r="D107" s="242"/>
      <c r="E107" s="242"/>
      <c r="F107" s="242"/>
      <c r="G107" s="242"/>
      <c r="H107" s="242"/>
      <c r="I107" s="242"/>
      <c r="J107" s="242"/>
      <c r="K107" s="242"/>
      <c r="L107" s="242"/>
      <c r="M107" s="242"/>
      <c r="N107" s="242"/>
      <c r="O107" s="242"/>
      <c r="P107" s="242"/>
      <c r="Q107" s="242"/>
      <c r="R107" s="242"/>
      <c r="S107" s="242"/>
      <c r="T107" s="242"/>
      <c r="U107" s="242"/>
      <c r="V107" s="242"/>
      <c r="W107" s="242"/>
      <c r="X107" s="242"/>
      <c r="Y107" s="242"/>
      <c r="Z107" s="242"/>
      <c r="AA107" s="242"/>
      <c r="AB107" s="242"/>
      <c r="AC107" s="242"/>
      <c r="AD107" s="242"/>
      <c r="AE107" s="242"/>
      <c r="AF107" s="242"/>
      <c r="AG107" s="242"/>
      <c r="AH107" s="242"/>
      <c r="AI107" s="242"/>
      <c r="AJ107" s="242"/>
      <c r="AK107" s="242"/>
      <c r="AL107" s="242"/>
      <c r="AM107" s="242"/>
      <c r="AN107" s="242"/>
      <c r="AO107" s="242"/>
      <c r="AP107" s="242"/>
      <c r="AQ107" s="242"/>
      <c r="AR107" s="242"/>
      <c r="AS107" s="242"/>
      <c r="AT107" s="242"/>
      <c r="AU107" s="226" t="s">
        <v>405</v>
      </c>
      <c r="AV107" s="242"/>
      <c r="AW107" s="242"/>
      <c r="AX107" s="242"/>
      <c r="AY107" s="242"/>
      <c r="AZ107" s="242"/>
      <c r="BA107" s="242"/>
      <c r="BB107" s="242"/>
      <c r="BC107" s="242"/>
      <c r="BD107" s="242"/>
      <c r="BE107" s="242"/>
      <c r="BF107" s="242"/>
      <c r="BG107" s="242"/>
      <c r="BH107" s="242"/>
      <c r="BI107" s="242"/>
      <c r="BJ107" s="242"/>
      <c r="BK107" s="242"/>
      <c r="BL107" s="242"/>
      <c r="BM107" s="242"/>
      <c r="BN107" s="242"/>
      <c r="BO107" s="242"/>
      <c r="BP107" s="242"/>
      <c r="BQ107" s="242"/>
      <c r="BR107" s="242"/>
      <c r="BS107" s="242"/>
      <c r="BT107" s="242"/>
      <c r="BU107" s="242"/>
      <c r="BV107" s="242"/>
      <c r="BW107" s="242"/>
      <c r="BX107" s="242"/>
      <c r="BY107" s="242"/>
      <c r="BZ107" s="242"/>
      <c r="CA107" s="242"/>
      <c r="CB107" s="242"/>
      <c r="CC107" s="242"/>
      <c r="CD107" s="242"/>
      <c r="CE107" s="242"/>
      <c r="CF107" s="242"/>
      <c r="CG107" s="242"/>
      <c r="CH107" s="242"/>
      <c r="CI107" s="242"/>
      <c r="CJ107" s="242"/>
      <c r="CK107" s="242"/>
      <c r="CL107" s="242"/>
      <c r="CM107" s="242"/>
      <c r="CN107" s="242"/>
      <c r="CO107" s="242"/>
      <c r="CP107" s="242"/>
      <c r="CQ107" s="242"/>
      <c r="CR107" s="242"/>
      <c r="CS107" s="242"/>
      <c r="CT107" s="242"/>
      <c r="CU107" s="242"/>
      <c r="CV107" s="242"/>
      <c r="CW107" s="242"/>
      <c r="CX107" s="242"/>
      <c r="CY107" s="242"/>
      <c r="CZ107" s="242"/>
      <c r="DA107" s="242"/>
      <c r="DB107" s="242"/>
      <c r="DC107" s="242"/>
      <c r="DD107" s="242"/>
      <c r="DE107" s="242"/>
      <c r="DF107" s="242"/>
      <c r="DG107" s="242"/>
      <c r="DH107" s="242"/>
      <c r="DI107" s="242"/>
      <c r="DJ107" s="242"/>
      <c r="DK107" s="242"/>
      <c r="DL107" s="242"/>
      <c r="DM107" s="242"/>
      <c r="DN107" s="242"/>
      <c r="DO107" s="242"/>
      <c r="DP107" s="242"/>
      <c r="DQ107" s="242"/>
      <c r="DR107" s="242"/>
      <c r="DS107" s="242"/>
      <c r="DT107" s="242"/>
      <c r="DU107" s="242"/>
      <c r="DV107" s="242"/>
      <c r="DW107" s="242"/>
      <c r="DX107" s="242"/>
      <c r="DY107" s="242"/>
      <c r="DZ107" s="242"/>
    </row>
    <row r="108" spans="1:131" s="222" customFormat="1" ht="26.25" customHeight="1" x14ac:dyDescent="0.2">
      <c r="A108" s="956" t="s">
        <v>406</v>
      </c>
      <c r="B108" s="957"/>
      <c r="C108" s="957"/>
      <c r="D108" s="957"/>
      <c r="E108" s="957"/>
      <c r="F108" s="957"/>
      <c r="G108" s="957"/>
      <c r="H108" s="957"/>
      <c r="I108" s="957"/>
      <c r="J108" s="957"/>
      <c r="K108" s="957"/>
      <c r="L108" s="957"/>
      <c r="M108" s="957"/>
      <c r="N108" s="957"/>
      <c r="O108" s="957"/>
      <c r="P108" s="957"/>
      <c r="Q108" s="957"/>
      <c r="R108" s="957"/>
      <c r="S108" s="957"/>
      <c r="T108" s="957"/>
      <c r="U108" s="957"/>
      <c r="V108" s="957"/>
      <c r="W108" s="957"/>
      <c r="X108" s="957"/>
      <c r="Y108" s="957"/>
      <c r="Z108" s="957"/>
      <c r="AA108" s="957"/>
      <c r="AB108" s="957"/>
      <c r="AC108" s="957"/>
      <c r="AD108" s="957"/>
      <c r="AE108" s="957"/>
      <c r="AF108" s="957"/>
      <c r="AG108" s="957"/>
      <c r="AH108" s="957"/>
      <c r="AI108" s="957"/>
      <c r="AJ108" s="957"/>
      <c r="AK108" s="957"/>
      <c r="AL108" s="957"/>
      <c r="AM108" s="957"/>
      <c r="AN108" s="957"/>
      <c r="AO108" s="957"/>
      <c r="AP108" s="957"/>
      <c r="AQ108" s="957"/>
      <c r="AR108" s="957"/>
      <c r="AS108" s="957"/>
      <c r="AT108" s="958"/>
      <c r="AU108" s="956" t="s">
        <v>407</v>
      </c>
      <c r="AV108" s="957"/>
      <c r="AW108" s="957"/>
      <c r="AX108" s="957"/>
      <c r="AY108" s="957"/>
      <c r="AZ108" s="957"/>
      <c r="BA108" s="957"/>
      <c r="BB108" s="957"/>
      <c r="BC108" s="957"/>
      <c r="BD108" s="957"/>
      <c r="BE108" s="957"/>
      <c r="BF108" s="957"/>
      <c r="BG108" s="957"/>
      <c r="BH108" s="957"/>
      <c r="BI108" s="957"/>
      <c r="BJ108" s="957"/>
      <c r="BK108" s="957"/>
      <c r="BL108" s="957"/>
      <c r="BM108" s="957"/>
      <c r="BN108" s="957"/>
      <c r="BO108" s="957"/>
      <c r="BP108" s="957"/>
      <c r="BQ108" s="957"/>
      <c r="BR108" s="957"/>
      <c r="BS108" s="957"/>
      <c r="BT108" s="957"/>
      <c r="BU108" s="957"/>
      <c r="BV108" s="957"/>
      <c r="BW108" s="957"/>
      <c r="BX108" s="957"/>
      <c r="BY108" s="957"/>
      <c r="BZ108" s="957"/>
      <c r="CA108" s="957"/>
      <c r="CB108" s="957"/>
      <c r="CC108" s="957"/>
      <c r="CD108" s="957"/>
      <c r="CE108" s="957"/>
      <c r="CF108" s="957"/>
      <c r="CG108" s="957"/>
      <c r="CH108" s="957"/>
      <c r="CI108" s="957"/>
      <c r="CJ108" s="957"/>
      <c r="CK108" s="957"/>
      <c r="CL108" s="957"/>
      <c r="CM108" s="957"/>
      <c r="CN108" s="957"/>
      <c r="CO108" s="957"/>
      <c r="CP108" s="957"/>
      <c r="CQ108" s="957"/>
      <c r="CR108" s="957"/>
      <c r="CS108" s="957"/>
      <c r="CT108" s="957"/>
      <c r="CU108" s="957"/>
      <c r="CV108" s="957"/>
      <c r="CW108" s="957"/>
      <c r="CX108" s="957"/>
      <c r="CY108" s="957"/>
      <c r="CZ108" s="957"/>
      <c r="DA108" s="957"/>
      <c r="DB108" s="957"/>
      <c r="DC108" s="957"/>
      <c r="DD108" s="957"/>
      <c r="DE108" s="957"/>
      <c r="DF108" s="957"/>
      <c r="DG108" s="957"/>
      <c r="DH108" s="957"/>
      <c r="DI108" s="957"/>
      <c r="DJ108" s="957"/>
      <c r="DK108" s="957"/>
      <c r="DL108" s="957"/>
      <c r="DM108" s="957"/>
      <c r="DN108" s="957"/>
      <c r="DO108" s="957"/>
      <c r="DP108" s="957"/>
      <c r="DQ108" s="957"/>
      <c r="DR108" s="957"/>
      <c r="DS108" s="957"/>
      <c r="DT108" s="957"/>
      <c r="DU108" s="957"/>
      <c r="DV108" s="957"/>
      <c r="DW108" s="957"/>
      <c r="DX108" s="957"/>
      <c r="DY108" s="957"/>
      <c r="DZ108" s="958"/>
    </row>
    <row r="109" spans="1:131" s="222" customFormat="1" ht="26.25" customHeight="1" x14ac:dyDescent="0.2">
      <c r="A109" s="909" t="s">
        <v>408</v>
      </c>
      <c r="B109" s="910"/>
      <c r="C109" s="910"/>
      <c r="D109" s="910"/>
      <c r="E109" s="910"/>
      <c r="F109" s="910"/>
      <c r="G109" s="910"/>
      <c r="H109" s="910"/>
      <c r="I109" s="910"/>
      <c r="J109" s="910"/>
      <c r="K109" s="910"/>
      <c r="L109" s="910"/>
      <c r="M109" s="910"/>
      <c r="N109" s="910"/>
      <c r="O109" s="910"/>
      <c r="P109" s="910"/>
      <c r="Q109" s="910"/>
      <c r="R109" s="910"/>
      <c r="S109" s="910"/>
      <c r="T109" s="910"/>
      <c r="U109" s="910"/>
      <c r="V109" s="910"/>
      <c r="W109" s="910"/>
      <c r="X109" s="910"/>
      <c r="Y109" s="910"/>
      <c r="Z109" s="911"/>
      <c r="AA109" s="912" t="s">
        <v>409</v>
      </c>
      <c r="AB109" s="910"/>
      <c r="AC109" s="910"/>
      <c r="AD109" s="910"/>
      <c r="AE109" s="911"/>
      <c r="AF109" s="912" t="s">
        <v>410</v>
      </c>
      <c r="AG109" s="910"/>
      <c r="AH109" s="910"/>
      <c r="AI109" s="910"/>
      <c r="AJ109" s="911"/>
      <c r="AK109" s="912" t="s">
        <v>294</v>
      </c>
      <c r="AL109" s="910"/>
      <c r="AM109" s="910"/>
      <c r="AN109" s="910"/>
      <c r="AO109" s="911"/>
      <c r="AP109" s="912" t="s">
        <v>411</v>
      </c>
      <c r="AQ109" s="910"/>
      <c r="AR109" s="910"/>
      <c r="AS109" s="910"/>
      <c r="AT109" s="943"/>
      <c r="AU109" s="909" t="s">
        <v>408</v>
      </c>
      <c r="AV109" s="910"/>
      <c r="AW109" s="910"/>
      <c r="AX109" s="910"/>
      <c r="AY109" s="910"/>
      <c r="AZ109" s="910"/>
      <c r="BA109" s="910"/>
      <c r="BB109" s="910"/>
      <c r="BC109" s="910"/>
      <c r="BD109" s="910"/>
      <c r="BE109" s="910"/>
      <c r="BF109" s="910"/>
      <c r="BG109" s="910"/>
      <c r="BH109" s="910"/>
      <c r="BI109" s="910"/>
      <c r="BJ109" s="910"/>
      <c r="BK109" s="910"/>
      <c r="BL109" s="910"/>
      <c r="BM109" s="910"/>
      <c r="BN109" s="910"/>
      <c r="BO109" s="910"/>
      <c r="BP109" s="911"/>
      <c r="BQ109" s="912" t="s">
        <v>409</v>
      </c>
      <c r="BR109" s="910"/>
      <c r="BS109" s="910"/>
      <c r="BT109" s="910"/>
      <c r="BU109" s="911"/>
      <c r="BV109" s="912" t="s">
        <v>410</v>
      </c>
      <c r="BW109" s="910"/>
      <c r="BX109" s="910"/>
      <c r="BY109" s="910"/>
      <c r="BZ109" s="911"/>
      <c r="CA109" s="912" t="s">
        <v>294</v>
      </c>
      <c r="CB109" s="910"/>
      <c r="CC109" s="910"/>
      <c r="CD109" s="910"/>
      <c r="CE109" s="911"/>
      <c r="CF109" s="950" t="s">
        <v>411</v>
      </c>
      <c r="CG109" s="950"/>
      <c r="CH109" s="950"/>
      <c r="CI109" s="950"/>
      <c r="CJ109" s="950"/>
      <c r="CK109" s="912" t="s">
        <v>412</v>
      </c>
      <c r="CL109" s="910"/>
      <c r="CM109" s="910"/>
      <c r="CN109" s="910"/>
      <c r="CO109" s="910"/>
      <c r="CP109" s="910"/>
      <c r="CQ109" s="910"/>
      <c r="CR109" s="910"/>
      <c r="CS109" s="910"/>
      <c r="CT109" s="910"/>
      <c r="CU109" s="910"/>
      <c r="CV109" s="910"/>
      <c r="CW109" s="910"/>
      <c r="CX109" s="910"/>
      <c r="CY109" s="910"/>
      <c r="CZ109" s="910"/>
      <c r="DA109" s="910"/>
      <c r="DB109" s="910"/>
      <c r="DC109" s="910"/>
      <c r="DD109" s="910"/>
      <c r="DE109" s="910"/>
      <c r="DF109" s="911"/>
      <c r="DG109" s="912" t="s">
        <v>409</v>
      </c>
      <c r="DH109" s="910"/>
      <c r="DI109" s="910"/>
      <c r="DJ109" s="910"/>
      <c r="DK109" s="911"/>
      <c r="DL109" s="912" t="s">
        <v>410</v>
      </c>
      <c r="DM109" s="910"/>
      <c r="DN109" s="910"/>
      <c r="DO109" s="910"/>
      <c r="DP109" s="911"/>
      <c r="DQ109" s="912" t="s">
        <v>294</v>
      </c>
      <c r="DR109" s="910"/>
      <c r="DS109" s="910"/>
      <c r="DT109" s="910"/>
      <c r="DU109" s="911"/>
      <c r="DV109" s="912" t="s">
        <v>411</v>
      </c>
      <c r="DW109" s="910"/>
      <c r="DX109" s="910"/>
      <c r="DY109" s="910"/>
      <c r="DZ109" s="943"/>
    </row>
    <row r="110" spans="1:131" s="222" customFormat="1" ht="26.25" customHeight="1" x14ac:dyDescent="0.2">
      <c r="A110" s="821" t="s">
        <v>413</v>
      </c>
      <c r="B110" s="822"/>
      <c r="C110" s="822"/>
      <c r="D110" s="822"/>
      <c r="E110" s="822"/>
      <c r="F110" s="822"/>
      <c r="G110" s="822"/>
      <c r="H110" s="822"/>
      <c r="I110" s="822"/>
      <c r="J110" s="822"/>
      <c r="K110" s="822"/>
      <c r="L110" s="822"/>
      <c r="M110" s="822"/>
      <c r="N110" s="822"/>
      <c r="O110" s="822"/>
      <c r="P110" s="822"/>
      <c r="Q110" s="822"/>
      <c r="R110" s="822"/>
      <c r="S110" s="822"/>
      <c r="T110" s="822"/>
      <c r="U110" s="822"/>
      <c r="V110" s="822"/>
      <c r="W110" s="822"/>
      <c r="X110" s="822"/>
      <c r="Y110" s="822"/>
      <c r="Z110" s="823"/>
      <c r="AA110" s="902">
        <v>2663727</v>
      </c>
      <c r="AB110" s="903"/>
      <c r="AC110" s="903"/>
      <c r="AD110" s="903"/>
      <c r="AE110" s="904"/>
      <c r="AF110" s="905">
        <v>2604268</v>
      </c>
      <c r="AG110" s="903"/>
      <c r="AH110" s="903"/>
      <c r="AI110" s="903"/>
      <c r="AJ110" s="904"/>
      <c r="AK110" s="905">
        <v>2536596</v>
      </c>
      <c r="AL110" s="903"/>
      <c r="AM110" s="903"/>
      <c r="AN110" s="903"/>
      <c r="AO110" s="904"/>
      <c r="AP110" s="906">
        <v>17.3</v>
      </c>
      <c r="AQ110" s="907"/>
      <c r="AR110" s="907"/>
      <c r="AS110" s="907"/>
      <c r="AT110" s="908"/>
      <c r="AU110" s="944" t="s">
        <v>69</v>
      </c>
      <c r="AV110" s="945"/>
      <c r="AW110" s="945"/>
      <c r="AX110" s="945"/>
      <c r="AY110" s="945"/>
      <c r="AZ110" s="874" t="s">
        <v>414</v>
      </c>
      <c r="BA110" s="822"/>
      <c r="BB110" s="822"/>
      <c r="BC110" s="822"/>
      <c r="BD110" s="822"/>
      <c r="BE110" s="822"/>
      <c r="BF110" s="822"/>
      <c r="BG110" s="822"/>
      <c r="BH110" s="822"/>
      <c r="BI110" s="822"/>
      <c r="BJ110" s="822"/>
      <c r="BK110" s="822"/>
      <c r="BL110" s="822"/>
      <c r="BM110" s="822"/>
      <c r="BN110" s="822"/>
      <c r="BO110" s="822"/>
      <c r="BP110" s="823"/>
      <c r="BQ110" s="875">
        <v>28366017</v>
      </c>
      <c r="BR110" s="856"/>
      <c r="BS110" s="856"/>
      <c r="BT110" s="856"/>
      <c r="BU110" s="856"/>
      <c r="BV110" s="856">
        <v>27510314</v>
      </c>
      <c r="BW110" s="856"/>
      <c r="BX110" s="856"/>
      <c r="BY110" s="856"/>
      <c r="BZ110" s="856"/>
      <c r="CA110" s="856">
        <v>26195038</v>
      </c>
      <c r="CB110" s="856"/>
      <c r="CC110" s="856"/>
      <c r="CD110" s="856"/>
      <c r="CE110" s="856"/>
      <c r="CF110" s="880">
        <v>178.7</v>
      </c>
      <c r="CG110" s="881"/>
      <c r="CH110" s="881"/>
      <c r="CI110" s="881"/>
      <c r="CJ110" s="881"/>
      <c r="CK110" s="940" t="s">
        <v>415</v>
      </c>
      <c r="CL110" s="833"/>
      <c r="CM110" s="874" t="s">
        <v>416</v>
      </c>
      <c r="CN110" s="822"/>
      <c r="CO110" s="822"/>
      <c r="CP110" s="822"/>
      <c r="CQ110" s="822"/>
      <c r="CR110" s="822"/>
      <c r="CS110" s="822"/>
      <c r="CT110" s="822"/>
      <c r="CU110" s="822"/>
      <c r="CV110" s="822"/>
      <c r="CW110" s="822"/>
      <c r="CX110" s="822"/>
      <c r="CY110" s="822"/>
      <c r="CZ110" s="822"/>
      <c r="DA110" s="822"/>
      <c r="DB110" s="822"/>
      <c r="DC110" s="822"/>
      <c r="DD110" s="822"/>
      <c r="DE110" s="822"/>
      <c r="DF110" s="823"/>
      <c r="DG110" s="875" t="s">
        <v>122</v>
      </c>
      <c r="DH110" s="856"/>
      <c r="DI110" s="856"/>
      <c r="DJ110" s="856"/>
      <c r="DK110" s="856"/>
      <c r="DL110" s="856" t="s">
        <v>122</v>
      </c>
      <c r="DM110" s="856"/>
      <c r="DN110" s="856"/>
      <c r="DO110" s="856"/>
      <c r="DP110" s="856"/>
      <c r="DQ110" s="856" t="s">
        <v>122</v>
      </c>
      <c r="DR110" s="856"/>
      <c r="DS110" s="856"/>
      <c r="DT110" s="856"/>
      <c r="DU110" s="856"/>
      <c r="DV110" s="857" t="s">
        <v>122</v>
      </c>
      <c r="DW110" s="857"/>
      <c r="DX110" s="857"/>
      <c r="DY110" s="857"/>
      <c r="DZ110" s="858"/>
    </row>
    <row r="111" spans="1:131" s="222" customFormat="1" ht="26.25" customHeight="1" x14ac:dyDescent="0.2">
      <c r="A111" s="788" t="s">
        <v>417</v>
      </c>
      <c r="B111" s="789"/>
      <c r="C111" s="789"/>
      <c r="D111" s="789"/>
      <c r="E111" s="789"/>
      <c r="F111" s="789"/>
      <c r="G111" s="789"/>
      <c r="H111" s="789"/>
      <c r="I111" s="789"/>
      <c r="J111" s="789"/>
      <c r="K111" s="789"/>
      <c r="L111" s="789"/>
      <c r="M111" s="789"/>
      <c r="N111" s="789"/>
      <c r="O111" s="789"/>
      <c r="P111" s="789"/>
      <c r="Q111" s="789"/>
      <c r="R111" s="789"/>
      <c r="S111" s="789"/>
      <c r="T111" s="789"/>
      <c r="U111" s="789"/>
      <c r="V111" s="789"/>
      <c r="W111" s="789"/>
      <c r="X111" s="789"/>
      <c r="Y111" s="789"/>
      <c r="Z111" s="939"/>
      <c r="AA111" s="932" t="s">
        <v>122</v>
      </c>
      <c r="AB111" s="933"/>
      <c r="AC111" s="933"/>
      <c r="AD111" s="933"/>
      <c r="AE111" s="934"/>
      <c r="AF111" s="935" t="s">
        <v>122</v>
      </c>
      <c r="AG111" s="933"/>
      <c r="AH111" s="933"/>
      <c r="AI111" s="933"/>
      <c r="AJ111" s="934"/>
      <c r="AK111" s="935" t="s">
        <v>122</v>
      </c>
      <c r="AL111" s="933"/>
      <c r="AM111" s="933"/>
      <c r="AN111" s="933"/>
      <c r="AO111" s="934"/>
      <c r="AP111" s="936" t="s">
        <v>122</v>
      </c>
      <c r="AQ111" s="937"/>
      <c r="AR111" s="937"/>
      <c r="AS111" s="937"/>
      <c r="AT111" s="938"/>
      <c r="AU111" s="946"/>
      <c r="AV111" s="947"/>
      <c r="AW111" s="947"/>
      <c r="AX111" s="947"/>
      <c r="AY111" s="947"/>
      <c r="AZ111" s="829" t="s">
        <v>418</v>
      </c>
      <c r="BA111" s="766"/>
      <c r="BB111" s="766"/>
      <c r="BC111" s="766"/>
      <c r="BD111" s="766"/>
      <c r="BE111" s="766"/>
      <c r="BF111" s="766"/>
      <c r="BG111" s="766"/>
      <c r="BH111" s="766"/>
      <c r="BI111" s="766"/>
      <c r="BJ111" s="766"/>
      <c r="BK111" s="766"/>
      <c r="BL111" s="766"/>
      <c r="BM111" s="766"/>
      <c r="BN111" s="766"/>
      <c r="BO111" s="766"/>
      <c r="BP111" s="767"/>
      <c r="BQ111" s="830">
        <v>6123396</v>
      </c>
      <c r="BR111" s="831"/>
      <c r="BS111" s="831"/>
      <c r="BT111" s="831"/>
      <c r="BU111" s="831"/>
      <c r="BV111" s="831">
        <v>5297973</v>
      </c>
      <c r="BW111" s="831"/>
      <c r="BX111" s="831"/>
      <c r="BY111" s="831"/>
      <c r="BZ111" s="831"/>
      <c r="CA111" s="831">
        <v>5040224</v>
      </c>
      <c r="CB111" s="831"/>
      <c r="CC111" s="831"/>
      <c r="CD111" s="831"/>
      <c r="CE111" s="831"/>
      <c r="CF111" s="889">
        <v>34.4</v>
      </c>
      <c r="CG111" s="890"/>
      <c r="CH111" s="890"/>
      <c r="CI111" s="890"/>
      <c r="CJ111" s="890"/>
      <c r="CK111" s="941"/>
      <c r="CL111" s="835"/>
      <c r="CM111" s="829" t="s">
        <v>419</v>
      </c>
      <c r="CN111" s="766"/>
      <c r="CO111" s="766"/>
      <c r="CP111" s="766"/>
      <c r="CQ111" s="766"/>
      <c r="CR111" s="766"/>
      <c r="CS111" s="766"/>
      <c r="CT111" s="766"/>
      <c r="CU111" s="766"/>
      <c r="CV111" s="766"/>
      <c r="CW111" s="766"/>
      <c r="CX111" s="766"/>
      <c r="CY111" s="766"/>
      <c r="CZ111" s="766"/>
      <c r="DA111" s="766"/>
      <c r="DB111" s="766"/>
      <c r="DC111" s="766"/>
      <c r="DD111" s="766"/>
      <c r="DE111" s="766"/>
      <c r="DF111" s="767"/>
      <c r="DG111" s="830" t="s">
        <v>122</v>
      </c>
      <c r="DH111" s="831"/>
      <c r="DI111" s="831"/>
      <c r="DJ111" s="831"/>
      <c r="DK111" s="831"/>
      <c r="DL111" s="831" t="s">
        <v>122</v>
      </c>
      <c r="DM111" s="831"/>
      <c r="DN111" s="831"/>
      <c r="DO111" s="831"/>
      <c r="DP111" s="831"/>
      <c r="DQ111" s="831" t="s">
        <v>122</v>
      </c>
      <c r="DR111" s="831"/>
      <c r="DS111" s="831"/>
      <c r="DT111" s="831"/>
      <c r="DU111" s="831"/>
      <c r="DV111" s="808" t="s">
        <v>122</v>
      </c>
      <c r="DW111" s="808"/>
      <c r="DX111" s="808"/>
      <c r="DY111" s="808"/>
      <c r="DZ111" s="809"/>
    </row>
    <row r="112" spans="1:131" s="222" customFormat="1" ht="26.25" customHeight="1" x14ac:dyDescent="0.2">
      <c r="A112" s="926" t="s">
        <v>420</v>
      </c>
      <c r="B112" s="927"/>
      <c r="C112" s="766" t="s">
        <v>421</v>
      </c>
      <c r="D112" s="766"/>
      <c r="E112" s="766"/>
      <c r="F112" s="766"/>
      <c r="G112" s="766"/>
      <c r="H112" s="766"/>
      <c r="I112" s="766"/>
      <c r="J112" s="766"/>
      <c r="K112" s="766"/>
      <c r="L112" s="766"/>
      <c r="M112" s="766"/>
      <c r="N112" s="766"/>
      <c r="O112" s="766"/>
      <c r="P112" s="766"/>
      <c r="Q112" s="766"/>
      <c r="R112" s="766"/>
      <c r="S112" s="766"/>
      <c r="T112" s="766"/>
      <c r="U112" s="766"/>
      <c r="V112" s="766"/>
      <c r="W112" s="766"/>
      <c r="X112" s="766"/>
      <c r="Y112" s="766"/>
      <c r="Z112" s="767"/>
      <c r="AA112" s="793" t="s">
        <v>122</v>
      </c>
      <c r="AB112" s="794"/>
      <c r="AC112" s="794"/>
      <c r="AD112" s="794"/>
      <c r="AE112" s="795"/>
      <c r="AF112" s="796" t="s">
        <v>122</v>
      </c>
      <c r="AG112" s="794"/>
      <c r="AH112" s="794"/>
      <c r="AI112" s="794"/>
      <c r="AJ112" s="795"/>
      <c r="AK112" s="796" t="s">
        <v>122</v>
      </c>
      <c r="AL112" s="794"/>
      <c r="AM112" s="794"/>
      <c r="AN112" s="794"/>
      <c r="AO112" s="795"/>
      <c r="AP112" s="838" t="s">
        <v>122</v>
      </c>
      <c r="AQ112" s="839"/>
      <c r="AR112" s="839"/>
      <c r="AS112" s="839"/>
      <c r="AT112" s="840"/>
      <c r="AU112" s="946"/>
      <c r="AV112" s="947"/>
      <c r="AW112" s="947"/>
      <c r="AX112" s="947"/>
      <c r="AY112" s="947"/>
      <c r="AZ112" s="829" t="s">
        <v>422</v>
      </c>
      <c r="BA112" s="766"/>
      <c r="BB112" s="766"/>
      <c r="BC112" s="766"/>
      <c r="BD112" s="766"/>
      <c r="BE112" s="766"/>
      <c r="BF112" s="766"/>
      <c r="BG112" s="766"/>
      <c r="BH112" s="766"/>
      <c r="BI112" s="766"/>
      <c r="BJ112" s="766"/>
      <c r="BK112" s="766"/>
      <c r="BL112" s="766"/>
      <c r="BM112" s="766"/>
      <c r="BN112" s="766"/>
      <c r="BO112" s="766"/>
      <c r="BP112" s="767"/>
      <c r="BQ112" s="830">
        <v>664529</v>
      </c>
      <c r="BR112" s="831"/>
      <c r="BS112" s="831"/>
      <c r="BT112" s="831"/>
      <c r="BU112" s="831"/>
      <c r="BV112" s="831">
        <v>674495</v>
      </c>
      <c r="BW112" s="831"/>
      <c r="BX112" s="831"/>
      <c r="BY112" s="831"/>
      <c r="BZ112" s="831"/>
      <c r="CA112" s="831">
        <v>714312</v>
      </c>
      <c r="CB112" s="831"/>
      <c r="CC112" s="831"/>
      <c r="CD112" s="831"/>
      <c r="CE112" s="831"/>
      <c r="CF112" s="889">
        <v>4.9000000000000004</v>
      </c>
      <c r="CG112" s="890"/>
      <c r="CH112" s="890"/>
      <c r="CI112" s="890"/>
      <c r="CJ112" s="890"/>
      <c r="CK112" s="941"/>
      <c r="CL112" s="835"/>
      <c r="CM112" s="829" t="s">
        <v>423</v>
      </c>
      <c r="CN112" s="766"/>
      <c r="CO112" s="766"/>
      <c r="CP112" s="766"/>
      <c r="CQ112" s="766"/>
      <c r="CR112" s="766"/>
      <c r="CS112" s="766"/>
      <c r="CT112" s="766"/>
      <c r="CU112" s="766"/>
      <c r="CV112" s="766"/>
      <c r="CW112" s="766"/>
      <c r="CX112" s="766"/>
      <c r="CY112" s="766"/>
      <c r="CZ112" s="766"/>
      <c r="DA112" s="766"/>
      <c r="DB112" s="766"/>
      <c r="DC112" s="766"/>
      <c r="DD112" s="766"/>
      <c r="DE112" s="766"/>
      <c r="DF112" s="767"/>
      <c r="DG112" s="830" t="s">
        <v>122</v>
      </c>
      <c r="DH112" s="831"/>
      <c r="DI112" s="831"/>
      <c r="DJ112" s="831"/>
      <c r="DK112" s="831"/>
      <c r="DL112" s="831" t="s">
        <v>122</v>
      </c>
      <c r="DM112" s="831"/>
      <c r="DN112" s="831"/>
      <c r="DO112" s="831"/>
      <c r="DP112" s="831"/>
      <c r="DQ112" s="831" t="s">
        <v>122</v>
      </c>
      <c r="DR112" s="831"/>
      <c r="DS112" s="831"/>
      <c r="DT112" s="831"/>
      <c r="DU112" s="831"/>
      <c r="DV112" s="808" t="s">
        <v>122</v>
      </c>
      <c r="DW112" s="808"/>
      <c r="DX112" s="808"/>
      <c r="DY112" s="808"/>
      <c r="DZ112" s="809"/>
    </row>
    <row r="113" spans="1:130" s="222" customFormat="1" ht="26.25" customHeight="1" x14ac:dyDescent="0.2">
      <c r="A113" s="928"/>
      <c r="B113" s="929"/>
      <c r="C113" s="766" t="s">
        <v>424</v>
      </c>
      <c r="D113" s="766"/>
      <c r="E113" s="766"/>
      <c r="F113" s="766"/>
      <c r="G113" s="766"/>
      <c r="H113" s="766"/>
      <c r="I113" s="766"/>
      <c r="J113" s="766"/>
      <c r="K113" s="766"/>
      <c r="L113" s="766"/>
      <c r="M113" s="766"/>
      <c r="N113" s="766"/>
      <c r="O113" s="766"/>
      <c r="P113" s="766"/>
      <c r="Q113" s="766"/>
      <c r="R113" s="766"/>
      <c r="S113" s="766"/>
      <c r="T113" s="766"/>
      <c r="U113" s="766"/>
      <c r="V113" s="766"/>
      <c r="W113" s="766"/>
      <c r="X113" s="766"/>
      <c r="Y113" s="766"/>
      <c r="Z113" s="767"/>
      <c r="AA113" s="932">
        <v>78131</v>
      </c>
      <c r="AB113" s="933"/>
      <c r="AC113" s="933"/>
      <c r="AD113" s="933"/>
      <c r="AE113" s="934"/>
      <c r="AF113" s="935">
        <v>74478</v>
      </c>
      <c r="AG113" s="933"/>
      <c r="AH113" s="933"/>
      <c r="AI113" s="933"/>
      <c r="AJ113" s="934"/>
      <c r="AK113" s="935">
        <v>94875</v>
      </c>
      <c r="AL113" s="933"/>
      <c r="AM113" s="933"/>
      <c r="AN113" s="933"/>
      <c r="AO113" s="934"/>
      <c r="AP113" s="936">
        <v>0.6</v>
      </c>
      <c r="AQ113" s="937"/>
      <c r="AR113" s="937"/>
      <c r="AS113" s="937"/>
      <c r="AT113" s="938"/>
      <c r="AU113" s="946"/>
      <c r="AV113" s="947"/>
      <c r="AW113" s="947"/>
      <c r="AX113" s="947"/>
      <c r="AY113" s="947"/>
      <c r="AZ113" s="829" t="s">
        <v>425</v>
      </c>
      <c r="BA113" s="766"/>
      <c r="BB113" s="766"/>
      <c r="BC113" s="766"/>
      <c r="BD113" s="766"/>
      <c r="BE113" s="766"/>
      <c r="BF113" s="766"/>
      <c r="BG113" s="766"/>
      <c r="BH113" s="766"/>
      <c r="BI113" s="766"/>
      <c r="BJ113" s="766"/>
      <c r="BK113" s="766"/>
      <c r="BL113" s="766"/>
      <c r="BM113" s="766"/>
      <c r="BN113" s="766"/>
      <c r="BO113" s="766"/>
      <c r="BP113" s="767"/>
      <c r="BQ113" s="830">
        <v>3940318</v>
      </c>
      <c r="BR113" s="831"/>
      <c r="BS113" s="831"/>
      <c r="BT113" s="831"/>
      <c r="BU113" s="831"/>
      <c r="BV113" s="831">
        <v>3540022</v>
      </c>
      <c r="BW113" s="831"/>
      <c r="BX113" s="831"/>
      <c r="BY113" s="831"/>
      <c r="BZ113" s="831"/>
      <c r="CA113" s="831">
        <v>3148568</v>
      </c>
      <c r="CB113" s="831"/>
      <c r="CC113" s="831"/>
      <c r="CD113" s="831"/>
      <c r="CE113" s="831"/>
      <c r="CF113" s="889">
        <v>21.5</v>
      </c>
      <c r="CG113" s="890"/>
      <c r="CH113" s="890"/>
      <c r="CI113" s="890"/>
      <c r="CJ113" s="890"/>
      <c r="CK113" s="941"/>
      <c r="CL113" s="835"/>
      <c r="CM113" s="829" t="s">
        <v>426</v>
      </c>
      <c r="CN113" s="766"/>
      <c r="CO113" s="766"/>
      <c r="CP113" s="766"/>
      <c r="CQ113" s="766"/>
      <c r="CR113" s="766"/>
      <c r="CS113" s="766"/>
      <c r="CT113" s="766"/>
      <c r="CU113" s="766"/>
      <c r="CV113" s="766"/>
      <c r="CW113" s="766"/>
      <c r="CX113" s="766"/>
      <c r="CY113" s="766"/>
      <c r="CZ113" s="766"/>
      <c r="DA113" s="766"/>
      <c r="DB113" s="766"/>
      <c r="DC113" s="766"/>
      <c r="DD113" s="766"/>
      <c r="DE113" s="766"/>
      <c r="DF113" s="767"/>
      <c r="DG113" s="793" t="s">
        <v>122</v>
      </c>
      <c r="DH113" s="794"/>
      <c r="DI113" s="794"/>
      <c r="DJ113" s="794"/>
      <c r="DK113" s="795"/>
      <c r="DL113" s="796" t="s">
        <v>122</v>
      </c>
      <c r="DM113" s="794"/>
      <c r="DN113" s="794"/>
      <c r="DO113" s="794"/>
      <c r="DP113" s="795"/>
      <c r="DQ113" s="796" t="s">
        <v>122</v>
      </c>
      <c r="DR113" s="794"/>
      <c r="DS113" s="794"/>
      <c r="DT113" s="794"/>
      <c r="DU113" s="795"/>
      <c r="DV113" s="838" t="s">
        <v>122</v>
      </c>
      <c r="DW113" s="839"/>
      <c r="DX113" s="839"/>
      <c r="DY113" s="839"/>
      <c r="DZ113" s="840"/>
    </row>
    <row r="114" spans="1:130" s="222" customFormat="1" ht="26.25" customHeight="1" x14ac:dyDescent="0.2">
      <c r="A114" s="928"/>
      <c r="B114" s="929"/>
      <c r="C114" s="766" t="s">
        <v>427</v>
      </c>
      <c r="D114" s="766"/>
      <c r="E114" s="766"/>
      <c r="F114" s="766"/>
      <c r="G114" s="766"/>
      <c r="H114" s="766"/>
      <c r="I114" s="766"/>
      <c r="J114" s="766"/>
      <c r="K114" s="766"/>
      <c r="L114" s="766"/>
      <c r="M114" s="766"/>
      <c r="N114" s="766"/>
      <c r="O114" s="766"/>
      <c r="P114" s="766"/>
      <c r="Q114" s="766"/>
      <c r="R114" s="766"/>
      <c r="S114" s="766"/>
      <c r="T114" s="766"/>
      <c r="U114" s="766"/>
      <c r="V114" s="766"/>
      <c r="W114" s="766"/>
      <c r="X114" s="766"/>
      <c r="Y114" s="766"/>
      <c r="Z114" s="767"/>
      <c r="AA114" s="793">
        <v>401564</v>
      </c>
      <c r="AB114" s="794"/>
      <c r="AC114" s="794"/>
      <c r="AD114" s="794"/>
      <c r="AE114" s="795"/>
      <c r="AF114" s="796">
        <v>373785</v>
      </c>
      <c r="AG114" s="794"/>
      <c r="AH114" s="794"/>
      <c r="AI114" s="794"/>
      <c r="AJ114" s="795"/>
      <c r="AK114" s="796">
        <v>369455</v>
      </c>
      <c r="AL114" s="794"/>
      <c r="AM114" s="794"/>
      <c r="AN114" s="794"/>
      <c r="AO114" s="795"/>
      <c r="AP114" s="838">
        <v>2.5</v>
      </c>
      <c r="AQ114" s="839"/>
      <c r="AR114" s="839"/>
      <c r="AS114" s="839"/>
      <c r="AT114" s="840"/>
      <c r="AU114" s="946"/>
      <c r="AV114" s="947"/>
      <c r="AW114" s="947"/>
      <c r="AX114" s="947"/>
      <c r="AY114" s="947"/>
      <c r="AZ114" s="829" t="s">
        <v>428</v>
      </c>
      <c r="BA114" s="766"/>
      <c r="BB114" s="766"/>
      <c r="BC114" s="766"/>
      <c r="BD114" s="766"/>
      <c r="BE114" s="766"/>
      <c r="BF114" s="766"/>
      <c r="BG114" s="766"/>
      <c r="BH114" s="766"/>
      <c r="BI114" s="766"/>
      <c r="BJ114" s="766"/>
      <c r="BK114" s="766"/>
      <c r="BL114" s="766"/>
      <c r="BM114" s="766"/>
      <c r="BN114" s="766"/>
      <c r="BO114" s="766"/>
      <c r="BP114" s="767"/>
      <c r="BQ114" s="830">
        <v>3982268</v>
      </c>
      <c r="BR114" s="831"/>
      <c r="BS114" s="831"/>
      <c r="BT114" s="831"/>
      <c r="BU114" s="831"/>
      <c r="BV114" s="831">
        <v>3918705</v>
      </c>
      <c r="BW114" s="831"/>
      <c r="BX114" s="831"/>
      <c r="BY114" s="831"/>
      <c r="BZ114" s="831"/>
      <c r="CA114" s="831">
        <v>3972792</v>
      </c>
      <c r="CB114" s="831"/>
      <c r="CC114" s="831"/>
      <c r="CD114" s="831"/>
      <c r="CE114" s="831"/>
      <c r="CF114" s="889">
        <v>27.1</v>
      </c>
      <c r="CG114" s="890"/>
      <c r="CH114" s="890"/>
      <c r="CI114" s="890"/>
      <c r="CJ114" s="890"/>
      <c r="CK114" s="941"/>
      <c r="CL114" s="835"/>
      <c r="CM114" s="829" t="s">
        <v>429</v>
      </c>
      <c r="CN114" s="766"/>
      <c r="CO114" s="766"/>
      <c r="CP114" s="766"/>
      <c r="CQ114" s="766"/>
      <c r="CR114" s="766"/>
      <c r="CS114" s="766"/>
      <c r="CT114" s="766"/>
      <c r="CU114" s="766"/>
      <c r="CV114" s="766"/>
      <c r="CW114" s="766"/>
      <c r="CX114" s="766"/>
      <c r="CY114" s="766"/>
      <c r="CZ114" s="766"/>
      <c r="DA114" s="766"/>
      <c r="DB114" s="766"/>
      <c r="DC114" s="766"/>
      <c r="DD114" s="766"/>
      <c r="DE114" s="766"/>
      <c r="DF114" s="767"/>
      <c r="DG114" s="793" t="s">
        <v>122</v>
      </c>
      <c r="DH114" s="794"/>
      <c r="DI114" s="794"/>
      <c r="DJ114" s="794"/>
      <c r="DK114" s="795"/>
      <c r="DL114" s="796" t="s">
        <v>122</v>
      </c>
      <c r="DM114" s="794"/>
      <c r="DN114" s="794"/>
      <c r="DO114" s="794"/>
      <c r="DP114" s="795"/>
      <c r="DQ114" s="796" t="s">
        <v>122</v>
      </c>
      <c r="DR114" s="794"/>
      <c r="DS114" s="794"/>
      <c r="DT114" s="794"/>
      <c r="DU114" s="795"/>
      <c r="DV114" s="838" t="s">
        <v>122</v>
      </c>
      <c r="DW114" s="839"/>
      <c r="DX114" s="839"/>
      <c r="DY114" s="839"/>
      <c r="DZ114" s="840"/>
    </row>
    <row r="115" spans="1:130" s="222" customFormat="1" ht="26.25" customHeight="1" x14ac:dyDescent="0.2">
      <c r="A115" s="928"/>
      <c r="B115" s="929"/>
      <c r="C115" s="766" t="s">
        <v>430</v>
      </c>
      <c r="D115" s="766"/>
      <c r="E115" s="766"/>
      <c r="F115" s="766"/>
      <c r="G115" s="766"/>
      <c r="H115" s="766"/>
      <c r="I115" s="766"/>
      <c r="J115" s="766"/>
      <c r="K115" s="766"/>
      <c r="L115" s="766"/>
      <c r="M115" s="766"/>
      <c r="N115" s="766"/>
      <c r="O115" s="766"/>
      <c r="P115" s="766"/>
      <c r="Q115" s="766"/>
      <c r="R115" s="766"/>
      <c r="S115" s="766"/>
      <c r="T115" s="766"/>
      <c r="U115" s="766"/>
      <c r="V115" s="766"/>
      <c r="W115" s="766"/>
      <c r="X115" s="766"/>
      <c r="Y115" s="766"/>
      <c r="Z115" s="767"/>
      <c r="AA115" s="932" t="s">
        <v>122</v>
      </c>
      <c r="AB115" s="933"/>
      <c r="AC115" s="933"/>
      <c r="AD115" s="933"/>
      <c r="AE115" s="934"/>
      <c r="AF115" s="935" t="s">
        <v>122</v>
      </c>
      <c r="AG115" s="933"/>
      <c r="AH115" s="933"/>
      <c r="AI115" s="933"/>
      <c r="AJ115" s="934"/>
      <c r="AK115" s="935" t="s">
        <v>122</v>
      </c>
      <c r="AL115" s="933"/>
      <c r="AM115" s="933"/>
      <c r="AN115" s="933"/>
      <c r="AO115" s="934"/>
      <c r="AP115" s="936" t="s">
        <v>122</v>
      </c>
      <c r="AQ115" s="937"/>
      <c r="AR115" s="937"/>
      <c r="AS115" s="937"/>
      <c r="AT115" s="938"/>
      <c r="AU115" s="946"/>
      <c r="AV115" s="947"/>
      <c r="AW115" s="947"/>
      <c r="AX115" s="947"/>
      <c r="AY115" s="947"/>
      <c r="AZ115" s="829" t="s">
        <v>431</v>
      </c>
      <c r="BA115" s="766"/>
      <c r="BB115" s="766"/>
      <c r="BC115" s="766"/>
      <c r="BD115" s="766"/>
      <c r="BE115" s="766"/>
      <c r="BF115" s="766"/>
      <c r="BG115" s="766"/>
      <c r="BH115" s="766"/>
      <c r="BI115" s="766"/>
      <c r="BJ115" s="766"/>
      <c r="BK115" s="766"/>
      <c r="BL115" s="766"/>
      <c r="BM115" s="766"/>
      <c r="BN115" s="766"/>
      <c r="BO115" s="766"/>
      <c r="BP115" s="767"/>
      <c r="BQ115" s="830" t="s">
        <v>122</v>
      </c>
      <c r="BR115" s="831"/>
      <c r="BS115" s="831"/>
      <c r="BT115" s="831"/>
      <c r="BU115" s="831"/>
      <c r="BV115" s="831" t="s">
        <v>122</v>
      </c>
      <c r="BW115" s="831"/>
      <c r="BX115" s="831"/>
      <c r="BY115" s="831"/>
      <c r="BZ115" s="831"/>
      <c r="CA115" s="831" t="s">
        <v>122</v>
      </c>
      <c r="CB115" s="831"/>
      <c r="CC115" s="831"/>
      <c r="CD115" s="831"/>
      <c r="CE115" s="831"/>
      <c r="CF115" s="889" t="s">
        <v>122</v>
      </c>
      <c r="CG115" s="890"/>
      <c r="CH115" s="890"/>
      <c r="CI115" s="890"/>
      <c r="CJ115" s="890"/>
      <c r="CK115" s="941"/>
      <c r="CL115" s="835"/>
      <c r="CM115" s="829" t="s">
        <v>432</v>
      </c>
      <c r="CN115" s="766"/>
      <c r="CO115" s="766"/>
      <c r="CP115" s="766"/>
      <c r="CQ115" s="766"/>
      <c r="CR115" s="766"/>
      <c r="CS115" s="766"/>
      <c r="CT115" s="766"/>
      <c r="CU115" s="766"/>
      <c r="CV115" s="766"/>
      <c r="CW115" s="766"/>
      <c r="CX115" s="766"/>
      <c r="CY115" s="766"/>
      <c r="CZ115" s="766"/>
      <c r="DA115" s="766"/>
      <c r="DB115" s="766"/>
      <c r="DC115" s="766"/>
      <c r="DD115" s="766"/>
      <c r="DE115" s="766"/>
      <c r="DF115" s="767"/>
      <c r="DG115" s="793">
        <v>6123396</v>
      </c>
      <c r="DH115" s="794"/>
      <c r="DI115" s="794"/>
      <c r="DJ115" s="794"/>
      <c r="DK115" s="795"/>
      <c r="DL115" s="796">
        <v>5297973</v>
      </c>
      <c r="DM115" s="794"/>
      <c r="DN115" s="794"/>
      <c r="DO115" s="794"/>
      <c r="DP115" s="795"/>
      <c r="DQ115" s="796">
        <v>5040224</v>
      </c>
      <c r="DR115" s="794"/>
      <c r="DS115" s="794"/>
      <c r="DT115" s="794"/>
      <c r="DU115" s="795"/>
      <c r="DV115" s="838">
        <v>34.4</v>
      </c>
      <c r="DW115" s="839"/>
      <c r="DX115" s="839"/>
      <c r="DY115" s="839"/>
      <c r="DZ115" s="840"/>
    </row>
    <row r="116" spans="1:130" s="222" customFormat="1" ht="26.25" customHeight="1" x14ac:dyDescent="0.2">
      <c r="A116" s="930"/>
      <c r="B116" s="931"/>
      <c r="C116" s="853" t="s">
        <v>433</v>
      </c>
      <c r="D116" s="853"/>
      <c r="E116" s="853"/>
      <c r="F116" s="853"/>
      <c r="G116" s="853"/>
      <c r="H116" s="853"/>
      <c r="I116" s="853"/>
      <c r="J116" s="853"/>
      <c r="K116" s="853"/>
      <c r="L116" s="853"/>
      <c r="M116" s="853"/>
      <c r="N116" s="853"/>
      <c r="O116" s="853"/>
      <c r="P116" s="853"/>
      <c r="Q116" s="853"/>
      <c r="R116" s="853"/>
      <c r="S116" s="853"/>
      <c r="T116" s="853"/>
      <c r="U116" s="853"/>
      <c r="V116" s="853"/>
      <c r="W116" s="853"/>
      <c r="X116" s="853"/>
      <c r="Y116" s="853"/>
      <c r="Z116" s="854"/>
      <c r="AA116" s="793" t="s">
        <v>122</v>
      </c>
      <c r="AB116" s="794"/>
      <c r="AC116" s="794"/>
      <c r="AD116" s="794"/>
      <c r="AE116" s="795"/>
      <c r="AF116" s="796" t="s">
        <v>122</v>
      </c>
      <c r="AG116" s="794"/>
      <c r="AH116" s="794"/>
      <c r="AI116" s="794"/>
      <c r="AJ116" s="795"/>
      <c r="AK116" s="796">
        <v>48</v>
      </c>
      <c r="AL116" s="794"/>
      <c r="AM116" s="794"/>
      <c r="AN116" s="794"/>
      <c r="AO116" s="795"/>
      <c r="AP116" s="838">
        <v>0</v>
      </c>
      <c r="AQ116" s="839"/>
      <c r="AR116" s="839"/>
      <c r="AS116" s="839"/>
      <c r="AT116" s="840"/>
      <c r="AU116" s="946"/>
      <c r="AV116" s="947"/>
      <c r="AW116" s="947"/>
      <c r="AX116" s="947"/>
      <c r="AY116" s="947"/>
      <c r="AZ116" s="923" t="s">
        <v>434</v>
      </c>
      <c r="BA116" s="924"/>
      <c r="BB116" s="924"/>
      <c r="BC116" s="924"/>
      <c r="BD116" s="924"/>
      <c r="BE116" s="924"/>
      <c r="BF116" s="924"/>
      <c r="BG116" s="924"/>
      <c r="BH116" s="924"/>
      <c r="BI116" s="924"/>
      <c r="BJ116" s="924"/>
      <c r="BK116" s="924"/>
      <c r="BL116" s="924"/>
      <c r="BM116" s="924"/>
      <c r="BN116" s="924"/>
      <c r="BO116" s="924"/>
      <c r="BP116" s="925"/>
      <c r="BQ116" s="830" t="s">
        <v>122</v>
      </c>
      <c r="BR116" s="831"/>
      <c r="BS116" s="831"/>
      <c r="BT116" s="831"/>
      <c r="BU116" s="831"/>
      <c r="BV116" s="831" t="s">
        <v>122</v>
      </c>
      <c r="BW116" s="831"/>
      <c r="BX116" s="831"/>
      <c r="BY116" s="831"/>
      <c r="BZ116" s="831"/>
      <c r="CA116" s="831" t="s">
        <v>122</v>
      </c>
      <c r="CB116" s="831"/>
      <c r="CC116" s="831"/>
      <c r="CD116" s="831"/>
      <c r="CE116" s="831"/>
      <c r="CF116" s="889" t="s">
        <v>122</v>
      </c>
      <c r="CG116" s="890"/>
      <c r="CH116" s="890"/>
      <c r="CI116" s="890"/>
      <c r="CJ116" s="890"/>
      <c r="CK116" s="941"/>
      <c r="CL116" s="835"/>
      <c r="CM116" s="829" t="s">
        <v>435</v>
      </c>
      <c r="CN116" s="766"/>
      <c r="CO116" s="766"/>
      <c r="CP116" s="766"/>
      <c r="CQ116" s="766"/>
      <c r="CR116" s="766"/>
      <c r="CS116" s="766"/>
      <c r="CT116" s="766"/>
      <c r="CU116" s="766"/>
      <c r="CV116" s="766"/>
      <c r="CW116" s="766"/>
      <c r="CX116" s="766"/>
      <c r="CY116" s="766"/>
      <c r="CZ116" s="766"/>
      <c r="DA116" s="766"/>
      <c r="DB116" s="766"/>
      <c r="DC116" s="766"/>
      <c r="DD116" s="766"/>
      <c r="DE116" s="766"/>
      <c r="DF116" s="767"/>
      <c r="DG116" s="793" t="s">
        <v>122</v>
      </c>
      <c r="DH116" s="794"/>
      <c r="DI116" s="794"/>
      <c r="DJ116" s="794"/>
      <c r="DK116" s="795"/>
      <c r="DL116" s="796" t="s">
        <v>122</v>
      </c>
      <c r="DM116" s="794"/>
      <c r="DN116" s="794"/>
      <c r="DO116" s="794"/>
      <c r="DP116" s="795"/>
      <c r="DQ116" s="796" t="s">
        <v>122</v>
      </c>
      <c r="DR116" s="794"/>
      <c r="DS116" s="794"/>
      <c r="DT116" s="794"/>
      <c r="DU116" s="795"/>
      <c r="DV116" s="838" t="s">
        <v>122</v>
      </c>
      <c r="DW116" s="839"/>
      <c r="DX116" s="839"/>
      <c r="DY116" s="839"/>
      <c r="DZ116" s="840"/>
    </row>
    <row r="117" spans="1:130" s="222" customFormat="1" ht="26.25" customHeight="1" x14ac:dyDescent="0.2">
      <c r="A117" s="909" t="s">
        <v>177</v>
      </c>
      <c r="B117" s="910"/>
      <c r="C117" s="910"/>
      <c r="D117" s="910"/>
      <c r="E117" s="910"/>
      <c r="F117" s="910"/>
      <c r="G117" s="910"/>
      <c r="H117" s="910"/>
      <c r="I117" s="910"/>
      <c r="J117" s="910"/>
      <c r="K117" s="910"/>
      <c r="L117" s="910"/>
      <c r="M117" s="910"/>
      <c r="N117" s="910"/>
      <c r="O117" s="910"/>
      <c r="P117" s="910"/>
      <c r="Q117" s="910"/>
      <c r="R117" s="910"/>
      <c r="S117" s="910"/>
      <c r="T117" s="910"/>
      <c r="U117" s="910"/>
      <c r="V117" s="910"/>
      <c r="W117" s="910"/>
      <c r="X117" s="910"/>
      <c r="Y117" s="891" t="s">
        <v>436</v>
      </c>
      <c r="Z117" s="911"/>
      <c r="AA117" s="916">
        <v>3143422</v>
      </c>
      <c r="AB117" s="917"/>
      <c r="AC117" s="917"/>
      <c r="AD117" s="917"/>
      <c r="AE117" s="918"/>
      <c r="AF117" s="919">
        <v>3052531</v>
      </c>
      <c r="AG117" s="917"/>
      <c r="AH117" s="917"/>
      <c r="AI117" s="917"/>
      <c r="AJ117" s="918"/>
      <c r="AK117" s="919">
        <v>3000974</v>
      </c>
      <c r="AL117" s="917"/>
      <c r="AM117" s="917"/>
      <c r="AN117" s="917"/>
      <c r="AO117" s="918"/>
      <c r="AP117" s="920"/>
      <c r="AQ117" s="921"/>
      <c r="AR117" s="921"/>
      <c r="AS117" s="921"/>
      <c r="AT117" s="922"/>
      <c r="AU117" s="946"/>
      <c r="AV117" s="947"/>
      <c r="AW117" s="947"/>
      <c r="AX117" s="947"/>
      <c r="AY117" s="947"/>
      <c r="AZ117" s="877" t="s">
        <v>437</v>
      </c>
      <c r="BA117" s="878"/>
      <c r="BB117" s="878"/>
      <c r="BC117" s="878"/>
      <c r="BD117" s="878"/>
      <c r="BE117" s="878"/>
      <c r="BF117" s="878"/>
      <c r="BG117" s="878"/>
      <c r="BH117" s="878"/>
      <c r="BI117" s="878"/>
      <c r="BJ117" s="878"/>
      <c r="BK117" s="878"/>
      <c r="BL117" s="878"/>
      <c r="BM117" s="878"/>
      <c r="BN117" s="878"/>
      <c r="BO117" s="878"/>
      <c r="BP117" s="879"/>
      <c r="BQ117" s="830" t="s">
        <v>122</v>
      </c>
      <c r="BR117" s="831"/>
      <c r="BS117" s="831"/>
      <c r="BT117" s="831"/>
      <c r="BU117" s="831"/>
      <c r="BV117" s="831" t="s">
        <v>122</v>
      </c>
      <c r="BW117" s="831"/>
      <c r="BX117" s="831"/>
      <c r="BY117" s="831"/>
      <c r="BZ117" s="831"/>
      <c r="CA117" s="831" t="s">
        <v>122</v>
      </c>
      <c r="CB117" s="831"/>
      <c r="CC117" s="831"/>
      <c r="CD117" s="831"/>
      <c r="CE117" s="831"/>
      <c r="CF117" s="889" t="s">
        <v>122</v>
      </c>
      <c r="CG117" s="890"/>
      <c r="CH117" s="890"/>
      <c r="CI117" s="890"/>
      <c r="CJ117" s="890"/>
      <c r="CK117" s="941"/>
      <c r="CL117" s="835"/>
      <c r="CM117" s="829" t="s">
        <v>438</v>
      </c>
      <c r="CN117" s="766"/>
      <c r="CO117" s="766"/>
      <c r="CP117" s="766"/>
      <c r="CQ117" s="766"/>
      <c r="CR117" s="766"/>
      <c r="CS117" s="766"/>
      <c r="CT117" s="766"/>
      <c r="CU117" s="766"/>
      <c r="CV117" s="766"/>
      <c r="CW117" s="766"/>
      <c r="CX117" s="766"/>
      <c r="CY117" s="766"/>
      <c r="CZ117" s="766"/>
      <c r="DA117" s="766"/>
      <c r="DB117" s="766"/>
      <c r="DC117" s="766"/>
      <c r="DD117" s="766"/>
      <c r="DE117" s="766"/>
      <c r="DF117" s="767"/>
      <c r="DG117" s="793" t="s">
        <v>122</v>
      </c>
      <c r="DH117" s="794"/>
      <c r="DI117" s="794"/>
      <c r="DJ117" s="794"/>
      <c r="DK117" s="795"/>
      <c r="DL117" s="796" t="s">
        <v>122</v>
      </c>
      <c r="DM117" s="794"/>
      <c r="DN117" s="794"/>
      <c r="DO117" s="794"/>
      <c r="DP117" s="795"/>
      <c r="DQ117" s="796" t="s">
        <v>122</v>
      </c>
      <c r="DR117" s="794"/>
      <c r="DS117" s="794"/>
      <c r="DT117" s="794"/>
      <c r="DU117" s="795"/>
      <c r="DV117" s="838" t="s">
        <v>122</v>
      </c>
      <c r="DW117" s="839"/>
      <c r="DX117" s="839"/>
      <c r="DY117" s="839"/>
      <c r="DZ117" s="840"/>
    </row>
    <row r="118" spans="1:130" s="222" customFormat="1" ht="26.25" customHeight="1" x14ac:dyDescent="0.2">
      <c r="A118" s="909" t="s">
        <v>412</v>
      </c>
      <c r="B118" s="910"/>
      <c r="C118" s="910"/>
      <c r="D118" s="910"/>
      <c r="E118" s="910"/>
      <c r="F118" s="910"/>
      <c r="G118" s="910"/>
      <c r="H118" s="910"/>
      <c r="I118" s="910"/>
      <c r="J118" s="910"/>
      <c r="K118" s="910"/>
      <c r="L118" s="910"/>
      <c r="M118" s="910"/>
      <c r="N118" s="910"/>
      <c r="O118" s="910"/>
      <c r="P118" s="910"/>
      <c r="Q118" s="910"/>
      <c r="R118" s="910"/>
      <c r="S118" s="910"/>
      <c r="T118" s="910"/>
      <c r="U118" s="910"/>
      <c r="V118" s="910"/>
      <c r="W118" s="910"/>
      <c r="X118" s="910"/>
      <c r="Y118" s="910"/>
      <c r="Z118" s="911"/>
      <c r="AA118" s="912" t="s">
        <v>409</v>
      </c>
      <c r="AB118" s="910"/>
      <c r="AC118" s="910"/>
      <c r="AD118" s="910"/>
      <c r="AE118" s="911"/>
      <c r="AF118" s="912" t="s">
        <v>410</v>
      </c>
      <c r="AG118" s="910"/>
      <c r="AH118" s="910"/>
      <c r="AI118" s="910"/>
      <c r="AJ118" s="911"/>
      <c r="AK118" s="912" t="s">
        <v>294</v>
      </c>
      <c r="AL118" s="910"/>
      <c r="AM118" s="910"/>
      <c r="AN118" s="910"/>
      <c r="AO118" s="911"/>
      <c r="AP118" s="913" t="s">
        <v>411</v>
      </c>
      <c r="AQ118" s="914"/>
      <c r="AR118" s="914"/>
      <c r="AS118" s="914"/>
      <c r="AT118" s="915"/>
      <c r="AU118" s="946"/>
      <c r="AV118" s="947"/>
      <c r="AW118" s="947"/>
      <c r="AX118" s="947"/>
      <c r="AY118" s="947"/>
      <c r="AZ118" s="852" t="s">
        <v>439</v>
      </c>
      <c r="BA118" s="853"/>
      <c r="BB118" s="853"/>
      <c r="BC118" s="853"/>
      <c r="BD118" s="853"/>
      <c r="BE118" s="853"/>
      <c r="BF118" s="853"/>
      <c r="BG118" s="853"/>
      <c r="BH118" s="853"/>
      <c r="BI118" s="853"/>
      <c r="BJ118" s="853"/>
      <c r="BK118" s="853"/>
      <c r="BL118" s="853"/>
      <c r="BM118" s="853"/>
      <c r="BN118" s="853"/>
      <c r="BO118" s="853"/>
      <c r="BP118" s="854"/>
      <c r="BQ118" s="893" t="s">
        <v>122</v>
      </c>
      <c r="BR118" s="859"/>
      <c r="BS118" s="859"/>
      <c r="BT118" s="859"/>
      <c r="BU118" s="859"/>
      <c r="BV118" s="859" t="s">
        <v>122</v>
      </c>
      <c r="BW118" s="859"/>
      <c r="BX118" s="859"/>
      <c r="BY118" s="859"/>
      <c r="BZ118" s="859"/>
      <c r="CA118" s="859" t="s">
        <v>122</v>
      </c>
      <c r="CB118" s="859"/>
      <c r="CC118" s="859"/>
      <c r="CD118" s="859"/>
      <c r="CE118" s="859"/>
      <c r="CF118" s="889" t="s">
        <v>122</v>
      </c>
      <c r="CG118" s="890"/>
      <c r="CH118" s="890"/>
      <c r="CI118" s="890"/>
      <c r="CJ118" s="890"/>
      <c r="CK118" s="941"/>
      <c r="CL118" s="835"/>
      <c r="CM118" s="829" t="s">
        <v>440</v>
      </c>
      <c r="CN118" s="766"/>
      <c r="CO118" s="766"/>
      <c r="CP118" s="766"/>
      <c r="CQ118" s="766"/>
      <c r="CR118" s="766"/>
      <c r="CS118" s="766"/>
      <c r="CT118" s="766"/>
      <c r="CU118" s="766"/>
      <c r="CV118" s="766"/>
      <c r="CW118" s="766"/>
      <c r="CX118" s="766"/>
      <c r="CY118" s="766"/>
      <c r="CZ118" s="766"/>
      <c r="DA118" s="766"/>
      <c r="DB118" s="766"/>
      <c r="DC118" s="766"/>
      <c r="DD118" s="766"/>
      <c r="DE118" s="766"/>
      <c r="DF118" s="767"/>
      <c r="DG118" s="793" t="s">
        <v>122</v>
      </c>
      <c r="DH118" s="794"/>
      <c r="DI118" s="794"/>
      <c r="DJ118" s="794"/>
      <c r="DK118" s="795"/>
      <c r="DL118" s="796" t="s">
        <v>122</v>
      </c>
      <c r="DM118" s="794"/>
      <c r="DN118" s="794"/>
      <c r="DO118" s="794"/>
      <c r="DP118" s="795"/>
      <c r="DQ118" s="796" t="s">
        <v>122</v>
      </c>
      <c r="DR118" s="794"/>
      <c r="DS118" s="794"/>
      <c r="DT118" s="794"/>
      <c r="DU118" s="795"/>
      <c r="DV118" s="838" t="s">
        <v>122</v>
      </c>
      <c r="DW118" s="839"/>
      <c r="DX118" s="839"/>
      <c r="DY118" s="839"/>
      <c r="DZ118" s="840"/>
    </row>
    <row r="119" spans="1:130" s="222" customFormat="1" ht="26.25" customHeight="1" x14ac:dyDescent="0.2">
      <c r="A119" s="832" t="s">
        <v>415</v>
      </c>
      <c r="B119" s="833"/>
      <c r="C119" s="874" t="s">
        <v>416</v>
      </c>
      <c r="D119" s="822"/>
      <c r="E119" s="822"/>
      <c r="F119" s="822"/>
      <c r="G119" s="822"/>
      <c r="H119" s="822"/>
      <c r="I119" s="822"/>
      <c r="J119" s="822"/>
      <c r="K119" s="822"/>
      <c r="L119" s="822"/>
      <c r="M119" s="822"/>
      <c r="N119" s="822"/>
      <c r="O119" s="822"/>
      <c r="P119" s="822"/>
      <c r="Q119" s="822"/>
      <c r="R119" s="822"/>
      <c r="S119" s="822"/>
      <c r="T119" s="822"/>
      <c r="U119" s="822"/>
      <c r="V119" s="822"/>
      <c r="W119" s="822"/>
      <c r="X119" s="822"/>
      <c r="Y119" s="822"/>
      <c r="Z119" s="823"/>
      <c r="AA119" s="902" t="s">
        <v>122</v>
      </c>
      <c r="AB119" s="903"/>
      <c r="AC119" s="903"/>
      <c r="AD119" s="903"/>
      <c r="AE119" s="904"/>
      <c r="AF119" s="905" t="s">
        <v>122</v>
      </c>
      <c r="AG119" s="903"/>
      <c r="AH119" s="903"/>
      <c r="AI119" s="903"/>
      <c r="AJ119" s="904"/>
      <c r="AK119" s="905" t="s">
        <v>122</v>
      </c>
      <c r="AL119" s="903"/>
      <c r="AM119" s="903"/>
      <c r="AN119" s="903"/>
      <c r="AO119" s="904"/>
      <c r="AP119" s="906" t="s">
        <v>122</v>
      </c>
      <c r="AQ119" s="907"/>
      <c r="AR119" s="907"/>
      <c r="AS119" s="907"/>
      <c r="AT119" s="908"/>
      <c r="AU119" s="948"/>
      <c r="AV119" s="949"/>
      <c r="AW119" s="949"/>
      <c r="AX119" s="949"/>
      <c r="AY119" s="949"/>
      <c r="AZ119" s="245" t="s">
        <v>177</v>
      </c>
      <c r="BA119" s="245"/>
      <c r="BB119" s="245"/>
      <c r="BC119" s="245"/>
      <c r="BD119" s="245"/>
      <c r="BE119" s="245"/>
      <c r="BF119" s="245"/>
      <c r="BG119" s="245"/>
      <c r="BH119" s="245"/>
      <c r="BI119" s="245"/>
      <c r="BJ119" s="245"/>
      <c r="BK119" s="245"/>
      <c r="BL119" s="245"/>
      <c r="BM119" s="245"/>
      <c r="BN119" s="245"/>
      <c r="BO119" s="891" t="s">
        <v>441</v>
      </c>
      <c r="BP119" s="892"/>
      <c r="BQ119" s="893">
        <v>43076528</v>
      </c>
      <c r="BR119" s="859"/>
      <c r="BS119" s="859"/>
      <c r="BT119" s="859"/>
      <c r="BU119" s="859"/>
      <c r="BV119" s="859">
        <v>40941509</v>
      </c>
      <c r="BW119" s="859"/>
      <c r="BX119" s="859"/>
      <c r="BY119" s="859"/>
      <c r="BZ119" s="859"/>
      <c r="CA119" s="859">
        <v>39070934</v>
      </c>
      <c r="CB119" s="859"/>
      <c r="CC119" s="859"/>
      <c r="CD119" s="859"/>
      <c r="CE119" s="859"/>
      <c r="CF119" s="762"/>
      <c r="CG119" s="763"/>
      <c r="CH119" s="763"/>
      <c r="CI119" s="763"/>
      <c r="CJ119" s="848"/>
      <c r="CK119" s="942"/>
      <c r="CL119" s="837"/>
      <c r="CM119" s="852" t="s">
        <v>442</v>
      </c>
      <c r="CN119" s="853"/>
      <c r="CO119" s="853"/>
      <c r="CP119" s="853"/>
      <c r="CQ119" s="853"/>
      <c r="CR119" s="853"/>
      <c r="CS119" s="853"/>
      <c r="CT119" s="853"/>
      <c r="CU119" s="853"/>
      <c r="CV119" s="853"/>
      <c r="CW119" s="853"/>
      <c r="CX119" s="853"/>
      <c r="CY119" s="853"/>
      <c r="CZ119" s="853"/>
      <c r="DA119" s="853"/>
      <c r="DB119" s="853"/>
      <c r="DC119" s="853"/>
      <c r="DD119" s="853"/>
      <c r="DE119" s="853"/>
      <c r="DF119" s="854"/>
      <c r="DG119" s="777" t="s">
        <v>122</v>
      </c>
      <c r="DH119" s="778"/>
      <c r="DI119" s="778"/>
      <c r="DJ119" s="778"/>
      <c r="DK119" s="779"/>
      <c r="DL119" s="780" t="s">
        <v>122</v>
      </c>
      <c r="DM119" s="778"/>
      <c r="DN119" s="778"/>
      <c r="DO119" s="778"/>
      <c r="DP119" s="779"/>
      <c r="DQ119" s="780" t="s">
        <v>122</v>
      </c>
      <c r="DR119" s="778"/>
      <c r="DS119" s="778"/>
      <c r="DT119" s="778"/>
      <c r="DU119" s="779"/>
      <c r="DV119" s="862" t="s">
        <v>122</v>
      </c>
      <c r="DW119" s="863"/>
      <c r="DX119" s="863"/>
      <c r="DY119" s="863"/>
      <c r="DZ119" s="864"/>
    </row>
    <row r="120" spans="1:130" s="222" customFormat="1" ht="26.25" customHeight="1" x14ac:dyDescent="0.2">
      <c r="A120" s="834"/>
      <c r="B120" s="835"/>
      <c r="C120" s="829" t="s">
        <v>419</v>
      </c>
      <c r="D120" s="766"/>
      <c r="E120" s="766"/>
      <c r="F120" s="766"/>
      <c r="G120" s="766"/>
      <c r="H120" s="766"/>
      <c r="I120" s="766"/>
      <c r="J120" s="766"/>
      <c r="K120" s="766"/>
      <c r="L120" s="766"/>
      <c r="M120" s="766"/>
      <c r="N120" s="766"/>
      <c r="O120" s="766"/>
      <c r="P120" s="766"/>
      <c r="Q120" s="766"/>
      <c r="R120" s="766"/>
      <c r="S120" s="766"/>
      <c r="T120" s="766"/>
      <c r="U120" s="766"/>
      <c r="V120" s="766"/>
      <c r="W120" s="766"/>
      <c r="X120" s="766"/>
      <c r="Y120" s="766"/>
      <c r="Z120" s="767"/>
      <c r="AA120" s="793" t="s">
        <v>122</v>
      </c>
      <c r="AB120" s="794"/>
      <c r="AC120" s="794"/>
      <c r="AD120" s="794"/>
      <c r="AE120" s="795"/>
      <c r="AF120" s="796" t="s">
        <v>122</v>
      </c>
      <c r="AG120" s="794"/>
      <c r="AH120" s="794"/>
      <c r="AI120" s="794"/>
      <c r="AJ120" s="795"/>
      <c r="AK120" s="796" t="s">
        <v>122</v>
      </c>
      <c r="AL120" s="794"/>
      <c r="AM120" s="794"/>
      <c r="AN120" s="794"/>
      <c r="AO120" s="795"/>
      <c r="AP120" s="838" t="s">
        <v>122</v>
      </c>
      <c r="AQ120" s="839"/>
      <c r="AR120" s="839"/>
      <c r="AS120" s="839"/>
      <c r="AT120" s="840"/>
      <c r="AU120" s="894" t="s">
        <v>443</v>
      </c>
      <c r="AV120" s="895"/>
      <c r="AW120" s="895"/>
      <c r="AX120" s="895"/>
      <c r="AY120" s="896"/>
      <c r="AZ120" s="874" t="s">
        <v>444</v>
      </c>
      <c r="BA120" s="822"/>
      <c r="BB120" s="822"/>
      <c r="BC120" s="822"/>
      <c r="BD120" s="822"/>
      <c r="BE120" s="822"/>
      <c r="BF120" s="822"/>
      <c r="BG120" s="822"/>
      <c r="BH120" s="822"/>
      <c r="BI120" s="822"/>
      <c r="BJ120" s="822"/>
      <c r="BK120" s="822"/>
      <c r="BL120" s="822"/>
      <c r="BM120" s="822"/>
      <c r="BN120" s="822"/>
      <c r="BO120" s="822"/>
      <c r="BP120" s="823"/>
      <c r="BQ120" s="875">
        <v>8225505</v>
      </c>
      <c r="BR120" s="856"/>
      <c r="BS120" s="856"/>
      <c r="BT120" s="856"/>
      <c r="BU120" s="856"/>
      <c r="BV120" s="856">
        <v>8498653</v>
      </c>
      <c r="BW120" s="856"/>
      <c r="BX120" s="856"/>
      <c r="BY120" s="856"/>
      <c r="BZ120" s="856"/>
      <c r="CA120" s="856">
        <v>8264602</v>
      </c>
      <c r="CB120" s="856"/>
      <c r="CC120" s="856"/>
      <c r="CD120" s="856"/>
      <c r="CE120" s="856"/>
      <c r="CF120" s="880">
        <v>56.4</v>
      </c>
      <c r="CG120" s="881"/>
      <c r="CH120" s="881"/>
      <c r="CI120" s="881"/>
      <c r="CJ120" s="881"/>
      <c r="CK120" s="882" t="s">
        <v>445</v>
      </c>
      <c r="CL120" s="866"/>
      <c r="CM120" s="866"/>
      <c r="CN120" s="866"/>
      <c r="CO120" s="867"/>
      <c r="CP120" s="886" t="s">
        <v>394</v>
      </c>
      <c r="CQ120" s="887"/>
      <c r="CR120" s="887"/>
      <c r="CS120" s="887"/>
      <c r="CT120" s="887"/>
      <c r="CU120" s="887"/>
      <c r="CV120" s="887"/>
      <c r="CW120" s="887"/>
      <c r="CX120" s="887"/>
      <c r="CY120" s="887"/>
      <c r="CZ120" s="887"/>
      <c r="DA120" s="887"/>
      <c r="DB120" s="887"/>
      <c r="DC120" s="887"/>
      <c r="DD120" s="887"/>
      <c r="DE120" s="887"/>
      <c r="DF120" s="888"/>
      <c r="DG120" s="875">
        <v>458516</v>
      </c>
      <c r="DH120" s="856"/>
      <c r="DI120" s="856"/>
      <c r="DJ120" s="856"/>
      <c r="DK120" s="856"/>
      <c r="DL120" s="856">
        <v>485720</v>
      </c>
      <c r="DM120" s="856"/>
      <c r="DN120" s="856"/>
      <c r="DO120" s="856"/>
      <c r="DP120" s="856"/>
      <c r="DQ120" s="856">
        <v>575140</v>
      </c>
      <c r="DR120" s="856"/>
      <c r="DS120" s="856"/>
      <c r="DT120" s="856"/>
      <c r="DU120" s="856"/>
      <c r="DV120" s="857">
        <v>3.9</v>
      </c>
      <c r="DW120" s="857"/>
      <c r="DX120" s="857"/>
      <c r="DY120" s="857"/>
      <c r="DZ120" s="858"/>
    </row>
    <row r="121" spans="1:130" s="222" customFormat="1" ht="26.25" customHeight="1" x14ac:dyDescent="0.2">
      <c r="A121" s="834"/>
      <c r="B121" s="835"/>
      <c r="C121" s="877" t="s">
        <v>446</v>
      </c>
      <c r="D121" s="878"/>
      <c r="E121" s="878"/>
      <c r="F121" s="878"/>
      <c r="G121" s="878"/>
      <c r="H121" s="878"/>
      <c r="I121" s="878"/>
      <c r="J121" s="878"/>
      <c r="K121" s="878"/>
      <c r="L121" s="878"/>
      <c r="M121" s="878"/>
      <c r="N121" s="878"/>
      <c r="O121" s="878"/>
      <c r="P121" s="878"/>
      <c r="Q121" s="878"/>
      <c r="R121" s="878"/>
      <c r="S121" s="878"/>
      <c r="T121" s="878"/>
      <c r="U121" s="878"/>
      <c r="V121" s="878"/>
      <c r="W121" s="878"/>
      <c r="X121" s="878"/>
      <c r="Y121" s="878"/>
      <c r="Z121" s="879"/>
      <c r="AA121" s="793" t="s">
        <v>122</v>
      </c>
      <c r="AB121" s="794"/>
      <c r="AC121" s="794"/>
      <c r="AD121" s="794"/>
      <c r="AE121" s="795"/>
      <c r="AF121" s="796" t="s">
        <v>122</v>
      </c>
      <c r="AG121" s="794"/>
      <c r="AH121" s="794"/>
      <c r="AI121" s="794"/>
      <c r="AJ121" s="795"/>
      <c r="AK121" s="796" t="s">
        <v>122</v>
      </c>
      <c r="AL121" s="794"/>
      <c r="AM121" s="794"/>
      <c r="AN121" s="794"/>
      <c r="AO121" s="795"/>
      <c r="AP121" s="838" t="s">
        <v>122</v>
      </c>
      <c r="AQ121" s="839"/>
      <c r="AR121" s="839"/>
      <c r="AS121" s="839"/>
      <c r="AT121" s="840"/>
      <c r="AU121" s="897"/>
      <c r="AV121" s="898"/>
      <c r="AW121" s="898"/>
      <c r="AX121" s="898"/>
      <c r="AY121" s="899"/>
      <c r="AZ121" s="829" t="s">
        <v>447</v>
      </c>
      <c r="BA121" s="766"/>
      <c r="BB121" s="766"/>
      <c r="BC121" s="766"/>
      <c r="BD121" s="766"/>
      <c r="BE121" s="766"/>
      <c r="BF121" s="766"/>
      <c r="BG121" s="766"/>
      <c r="BH121" s="766"/>
      <c r="BI121" s="766"/>
      <c r="BJ121" s="766"/>
      <c r="BK121" s="766"/>
      <c r="BL121" s="766"/>
      <c r="BM121" s="766"/>
      <c r="BN121" s="766"/>
      <c r="BO121" s="766"/>
      <c r="BP121" s="767"/>
      <c r="BQ121" s="830">
        <v>8198908</v>
      </c>
      <c r="BR121" s="831"/>
      <c r="BS121" s="831"/>
      <c r="BT121" s="831"/>
      <c r="BU121" s="831"/>
      <c r="BV121" s="831">
        <v>8081093</v>
      </c>
      <c r="BW121" s="831"/>
      <c r="BX121" s="831"/>
      <c r="BY121" s="831"/>
      <c r="BZ121" s="831"/>
      <c r="CA121" s="831">
        <v>7627515</v>
      </c>
      <c r="CB121" s="831"/>
      <c r="CC121" s="831"/>
      <c r="CD121" s="831"/>
      <c r="CE121" s="831"/>
      <c r="CF121" s="889">
        <v>52</v>
      </c>
      <c r="CG121" s="890"/>
      <c r="CH121" s="890"/>
      <c r="CI121" s="890"/>
      <c r="CJ121" s="890"/>
      <c r="CK121" s="883"/>
      <c r="CL121" s="869"/>
      <c r="CM121" s="869"/>
      <c r="CN121" s="869"/>
      <c r="CO121" s="870"/>
      <c r="CP121" s="849" t="s">
        <v>392</v>
      </c>
      <c r="CQ121" s="850"/>
      <c r="CR121" s="850"/>
      <c r="CS121" s="850"/>
      <c r="CT121" s="850"/>
      <c r="CU121" s="850"/>
      <c r="CV121" s="850"/>
      <c r="CW121" s="850"/>
      <c r="CX121" s="850"/>
      <c r="CY121" s="850"/>
      <c r="CZ121" s="850"/>
      <c r="DA121" s="850"/>
      <c r="DB121" s="850"/>
      <c r="DC121" s="850"/>
      <c r="DD121" s="850"/>
      <c r="DE121" s="850"/>
      <c r="DF121" s="851"/>
      <c r="DG121" s="830">
        <v>206013</v>
      </c>
      <c r="DH121" s="831"/>
      <c r="DI121" s="831"/>
      <c r="DJ121" s="831"/>
      <c r="DK121" s="831"/>
      <c r="DL121" s="831">
        <v>188775</v>
      </c>
      <c r="DM121" s="831"/>
      <c r="DN121" s="831"/>
      <c r="DO121" s="831"/>
      <c r="DP121" s="831"/>
      <c r="DQ121" s="831">
        <v>139172</v>
      </c>
      <c r="DR121" s="831"/>
      <c r="DS121" s="831"/>
      <c r="DT121" s="831"/>
      <c r="DU121" s="831"/>
      <c r="DV121" s="808">
        <v>0.9</v>
      </c>
      <c r="DW121" s="808"/>
      <c r="DX121" s="808"/>
      <c r="DY121" s="808"/>
      <c r="DZ121" s="809"/>
    </row>
    <row r="122" spans="1:130" s="222" customFormat="1" ht="26.25" customHeight="1" x14ac:dyDescent="0.2">
      <c r="A122" s="834"/>
      <c r="B122" s="835"/>
      <c r="C122" s="829" t="s">
        <v>429</v>
      </c>
      <c r="D122" s="766"/>
      <c r="E122" s="766"/>
      <c r="F122" s="766"/>
      <c r="G122" s="766"/>
      <c r="H122" s="766"/>
      <c r="I122" s="766"/>
      <c r="J122" s="766"/>
      <c r="K122" s="766"/>
      <c r="L122" s="766"/>
      <c r="M122" s="766"/>
      <c r="N122" s="766"/>
      <c r="O122" s="766"/>
      <c r="P122" s="766"/>
      <c r="Q122" s="766"/>
      <c r="R122" s="766"/>
      <c r="S122" s="766"/>
      <c r="T122" s="766"/>
      <c r="U122" s="766"/>
      <c r="V122" s="766"/>
      <c r="W122" s="766"/>
      <c r="X122" s="766"/>
      <c r="Y122" s="766"/>
      <c r="Z122" s="767"/>
      <c r="AA122" s="793" t="s">
        <v>122</v>
      </c>
      <c r="AB122" s="794"/>
      <c r="AC122" s="794"/>
      <c r="AD122" s="794"/>
      <c r="AE122" s="795"/>
      <c r="AF122" s="796" t="s">
        <v>122</v>
      </c>
      <c r="AG122" s="794"/>
      <c r="AH122" s="794"/>
      <c r="AI122" s="794"/>
      <c r="AJ122" s="795"/>
      <c r="AK122" s="796" t="s">
        <v>122</v>
      </c>
      <c r="AL122" s="794"/>
      <c r="AM122" s="794"/>
      <c r="AN122" s="794"/>
      <c r="AO122" s="795"/>
      <c r="AP122" s="838" t="s">
        <v>122</v>
      </c>
      <c r="AQ122" s="839"/>
      <c r="AR122" s="839"/>
      <c r="AS122" s="839"/>
      <c r="AT122" s="840"/>
      <c r="AU122" s="897"/>
      <c r="AV122" s="898"/>
      <c r="AW122" s="898"/>
      <c r="AX122" s="898"/>
      <c r="AY122" s="899"/>
      <c r="AZ122" s="852" t="s">
        <v>448</v>
      </c>
      <c r="BA122" s="853"/>
      <c r="BB122" s="853"/>
      <c r="BC122" s="853"/>
      <c r="BD122" s="853"/>
      <c r="BE122" s="853"/>
      <c r="BF122" s="853"/>
      <c r="BG122" s="853"/>
      <c r="BH122" s="853"/>
      <c r="BI122" s="853"/>
      <c r="BJ122" s="853"/>
      <c r="BK122" s="853"/>
      <c r="BL122" s="853"/>
      <c r="BM122" s="853"/>
      <c r="BN122" s="853"/>
      <c r="BO122" s="853"/>
      <c r="BP122" s="854"/>
      <c r="BQ122" s="893">
        <v>18568566</v>
      </c>
      <c r="BR122" s="859"/>
      <c r="BS122" s="859"/>
      <c r="BT122" s="859"/>
      <c r="BU122" s="859"/>
      <c r="BV122" s="859">
        <v>17954247</v>
      </c>
      <c r="BW122" s="859"/>
      <c r="BX122" s="859"/>
      <c r="BY122" s="859"/>
      <c r="BZ122" s="859"/>
      <c r="CA122" s="859">
        <v>18620554</v>
      </c>
      <c r="CB122" s="859"/>
      <c r="CC122" s="859"/>
      <c r="CD122" s="859"/>
      <c r="CE122" s="859"/>
      <c r="CF122" s="860">
        <v>127</v>
      </c>
      <c r="CG122" s="861"/>
      <c r="CH122" s="861"/>
      <c r="CI122" s="861"/>
      <c r="CJ122" s="861"/>
      <c r="CK122" s="883"/>
      <c r="CL122" s="869"/>
      <c r="CM122" s="869"/>
      <c r="CN122" s="869"/>
      <c r="CO122" s="870"/>
      <c r="CP122" s="849"/>
      <c r="CQ122" s="850"/>
      <c r="CR122" s="850"/>
      <c r="CS122" s="850"/>
      <c r="CT122" s="850"/>
      <c r="CU122" s="850"/>
      <c r="CV122" s="850"/>
      <c r="CW122" s="850"/>
      <c r="CX122" s="850"/>
      <c r="CY122" s="850"/>
      <c r="CZ122" s="850"/>
      <c r="DA122" s="850"/>
      <c r="DB122" s="850"/>
      <c r="DC122" s="850"/>
      <c r="DD122" s="850"/>
      <c r="DE122" s="850"/>
      <c r="DF122" s="851"/>
      <c r="DG122" s="830"/>
      <c r="DH122" s="831"/>
      <c r="DI122" s="831"/>
      <c r="DJ122" s="831"/>
      <c r="DK122" s="831"/>
      <c r="DL122" s="831"/>
      <c r="DM122" s="831"/>
      <c r="DN122" s="831"/>
      <c r="DO122" s="831"/>
      <c r="DP122" s="831"/>
      <c r="DQ122" s="831"/>
      <c r="DR122" s="831"/>
      <c r="DS122" s="831"/>
      <c r="DT122" s="831"/>
      <c r="DU122" s="831"/>
      <c r="DV122" s="808"/>
      <c r="DW122" s="808"/>
      <c r="DX122" s="808"/>
      <c r="DY122" s="808"/>
      <c r="DZ122" s="809"/>
    </row>
    <row r="123" spans="1:130" s="222" customFormat="1" ht="26.25" customHeight="1" x14ac:dyDescent="0.2">
      <c r="A123" s="834"/>
      <c r="B123" s="835"/>
      <c r="C123" s="829" t="s">
        <v>435</v>
      </c>
      <c r="D123" s="766"/>
      <c r="E123" s="766"/>
      <c r="F123" s="766"/>
      <c r="G123" s="766"/>
      <c r="H123" s="766"/>
      <c r="I123" s="766"/>
      <c r="J123" s="766"/>
      <c r="K123" s="766"/>
      <c r="L123" s="766"/>
      <c r="M123" s="766"/>
      <c r="N123" s="766"/>
      <c r="O123" s="766"/>
      <c r="P123" s="766"/>
      <c r="Q123" s="766"/>
      <c r="R123" s="766"/>
      <c r="S123" s="766"/>
      <c r="T123" s="766"/>
      <c r="U123" s="766"/>
      <c r="V123" s="766"/>
      <c r="W123" s="766"/>
      <c r="X123" s="766"/>
      <c r="Y123" s="766"/>
      <c r="Z123" s="767"/>
      <c r="AA123" s="793" t="s">
        <v>122</v>
      </c>
      <c r="AB123" s="794"/>
      <c r="AC123" s="794"/>
      <c r="AD123" s="794"/>
      <c r="AE123" s="795"/>
      <c r="AF123" s="796" t="s">
        <v>122</v>
      </c>
      <c r="AG123" s="794"/>
      <c r="AH123" s="794"/>
      <c r="AI123" s="794"/>
      <c r="AJ123" s="795"/>
      <c r="AK123" s="796" t="s">
        <v>122</v>
      </c>
      <c r="AL123" s="794"/>
      <c r="AM123" s="794"/>
      <c r="AN123" s="794"/>
      <c r="AO123" s="795"/>
      <c r="AP123" s="838" t="s">
        <v>122</v>
      </c>
      <c r="AQ123" s="839"/>
      <c r="AR123" s="839"/>
      <c r="AS123" s="839"/>
      <c r="AT123" s="840"/>
      <c r="AU123" s="900"/>
      <c r="AV123" s="901"/>
      <c r="AW123" s="901"/>
      <c r="AX123" s="901"/>
      <c r="AY123" s="901"/>
      <c r="AZ123" s="245" t="s">
        <v>177</v>
      </c>
      <c r="BA123" s="245"/>
      <c r="BB123" s="245"/>
      <c r="BC123" s="245"/>
      <c r="BD123" s="245"/>
      <c r="BE123" s="245"/>
      <c r="BF123" s="245"/>
      <c r="BG123" s="245"/>
      <c r="BH123" s="245"/>
      <c r="BI123" s="245"/>
      <c r="BJ123" s="245"/>
      <c r="BK123" s="245"/>
      <c r="BL123" s="245"/>
      <c r="BM123" s="245"/>
      <c r="BN123" s="245"/>
      <c r="BO123" s="891" t="s">
        <v>449</v>
      </c>
      <c r="BP123" s="892"/>
      <c r="BQ123" s="846">
        <v>34992979</v>
      </c>
      <c r="BR123" s="847"/>
      <c r="BS123" s="847"/>
      <c r="BT123" s="847"/>
      <c r="BU123" s="847"/>
      <c r="BV123" s="847">
        <v>34533993</v>
      </c>
      <c r="BW123" s="847"/>
      <c r="BX123" s="847"/>
      <c r="BY123" s="847"/>
      <c r="BZ123" s="847"/>
      <c r="CA123" s="847">
        <v>34512671</v>
      </c>
      <c r="CB123" s="847"/>
      <c r="CC123" s="847"/>
      <c r="CD123" s="847"/>
      <c r="CE123" s="847"/>
      <c r="CF123" s="762"/>
      <c r="CG123" s="763"/>
      <c r="CH123" s="763"/>
      <c r="CI123" s="763"/>
      <c r="CJ123" s="848"/>
      <c r="CK123" s="883"/>
      <c r="CL123" s="869"/>
      <c r="CM123" s="869"/>
      <c r="CN123" s="869"/>
      <c r="CO123" s="870"/>
      <c r="CP123" s="849"/>
      <c r="CQ123" s="850"/>
      <c r="CR123" s="850"/>
      <c r="CS123" s="850"/>
      <c r="CT123" s="850"/>
      <c r="CU123" s="850"/>
      <c r="CV123" s="850"/>
      <c r="CW123" s="850"/>
      <c r="CX123" s="850"/>
      <c r="CY123" s="850"/>
      <c r="CZ123" s="850"/>
      <c r="DA123" s="850"/>
      <c r="DB123" s="850"/>
      <c r="DC123" s="850"/>
      <c r="DD123" s="850"/>
      <c r="DE123" s="850"/>
      <c r="DF123" s="851"/>
      <c r="DG123" s="793"/>
      <c r="DH123" s="794"/>
      <c r="DI123" s="794"/>
      <c r="DJ123" s="794"/>
      <c r="DK123" s="795"/>
      <c r="DL123" s="796"/>
      <c r="DM123" s="794"/>
      <c r="DN123" s="794"/>
      <c r="DO123" s="794"/>
      <c r="DP123" s="795"/>
      <c r="DQ123" s="796"/>
      <c r="DR123" s="794"/>
      <c r="DS123" s="794"/>
      <c r="DT123" s="794"/>
      <c r="DU123" s="795"/>
      <c r="DV123" s="838"/>
      <c r="DW123" s="839"/>
      <c r="DX123" s="839"/>
      <c r="DY123" s="839"/>
      <c r="DZ123" s="840"/>
    </row>
    <row r="124" spans="1:130" s="222" customFormat="1" ht="26.25" customHeight="1" thickBot="1" x14ac:dyDescent="0.25">
      <c r="A124" s="834"/>
      <c r="B124" s="835"/>
      <c r="C124" s="829" t="s">
        <v>438</v>
      </c>
      <c r="D124" s="766"/>
      <c r="E124" s="766"/>
      <c r="F124" s="766"/>
      <c r="G124" s="766"/>
      <c r="H124" s="766"/>
      <c r="I124" s="766"/>
      <c r="J124" s="766"/>
      <c r="K124" s="766"/>
      <c r="L124" s="766"/>
      <c r="M124" s="766"/>
      <c r="N124" s="766"/>
      <c r="O124" s="766"/>
      <c r="P124" s="766"/>
      <c r="Q124" s="766"/>
      <c r="R124" s="766"/>
      <c r="S124" s="766"/>
      <c r="T124" s="766"/>
      <c r="U124" s="766"/>
      <c r="V124" s="766"/>
      <c r="W124" s="766"/>
      <c r="X124" s="766"/>
      <c r="Y124" s="766"/>
      <c r="Z124" s="767"/>
      <c r="AA124" s="793" t="s">
        <v>122</v>
      </c>
      <c r="AB124" s="794"/>
      <c r="AC124" s="794"/>
      <c r="AD124" s="794"/>
      <c r="AE124" s="795"/>
      <c r="AF124" s="796" t="s">
        <v>122</v>
      </c>
      <c r="AG124" s="794"/>
      <c r="AH124" s="794"/>
      <c r="AI124" s="794"/>
      <c r="AJ124" s="795"/>
      <c r="AK124" s="796" t="s">
        <v>122</v>
      </c>
      <c r="AL124" s="794"/>
      <c r="AM124" s="794"/>
      <c r="AN124" s="794"/>
      <c r="AO124" s="795"/>
      <c r="AP124" s="838" t="s">
        <v>122</v>
      </c>
      <c r="AQ124" s="839"/>
      <c r="AR124" s="839"/>
      <c r="AS124" s="839"/>
      <c r="AT124" s="840"/>
      <c r="AU124" s="841" t="s">
        <v>450</v>
      </c>
      <c r="AV124" s="842"/>
      <c r="AW124" s="842"/>
      <c r="AX124" s="842"/>
      <c r="AY124" s="842"/>
      <c r="AZ124" s="842"/>
      <c r="BA124" s="842"/>
      <c r="BB124" s="842"/>
      <c r="BC124" s="842"/>
      <c r="BD124" s="842"/>
      <c r="BE124" s="842"/>
      <c r="BF124" s="842"/>
      <c r="BG124" s="842"/>
      <c r="BH124" s="842"/>
      <c r="BI124" s="842"/>
      <c r="BJ124" s="842"/>
      <c r="BK124" s="842"/>
      <c r="BL124" s="842"/>
      <c r="BM124" s="842"/>
      <c r="BN124" s="842"/>
      <c r="BO124" s="842"/>
      <c r="BP124" s="843"/>
      <c r="BQ124" s="844">
        <v>55.5</v>
      </c>
      <c r="BR124" s="845"/>
      <c r="BS124" s="845"/>
      <c r="BT124" s="845"/>
      <c r="BU124" s="845"/>
      <c r="BV124" s="845">
        <v>44.9</v>
      </c>
      <c r="BW124" s="845"/>
      <c r="BX124" s="845"/>
      <c r="BY124" s="845"/>
      <c r="BZ124" s="845"/>
      <c r="CA124" s="845">
        <v>31</v>
      </c>
      <c r="CB124" s="845"/>
      <c r="CC124" s="845"/>
      <c r="CD124" s="845"/>
      <c r="CE124" s="845"/>
      <c r="CF124" s="740"/>
      <c r="CG124" s="741"/>
      <c r="CH124" s="741"/>
      <c r="CI124" s="741"/>
      <c r="CJ124" s="876"/>
      <c r="CK124" s="884"/>
      <c r="CL124" s="884"/>
      <c r="CM124" s="884"/>
      <c r="CN124" s="884"/>
      <c r="CO124" s="885"/>
      <c r="CP124" s="849" t="s">
        <v>451</v>
      </c>
      <c r="CQ124" s="850"/>
      <c r="CR124" s="850"/>
      <c r="CS124" s="850"/>
      <c r="CT124" s="850"/>
      <c r="CU124" s="850"/>
      <c r="CV124" s="850"/>
      <c r="CW124" s="850"/>
      <c r="CX124" s="850"/>
      <c r="CY124" s="850"/>
      <c r="CZ124" s="850"/>
      <c r="DA124" s="850"/>
      <c r="DB124" s="850"/>
      <c r="DC124" s="850"/>
      <c r="DD124" s="850"/>
      <c r="DE124" s="850"/>
      <c r="DF124" s="851"/>
      <c r="DG124" s="777" t="s">
        <v>122</v>
      </c>
      <c r="DH124" s="778"/>
      <c r="DI124" s="778"/>
      <c r="DJ124" s="778"/>
      <c r="DK124" s="779"/>
      <c r="DL124" s="780" t="s">
        <v>122</v>
      </c>
      <c r="DM124" s="778"/>
      <c r="DN124" s="778"/>
      <c r="DO124" s="778"/>
      <c r="DP124" s="779"/>
      <c r="DQ124" s="780" t="s">
        <v>122</v>
      </c>
      <c r="DR124" s="778"/>
      <c r="DS124" s="778"/>
      <c r="DT124" s="778"/>
      <c r="DU124" s="779"/>
      <c r="DV124" s="862" t="s">
        <v>122</v>
      </c>
      <c r="DW124" s="863"/>
      <c r="DX124" s="863"/>
      <c r="DY124" s="863"/>
      <c r="DZ124" s="864"/>
    </row>
    <row r="125" spans="1:130" s="222" customFormat="1" ht="26.25" customHeight="1" x14ac:dyDescent="0.2">
      <c r="A125" s="834"/>
      <c r="B125" s="835"/>
      <c r="C125" s="829" t="s">
        <v>440</v>
      </c>
      <c r="D125" s="766"/>
      <c r="E125" s="766"/>
      <c r="F125" s="766"/>
      <c r="G125" s="766"/>
      <c r="H125" s="766"/>
      <c r="I125" s="766"/>
      <c r="J125" s="766"/>
      <c r="K125" s="766"/>
      <c r="L125" s="766"/>
      <c r="M125" s="766"/>
      <c r="N125" s="766"/>
      <c r="O125" s="766"/>
      <c r="P125" s="766"/>
      <c r="Q125" s="766"/>
      <c r="R125" s="766"/>
      <c r="S125" s="766"/>
      <c r="T125" s="766"/>
      <c r="U125" s="766"/>
      <c r="V125" s="766"/>
      <c r="W125" s="766"/>
      <c r="X125" s="766"/>
      <c r="Y125" s="766"/>
      <c r="Z125" s="767"/>
      <c r="AA125" s="793" t="s">
        <v>122</v>
      </c>
      <c r="AB125" s="794"/>
      <c r="AC125" s="794"/>
      <c r="AD125" s="794"/>
      <c r="AE125" s="795"/>
      <c r="AF125" s="796" t="s">
        <v>122</v>
      </c>
      <c r="AG125" s="794"/>
      <c r="AH125" s="794"/>
      <c r="AI125" s="794"/>
      <c r="AJ125" s="795"/>
      <c r="AK125" s="796" t="s">
        <v>122</v>
      </c>
      <c r="AL125" s="794"/>
      <c r="AM125" s="794"/>
      <c r="AN125" s="794"/>
      <c r="AO125" s="795"/>
      <c r="AP125" s="838" t="s">
        <v>122</v>
      </c>
      <c r="AQ125" s="839"/>
      <c r="AR125" s="839"/>
      <c r="AS125" s="839"/>
      <c r="AT125" s="840"/>
      <c r="AU125" s="243"/>
      <c r="AV125" s="244"/>
      <c r="AW125" s="244"/>
      <c r="AX125" s="244"/>
      <c r="AY125" s="244"/>
      <c r="AZ125" s="244"/>
      <c r="BA125" s="244"/>
      <c r="BB125" s="244"/>
      <c r="BC125" s="244"/>
      <c r="BD125" s="244"/>
      <c r="BE125" s="244"/>
      <c r="BF125" s="244"/>
      <c r="BG125" s="244"/>
      <c r="BH125" s="244"/>
      <c r="BI125" s="244"/>
      <c r="BJ125" s="244"/>
      <c r="BK125" s="244"/>
      <c r="BL125" s="244"/>
      <c r="BM125" s="244"/>
      <c r="BN125" s="244"/>
      <c r="BO125" s="244"/>
      <c r="BP125" s="244"/>
      <c r="BQ125" s="224"/>
      <c r="BR125" s="224"/>
      <c r="BS125" s="224"/>
      <c r="BT125" s="224"/>
      <c r="BU125" s="224"/>
      <c r="BV125" s="224"/>
      <c r="BW125" s="224"/>
      <c r="BX125" s="224"/>
      <c r="BY125" s="224"/>
      <c r="BZ125" s="224"/>
      <c r="CA125" s="224"/>
      <c r="CB125" s="224"/>
      <c r="CC125" s="224"/>
      <c r="CD125" s="224"/>
      <c r="CE125" s="224"/>
      <c r="CF125" s="224"/>
      <c r="CG125" s="224"/>
      <c r="CH125" s="224"/>
      <c r="CI125" s="224"/>
      <c r="CJ125" s="246"/>
      <c r="CK125" s="865" t="s">
        <v>452</v>
      </c>
      <c r="CL125" s="866"/>
      <c r="CM125" s="866"/>
      <c r="CN125" s="866"/>
      <c r="CO125" s="867"/>
      <c r="CP125" s="874" t="s">
        <v>453</v>
      </c>
      <c r="CQ125" s="822"/>
      <c r="CR125" s="822"/>
      <c r="CS125" s="822"/>
      <c r="CT125" s="822"/>
      <c r="CU125" s="822"/>
      <c r="CV125" s="822"/>
      <c r="CW125" s="822"/>
      <c r="CX125" s="822"/>
      <c r="CY125" s="822"/>
      <c r="CZ125" s="822"/>
      <c r="DA125" s="822"/>
      <c r="DB125" s="822"/>
      <c r="DC125" s="822"/>
      <c r="DD125" s="822"/>
      <c r="DE125" s="822"/>
      <c r="DF125" s="823"/>
      <c r="DG125" s="875" t="s">
        <v>122</v>
      </c>
      <c r="DH125" s="856"/>
      <c r="DI125" s="856"/>
      <c r="DJ125" s="856"/>
      <c r="DK125" s="856"/>
      <c r="DL125" s="856" t="s">
        <v>122</v>
      </c>
      <c r="DM125" s="856"/>
      <c r="DN125" s="856"/>
      <c r="DO125" s="856"/>
      <c r="DP125" s="856"/>
      <c r="DQ125" s="856" t="s">
        <v>122</v>
      </c>
      <c r="DR125" s="856"/>
      <c r="DS125" s="856"/>
      <c r="DT125" s="856"/>
      <c r="DU125" s="856"/>
      <c r="DV125" s="857" t="s">
        <v>122</v>
      </c>
      <c r="DW125" s="857"/>
      <c r="DX125" s="857"/>
      <c r="DY125" s="857"/>
      <c r="DZ125" s="858"/>
    </row>
    <row r="126" spans="1:130" s="222" customFormat="1" ht="26.25" customHeight="1" thickBot="1" x14ac:dyDescent="0.25">
      <c r="A126" s="834"/>
      <c r="B126" s="835"/>
      <c r="C126" s="829" t="s">
        <v>442</v>
      </c>
      <c r="D126" s="766"/>
      <c r="E126" s="766"/>
      <c r="F126" s="766"/>
      <c r="G126" s="766"/>
      <c r="H126" s="766"/>
      <c r="I126" s="766"/>
      <c r="J126" s="766"/>
      <c r="K126" s="766"/>
      <c r="L126" s="766"/>
      <c r="M126" s="766"/>
      <c r="N126" s="766"/>
      <c r="O126" s="766"/>
      <c r="P126" s="766"/>
      <c r="Q126" s="766"/>
      <c r="R126" s="766"/>
      <c r="S126" s="766"/>
      <c r="T126" s="766"/>
      <c r="U126" s="766"/>
      <c r="V126" s="766"/>
      <c r="W126" s="766"/>
      <c r="X126" s="766"/>
      <c r="Y126" s="766"/>
      <c r="Z126" s="767"/>
      <c r="AA126" s="793" t="s">
        <v>122</v>
      </c>
      <c r="AB126" s="794"/>
      <c r="AC126" s="794"/>
      <c r="AD126" s="794"/>
      <c r="AE126" s="795"/>
      <c r="AF126" s="796" t="s">
        <v>122</v>
      </c>
      <c r="AG126" s="794"/>
      <c r="AH126" s="794"/>
      <c r="AI126" s="794"/>
      <c r="AJ126" s="795"/>
      <c r="AK126" s="796" t="s">
        <v>122</v>
      </c>
      <c r="AL126" s="794"/>
      <c r="AM126" s="794"/>
      <c r="AN126" s="794"/>
      <c r="AO126" s="795"/>
      <c r="AP126" s="838" t="s">
        <v>122</v>
      </c>
      <c r="AQ126" s="839"/>
      <c r="AR126" s="839"/>
      <c r="AS126" s="839"/>
      <c r="AT126" s="840"/>
      <c r="AU126" s="224"/>
      <c r="AV126" s="224"/>
      <c r="AW126" s="224"/>
      <c r="AX126" s="224"/>
      <c r="AY126" s="224"/>
      <c r="AZ126" s="224"/>
      <c r="BA126" s="224"/>
      <c r="BB126" s="224"/>
      <c r="BC126" s="224"/>
      <c r="BD126" s="224"/>
      <c r="BE126" s="224"/>
      <c r="BF126" s="224"/>
      <c r="BG126" s="224"/>
      <c r="BH126" s="224"/>
      <c r="BI126" s="224"/>
      <c r="BJ126" s="224"/>
      <c r="BK126" s="224"/>
      <c r="BL126" s="224"/>
      <c r="BM126" s="224"/>
      <c r="BN126" s="224"/>
      <c r="BO126" s="224"/>
      <c r="BP126" s="224"/>
      <c r="BQ126" s="224"/>
      <c r="BR126" s="224"/>
      <c r="BS126" s="224"/>
      <c r="BT126" s="224"/>
      <c r="BU126" s="224"/>
      <c r="BV126" s="224"/>
      <c r="BW126" s="224"/>
      <c r="BX126" s="224"/>
      <c r="BY126" s="224"/>
      <c r="BZ126" s="224"/>
      <c r="CA126" s="224"/>
      <c r="CB126" s="224"/>
      <c r="CC126" s="224"/>
      <c r="CD126" s="247"/>
      <c r="CE126" s="247"/>
      <c r="CF126" s="247"/>
      <c r="CG126" s="224"/>
      <c r="CH126" s="224"/>
      <c r="CI126" s="224"/>
      <c r="CJ126" s="246"/>
      <c r="CK126" s="868"/>
      <c r="CL126" s="869"/>
      <c r="CM126" s="869"/>
      <c r="CN126" s="869"/>
      <c r="CO126" s="870"/>
      <c r="CP126" s="829" t="s">
        <v>454</v>
      </c>
      <c r="CQ126" s="766"/>
      <c r="CR126" s="766"/>
      <c r="CS126" s="766"/>
      <c r="CT126" s="766"/>
      <c r="CU126" s="766"/>
      <c r="CV126" s="766"/>
      <c r="CW126" s="766"/>
      <c r="CX126" s="766"/>
      <c r="CY126" s="766"/>
      <c r="CZ126" s="766"/>
      <c r="DA126" s="766"/>
      <c r="DB126" s="766"/>
      <c r="DC126" s="766"/>
      <c r="DD126" s="766"/>
      <c r="DE126" s="766"/>
      <c r="DF126" s="767"/>
      <c r="DG126" s="830" t="s">
        <v>122</v>
      </c>
      <c r="DH126" s="831"/>
      <c r="DI126" s="831"/>
      <c r="DJ126" s="831"/>
      <c r="DK126" s="831"/>
      <c r="DL126" s="831" t="s">
        <v>122</v>
      </c>
      <c r="DM126" s="831"/>
      <c r="DN126" s="831"/>
      <c r="DO126" s="831"/>
      <c r="DP126" s="831"/>
      <c r="DQ126" s="831" t="s">
        <v>122</v>
      </c>
      <c r="DR126" s="831"/>
      <c r="DS126" s="831"/>
      <c r="DT126" s="831"/>
      <c r="DU126" s="831"/>
      <c r="DV126" s="808" t="s">
        <v>122</v>
      </c>
      <c r="DW126" s="808"/>
      <c r="DX126" s="808"/>
      <c r="DY126" s="808"/>
      <c r="DZ126" s="809"/>
    </row>
    <row r="127" spans="1:130" s="222" customFormat="1" ht="26.25" customHeight="1" x14ac:dyDescent="0.2">
      <c r="A127" s="836"/>
      <c r="B127" s="837"/>
      <c r="C127" s="852" t="s">
        <v>455</v>
      </c>
      <c r="D127" s="853"/>
      <c r="E127" s="853"/>
      <c r="F127" s="853"/>
      <c r="G127" s="853"/>
      <c r="H127" s="853"/>
      <c r="I127" s="853"/>
      <c r="J127" s="853"/>
      <c r="K127" s="853"/>
      <c r="L127" s="853"/>
      <c r="M127" s="853"/>
      <c r="N127" s="853"/>
      <c r="O127" s="853"/>
      <c r="P127" s="853"/>
      <c r="Q127" s="853"/>
      <c r="R127" s="853"/>
      <c r="S127" s="853"/>
      <c r="T127" s="853"/>
      <c r="U127" s="853"/>
      <c r="V127" s="853"/>
      <c r="W127" s="853"/>
      <c r="X127" s="853"/>
      <c r="Y127" s="853"/>
      <c r="Z127" s="854"/>
      <c r="AA127" s="793" t="s">
        <v>122</v>
      </c>
      <c r="AB127" s="794"/>
      <c r="AC127" s="794"/>
      <c r="AD127" s="794"/>
      <c r="AE127" s="795"/>
      <c r="AF127" s="796" t="s">
        <v>122</v>
      </c>
      <c r="AG127" s="794"/>
      <c r="AH127" s="794"/>
      <c r="AI127" s="794"/>
      <c r="AJ127" s="795"/>
      <c r="AK127" s="796" t="s">
        <v>122</v>
      </c>
      <c r="AL127" s="794"/>
      <c r="AM127" s="794"/>
      <c r="AN127" s="794"/>
      <c r="AO127" s="795"/>
      <c r="AP127" s="838" t="s">
        <v>122</v>
      </c>
      <c r="AQ127" s="839"/>
      <c r="AR127" s="839"/>
      <c r="AS127" s="839"/>
      <c r="AT127" s="840"/>
      <c r="AU127" s="224"/>
      <c r="AV127" s="224"/>
      <c r="AW127" s="224"/>
      <c r="AX127" s="855" t="s">
        <v>456</v>
      </c>
      <c r="AY127" s="826"/>
      <c r="AZ127" s="826"/>
      <c r="BA127" s="826"/>
      <c r="BB127" s="826"/>
      <c r="BC127" s="826"/>
      <c r="BD127" s="826"/>
      <c r="BE127" s="827"/>
      <c r="BF127" s="825" t="s">
        <v>457</v>
      </c>
      <c r="BG127" s="826"/>
      <c r="BH127" s="826"/>
      <c r="BI127" s="826"/>
      <c r="BJ127" s="826"/>
      <c r="BK127" s="826"/>
      <c r="BL127" s="827"/>
      <c r="BM127" s="825" t="s">
        <v>458</v>
      </c>
      <c r="BN127" s="826"/>
      <c r="BO127" s="826"/>
      <c r="BP127" s="826"/>
      <c r="BQ127" s="826"/>
      <c r="BR127" s="826"/>
      <c r="BS127" s="827"/>
      <c r="BT127" s="825" t="s">
        <v>459</v>
      </c>
      <c r="BU127" s="826"/>
      <c r="BV127" s="826"/>
      <c r="BW127" s="826"/>
      <c r="BX127" s="826"/>
      <c r="BY127" s="826"/>
      <c r="BZ127" s="828"/>
      <c r="CA127" s="224"/>
      <c r="CB127" s="224"/>
      <c r="CC127" s="224"/>
      <c r="CD127" s="247"/>
      <c r="CE127" s="247"/>
      <c r="CF127" s="247"/>
      <c r="CG127" s="224"/>
      <c r="CH127" s="224"/>
      <c r="CI127" s="224"/>
      <c r="CJ127" s="246"/>
      <c r="CK127" s="868"/>
      <c r="CL127" s="869"/>
      <c r="CM127" s="869"/>
      <c r="CN127" s="869"/>
      <c r="CO127" s="870"/>
      <c r="CP127" s="829" t="s">
        <v>460</v>
      </c>
      <c r="CQ127" s="766"/>
      <c r="CR127" s="766"/>
      <c r="CS127" s="766"/>
      <c r="CT127" s="766"/>
      <c r="CU127" s="766"/>
      <c r="CV127" s="766"/>
      <c r="CW127" s="766"/>
      <c r="CX127" s="766"/>
      <c r="CY127" s="766"/>
      <c r="CZ127" s="766"/>
      <c r="DA127" s="766"/>
      <c r="DB127" s="766"/>
      <c r="DC127" s="766"/>
      <c r="DD127" s="766"/>
      <c r="DE127" s="766"/>
      <c r="DF127" s="767"/>
      <c r="DG127" s="830" t="s">
        <v>122</v>
      </c>
      <c r="DH127" s="831"/>
      <c r="DI127" s="831"/>
      <c r="DJ127" s="831"/>
      <c r="DK127" s="831"/>
      <c r="DL127" s="831" t="s">
        <v>122</v>
      </c>
      <c r="DM127" s="831"/>
      <c r="DN127" s="831"/>
      <c r="DO127" s="831"/>
      <c r="DP127" s="831"/>
      <c r="DQ127" s="831" t="s">
        <v>122</v>
      </c>
      <c r="DR127" s="831"/>
      <c r="DS127" s="831"/>
      <c r="DT127" s="831"/>
      <c r="DU127" s="831"/>
      <c r="DV127" s="808" t="s">
        <v>122</v>
      </c>
      <c r="DW127" s="808"/>
      <c r="DX127" s="808"/>
      <c r="DY127" s="808"/>
      <c r="DZ127" s="809"/>
    </row>
    <row r="128" spans="1:130" s="222" customFormat="1" ht="26.25" customHeight="1" thickBot="1" x14ac:dyDescent="0.25">
      <c r="A128" s="810" t="s">
        <v>461</v>
      </c>
      <c r="B128" s="811"/>
      <c r="C128" s="811"/>
      <c r="D128" s="811"/>
      <c r="E128" s="811"/>
      <c r="F128" s="811"/>
      <c r="G128" s="811"/>
      <c r="H128" s="811"/>
      <c r="I128" s="811"/>
      <c r="J128" s="811"/>
      <c r="K128" s="811"/>
      <c r="L128" s="811"/>
      <c r="M128" s="811"/>
      <c r="N128" s="811"/>
      <c r="O128" s="811"/>
      <c r="P128" s="811"/>
      <c r="Q128" s="811"/>
      <c r="R128" s="811"/>
      <c r="S128" s="811"/>
      <c r="T128" s="811"/>
      <c r="U128" s="811"/>
      <c r="V128" s="811"/>
      <c r="W128" s="812" t="s">
        <v>462</v>
      </c>
      <c r="X128" s="812"/>
      <c r="Y128" s="812"/>
      <c r="Z128" s="813"/>
      <c r="AA128" s="814">
        <v>457225</v>
      </c>
      <c r="AB128" s="815"/>
      <c r="AC128" s="815"/>
      <c r="AD128" s="815"/>
      <c r="AE128" s="816"/>
      <c r="AF128" s="817">
        <v>591620</v>
      </c>
      <c r="AG128" s="815"/>
      <c r="AH128" s="815"/>
      <c r="AI128" s="815"/>
      <c r="AJ128" s="816"/>
      <c r="AK128" s="817">
        <v>649712</v>
      </c>
      <c r="AL128" s="815"/>
      <c r="AM128" s="815"/>
      <c r="AN128" s="815"/>
      <c r="AO128" s="816"/>
      <c r="AP128" s="818"/>
      <c r="AQ128" s="819"/>
      <c r="AR128" s="819"/>
      <c r="AS128" s="819"/>
      <c r="AT128" s="820"/>
      <c r="AU128" s="224"/>
      <c r="AV128" s="224"/>
      <c r="AW128" s="224"/>
      <c r="AX128" s="821" t="s">
        <v>463</v>
      </c>
      <c r="AY128" s="822"/>
      <c r="AZ128" s="822"/>
      <c r="BA128" s="822"/>
      <c r="BB128" s="822"/>
      <c r="BC128" s="822"/>
      <c r="BD128" s="822"/>
      <c r="BE128" s="823"/>
      <c r="BF128" s="800" t="s">
        <v>122</v>
      </c>
      <c r="BG128" s="801"/>
      <c r="BH128" s="801"/>
      <c r="BI128" s="801"/>
      <c r="BJ128" s="801"/>
      <c r="BK128" s="801"/>
      <c r="BL128" s="824"/>
      <c r="BM128" s="800">
        <v>12.69</v>
      </c>
      <c r="BN128" s="801"/>
      <c r="BO128" s="801"/>
      <c r="BP128" s="801"/>
      <c r="BQ128" s="801"/>
      <c r="BR128" s="801"/>
      <c r="BS128" s="824"/>
      <c r="BT128" s="800">
        <v>20</v>
      </c>
      <c r="BU128" s="801"/>
      <c r="BV128" s="801"/>
      <c r="BW128" s="801"/>
      <c r="BX128" s="801"/>
      <c r="BY128" s="801"/>
      <c r="BZ128" s="802"/>
      <c r="CA128" s="247"/>
      <c r="CB128" s="247"/>
      <c r="CC128" s="247"/>
      <c r="CD128" s="247"/>
      <c r="CE128" s="247"/>
      <c r="CF128" s="247"/>
      <c r="CG128" s="224"/>
      <c r="CH128" s="224"/>
      <c r="CI128" s="224"/>
      <c r="CJ128" s="246"/>
      <c r="CK128" s="871"/>
      <c r="CL128" s="872"/>
      <c r="CM128" s="872"/>
      <c r="CN128" s="872"/>
      <c r="CO128" s="873"/>
      <c r="CP128" s="803" t="s">
        <v>464</v>
      </c>
      <c r="CQ128" s="744"/>
      <c r="CR128" s="744"/>
      <c r="CS128" s="744"/>
      <c r="CT128" s="744"/>
      <c r="CU128" s="744"/>
      <c r="CV128" s="744"/>
      <c r="CW128" s="744"/>
      <c r="CX128" s="744"/>
      <c r="CY128" s="744"/>
      <c r="CZ128" s="744"/>
      <c r="DA128" s="744"/>
      <c r="DB128" s="744"/>
      <c r="DC128" s="744"/>
      <c r="DD128" s="744"/>
      <c r="DE128" s="744"/>
      <c r="DF128" s="745"/>
      <c r="DG128" s="804" t="s">
        <v>122</v>
      </c>
      <c r="DH128" s="805"/>
      <c r="DI128" s="805"/>
      <c r="DJ128" s="805"/>
      <c r="DK128" s="805"/>
      <c r="DL128" s="805" t="s">
        <v>122</v>
      </c>
      <c r="DM128" s="805"/>
      <c r="DN128" s="805"/>
      <c r="DO128" s="805"/>
      <c r="DP128" s="805"/>
      <c r="DQ128" s="805" t="s">
        <v>122</v>
      </c>
      <c r="DR128" s="805"/>
      <c r="DS128" s="805"/>
      <c r="DT128" s="805"/>
      <c r="DU128" s="805"/>
      <c r="DV128" s="806" t="s">
        <v>122</v>
      </c>
      <c r="DW128" s="806"/>
      <c r="DX128" s="806"/>
      <c r="DY128" s="806"/>
      <c r="DZ128" s="807"/>
    </row>
    <row r="129" spans="1:131" s="222" customFormat="1" ht="26.25" customHeight="1" x14ac:dyDescent="0.2">
      <c r="A129" s="788" t="s">
        <v>102</v>
      </c>
      <c r="B129" s="789"/>
      <c r="C129" s="789"/>
      <c r="D129" s="789"/>
      <c r="E129" s="789"/>
      <c r="F129" s="789"/>
      <c r="G129" s="789"/>
      <c r="H129" s="789"/>
      <c r="I129" s="789"/>
      <c r="J129" s="789"/>
      <c r="K129" s="789"/>
      <c r="L129" s="789"/>
      <c r="M129" s="789"/>
      <c r="N129" s="789"/>
      <c r="O129" s="789"/>
      <c r="P129" s="789"/>
      <c r="Q129" s="789"/>
      <c r="R129" s="789"/>
      <c r="S129" s="789"/>
      <c r="T129" s="789"/>
      <c r="U129" s="789"/>
      <c r="V129" s="789"/>
      <c r="W129" s="790" t="s">
        <v>465</v>
      </c>
      <c r="X129" s="791"/>
      <c r="Y129" s="791"/>
      <c r="Z129" s="792"/>
      <c r="AA129" s="793">
        <v>16190465</v>
      </c>
      <c r="AB129" s="794"/>
      <c r="AC129" s="794"/>
      <c r="AD129" s="794"/>
      <c r="AE129" s="795"/>
      <c r="AF129" s="796">
        <v>15874877</v>
      </c>
      <c r="AG129" s="794"/>
      <c r="AH129" s="794"/>
      <c r="AI129" s="794"/>
      <c r="AJ129" s="795"/>
      <c r="AK129" s="796">
        <v>16247313</v>
      </c>
      <c r="AL129" s="794"/>
      <c r="AM129" s="794"/>
      <c r="AN129" s="794"/>
      <c r="AO129" s="795"/>
      <c r="AP129" s="797"/>
      <c r="AQ129" s="798"/>
      <c r="AR129" s="798"/>
      <c r="AS129" s="798"/>
      <c r="AT129" s="799"/>
      <c r="AU129" s="225"/>
      <c r="AV129" s="225"/>
      <c r="AW129" s="225"/>
      <c r="AX129" s="765" t="s">
        <v>466</v>
      </c>
      <c r="AY129" s="766"/>
      <c r="AZ129" s="766"/>
      <c r="BA129" s="766"/>
      <c r="BB129" s="766"/>
      <c r="BC129" s="766"/>
      <c r="BD129" s="766"/>
      <c r="BE129" s="767"/>
      <c r="BF129" s="784" t="s">
        <v>122</v>
      </c>
      <c r="BG129" s="785"/>
      <c r="BH129" s="785"/>
      <c r="BI129" s="785"/>
      <c r="BJ129" s="785"/>
      <c r="BK129" s="785"/>
      <c r="BL129" s="786"/>
      <c r="BM129" s="784">
        <v>17.690000000000001</v>
      </c>
      <c r="BN129" s="785"/>
      <c r="BO129" s="785"/>
      <c r="BP129" s="785"/>
      <c r="BQ129" s="785"/>
      <c r="BR129" s="785"/>
      <c r="BS129" s="786"/>
      <c r="BT129" s="784">
        <v>30</v>
      </c>
      <c r="BU129" s="785"/>
      <c r="BV129" s="785"/>
      <c r="BW129" s="785"/>
      <c r="BX129" s="785"/>
      <c r="BY129" s="785"/>
      <c r="BZ129" s="787"/>
      <c r="CA129" s="248"/>
      <c r="CB129" s="248"/>
      <c r="CC129" s="248"/>
      <c r="CD129" s="248"/>
      <c r="CE129" s="248"/>
      <c r="CF129" s="248"/>
      <c r="CG129" s="248"/>
      <c r="CH129" s="248"/>
      <c r="CI129" s="248"/>
      <c r="CJ129" s="248"/>
      <c r="CK129" s="248"/>
      <c r="CL129" s="248"/>
      <c r="CM129" s="248"/>
      <c r="CN129" s="248"/>
      <c r="CO129" s="248"/>
      <c r="CP129" s="248"/>
      <c r="CQ129" s="248"/>
      <c r="CR129" s="248"/>
      <c r="CS129" s="248"/>
      <c r="CT129" s="248"/>
      <c r="CU129" s="248"/>
      <c r="CV129" s="248"/>
      <c r="CW129" s="248"/>
      <c r="CX129" s="248"/>
      <c r="CY129" s="248"/>
      <c r="CZ129" s="248"/>
      <c r="DA129" s="248"/>
      <c r="DB129" s="248"/>
      <c r="DC129" s="248"/>
      <c r="DD129" s="248"/>
      <c r="DE129" s="248"/>
      <c r="DF129" s="248"/>
      <c r="DG129" s="248"/>
      <c r="DH129" s="248"/>
      <c r="DI129" s="248"/>
      <c r="DJ129" s="248"/>
      <c r="DK129" s="248"/>
      <c r="DL129" s="248"/>
      <c r="DM129" s="248"/>
      <c r="DN129" s="248"/>
      <c r="DO129" s="248"/>
      <c r="DP129" s="225"/>
      <c r="DQ129" s="225"/>
      <c r="DR129" s="225"/>
      <c r="DS129" s="225"/>
      <c r="DT129" s="225"/>
      <c r="DU129" s="225"/>
      <c r="DV129" s="225"/>
      <c r="DW129" s="225"/>
      <c r="DX129" s="225"/>
      <c r="DY129" s="225"/>
      <c r="DZ129" s="225"/>
    </row>
    <row r="130" spans="1:131" s="222" customFormat="1" ht="26.25" customHeight="1" x14ac:dyDescent="0.2">
      <c r="A130" s="788" t="s">
        <v>467</v>
      </c>
      <c r="B130" s="789"/>
      <c r="C130" s="789"/>
      <c r="D130" s="789"/>
      <c r="E130" s="789"/>
      <c r="F130" s="789"/>
      <c r="G130" s="789"/>
      <c r="H130" s="789"/>
      <c r="I130" s="789"/>
      <c r="J130" s="789"/>
      <c r="K130" s="789"/>
      <c r="L130" s="789"/>
      <c r="M130" s="789"/>
      <c r="N130" s="789"/>
      <c r="O130" s="789"/>
      <c r="P130" s="789"/>
      <c r="Q130" s="789"/>
      <c r="R130" s="789"/>
      <c r="S130" s="789"/>
      <c r="T130" s="789"/>
      <c r="U130" s="789"/>
      <c r="V130" s="789"/>
      <c r="W130" s="790" t="s">
        <v>468</v>
      </c>
      <c r="X130" s="791"/>
      <c r="Y130" s="791"/>
      <c r="Z130" s="792"/>
      <c r="AA130" s="793">
        <v>1632909</v>
      </c>
      <c r="AB130" s="794"/>
      <c r="AC130" s="794"/>
      <c r="AD130" s="794"/>
      <c r="AE130" s="795"/>
      <c r="AF130" s="796">
        <v>1621585</v>
      </c>
      <c r="AG130" s="794"/>
      <c r="AH130" s="794"/>
      <c r="AI130" s="794"/>
      <c r="AJ130" s="795"/>
      <c r="AK130" s="796">
        <v>1587897</v>
      </c>
      <c r="AL130" s="794"/>
      <c r="AM130" s="794"/>
      <c r="AN130" s="794"/>
      <c r="AO130" s="795"/>
      <c r="AP130" s="797"/>
      <c r="AQ130" s="798"/>
      <c r="AR130" s="798"/>
      <c r="AS130" s="798"/>
      <c r="AT130" s="799"/>
      <c r="AU130" s="225"/>
      <c r="AV130" s="225"/>
      <c r="AW130" s="225"/>
      <c r="AX130" s="765" t="s">
        <v>469</v>
      </c>
      <c r="AY130" s="766"/>
      <c r="AZ130" s="766"/>
      <c r="BA130" s="766"/>
      <c r="BB130" s="766"/>
      <c r="BC130" s="766"/>
      <c r="BD130" s="766"/>
      <c r="BE130" s="767"/>
      <c r="BF130" s="768">
        <v>6.1</v>
      </c>
      <c r="BG130" s="769"/>
      <c r="BH130" s="769"/>
      <c r="BI130" s="769"/>
      <c r="BJ130" s="769"/>
      <c r="BK130" s="769"/>
      <c r="BL130" s="770"/>
      <c r="BM130" s="768">
        <v>25</v>
      </c>
      <c r="BN130" s="769"/>
      <c r="BO130" s="769"/>
      <c r="BP130" s="769"/>
      <c r="BQ130" s="769"/>
      <c r="BR130" s="769"/>
      <c r="BS130" s="770"/>
      <c r="BT130" s="768">
        <v>35</v>
      </c>
      <c r="BU130" s="769"/>
      <c r="BV130" s="769"/>
      <c r="BW130" s="769"/>
      <c r="BX130" s="769"/>
      <c r="BY130" s="769"/>
      <c r="BZ130" s="771"/>
      <c r="CA130" s="248"/>
      <c r="CB130" s="248"/>
      <c r="CC130" s="248"/>
      <c r="CD130" s="248"/>
      <c r="CE130" s="248"/>
      <c r="CF130" s="248"/>
      <c r="CG130" s="248"/>
      <c r="CH130" s="248"/>
      <c r="CI130" s="248"/>
      <c r="CJ130" s="248"/>
      <c r="CK130" s="248"/>
      <c r="CL130" s="248"/>
      <c r="CM130" s="248"/>
      <c r="CN130" s="248"/>
      <c r="CO130" s="248"/>
      <c r="CP130" s="248"/>
      <c r="CQ130" s="248"/>
      <c r="CR130" s="248"/>
      <c r="CS130" s="248"/>
      <c r="CT130" s="248"/>
      <c r="CU130" s="248"/>
      <c r="CV130" s="248"/>
      <c r="CW130" s="248"/>
      <c r="CX130" s="248"/>
      <c r="CY130" s="248"/>
      <c r="CZ130" s="248"/>
      <c r="DA130" s="248"/>
      <c r="DB130" s="248"/>
      <c r="DC130" s="248"/>
      <c r="DD130" s="248"/>
      <c r="DE130" s="248"/>
      <c r="DF130" s="248"/>
      <c r="DG130" s="248"/>
      <c r="DH130" s="248"/>
      <c r="DI130" s="248"/>
      <c r="DJ130" s="248"/>
      <c r="DK130" s="248"/>
      <c r="DL130" s="248"/>
      <c r="DM130" s="248"/>
      <c r="DN130" s="248"/>
      <c r="DO130" s="248"/>
      <c r="DP130" s="225"/>
      <c r="DQ130" s="225"/>
      <c r="DR130" s="225"/>
      <c r="DS130" s="225"/>
      <c r="DT130" s="225"/>
      <c r="DU130" s="225"/>
      <c r="DV130" s="225"/>
      <c r="DW130" s="225"/>
      <c r="DX130" s="225"/>
      <c r="DY130" s="225"/>
      <c r="DZ130" s="225"/>
    </row>
    <row r="131" spans="1:131" s="222" customFormat="1" ht="26.25" customHeight="1" thickBot="1" x14ac:dyDescent="0.25">
      <c r="A131" s="772"/>
      <c r="B131" s="773"/>
      <c r="C131" s="773"/>
      <c r="D131" s="773"/>
      <c r="E131" s="773"/>
      <c r="F131" s="773"/>
      <c r="G131" s="773"/>
      <c r="H131" s="773"/>
      <c r="I131" s="773"/>
      <c r="J131" s="773"/>
      <c r="K131" s="773"/>
      <c r="L131" s="773"/>
      <c r="M131" s="773"/>
      <c r="N131" s="773"/>
      <c r="O131" s="773"/>
      <c r="P131" s="773"/>
      <c r="Q131" s="773"/>
      <c r="R131" s="773"/>
      <c r="S131" s="773"/>
      <c r="T131" s="773"/>
      <c r="U131" s="773"/>
      <c r="V131" s="773"/>
      <c r="W131" s="774" t="s">
        <v>470</v>
      </c>
      <c r="X131" s="775"/>
      <c r="Y131" s="775"/>
      <c r="Z131" s="776"/>
      <c r="AA131" s="777">
        <v>14557556</v>
      </c>
      <c r="AB131" s="778"/>
      <c r="AC131" s="778"/>
      <c r="AD131" s="778"/>
      <c r="AE131" s="779"/>
      <c r="AF131" s="780">
        <v>14253292</v>
      </c>
      <c r="AG131" s="778"/>
      <c r="AH131" s="778"/>
      <c r="AI131" s="778"/>
      <c r="AJ131" s="779"/>
      <c r="AK131" s="780">
        <v>14659416</v>
      </c>
      <c r="AL131" s="778"/>
      <c r="AM131" s="778"/>
      <c r="AN131" s="778"/>
      <c r="AO131" s="779"/>
      <c r="AP131" s="781"/>
      <c r="AQ131" s="782"/>
      <c r="AR131" s="782"/>
      <c r="AS131" s="782"/>
      <c r="AT131" s="783"/>
      <c r="AU131" s="225"/>
      <c r="AV131" s="225"/>
      <c r="AW131" s="225"/>
      <c r="AX131" s="743" t="s">
        <v>471</v>
      </c>
      <c r="AY131" s="744"/>
      <c r="AZ131" s="744"/>
      <c r="BA131" s="744"/>
      <c r="BB131" s="744"/>
      <c r="BC131" s="744"/>
      <c r="BD131" s="744"/>
      <c r="BE131" s="745"/>
      <c r="BF131" s="746">
        <v>31</v>
      </c>
      <c r="BG131" s="747"/>
      <c r="BH131" s="747"/>
      <c r="BI131" s="747"/>
      <c r="BJ131" s="747"/>
      <c r="BK131" s="747"/>
      <c r="BL131" s="748"/>
      <c r="BM131" s="746">
        <v>350</v>
      </c>
      <c r="BN131" s="747"/>
      <c r="BO131" s="747"/>
      <c r="BP131" s="747"/>
      <c r="BQ131" s="747"/>
      <c r="BR131" s="747"/>
      <c r="BS131" s="748"/>
      <c r="BT131" s="749"/>
      <c r="BU131" s="750"/>
      <c r="BV131" s="750"/>
      <c r="BW131" s="750"/>
      <c r="BX131" s="750"/>
      <c r="BY131" s="750"/>
      <c r="BZ131" s="751"/>
      <c r="CA131" s="248"/>
      <c r="CB131" s="248"/>
      <c r="CC131" s="248"/>
      <c r="CD131" s="248"/>
      <c r="CE131" s="248"/>
      <c r="CF131" s="248"/>
      <c r="CG131" s="248"/>
      <c r="CH131" s="248"/>
      <c r="CI131" s="248"/>
      <c r="CJ131" s="248"/>
      <c r="CK131" s="248"/>
      <c r="CL131" s="248"/>
      <c r="CM131" s="248"/>
      <c r="CN131" s="248"/>
      <c r="CO131" s="248"/>
      <c r="CP131" s="248"/>
      <c r="CQ131" s="248"/>
      <c r="CR131" s="248"/>
      <c r="CS131" s="248"/>
      <c r="CT131" s="248"/>
      <c r="CU131" s="248"/>
      <c r="CV131" s="248"/>
      <c r="CW131" s="248"/>
      <c r="CX131" s="248"/>
      <c r="CY131" s="248"/>
      <c r="CZ131" s="248"/>
      <c r="DA131" s="248"/>
      <c r="DB131" s="248"/>
      <c r="DC131" s="248"/>
      <c r="DD131" s="248"/>
      <c r="DE131" s="248"/>
      <c r="DF131" s="248"/>
      <c r="DG131" s="248"/>
      <c r="DH131" s="248"/>
      <c r="DI131" s="248"/>
      <c r="DJ131" s="248"/>
      <c r="DK131" s="248"/>
      <c r="DL131" s="248"/>
      <c r="DM131" s="248"/>
      <c r="DN131" s="248"/>
      <c r="DO131" s="248"/>
      <c r="DP131" s="225"/>
      <c r="DQ131" s="225"/>
      <c r="DR131" s="225"/>
      <c r="DS131" s="225"/>
      <c r="DT131" s="225"/>
      <c r="DU131" s="225"/>
      <c r="DV131" s="225"/>
      <c r="DW131" s="225"/>
      <c r="DX131" s="225"/>
      <c r="DY131" s="225"/>
      <c r="DZ131" s="225"/>
    </row>
    <row r="132" spans="1:131" s="222" customFormat="1" ht="26.25" customHeight="1" x14ac:dyDescent="0.2">
      <c r="A132" s="752" t="s">
        <v>472</v>
      </c>
      <c r="B132" s="753"/>
      <c r="C132" s="753"/>
      <c r="D132" s="753"/>
      <c r="E132" s="753"/>
      <c r="F132" s="753"/>
      <c r="G132" s="753"/>
      <c r="H132" s="753"/>
      <c r="I132" s="753"/>
      <c r="J132" s="753"/>
      <c r="K132" s="753"/>
      <c r="L132" s="753"/>
      <c r="M132" s="753"/>
      <c r="N132" s="753"/>
      <c r="O132" s="753"/>
      <c r="P132" s="753"/>
      <c r="Q132" s="753"/>
      <c r="R132" s="753"/>
      <c r="S132" s="753"/>
      <c r="T132" s="753"/>
      <c r="U132" s="753"/>
      <c r="V132" s="756" t="s">
        <v>473</v>
      </c>
      <c r="W132" s="756"/>
      <c r="X132" s="756"/>
      <c r="Y132" s="756"/>
      <c r="Z132" s="757"/>
      <c r="AA132" s="758">
        <v>7.2353353819999997</v>
      </c>
      <c r="AB132" s="759"/>
      <c r="AC132" s="759"/>
      <c r="AD132" s="759"/>
      <c r="AE132" s="760"/>
      <c r="AF132" s="761">
        <v>5.8886466369999999</v>
      </c>
      <c r="AG132" s="759"/>
      <c r="AH132" s="759"/>
      <c r="AI132" s="759"/>
      <c r="AJ132" s="760"/>
      <c r="AK132" s="761">
        <v>5.207335681</v>
      </c>
      <c r="AL132" s="759"/>
      <c r="AM132" s="759"/>
      <c r="AN132" s="759"/>
      <c r="AO132" s="760"/>
      <c r="AP132" s="762"/>
      <c r="AQ132" s="763"/>
      <c r="AR132" s="763"/>
      <c r="AS132" s="763"/>
      <c r="AT132" s="764"/>
      <c r="AU132" s="249"/>
      <c r="AV132" s="225"/>
      <c r="AW132" s="225"/>
      <c r="AX132" s="225"/>
      <c r="AY132" s="225"/>
      <c r="AZ132" s="225"/>
      <c r="BA132" s="225"/>
      <c r="BB132" s="225"/>
      <c r="BC132" s="225"/>
      <c r="BD132" s="225"/>
      <c r="BE132" s="225"/>
      <c r="BF132" s="225"/>
      <c r="BG132" s="225"/>
      <c r="BH132" s="225"/>
      <c r="BI132" s="225"/>
      <c r="BJ132" s="225"/>
      <c r="BK132" s="225"/>
      <c r="BL132" s="225"/>
      <c r="BM132" s="225"/>
      <c r="BN132" s="225"/>
      <c r="BO132" s="225"/>
      <c r="BP132" s="225"/>
      <c r="BQ132" s="225"/>
      <c r="BR132" s="225"/>
      <c r="BS132" s="227"/>
      <c r="BT132" s="225"/>
      <c r="BU132" s="225"/>
      <c r="BV132" s="225"/>
      <c r="BW132" s="225"/>
      <c r="BX132" s="225"/>
      <c r="BY132" s="225"/>
      <c r="BZ132" s="225"/>
      <c r="CA132" s="248"/>
      <c r="CB132" s="248"/>
      <c r="CC132" s="248"/>
      <c r="CD132" s="248"/>
      <c r="CE132" s="248"/>
      <c r="CF132" s="248"/>
      <c r="CG132" s="248"/>
      <c r="CH132" s="248"/>
      <c r="CI132" s="248"/>
      <c r="CJ132" s="248"/>
      <c r="CK132" s="248"/>
      <c r="CL132" s="248"/>
      <c r="CM132" s="248"/>
      <c r="CN132" s="248"/>
      <c r="CO132" s="248"/>
      <c r="CP132" s="248"/>
      <c r="CQ132" s="248"/>
      <c r="CR132" s="248"/>
      <c r="CS132" s="248"/>
      <c r="CT132" s="248"/>
      <c r="CU132" s="248"/>
      <c r="CV132" s="248"/>
      <c r="CW132" s="248"/>
      <c r="CX132" s="248"/>
      <c r="CY132" s="248"/>
      <c r="CZ132" s="248"/>
      <c r="DA132" s="248"/>
      <c r="DB132" s="248"/>
      <c r="DC132" s="248"/>
      <c r="DD132" s="248"/>
      <c r="DE132" s="248"/>
      <c r="DF132" s="248"/>
      <c r="DG132" s="248"/>
      <c r="DH132" s="248"/>
      <c r="DI132" s="248"/>
      <c r="DJ132" s="248"/>
      <c r="DK132" s="248"/>
      <c r="DL132" s="248"/>
      <c r="DM132" s="248"/>
      <c r="DN132" s="248"/>
      <c r="DO132" s="248"/>
      <c r="DP132" s="225"/>
      <c r="DQ132" s="225"/>
      <c r="DR132" s="225"/>
      <c r="DS132" s="225"/>
      <c r="DT132" s="225"/>
      <c r="DU132" s="225"/>
      <c r="DV132" s="225"/>
      <c r="DW132" s="225"/>
      <c r="DX132" s="225"/>
      <c r="DY132" s="225"/>
      <c r="DZ132" s="225"/>
    </row>
    <row r="133" spans="1:131" s="222" customFormat="1" ht="26.25" customHeight="1" thickBot="1" x14ac:dyDescent="0.25">
      <c r="A133" s="754"/>
      <c r="B133" s="755"/>
      <c r="C133" s="755"/>
      <c r="D133" s="755"/>
      <c r="E133" s="755"/>
      <c r="F133" s="755"/>
      <c r="G133" s="755"/>
      <c r="H133" s="755"/>
      <c r="I133" s="755"/>
      <c r="J133" s="755"/>
      <c r="K133" s="755"/>
      <c r="L133" s="755"/>
      <c r="M133" s="755"/>
      <c r="N133" s="755"/>
      <c r="O133" s="755"/>
      <c r="P133" s="755"/>
      <c r="Q133" s="755"/>
      <c r="R133" s="755"/>
      <c r="S133" s="755"/>
      <c r="T133" s="755"/>
      <c r="U133" s="755"/>
      <c r="V133" s="735" t="s">
        <v>474</v>
      </c>
      <c r="W133" s="735"/>
      <c r="X133" s="735"/>
      <c r="Y133" s="735"/>
      <c r="Z133" s="736"/>
      <c r="AA133" s="737">
        <v>8.9</v>
      </c>
      <c r="AB133" s="738"/>
      <c r="AC133" s="738"/>
      <c r="AD133" s="738"/>
      <c r="AE133" s="739"/>
      <c r="AF133" s="737">
        <v>7.6</v>
      </c>
      <c r="AG133" s="738"/>
      <c r="AH133" s="738"/>
      <c r="AI133" s="738"/>
      <c r="AJ133" s="739"/>
      <c r="AK133" s="737">
        <v>6.1</v>
      </c>
      <c r="AL133" s="738"/>
      <c r="AM133" s="738"/>
      <c r="AN133" s="738"/>
      <c r="AO133" s="739"/>
      <c r="AP133" s="740"/>
      <c r="AQ133" s="741"/>
      <c r="AR133" s="741"/>
      <c r="AS133" s="741"/>
      <c r="AT133" s="742"/>
      <c r="AU133" s="225"/>
      <c r="AV133" s="225"/>
      <c r="AW133" s="225"/>
      <c r="AX133" s="225"/>
      <c r="AY133" s="225"/>
      <c r="AZ133" s="225"/>
      <c r="BA133" s="225"/>
      <c r="BB133" s="225"/>
      <c r="BC133" s="225"/>
      <c r="BD133" s="225"/>
      <c r="BE133" s="225"/>
      <c r="BF133" s="225"/>
      <c r="BG133" s="225"/>
      <c r="BH133" s="225"/>
      <c r="BI133" s="225"/>
      <c r="BJ133" s="225"/>
      <c r="BK133" s="225"/>
      <c r="BL133" s="225"/>
      <c r="BM133" s="225"/>
      <c r="BN133" s="248"/>
      <c r="BO133" s="248"/>
      <c r="BP133" s="248"/>
      <c r="BQ133" s="248"/>
      <c r="BR133" s="248"/>
      <c r="BS133" s="248"/>
      <c r="BT133" s="248"/>
      <c r="BU133" s="248"/>
      <c r="BV133" s="248"/>
      <c r="BW133" s="248"/>
      <c r="BX133" s="248"/>
      <c r="BY133" s="248"/>
      <c r="BZ133" s="248"/>
      <c r="CA133" s="248"/>
      <c r="CB133" s="248"/>
      <c r="CC133" s="248"/>
      <c r="CD133" s="248"/>
      <c r="CE133" s="248"/>
      <c r="CF133" s="248"/>
      <c r="CG133" s="248"/>
      <c r="CH133" s="248"/>
      <c r="CI133" s="248"/>
      <c r="CJ133" s="248"/>
      <c r="CK133" s="248"/>
      <c r="CL133" s="248"/>
      <c r="CM133" s="248"/>
      <c r="CN133" s="248"/>
      <c r="CO133" s="248"/>
      <c r="CP133" s="248"/>
      <c r="CQ133" s="248"/>
      <c r="CR133" s="248"/>
      <c r="CS133" s="248"/>
      <c r="CT133" s="248"/>
      <c r="CU133" s="248"/>
      <c r="CV133" s="248"/>
      <c r="CW133" s="248"/>
      <c r="CX133" s="248"/>
      <c r="CY133" s="248"/>
      <c r="CZ133" s="248"/>
      <c r="DA133" s="248"/>
      <c r="DB133" s="248"/>
      <c r="DC133" s="248"/>
      <c r="DD133" s="248"/>
      <c r="DE133" s="248"/>
      <c r="DF133" s="248"/>
      <c r="DG133" s="248"/>
      <c r="DH133" s="248"/>
      <c r="DI133" s="248"/>
      <c r="DJ133" s="248"/>
      <c r="DK133" s="248"/>
      <c r="DL133" s="248"/>
      <c r="DM133" s="248"/>
      <c r="DN133" s="248"/>
      <c r="DO133" s="248"/>
      <c r="DP133" s="225"/>
      <c r="DQ133" s="225"/>
      <c r="DR133" s="225"/>
      <c r="DS133" s="225"/>
      <c r="DT133" s="225"/>
      <c r="DU133" s="225"/>
      <c r="DV133" s="225"/>
      <c r="DW133" s="225"/>
      <c r="DX133" s="225"/>
      <c r="DY133" s="225"/>
      <c r="DZ133" s="225"/>
    </row>
    <row r="134" spans="1:131" ht="11.25" customHeight="1" x14ac:dyDescent="0.2">
      <c r="A134" s="250"/>
      <c r="B134" s="250"/>
      <c r="C134" s="250"/>
      <c r="D134" s="250"/>
      <c r="E134" s="250"/>
      <c r="F134" s="250"/>
      <c r="G134" s="250"/>
      <c r="H134" s="250"/>
      <c r="I134" s="250"/>
      <c r="J134" s="250"/>
      <c r="K134" s="250"/>
      <c r="L134" s="250"/>
      <c r="M134" s="250"/>
      <c r="N134" s="250"/>
      <c r="O134" s="250"/>
      <c r="P134" s="250"/>
      <c r="Q134" s="250"/>
      <c r="R134" s="250"/>
      <c r="S134" s="250"/>
      <c r="T134" s="250"/>
      <c r="U134" s="250"/>
      <c r="V134" s="250"/>
      <c r="W134" s="250"/>
      <c r="X134" s="250"/>
      <c r="Y134" s="250"/>
      <c r="Z134" s="250"/>
      <c r="AA134" s="250"/>
      <c r="AB134" s="250"/>
      <c r="AC134" s="250"/>
      <c r="AD134" s="250"/>
      <c r="AE134" s="250"/>
      <c r="AF134" s="250"/>
      <c r="AG134" s="250"/>
      <c r="AH134" s="250"/>
      <c r="AI134" s="250"/>
      <c r="AJ134" s="250"/>
      <c r="AK134" s="250"/>
      <c r="AL134" s="250"/>
      <c r="AM134" s="250"/>
      <c r="AN134" s="250"/>
      <c r="AO134" s="250"/>
      <c r="AP134" s="250"/>
      <c r="AQ134" s="250"/>
      <c r="AR134" s="250"/>
      <c r="AS134" s="250"/>
      <c r="AT134" s="250"/>
      <c r="AU134" s="225"/>
      <c r="AV134" s="225"/>
      <c r="AW134" s="225"/>
      <c r="AX134" s="225"/>
      <c r="AY134" s="225"/>
      <c r="AZ134" s="225"/>
      <c r="BA134" s="225"/>
      <c r="BB134" s="225"/>
      <c r="BC134" s="225"/>
      <c r="BD134" s="225"/>
      <c r="BE134" s="225"/>
      <c r="BF134" s="225"/>
      <c r="BG134" s="225"/>
      <c r="BH134" s="225"/>
      <c r="BI134" s="225"/>
      <c r="BJ134" s="225"/>
      <c r="BK134" s="225"/>
      <c r="BL134" s="225"/>
      <c r="BM134" s="225"/>
      <c r="BN134" s="248"/>
      <c r="BO134" s="248"/>
      <c r="BP134" s="248"/>
      <c r="BQ134" s="248"/>
      <c r="BR134" s="248"/>
      <c r="BS134" s="248"/>
      <c r="BT134" s="248"/>
      <c r="BU134" s="248"/>
      <c r="BV134" s="248"/>
      <c r="BW134" s="248"/>
      <c r="BX134" s="248"/>
      <c r="BY134" s="248"/>
      <c r="BZ134" s="248"/>
      <c r="CA134" s="248"/>
      <c r="CB134" s="248"/>
      <c r="CC134" s="248"/>
      <c r="CD134" s="248"/>
      <c r="CE134" s="248"/>
      <c r="CF134" s="248"/>
      <c r="CG134" s="248"/>
      <c r="CH134" s="248"/>
      <c r="CI134" s="248"/>
      <c r="CJ134" s="248"/>
      <c r="CK134" s="248"/>
      <c r="CL134" s="248"/>
      <c r="CM134" s="248"/>
      <c r="CN134" s="248"/>
      <c r="CO134" s="248"/>
      <c r="CP134" s="248"/>
      <c r="CQ134" s="248"/>
      <c r="CR134" s="248"/>
      <c r="CS134" s="248"/>
      <c r="CT134" s="248"/>
      <c r="CU134" s="248"/>
      <c r="CV134" s="248"/>
      <c r="CW134" s="248"/>
      <c r="CX134" s="248"/>
      <c r="CY134" s="248"/>
      <c r="CZ134" s="248"/>
      <c r="DA134" s="248"/>
      <c r="DB134" s="248"/>
      <c r="DC134" s="248"/>
      <c r="DD134" s="248"/>
      <c r="DE134" s="248"/>
      <c r="DF134" s="248"/>
      <c r="DG134" s="248"/>
      <c r="DH134" s="248"/>
      <c r="DI134" s="248"/>
      <c r="DJ134" s="248"/>
      <c r="DK134" s="248"/>
      <c r="DL134" s="248"/>
      <c r="DM134" s="248"/>
      <c r="DN134" s="248"/>
      <c r="DO134" s="248"/>
      <c r="DP134" s="225"/>
      <c r="DQ134" s="225"/>
      <c r="DR134" s="225"/>
      <c r="DS134" s="225"/>
      <c r="DT134" s="225"/>
      <c r="DU134" s="225"/>
      <c r="DV134" s="225"/>
      <c r="DW134" s="225"/>
      <c r="DX134" s="225"/>
      <c r="DY134" s="225"/>
      <c r="DZ134" s="225"/>
      <c r="EA134" s="222"/>
    </row>
    <row r="135" spans="1:131" ht="14" hidden="1" x14ac:dyDescent="0.2">
      <c r="AU135" s="250"/>
      <c r="AV135" s="250"/>
      <c r="AW135" s="250"/>
      <c r="AX135" s="250"/>
      <c r="AY135" s="250"/>
      <c r="AZ135" s="250"/>
      <c r="BA135" s="250"/>
      <c r="BB135" s="250"/>
      <c r="BC135" s="250"/>
      <c r="BD135" s="250"/>
      <c r="BE135" s="250"/>
      <c r="BF135" s="250"/>
      <c r="BG135" s="250"/>
      <c r="BH135" s="250"/>
      <c r="BI135" s="250"/>
      <c r="BJ135" s="250"/>
      <c r="BK135" s="250"/>
      <c r="BL135" s="250"/>
      <c r="BM135" s="250"/>
      <c r="BN135" s="250"/>
      <c r="BO135" s="250"/>
      <c r="BP135" s="250"/>
      <c r="BQ135" s="250"/>
      <c r="BR135" s="250"/>
      <c r="BS135" s="250"/>
      <c r="BT135" s="250"/>
      <c r="BU135" s="250"/>
      <c r="BV135" s="250"/>
      <c r="BW135" s="250"/>
      <c r="BX135" s="250"/>
      <c r="BY135" s="250"/>
      <c r="BZ135" s="250"/>
      <c r="CA135" s="250"/>
      <c r="CB135" s="250"/>
      <c r="CC135" s="250"/>
      <c r="CD135" s="250"/>
      <c r="CE135" s="250"/>
      <c r="CF135" s="250"/>
      <c r="CG135" s="250"/>
      <c r="CH135" s="250"/>
      <c r="CI135" s="250"/>
      <c r="CJ135" s="250"/>
      <c r="CK135" s="250"/>
      <c r="CL135" s="250"/>
      <c r="CM135" s="250"/>
      <c r="CN135" s="250"/>
      <c r="CO135" s="250"/>
      <c r="CP135" s="250"/>
      <c r="CQ135" s="250"/>
      <c r="CR135" s="250"/>
      <c r="CS135" s="250"/>
      <c r="CT135" s="250"/>
      <c r="CU135" s="250"/>
      <c r="CV135" s="250"/>
      <c r="CW135" s="250"/>
      <c r="CX135" s="250"/>
      <c r="CY135" s="250"/>
      <c r="CZ135" s="250"/>
      <c r="DA135" s="250"/>
      <c r="DB135" s="250"/>
      <c r="DC135" s="250"/>
      <c r="DD135" s="250"/>
      <c r="DE135" s="250"/>
      <c r="DF135" s="250"/>
      <c r="DG135" s="250"/>
      <c r="DH135" s="250"/>
      <c r="DI135" s="250"/>
      <c r="DJ135" s="250"/>
      <c r="DK135" s="250"/>
      <c r="DL135" s="250"/>
      <c r="DM135" s="250"/>
      <c r="DN135" s="250"/>
      <c r="DO135" s="250"/>
      <c r="DP135" s="250"/>
      <c r="DQ135" s="250"/>
      <c r="DR135" s="250"/>
      <c r="DS135" s="250"/>
      <c r="DT135" s="250"/>
      <c r="DU135" s="250"/>
      <c r="DV135" s="250"/>
      <c r="DW135" s="250"/>
      <c r="DX135" s="250"/>
      <c r="DY135" s="250"/>
      <c r="DZ135" s="250"/>
    </row>
  </sheetData>
  <sheetProtection algorithmName="SHA-512" hashValue="4h1WJM4c2iV8sTFqN/IAN3LqDGnyIFnOjtD0RhLWNiRgSy0TYCIGLnglxyyoeq6HPJNBKIEt0Z4KDQ9GGSgdAw==" saltValue="KCB1t0/cYmIWpjmuY8aEMg=="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rintOptions horizontalCentered="1"/>
  <pageMargins left="0" right="0" top="0.39370078740157483" bottom="0.39370078740157483" header="0.19685039370078741" footer="0.19685039370078741"/>
  <pageSetup paperSize="8" scale="38" orientation="portrait" r:id="rId1"/>
  <headerFooter>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81640625" style="252" customWidth="1"/>
    <col min="121" max="121" width="0" style="251" hidden="1" customWidth="1"/>
    <col min="122" max="16384" width="9" style="251" hidden="1"/>
  </cols>
  <sheetData>
    <row r="1" spans="1:120" ht="13" x14ac:dyDescent="0.2">
      <c r="A1" s="251"/>
      <c r="B1" s="251"/>
      <c r="C1" s="251"/>
      <c r="D1" s="251"/>
      <c r="E1" s="251"/>
      <c r="F1" s="251"/>
      <c r="G1" s="251"/>
      <c r="H1" s="251"/>
      <c r="I1" s="251"/>
      <c r="J1" s="251"/>
      <c r="K1" s="251"/>
      <c r="L1" s="251"/>
      <c r="M1" s="251"/>
      <c r="N1" s="251"/>
      <c r="O1" s="251"/>
      <c r="P1" s="251"/>
      <c r="Q1" s="251"/>
      <c r="R1" s="251"/>
      <c r="S1" s="251"/>
      <c r="T1" s="251"/>
      <c r="U1" s="251"/>
      <c r="V1" s="251"/>
      <c r="W1" s="251"/>
      <c r="X1" s="251"/>
      <c r="Y1" s="251"/>
      <c r="Z1" s="251"/>
      <c r="AA1" s="251"/>
      <c r="AB1" s="251"/>
      <c r="AC1" s="251"/>
      <c r="AD1" s="251"/>
      <c r="AE1" s="251"/>
      <c r="AF1" s="251"/>
      <c r="AG1" s="251"/>
      <c r="AH1" s="251"/>
      <c r="AI1" s="251"/>
      <c r="AJ1" s="251"/>
      <c r="AK1" s="251"/>
      <c r="AL1" s="251"/>
      <c r="AM1" s="251"/>
      <c r="AN1" s="251"/>
      <c r="AO1" s="251"/>
      <c r="AP1" s="251"/>
      <c r="AQ1" s="251"/>
      <c r="AR1" s="251"/>
      <c r="AS1" s="251"/>
      <c r="AT1" s="251"/>
      <c r="AU1" s="251"/>
      <c r="AV1" s="251"/>
      <c r="AW1" s="251"/>
      <c r="AX1" s="251"/>
      <c r="AY1" s="251"/>
      <c r="AZ1" s="251"/>
      <c r="BA1" s="251"/>
      <c r="BB1" s="251"/>
      <c r="BC1" s="251"/>
      <c r="BD1" s="251"/>
      <c r="BE1" s="251"/>
      <c r="BF1" s="251"/>
      <c r="BG1" s="251"/>
      <c r="BH1" s="251"/>
      <c r="BI1" s="251"/>
      <c r="BJ1" s="251"/>
      <c r="BK1" s="251"/>
      <c r="BL1" s="251"/>
      <c r="BM1" s="251"/>
      <c r="BN1" s="251"/>
      <c r="BO1" s="251"/>
      <c r="BP1" s="251"/>
      <c r="BQ1" s="251"/>
      <c r="BR1" s="251"/>
      <c r="BS1" s="251"/>
      <c r="BT1" s="251"/>
      <c r="BU1" s="251"/>
      <c r="BV1" s="251"/>
      <c r="BW1" s="251"/>
      <c r="BX1" s="251"/>
      <c r="BY1" s="251"/>
      <c r="BZ1" s="251"/>
      <c r="CA1" s="251"/>
      <c r="CB1" s="251"/>
      <c r="CC1" s="251"/>
      <c r="CD1" s="251"/>
      <c r="CE1" s="251"/>
      <c r="CF1" s="251"/>
      <c r="CG1" s="251"/>
      <c r="CH1" s="251"/>
      <c r="CI1" s="251"/>
      <c r="CJ1" s="251"/>
      <c r="CK1" s="251"/>
      <c r="CL1" s="251"/>
      <c r="CM1" s="251"/>
      <c r="CN1" s="251"/>
      <c r="CO1" s="251"/>
      <c r="CP1" s="251"/>
      <c r="CQ1" s="251"/>
      <c r="CR1" s="251"/>
      <c r="CS1" s="251"/>
      <c r="CT1" s="251"/>
      <c r="CU1" s="251"/>
      <c r="CV1" s="251"/>
      <c r="CW1" s="251"/>
      <c r="CX1" s="251"/>
      <c r="CY1" s="251"/>
      <c r="CZ1" s="251"/>
      <c r="DA1" s="251"/>
      <c r="DB1" s="251"/>
      <c r="DC1" s="251"/>
      <c r="DD1" s="251"/>
      <c r="DE1" s="251"/>
      <c r="DF1" s="251"/>
      <c r="DG1" s="251"/>
      <c r="DH1" s="251"/>
      <c r="DI1" s="251"/>
      <c r="DJ1" s="251"/>
      <c r="DK1" s="251"/>
      <c r="DL1" s="251"/>
      <c r="DM1" s="251"/>
      <c r="DN1" s="251"/>
      <c r="DO1" s="251"/>
      <c r="DP1" s="251"/>
    </row>
    <row r="2" spans="1:120" ht="13" x14ac:dyDescent="0.2"/>
    <row r="3" spans="1:120" ht="13" x14ac:dyDescent="0.2"/>
    <row r="4" spans="1:120" ht="13" x14ac:dyDescent="0.2"/>
    <row r="5" spans="1:120" ht="13" x14ac:dyDescent="0.2"/>
    <row r="6" spans="1:120" ht="13" x14ac:dyDescent="0.2"/>
    <row r="7" spans="1:120" ht="13" x14ac:dyDescent="0.2"/>
    <row r="8" spans="1:120" ht="13" x14ac:dyDescent="0.2"/>
    <row r="9" spans="1:120" ht="13" x14ac:dyDescent="0.2"/>
    <row r="10" spans="1:120" ht="13" x14ac:dyDescent="0.2"/>
    <row r="11" spans="1:120" ht="13" x14ac:dyDescent="0.2"/>
    <row r="12" spans="1:120" ht="13" x14ac:dyDescent="0.2"/>
    <row r="13" spans="1:120" ht="13" x14ac:dyDescent="0.2"/>
    <row r="14" spans="1:120" ht="13" x14ac:dyDescent="0.2"/>
    <row r="15" spans="1:120" ht="13" x14ac:dyDescent="0.2"/>
    <row r="16" spans="1:120" ht="13" x14ac:dyDescent="0.2">
      <c r="DP16" s="251"/>
    </row>
    <row r="17" spans="119:120" ht="13" x14ac:dyDescent="0.2">
      <c r="DP17" s="251"/>
    </row>
    <row r="18" spans="119:120" ht="13" x14ac:dyDescent="0.2"/>
    <row r="19" spans="119:120" ht="13" x14ac:dyDescent="0.2"/>
    <row r="20" spans="119:120" ht="13" x14ac:dyDescent="0.2">
      <c r="DO20" s="251"/>
      <c r="DP20" s="251"/>
    </row>
    <row r="21" spans="119:120" ht="13" x14ac:dyDescent="0.2">
      <c r="DP21" s="251"/>
    </row>
    <row r="22" spans="119:120" ht="13" x14ac:dyDescent="0.2"/>
    <row r="23" spans="119:120" ht="13" x14ac:dyDescent="0.2">
      <c r="DO23" s="251"/>
      <c r="DP23" s="251"/>
    </row>
    <row r="24" spans="119:120" ht="13" x14ac:dyDescent="0.2">
      <c r="DP24" s="251"/>
    </row>
    <row r="25" spans="119:120" ht="13" x14ac:dyDescent="0.2">
      <c r="DP25" s="251"/>
    </row>
    <row r="26" spans="119:120" ht="13" x14ac:dyDescent="0.2">
      <c r="DO26" s="251"/>
      <c r="DP26" s="251"/>
    </row>
    <row r="27" spans="119:120" ht="13" x14ac:dyDescent="0.2"/>
    <row r="28" spans="119:120" ht="13" x14ac:dyDescent="0.2">
      <c r="DO28" s="251"/>
      <c r="DP28" s="251"/>
    </row>
    <row r="29" spans="119:120" ht="13" x14ac:dyDescent="0.2">
      <c r="DP29" s="251"/>
    </row>
    <row r="30" spans="119:120" ht="13" x14ac:dyDescent="0.2"/>
    <row r="31" spans="119:120" ht="13" x14ac:dyDescent="0.2">
      <c r="DO31" s="251"/>
      <c r="DP31" s="251"/>
    </row>
    <row r="32" spans="119:120" ht="13" x14ac:dyDescent="0.2"/>
    <row r="33" spans="98:120" ht="13" x14ac:dyDescent="0.2">
      <c r="DO33" s="251"/>
      <c r="DP33" s="251"/>
    </row>
    <row r="34" spans="98:120" ht="13" x14ac:dyDescent="0.2">
      <c r="DM34" s="251"/>
    </row>
    <row r="35" spans="98:120" ht="13" x14ac:dyDescent="0.2">
      <c r="CT35" s="251"/>
      <c r="CU35" s="251"/>
      <c r="CV35" s="251"/>
      <c r="CY35" s="251"/>
      <c r="CZ35" s="251"/>
      <c r="DA35" s="251"/>
      <c r="DD35" s="251"/>
      <c r="DE35" s="251"/>
      <c r="DF35" s="251"/>
      <c r="DI35" s="251"/>
      <c r="DJ35" s="251"/>
      <c r="DK35" s="251"/>
      <c r="DM35" s="251"/>
      <c r="DN35" s="251"/>
      <c r="DO35" s="251"/>
      <c r="DP35" s="251"/>
    </row>
    <row r="36" spans="98:120" ht="13" x14ac:dyDescent="0.2"/>
    <row r="37" spans="98:120" ht="13" x14ac:dyDescent="0.2">
      <c r="CW37" s="251"/>
      <c r="DB37" s="251"/>
      <c r="DG37" s="251"/>
      <c r="DL37" s="251"/>
      <c r="DP37" s="251"/>
    </row>
    <row r="38" spans="98:120" ht="13" x14ac:dyDescent="0.2">
      <c r="CT38" s="251"/>
      <c r="CU38" s="251"/>
      <c r="CV38" s="251"/>
      <c r="CW38" s="251"/>
      <c r="CY38" s="251"/>
      <c r="CZ38" s="251"/>
      <c r="DA38" s="251"/>
      <c r="DB38" s="251"/>
      <c r="DD38" s="251"/>
      <c r="DE38" s="251"/>
      <c r="DF38" s="251"/>
      <c r="DG38" s="251"/>
      <c r="DI38" s="251"/>
      <c r="DJ38" s="251"/>
      <c r="DK38" s="251"/>
      <c r="DL38" s="251"/>
      <c r="DN38" s="251"/>
      <c r="DO38" s="251"/>
      <c r="DP38" s="251"/>
    </row>
    <row r="39" spans="98:120" ht="13" x14ac:dyDescent="0.2"/>
    <row r="40" spans="98:120" ht="13" x14ac:dyDescent="0.2"/>
    <row r="41" spans="98:120" ht="13" x14ac:dyDescent="0.2"/>
    <row r="42" spans="98:120" ht="13" x14ac:dyDescent="0.2"/>
    <row r="43" spans="98:120" ht="13" x14ac:dyDescent="0.2"/>
    <row r="44" spans="98:120" ht="13" x14ac:dyDescent="0.2"/>
    <row r="45" spans="98:120" ht="13" x14ac:dyDescent="0.2"/>
    <row r="46" spans="98:120" ht="13" x14ac:dyDescent="0.2"/>
    <row r="47" spans="98:120" ht="13" x14ac:dyDescent="0.2"/>
    <row r="48" spans="98:120" ht="13" x14ac:dyDescent="0.2"/>
    <row r="49" spans="22:120" ht="13" x14ac:dyDescent="0.2">
      <c r="DN49" s="251"/>
      <c r="DO49" s="251"/>
      <c r="DP49" s="251"/>
    </row>
    <row r="50" spans="22:120" ht="13" x14ac:dyDescent="0.2"/>
    <row r="51" spans="22:120" ht="13" x14ac:dyDescent="0.2"/>
    <row r="52" spans="22:120" ht="13" x14ac:dyDescent="0.2"/>
    <row r="53" spans="22:120" ht="13" x14ac:dyDescent="0.2"/>
    <row r="54" spans="22:120" ht="13" x14ac:dyDescent="0.2"/>
    <row r="55" spans="22:120" ht="13" x14ac:dyDescent="0.2"/>
    <row r="56" spans="22:120" ht="13" x14ac:dyDescent="0.2"/>
    <row r="57" spans="22:120" ht="13" x14ac:dyDescent="0.2"/>
    <row r="58" spans="22:120" ht="13" x14ac:dyDescent="0.2"/>
    <row r="59" spans="22:120" ht="13" x14ac:dyDescent="0.2"/>
    <row r="60" spans="22:120" ht="13" x14ac:dyDescent="0.2"/>
    <row r="61" spans="22:120" ht="13" x14ac:dyDescent="0.2"/>
    <row r="62" spans="22:120" ht="13" x14ac:dyDescent="0.2"/>
    <row r="63" spans="22:120" ht="13" x14ac:dyDescent="0.2">
      <c r="W63" s="251"/>
      <c r="CS63" s="251"/>
      <c r="CX63" s="251"/>
      <c r="DC63" s="251"/>
      <c r="DH63" s="251"/>
    </row>
    <row r="64" spans="22:120" ht="13" x14ac:dyDescent="0.2">
      <c r="V64" s="251"/>
    </row>
    <row r="65" spans="15:120" ht="13" x14ac:dyDescent="0.2">
      <c r="X65" s="251"/>
      <c r="Z65" s="251"/>
      <c r="AA65" s="251"/>
      <c r="AB65" s="251"/>
      <c r="AC65" s="251"/>
      <c r="AD65" s="251"/>
      <c r="AE65" s="251"/>
      <c r="AF65" s="251"/>
      <c r="AG65" s="251"/>
      <c r="AH65" s="251"/>
      <c r="AI65" s="251"/>
      <c r="AJ65" s="251"/>
      <c r="AK65" s="251"/>
      <c r="AL65" s="251"/>
      <c r="AM65" s="251"/>
      <c r="AN65" s="251"/>
      <c r="AO65" s="251"/>
      <c r="AP65" s="251"/>
      <c r="AQ65" s="251"/>
      <c r="AR65" s="251"/>
      <c r="AS65" s="251"/>
      <c r="AT65" s="251"/>
      <c r="AU65" s="251"/>
      <c r="AV65" s="251"/>
      <c r="AW65" s="251"/>
      <c r="AX65" s="251"/>
      <c r="AY65" s="251"/>
      <c r="AZ65" s="251"/>
      <c r="BA65" s="251"/>
      <c r="BB65" s="251"/>
      <c r="BC65" s="251"/>
      <c r="BD65" s="251"/>
      <c r="BE65" s="251"/>
      <c r="BF65" s="251"/>
      <c r="BG65" s="251"/>
      <c r="BH65" s="251"/>
      <c r="BI65" s="251"/>
      <c r="BJ65" s="251"/>
      <c r="BK65" s="251"/>
      <c r="BL65" s="251"/>
      <c r="BM65" s="251"/>
      <c r="BN65" s="251"/>
      <c r="BO65" s="251"/>
      <c r="BP65" s="251"/>
      <c r="BQ65" s="251"/>
      <c r="BR65" s="251"/>
      <c r="BS65" s="251"/>
      <c r="BT65" s="251"/>
      <c r="BU65" s="251"/>
      <c r="BV65" s="251"/>
      <c r="BW65" s="251"/>
      <c r="BX65" s="251"/>
      <c r="BY65" s="251"/>
      <c r="BZ65" s="251"/>
      <c r="CA65" s="251"/>
      <c r="CB65" s="251"/>
      <c r="CC65" s="251"/>
      <c r="CD65" s="251"/>
      <c r="CE65" s="251"/>
      <c r="CF65" s="251"/>
      <c r="CG65" s="251"/>
      <c r="CH65" s="251"/>
      <c r="CI65" s="251"/>
      <c r="CJ65" s="251"/>
      <c r="CK65" s="251"/>
      <c r="CL65" s="251"/>
      <c r="CM65" s="251"/>
      <c r="CN65" s="251"/>
      <c r="CO65" s="251"/>
      <c r="CP65" s="251"/>
      <c r="CQ65" s="251"/>
      <c r="CR65" s="251"/>
      <c r="CU65" s="251"/>
      <c r="CZ65" s="251"/>
      <c r="DE65" s="251"/>
      <c r="DJ65" s="251"/>
    </row>
    <row r="66" spans="15:120" ht="13" x14ac:dyDescent="0.2">
      <c r="Q66" s="251"/>
      <c r="S66" s="251"/>
      <c r="U66" s="251"/>
      <c r="DM66" s="251"/>
    </row>
    <row r="67" spans="15:120" ht="13" x14ac:dyDescent="0.2">
      <c r="O67" s="251"/>
      <c r="P67" s="251"/>
      <c r="R67" s="251"/>
      <c r="T67" s="251"/>
      <c r="Y67" s="251"/>
      <c r="CT67" s="251"/>
      <c r="CV67" s="251"/>
      <c r="CW67" s="251"/>
      <c r="CY67" s="251"/>
      <c r="DA67" s="251"/>
      <c r="DB67" s="251"/>
      <c r="DD67" s="251"/>
      <c r="DF67" s="251"/>
      <c r="DG67" s="251"/>
      <c r="DI67" s="251"/>
      <c r="DK67" s="251"/>
      <c r="DL67" s="251"/>
      <c r="DN67" s="251"/>
      <c r="DO67" s="251"/>
      <c r="DP67" s="251"/>
    </row>
    <row r="68" spans="15:120" ht="13" x14ac:dyDescent="0.2"/>
    <row r="69" spans="15:120" ht="13" x14ac:dyDescent="0.2"/>
    <row r="70" spans="15:120" ht="13" x14ac:dyDescent="0.2"/>
    <row r="71" spans="15:120" ht="13" x14ac:dyDescent="0.2"/>
    <row r="72" spans="15:120" ht="13" x14ac:dyDescent="0.2">
      <c r="DP72" s="251"/>
    </row>
    <row r="73" spans="15:120" ht="13" x14ac:dyDescent="0.2">
      <c r="DP73" s="251"/>
    </row>
    <row r="74" spans="15:120" ht="13" x14ac:dyDescent="0.2"/>
    <row r="75" spans="15:120" ht="13" x14ac:dyDescent="0.2"/>
    <row r="76" spans="15:120" ht="13" x14ac:dyDescent="0.2"/>
    <row r="77" spans="15:120" ht="13" x14ac:dyDescent="0.2"/>
    <row r="78" spans="15:120" ht="13" x14ac:dyDescent="0.2"/>
    <row r="79" spans="15:120" ht="13" x14ac:dyDescent="0.2"/>
    <row r="80" spans="15:120" ht="13" x14ac:dyDescent="0.2"/>
    <row r="81" spans="97:112" ht="13" x14ac:dyDescent="0.2"/>
    <row r="82" spans="97:112" ht="13" x14ac:dyDescent="0.2"/>
    <row r="83" spans="97:112" ht="13" x14ac:dyDescent="0.2"/>
    <row r="84" spans="97:112" ht="13" x14ac:dyDescent="0.2"/>
    <row r="85" spans="97:112" ht="13" x14ac:dyDescent="0.2"/>
    <row r="86" spans="97:112" ht="13" x14ac:dyDescent="0.2"/>
    <row r="87" spans="97:112" ht="13" x14ac:dyDescent="0.2"/>
    <row r="88" spans="97:112" ht="13" x14ac:dyDescent="0.2"/>
    <row r="89" spans="97:112" ht="13" x14ac:dyDescent="0.2"/>
    <row r="90" spans="97:112" ht="13" x14ac:dyDescent="0.2"/>
    <row r="91" spans="97:112" ht="13" x14ac:dyDescent="0.2"/>
    <row r="92" spans="97:112" ht="13" x14ac:dyDescent="0.2"/>
    <row r="93" spans="97:112" ht="13" x14ac:dyDescent="0.2"/>
    <row r="94" spans="97:112" ht="13" x14ac:dyDescent="0.2"/>
    <row r="95" spans="97:112" ht="13" x14ac:dyDescent="0.2"/>
    <row r="96" spans="97:112" ht="13" x14ac:dyDescent="0.2">
      <c r="CS96" s="251"/>
      <c r="CX96" s="251"/>
      <c r="DC96" s="251"/>
      <c r="DH96" s="251"/>
    </row>
    <row r="97" spans="24:120" ht="13" x14ac:dyDescent="0.2">
      <c r="CS97" s="251"/>
      <c r="CX97" s="251"/>
      <c r="DC97" s="251"/>
      <c r="DH97" s="251"/>
      <c r="DP97" s="252" t="s">
        <v>475</v>
      </c>
    </row>
    <row r="98" spans="24:120" ht="13" hidden="1" x14ac:dyDescent="0.2">
      <c r="CS98" s="251"/>
      <c r="CX98" s="251"/>
      <c r="DC98" s="251"/>
      <c r="DH98" s="251"/>
    </row>
    <row r="99" spans="24:120" ht="13" hidden="1" x14ac:dyDescent="0.2">
      <c r="CS99" s="251"/>
      <c r="CX99" s="251"/>
      <c r="DC99" s="251"/>
      <c r="DH99" s="251"/>
    </row>
    <row r="101" spans="24:120" ht="12" hidden="1" customHeight="1" x14ac:dyDescent="0.2">
      <c r="X101" s="251"/>
      <c r="Y101" s="251"/>
      <c r="Z101" s="251"/>
      <c r="AA101" s="251"/>
      <c r="AB101" s="251"/>
      <c r="AC101" s="251"/>
      <c r="AD101" s="251"/>
      <c r="AE101" s="251"/>
      <c r="AF101" s="251"/>
      <c r="AG101" s="251"/>
      <c r="AH101" s="251"/>
      <c r="AI101" s="251"/>
      <c r="AJ101" s="251"/>
      <c r="AK101" s="251"/>
      <c r="AL101" s="251"/>
      <c r="AM101" s="251"/>
      <c r="AN101" s="251"/>
      <c r="AO101" s="251"/>
      <c r="AP101" s="251"/>
      <c r="AQ101" s="251"/>
      <c r="AR101" s="251"/>
      <c r="AS101" s="251"/>
      <c r="AT101" s="251"/>
      <c r="AU101" s="251"/>
      <c r="AV101" s="251"/>
      <c r="AW101" s="251"/>
      <c r="AX101" s="251"/>
      <c r="AY101" s="251"/>
      <c r="AZ101" s="251"/>
      <c r="BA101" s="251"/>
      <c r="BB101" s="251"/>
      <c r="BC101" s="251"/>
      <c r="BD101" s="251"/>
      <c r="BE101" s="251"/>
      <c r="BF101" s="251"/>
      <c r="BG101" s="251"/>
      <c r="BH101" s="251"/>
      <c r="BI101" s="251"/>
      <c r="BJ101" s="251"/>
      <c r="BK101" s="251"/>
      <c r="BL101" s="251"/>
      <c r="BM101" s="251"/>
      <c r="BN101" s="251"/>
      <c r="BO101" s="251"/>
      <c r="BP101" s="251"/>
      <c r="BQ101" s="251"/>
      <c r="BR101" s="251"/>
      <c r="BS101" s="251"/>
      <c r="BT101" s="251"/>
      <c r="BU101" s="251"/>
      <c r="BV101" s="251"/>
      <c r="BW101" s="251"/>
      <c r="BX101" s="251"/>
      <c r="BY101" s="251"/>
      <c r="BZ101" s="251"/>
      <c r="CA101" s="251"/>
      <c r="CB101" s="251"/>
      <c r="CC101" s="251"/>
      <c r="CD101" s="251"/>
      <c r="CE101" s="251"/>
      <c r="CF101" s="251"/>
      <c r="CG101" s="251"/>
      <c r="CH101" s="251"/>
      <c r="CI101" s="251"/>
      <c r="CJ101" s="251"/>
      <c r="CK101" s="251"/>
      <c r="CL101" s="251"/>
      <c r="CM101" s="251"/>
      <c r="CN101" s="251"/>
      <c r="CO101" s="251"/>
      <c r="CP101" s="251"/>
      <c r="CQ101" s="251"/>
      <c r="CR101" s="251"/>
      <c r="CU101" s="251"/>
      <c r="CZ101" s="251"/>
      <c r="DE101" s="251"/>
      <c r="DJ101" s="251"/>
    </row>
    <row r="102" spans="24:120" ht="1.5" hidden="1" customHeight="1" x14ac:dyDescent="0.2">
      <c r="CU102" s="251"/>
      <c r="CZ102" s="251"/>
      <c r="DE102" s="251"/>
      <c r="DJ102" s="251"/>
      <c r="DM102" s="251"/>
    </row>
    <row r="103" spans="24:120" ht="13" hidden="1" x14ac:dyDescent="0.2">
      <c r="CT103" s="251"/>
      <c r="CV103" s="251"/>
      <c r="CW103" s="251"/>
      <c r="CY103" s="251"/>
      <c r="DA103" s="251"/>
      <c r="DB103" s="251"/>
      <c r="DD103" s="251"/>
      <c r="DF103" s="251"/>
      <c r="DG103" s="251"/>
      <c r="DI103" s="251"/>
      <c r="DK103" s="251"/>
      <c r="DL103" s="251"/>
      <c r="DM103" s="251"/>
      <c r="DN103" s="251"/>
      <c r="DO103" s="251"/>
      <c r="DP103" s="251"/>
    </row>
    <row r="104" spans="24:120" ht="13" hidden="1" x14ac:dyDescent="0.2">
      <c r="CV104" s="251"/>
      <c r="CW104" s="251"/>
      <c r="DA104" s="251"/>
      <c r="DB104" s="251"/>
      <c r="DF104" s="251"/>
      <c r="DG104" s="251"/>
      <c r="DK104" s="251"/>
      <c r="DL104" s="251"/>
      <c r="DN104" s="251"/>
      <c r="DO104" s="251"/>
      <c r="DP104" s="251"/>
    </row>
    <row r="105" spans="24:120" ht="12.75" hidden="1" customHeight="1" x14ac:dyDescent="0.2"/>
  </sheetData>
  <sheetProtection algorithmName="SHA-512" hashValue="1+vsAN5zZBKJRPqnZ9XaLYkKG5aqBqseiTbBNnWtjAzLdCqlh1MydsUtiB4e48EY7TU5v3WacWmiXYS6kWk98w==" saltValue="nGQva/YBo8mBBGcc7UaOOg==" spinCount="100000" sheet="1" objects="1" scenarios="1"/>
  <dataConsolidate/>
  <phoneticPr fontId="2"/>
  <printOptions horizontalCentered="1"/>
  <pageMargins left="0" right="0" top="0.39370078740157483" bottom="0.39370078740157483" header="0.19685039370078741" footer="0.19685039370078741"/>
  <pageSetup paperSize="8" scale="61" orientation="landscape" r:id="rId1"/>
  <headerFooter>
    <oddFooter>&amp;C&amp;P/&amp;N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view="pageBreakPreview" zoomScaleNormal="100" zoomScaleSheetLayoutView="100" workbookViewId="0">
      <selection activeCell="C60" sqref="C60:E60"/>
    </sheetView>
  </sheetViews>
  <sheetFormatPr defaultColWidth="0" defaultRowHeight="13.5" customHeight="1" zeroHeight="1" x14ac:dyDescent="0.2"/>
  <cols>
    <col min="1" max="116" width="2.6328125" style="252" customWidth="1"/>
    <col min="117" max="16384" width="9" style="251" hidden="1"/>
  </cols>
  <sheetData>
    <row r="1" spans="2:116" ht="13" x14ac:dyDescent="0.2">
      <c r="B1" s="251"/>
      <c r="C1" s="251"/>
      <c r="D1" s="251"/>
      <c r="E1" s="251"/>
      <c r="F1" s="251"/>
      <c r="G1" s="251"/>
      <c r="H1" s="251"/>
      <c r="I1" s="251"/>
      <c r="J1" s="251"/>
      <c r="K1" s="251"/>
      <c r="L1" s="251"/>
      <c r="M1" s="251"/>
      <c r="N1" s="251"/>
      <c r="O1" s="251"/>
      <c r="P1" s="251"/>
      <c r="Q1" s="251"/>
      <c r="R1" s="251"/>
      <c r="S1" s="251"/>
      <c r="T1" s="251"/>
      <c r="U1" s="251"/>
      <c r="V1" s="251"/>
      <c r="W1" s="251"/>
      <c r="X1" s="251"/>
      <c r="Y1" s="251"/>
      <c r="Z1" s="251"/>
      <c r="AA1" s="251"/>
      <c r="AB1" s="251"/>
      <c r="AC1" s="251"/>
      <c r="AD1" s="251"/>
      <c r="AE1" s="251"/>
      <c r="AF1" s="251"/>
      <c r="AG1" s="251"/>
      <c r="AH1" s="251"/>
      <c r="AI1" s="251"/>
      <c r="AJ1" s="251"/>
      <c r="AK1" s="251"/>
      <c r="AL1" s="251"/>
      <c r="AM1" s="251"/>
      <c r="AN1" s="251"/>
      <c r="AO1" s="251"/>
      <c r="AP1" s="251"/>
      <c r="AQ1" s="251"/>
      <c r="AR1" s="251"/>
      <c r="AS1" s="251"/>
      <c r="AT1" s="251"/>
      <c r="AU1" s="251"/>
      <c r="AV1" s="251"/>
      <c r="AW1" s="251"/>
      <c r="AX1" s="251"/>
      <c r="AY1" s="251"/>
      <c r="AZ1" s="251"/>
      <c r="BA1" s="251"/>
      <c r="BB1" s="251"/>
      <c r="BC1" s="251"/>
      <c r="BD1" s="251"/>
      <c r="BE1" s="251"/>
      <c r="BF1" s="251"/>
      <c r="BG1" s="251"/>
      <c r="BH1" s="251"/>
      <c r="BI1" s="251"/>
      <c r="BJ1" s="251"/>
      <c r="BK1" s="251"/>
      <c r="BL1" s="251"/>
      <c r="BM1" s="251"/>
      <c r="BN1" s="251"/>
      <c r="BO1" s="251"/>
      <c r="BP1" s="251"/>
      <c r="BQ1" s="251"/>
      <c r="BR1" s="251"/>
      <c r="BS1" s="251"/>
      <c r="BT1" s="251"/>
      <c r="BU1" s="251"/>
      <c r="BV1" s="251"/>
      <c r="BW1" s="251"/>
      <c r="BX1" s="251"/>
      <c r="BY1" s="251"/>
      <c r="BZ1" s="251"/>
      <c r="CA1" s="251"/>
      <c r="CB1" s="251"/>
      <c r="CC1" s="251"/>
      <c r="CD1" s="251"/>
      <c r="CE1" s="251"/>
      <c r="CF1" s="251"/>
      <c r="CG1" s="251"/>
      <c r="CH1" s="251"/>
      <c r="CI1" s="251"/>
      <c r="CJ1" s="251"/>
      <c r="CK1" s="251"/>
      <c r="CL1" s="251"/>
      <c r="CM1" s="251"/>
      <c r="CN1" s="251"/>
      <c r="CO1" s="251"/>
      <c r="CP1" s="251"/>
      <c r="CQ1" s="251"/>
      <c r="CR1" s="251"/>
      <c r="CS1" s="251"/>
      <c r="CT1" s="251"/>
      <c r="CU1" s="251"/>
      <c r="CV1" s="251"/>
      <c r="CW1" s="251"/>
      <c r="CX1" s="251"/>
      <c r="CY1" s="251"/>
      <c r="CZ1" s="251"/>
      <c r="DA1" s="251"/>
      <c r="DB1" s="251"/>
      <c r="DC1" s="251"/>
      <c r="DD1" s="251"/>
      <c r="DE1" s="251"/>
      <c r="DF1" s="251"/>
      <c r="DG1" s="251"/>
      <c r="DH1" s="251"/>
      <c r="DI1" s="251"/>
      <c r="DJ1" s="251"/>
      <c r="DK1" s="251"/>
      <c r="DL1" s="251"/>
    </row>
    <row r="2" spans="2:116" ht="13" x14ac:dyDescent="0.2"/>
    <row r="3" spans="2:116" ht="13" x14ac:dyDescent="0.2"/>
    <row r="4" spans="2:116" ht="13" x14ac:dyDescent="0.2">
      <c r="R4" s="251"/>
      <c r="S4" s="251"/>
      <c r="T4" s="251"/>
      <c r="U4" s="251"/>
      <c r="V4" s="251"/>
      <c r="W4" s="251"/>
      <c r="X4" s="251"/>
      <c r="Y4" s="251"/>
      <c r="Z4" s="251"/>
      <c r="AA4" s="251"/>
      <c r="AB4" s="251"/>
      <c r="AC4" s="251"/>
      <c r="AD4" s="251"/>
      <c r="AE4" s="251"/>
      <c r="AF4" s="251"/>
      <c r="AG4" s="251"/>
      <c r="AH4" s="251"/>
      <c r="AI4" s="251"/>
      <c r="AJ4" s="251"/>
      <c r="AK4" s="251"/>
      <c r="AL4" s="251"/>
      <c r="AM4" s="251"/>
      <c r="AN4" s="251"/>
      <c r="AO4" s="251"/>
      <c r="AP4" s="251"/>
      <c r="AQ4" s="251"/>
      <c r="AR4" s="251"/>
      <c r="AS4" s="251"/>
      <c r="AT4" s="251"/>
      <c r="AU4" s="251"/>
      <c r="AV4" s="251"/>
      <c r="AW4" s="251"/>
      <c r="AX4" s="251"/>
      <c r="AY4" s="251"/>
      <c r="AZ4" s="251"/>
      <c r="BA4" s="251"/>
      <c r="BB4" s="251"/>
      <c r="BC4" s="251"/>
      <c r="BD4" s="251"/>
      <c r="BE4" s="251"/>
      <c r="BF4" s="251"/>
      <c r="BG4" s="251"/>
      <c r="BH4" s="251"/>
      <c r="BI4" s="251"/>
      <c r="BJ4" s="251"/>
      <c r="BK4" s="251"/>
      <c r="BL4" s="251"/>
      <c r="BM4" s="251"/>
      <c r="BN4" s="251"/>
      <c r="BO4" s="251"/>
      <c r="BP4" s="251"/>
      <c r="BQ4" s="251"/>
      <c r="BR4" s="251"/>
      <c r="BS4" s="251"/>
      <c r="BT4" s="251"/>
      <c r="BU4" s="251"/>
      <c r="BV4" s="251"/>
      <c r="BW4" s="251"/>
      <c r="BX4" s="251"/>
      <c r="BY4" s="251"/>
      <c r="BZ4" s="251"/>
      <c r="CA4" s="251"/>
      <c r="CB4" s="251"/>
      <c r="CC4" s="251"/>
      <c r="CD4" s="251"/>
      <c r="CE4" s="251"/>
      <c r="CF4" s="251"/>
      <c r="CG4" s="251"/>
      <c r="CH4" s="251"/>
      <c r="CI4" s="251"/>
      <c r="CJ4" s="251"/>
      <c r="CK4" s="251"/>
      <c r="CL4" s="251"/>
      <c r="CM4" s="251"/>
      <c r="CN4" s="251"/>
      <c r="CO4" s="251"/>
      <c r="CP4" s="251"/>
      <c r="CQ4" s="251"/>
      <c r="CR4" s="251"/>
      <c r="CS4" s="251"/>
      <c r="CT4" s="251"/>
      <c r="CU4" s="251"/>
      <c r="CV4" s="251"/>
      <c r="CW4" s="251"/>
      <c r="CX4" s="251"/>
      <c r="CY4" s="251"/>
      <c r="CZ4" s="251"/>
      <c r="DA4" s="251"/>
      <c r="DB4" s="251"/>
      <c r="DC4" s="251"/>
      <c r="DD4" s="251"/>
      <c r="DE4" s="251"/>
      <c r="DF4" s="251"/>
      <c r="DG4" s="251"/>
      <c r="DH4" s="251"/>
      <c r="DI4" s="251"/>
      <c r="DJ4" s="251"/>
      <c r="DK4" s="251"/>
      <c r="DL4" s="251"/>
    </row>
    <row r="5" spans="2:116" ht="13" x14ac:dyDescent="0.2">
      <c r="R5" s="251"/>
      <c r="S5" s="251"/>
      <c r="T5" s="251"/>
      <c r="U5" s="251"/>
      <c r="V5" s="251"/>
      <c r="W5" s="251"/>
      <c r="X5" s="251"/>
      <c r="Y5" s="251"/>
      <c r="Z5" s="251"/>
      <c r="AA5" s="251"/>
      <c r="AB5" s="251"/>
      <c r="AC5" s="251"/>
      <c r="AD5" s="251"/>
      <c r="AE5" s="251"/>
      <c r="AF5" s="251"/>
      <c r="AG5" s="251"/>
      <c r="AH5" s="251"/>
      <c r="AI5" s="251"/>
      <c r="AJ5" s="251"/>
      <c r="AK5" s="251"/>
      <c r="AL5" s="251"/>
      <c r="AM5" s="251"/>
      <c r="AN5" s="251"/>
      <c r="AO5" s="251"/>
      <c r="AP5" s="251"/>
      <c r="AQ5" s="251"/>
      <c r="AR5" s="251"/>
      <c r="AS5" s="251"/>
      <c r="AT5" s="251"/>
      <c r="AU5" s="251"/>
      <c r="AV5" s="251"/>
      <c r="AW5" s="251"/>
      <c r="AX5" s="251"/>
      <c r="AY5" s="251"/>
      <c r="AZ5" s="251"/>
      <c r="BA5" s="251"/>
      <c r="BB5" s="251"/>
      <c r="BC5" s="251"/>
      <c r="BD5" s="251"/>
      <c r="BE5" s="251"/>
      <c r="BF5" s="251"/>
      <c r="BG5" s="251"/>
      <c r="BH5" s="251"/>
      <c r="BI5" s="251"/>
      <c r="BJ5" s="251"/>
      <c r="BK5" s="251"/>
      <c r="BL5" s="251"/>
      <c r="BM5" s="251"/>
      <c r="BN5" s="251"/>
      <c r="BO5" s="251"/>
      <c r="BP5" s="251"/>
      <c r="BQ5" s="251"/>
      <c r="BR5" s="251"/>
      <c r="BS5" s="251"/>
      <c r="BT5" s="251"/>
      <c r="BU5" s="251"/>
      <c r="BV5" s="251"/>
      <c r="BW5" s="251"/>
      <c r="BX5" s="251"/>
      <c r="BY5" s="251"/>
      <c r="BZ5" s="251"/>
      <c r="CA5" s="251"/>
      <c r="CB5" s="251"/>
      <c r="CC5" s="251"/>
      <c r="CD5" s="251"/>
      <c r="CE5" s="251"/>
      <c r="CF5" s="251"/>
      <c r="CG5" s="251"/>
      <c r="CH5" s="251"/>
      <c r="CI5" s="251"/>
      <c r="CJ5" s="251"/>
      <c r="CK5" s="251"/>
      <c r="CL5" s="251"/>
      <c r="CM5" s="251"/>
      <c r="CN5" s="251"/>
      <c r="CO5" s="251"/>
      <c r="CP5" s="251"/>
      <c r="CQ5" s="251"/>
      <c r="CR5" s="251"/>
      <c r="CS5" s="251"/>
      <c r="CT5" s="251"/>
      <c r="CU5" s="251"/>
      <c r="CV5" s="251"/>
      <c r="CW5" s="251"/>
      <c r="CX5" s="251"/>
      <c r="CY5" s="251"/>
      <c r="CZ5" s="251"/>
      <c r="DA5" s="251"/>
      <c r="DB5" s="251"/>
      <c r="DC5" s="251"/>
      <c r="DD5" s="251"/>
      <c r="DE5" s="251"/>
      <c r="DF5" s="251"/>
      <c r="DG5" s="251"/>
      <c r="DH5" s="251"/>
      <c r="DI5" s="251"/>
      <c r="DJ5" s="251"/>
      <c r="DK5" s="251"/>
      <c r="DL5" s="251"/>
    </row>
    <row r="6" spans="2:116" ht="13" x14ac:dyDescent="0.2"/>
    <row r="7" spans="2:116" ht="13" x14ac:dyDescent="0.2"/>
    <row r="8" spans="2:116" ht="13" x14ac:dyDescent="0.2"/>
    <row r="9" spans="2:116" ht="13" x14ac:dyDescent="0.2"/>
    <row r="10" spans="2:116" ht="13" x14ac:dyDescent="0.2"/>
    <row r="11" spans="2:116" ht="13" x14ac:dyDescent="0.2"/>
    <row r="12" spans="2:116" ht="13" x14ac:dyDescent="0.2"/>
    <row r="13" spans="2:116" ht="13" x14ac:dyDescent="0.2"/>
    <row r="14" spans="2:116" ht="13" x14ac:dyDescent="0.2"/>
    <row r="15" spans="2:116" ht="13" x14ac:dyDescent="0.2"/>
    <row r="16" spans="2:116" ht="13" x14ac:dyDescent="0.2"/>
    <row r="17" spans="9:116" ht="13" x14ac:dyDescent="0.2"/>
    <row r="18" spans="9:116" ht="13" x14ac:dyDescent="0.2">
      <c r="I18" s="251"/>
      <c r="J18" s="251"/>
      <c r="K18" s="251"/>
      <c r="L18" s="251"/>
      <c r="M18" s="251"/>
      <c r="N18" s="251"/>
      <c r="O18" s="251"/>
      <c r="P18" s="251"/>
      <c r="Q18" s="251"/>
      <c r="R18" s="251"/>
      <c r="S18" s="251"/>
      <c r="T18" s="251"/>
      <c r="U18" s="251"/>
      <c r="V18" s="251"/>
      <c r="W18" s="251"/>
      <c r="X18" s="251"/>
      <c r="Y18" s="251"/>
      <c r="Z18" s="251"/>
      <c r="AA18" s="251"/>
      <c r="AB18" s="251"/>
      <c r="AC18" s="251"/>
      <c r="AD18" s="251"/>
      <c r="AE18" s="251"/>
      <c r="AF18" s="251"/>
      <c r="AG18" s="251"/>
      <c r="AH18" s="251"/>
      <c r="AI18" s="251"/>
      <c r="AJ18" s="251"/>
      <c r="AK18" s="251"/>
      <c r="AL18" s="251"/>
      <c r="AM18" s="251"/>
      <c r="AN18" s="251"/>
      <c r="AO18" s="251"/>
      <c r="AP18" s="251"/>
      <c r="AQ18" s="251"/>
      <c r="AR18" s="251"/>
      <c r="AS18" s="251"/>
      <c r="AT18" s="251"/>
      <c r="AU18" s="251"/>
      <c r="AV18" s="251"/>
      <c r="AW18" s="251"/>
      <c r="AX18" s="251"/>
      <c r="AY18" s="251"/>
      <c r="AZ18" s="251"/>
      <c r="BA18" s="251"/>
      <c r="BB18" s="251"/>
      <c r="BC18" s="251"/>
      <c r="BD18" s="251"/>
      <c r="BE18" s="251"/>
      <c r="BF18" s="251"/>
      <c r="BG18" s="251"/>
      <c r="BH18" s="251"/>
      <c r="BI18" s="251"/>
      <c r="BJ18" s="251"/>
      <c r="BK18" s="251"/>
      <c r="BL18" s="251"/>
      <c r="BM18" s="251"/>
      <c r="BN18" s="251"/>
      <c r="BO18" s="251"/>
      <c r="BP18" s="251"/>
      <c r="BQ18" s="251"/>
      <c r="BR18" s="251"/>
      <c r="BS18" s="251"/>
      <c r="BT18" s="251"/>
      <c r="BU18" s="251"/>
      <c r="BV18" s="251"/>
      <c r="BW18" s="251"/>
      <c r="BX18" s="251"/>
      <c r="BY18" s="251"/>
      <c r="BZ18" s="251"/>
      <c r="CA18" s="251"/>
      <c r="CB18" s="251"/>
      <c r="CC18" s="251"/>
      <c r="CD18" s="251"/>
      <c r="CE18" s="251"/>
      <c r="CF18" s="251"/>
      <c r="CG18" s="251"/>
      <c r="CH18" s="251"/>
      <c r="CI18" s="251"/>
      <c r="CJ18" s="251"/>
      <c r="CK18" s="251"/>
      <c r="CL18" s="251"/>
      <c r="CM18" s="251"/>
      <c r="CN18" s="251"/>
      <c r="CO18" s="251"/>
      <c r="CP18" s="251"/>
      <c r="CQ18" s="251"/>
      <c r="CR18" s="251"/>
      <c r="CS18" s="251"/>
      <c r="CT18" s="251"/>
      <c r="CU18" s="251"/>
      <c r="CV18" s="251"/>
      <c r="CW18" s="251"/>
      <c r="CX18" s="251"/>
      <c r="CY18" s="251"/>
      <c r="CZ18" s="251"/>
      <c r="DA18" s="251"/>
      <c r="DB18" s="251"/>
      <c r="DC18" s="251"/>
      <c r="DD18" s="251"/>
      <c r="DE18" s="251"/>
      <c r="DF18" s="251"/>
      <c r="DG18" s="251"/>
      <c r="DH18" s="251"/>
      <c r="DI18" s="251"/>
      <c r="DJ18" s="251"/>
      <c r="DK18" s="251"/>
      <c r="DL18" s="251"/>
    </row>
    <row r="19" spans="9:116" ht="13" x14ac:dyDescent="0.2"/>
    <row r="20" spans="9:116" ht="13" x14ac:dyDescent="0.2"/>
    <row r="21" spans="9:116" ht="13" x14ac:dyDescent="0.2">
      <c r="DL21" s="251"/>
    </row>
    <row r="22" spans="9:116" ht="13" x14ac:dyDescent="0.2">
      <c r="DI22" s="251"/>
      <c r="DJ22" s="251"/>
      <c r="DK22" s="251"/>
      <c r="DL22" s="251"/>
    </row>
    <row r="23" spans="9:116" ht="13" x14ac:dyDescent="0.2">
      <c r="CY23" s="251"/>
      <c r="CZ23" s="251"/>
      <c r="DA23" s="251"/>
      <c r="DB23" s="251"/>
      <c r="DC23" s="251"/>
      <c r="DD23" s="251"/>
      <c r="DE23" s="251"/>
      <c r="DF23" s="251"/>
      <c r="DG23" s="251"/>
      <c r="DH23" s="251"/>
      <c r="DI23" s="251"/>
      <c r="DJ23" s="251"/>
      <c r="DK23" s="251"/>
      <c r="DL23" s="251"/>
    </row>
    <row r="24" spans="9:116" ht="13" x14ac:dyDescent="0.2"/>
    <row r="25" spans="9:116" ht="13" x14ac:dyDescent="0.2"/>
    <row r="26" spans="9:116" ht="13" x14ac:dyDescent="0.2"/>
    <row r="27" spans="9:116" ht="13" x14ac:dyDescent="0.2"/>
    <row r="28" spans="9:116" ht="13" x14ac:dyDescent="0.2"/>
    <row r="29" spans="9:116" ht="13" x14ac:dyDescent="0.2"/>
    <row r="30" spans="9:116" ht="13" x14ac:dyDescent="0.2"/>
    <row r="31" spans="9:116" ht="13" x14ac:dyDescent="0.2"/>
    <row r="32" spans="9:116" ht="13" x14ac:dyDescent="0.2"/>
    <row r="33" spans="15:116" ht="13" x14ac:dyDescent="0.2"/>
    <row r="34" spans="15:116" ht="13" x14ac:dyDescent="0.2"/>
    <row r="35" spans="15:116" ht="13" x14ac:dyDescent="0.2">
      <c r="CZ35" s="251"/>
      <c r="DA35" s="251"/>
      <c r="DB35" s="251"/>
      <c r="DC35" s="251"/>
      <c r="DD35" s="251"/>
      <c r="DE35" s="251"/>
      <c r="DF35" s="251"/>
      <c r="DG35" s="251"/>
      <c r="DH35" s="251"/>
      <c r="DI35" s="251"/>
      <c r="DJ35" s="251"/>
      <c r="DK35" s="251"/>
      <c r="DL35" s="251"/>
    </row>
    <row r="36" spans="15:116" ht="13" x14ac:dyDescent="0.2"/>
    <row r="37" spans="15:116" ht="13" x14ac:dyDescent="0.2">
      <c r="DL37" s="251"/>
    </row>
    <row r="38" spans="15:116" ht="13" x14ac:dyDescent="0.2">
      <c r="DI38" s="251"/>
      <c r="DJ38" s="251"/>
      <c r="DK38" s="251"/>
      <c r="DL38" s="251"/>
    </row>
    <row r="39" spans="15:116" ht="13" x14ac:dyDescent="0.2"/>
    <row r="40" spans="15:116" ht="13" x14ac:dyDescent="0.2"/>
    <row r="41" spans="15:116" ht="13" x14ac:dyDescent="0.2"/>
    <row r="42" spans="15:116" ht="13" x14ac:dyDescent="0.2"/>
    <row r="43" spans="15:116" ht="13" x14ac:dyDescent="0.2">
      <c r="O43" s="251"/>
      <c r="P43" s="251"/>
      <c r="Q43" s="251"/>
      <c r="R43" s="251"/>
      <c r="S43" s="251"/>
      <c r="T43" s="251"/>
      <c r="U43" s="251"/>
      <c r="V43" s="251"/>
      <c r="W43" s="251"/>
      <c r="X43" s="251"/>
      <c r="Y43" s="251"/>
      <c r="Z43" s="251"/>
      <c r="AA43" s="251"/>
      <c r="AB43" s="251"/>
      <c r="AC43" s="251"/>
      <c r="AD43" s="251"/>
      <c r="AE43" s="251"/>
      <c r="AF43" s="251"/>
      <c r="AG43" s="251"/>
      <c r="AH43" s="251"/>
      <c r="AI43" s="251"/>
      <c r="AJ43" s="251"/>
      <c r="AK43" s="251"/>
      <c r="AL43" s="251"/>
      <c r="AM43" s="251"/>
      <c r="AN43" s="251"/>
      <c r="AO43" s="251"/>
      <c r="AP43" s="251"/>
      <c r="AQ43" s="251"/>
      <c r="AR43" s="251"/>
      <c r="AS43" s="251"/>
      <c r="AT43" s="251"/>
      <c r="AU43" s="251"/>
      <c r="AV43" s="251"/>
      <c r="AW43" s="251"/>
      <c r="AX43" s="251"/>
      <c r="AY43" s="251"/>
      <c r="AZ43" s="251"/>
      <c r="BA43" s="251"/>
      <c r="BB43" s="251"/>
      <c r="BC43" s="251"/>
      <c r="BD43" s="251"/>
      <c r="BE43" s="251"/>
      <c r="BF43" s="251"/>
      <c r="BG43" s="251"/>
      <c r="BH43" s="251"/>
      <c r="BI43" s="251"/>
      <c r="BJ43" s="251"/>
      <c r="BK43" s="251"/>
      <c r="BL43" s="251"/>
      <c r="BM43" s="251"/>
      <c r="BN43" s="251"/>
      <c r="BO43" s="251"/>
      <c r="BP43" s="251"/>
      <c r="BQ43" s="251"/>
      <c r="BR43" s="251"/>
      <c r="BS43" s="251"/>
      <c r="BT43" s="251"/>
      <c r="BU43" s="251"/>
      <c r="BV43" s="251"/>
      <c r="BW43" s="251"/>
      <c r="BX43" s="251"/>
      <c r="BY43" s="251"/>
      <c r="BZ43" s="251"/>
      <c r="CA43" s="251"/>
      <c r="CB43" s="251"/>
      <c r="CC43" s="251"/>
      <c r="CD43" s="251"/>
      <c r="CE43" s="251"/>
      <c r="CF43" s="251"/>
      <c r="CG43" s="251"/>
      <c r="CH43" s="251"/>
      <c r="CI43" s="251"/>
      <c r="CJ43" s="251"/>
      <c r="CK43" s="251"/>
      <c r="CL43" s="251"/>
      <c r="CM43" s="251"/>
      <c r="CN43" s="251"/>
      <c r="CO43" s="251"/>
      <c r="CP43" s="251"/>
      <c r="CQ43" s="251"/>
      <c r="CR43" s="251"/>
      <c r="CS43" s="251"/>
      <c r="CT43" s="251"/>
      <c r="CU43" s="251"/>
      <c r="CV43" s="251"/>
      <c r="CW43" s="251"/>
      <c r="CX43" s="251"/>
      <c r="CY43" s="251"/>
      <c r="CZ43" s="251"/>
      <c r="DA43" s="251"/>
      <c r="DB43" s="251"/>
      <c r="DC43" s="251"/>
      <c r="DD43" s="251"/>
      <c r="DE43" s="251"/>
      <c r="DF43" s="251"/>
      <c r="DG43" s="251"/>
      <c r="DH43" s="251"/>
      <c r="DI43" s="251"/>
      <c r="DJ43" s="251"/>
      <c r="DK43" s="251"/>
      <c r="DL43" s="251"/>
    </row>
    <row r="44" spans="15:116" ht="13" x14ac:dyDescent="0.2">
      <c r="DL44" s="251"/>
    </row>
    <row r="45" spans="15:116" ht="13" x14ac:dyDescent="0.2"/>
    <row r="46" spans="15:116" ht="13" x14ac:dyDescent="0.2">
      <c r="DA46" s="251"/>
      <c r="DB46" s="251"/>
      <c r="DC46" s="251"/>
      <c r="DD46" s="251"/>
      <c r="DE46" s="251"/>
      <c r="DF46" s="251"/>
      <c r="DG46" s="251"/>
      <c r="DH46" s="251"/>
      <c r="DI46" s="251"/>
      <c r="DJ46" s="251"/>
      <c r="DK46" s="251"/>
      <c r="DL46" s="251"/>
    </row>
    <row r="47" spans="15:116" ht="13" x14ac:dyDescent="0.2"/>
    <row r="48" spans="15:116" ht="13" x14ac:dyDescent="0.2"/>
    <row r="49" spans="104:116" ht="13" x14ac:dyDescent="0.2"/>
    <row r="50" spans="104:116" ht="13" x14ac:dyDescent="0.2">
      <c r="CZ50" s="251"/>
      <c r="DA50" s="251"/>
      <c r="DB50" s="251"/>
      <c r="DC50" s="251"/>
      <c r="DD50" s="251"/>
      <c r="DE50" s="251"/>
      <c r="DF50" s="251"/>
      <c r="DG50" s="251"/>
      <c r="DH50" s="251"/>
      <c r="DI50" s="251"/>
      <c r="DJ50" s="251"/>
      <c r="DK50" s="251"/>
      <c r="DL50" s="251"/>
    </row>
    <row r="51" spans="104:116" ht="13" x14ac:dyDescent="0.2"/>
    <row r="52" spans="104:116" ht="13" x14ac:dyDescent="0.2"/>
    <row r="53" spans="104:116" ht="13" x14ac:dyDescent="0.2">
      <c r="DL53" s="251"/>
    </row>
    <row r="54" spans="104:116" ht="13" x14ac:dyDescent="0.2"/>
    <row r="55" spans="104:116" ht="13" x14ac:dyDescent="0.2"/>
    <row r="56" spans="104:116" ht="13" x14ac:dyDescent="0.2"/>
    <row r="57" spans="104:116" ht="13" x14ac:dyDescent="0.2"/>
    <row r="58" spans="104:116" ht="13" x14ac:dyDescent="0.2"/>
    <row r="59" spans="104:116" ht="13" x14ac:dyDescent="0.2"/>
    <row r="60" spans="104:116" ht="13" x14ac:dyDescent="0.2"/>
    <row r="61" spans="104:116" ht="13" x14ac:dyDescent="0.2"/>
    <row r="62" spans="104:116" ht="13" x14ac:dyDescent="0.2"/>
    <row r="63" spans="104:116" ht="13" x14ac:dyDescent="0.2"/>
    <row r="64" spans="104:116" ht="13" x14ac:dyDescent="0.2"/>
    <row r="65" spans="107:116" ht="13" x14ac:dyDescent="0.2"/>
    <row r="66" spans="107:116" ht="13" x14ac:dyDescent="0.2"/>
    <row r="67" spans="107:116" ht="13" x14ac:dyDescent="0.2">
      <c r="DC67" s="251"/>
      <c r="DD67" s="251"/>
      <c r="DE67" s="251"/>
      <c r="DF67" s="251"/>
      <c r="DG67" s="251"/>
      <c r="DH67" s="251"/>
      <c r="DI67" s="251"/>
      <c r="DJ67" s="251"/>
      <c r="DK67" s="251"/>
      <c r="DL67" s="251"/>
    </row>
    <row r="68" spans="107:116" ht="13" x14ac:dyDescent="0.2"/>
    <row r="69" spans="107:116" ht="13" x14ac:dyDescent="0.2"/>
    <row r="70" spans="107:116" ht="13" x14ac:dyDescent="0.2"/>
    <row r="71" spans="107:116" ht="13" x14ac:dyDescent="0.2"/>
    <row r="72" spans="107:116" ht="13" x14ac:dyDescent="0.2"/>
    <row r="73" spans="107:116" ht="13" x14ac:dyDescent="0.2"/>
    <row r="74" spans="107:116" ht="13" x14ac:dyDescent="0.2"/>
    <row r="75" spans="107:116" ht="13" x14ac:dyDescent="0.2"/>
    <row r="76" spans="107:116" ht="13" x14ac:dyDescent="0.2"/>
    <row r="77" spans="107:116" ht="13" x14ac:dyDescent="0.2"/>
    <row r="78" spans="107:116" ht="13" x14ac:dyDescent="0.2"/>
    <row r="79" spans="107:116" ht="13" x14ac:dyDescent="0.2"/>
    <row r="80" spans="107:116"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sheetData>
  <sheetProtection algorithmName="SHA-512" hashValue="oXKKY67A7CmPpRfpc6CvL5GrJM0o+DxbpQ39IYzsqibSxzRZQFUvU8zddzmCfDAuA/vKtApXQUH9K+LkdPWNiw==" saltValue="X0Syk6ABWlz5fX9dsq2FQQ==" spinCount="100000" sheet="1" objects="1" scenarios="1"/>
  <dataConsolidate/>
  <phoneticPr fontId="2"/>
  <printOptions horizontalCentered="1"/>
  <pageMargins left="0" right="0" top="0.39370078740157483" bottom="0.39370078740157483" header="0.19685039370078741" footer="0.19685039370078741"/>
  <pageSetup paperSize="8" scale="69" orientation="landscape" r:id="rId1"/>
  <headerFooter>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SheetLayoutView="100" workbookViewId="0">
      <selection activeCell="C60" sqref="C60:E60"/>
    </sheetView>
  </sheetViews>
  <sheetFormatPr defaultColWidth="0" defaultRowHeight="13.5" customHeight="1" zeroHeight="1" x14ac:dyDescent="0.2"/>
  <cols>
    <col min="1" max="36" width="2.453125" style="253" customWidth="1"/>
    <col min="37" max="44" width="17" style="253" customWidth="1"/>
    <col min="45" max="45" width="6.08984375" style="259" customWidth="1"/>
    <col min="46" max="46" width="3" style="257" customWidth="1"/>
    <col min="47" max="47" width="19.08984375" style="253" hidden="1" customWidth="1"/>
    <col min="48" max="52" width="12.6328125" style="253" hidden="1" customWidth="1"/>
    <col min="53" max="16384" width="8.6328125" style="253" hidden="1"/>
  </cols>
  <sheetData>
    <row r="1" spans="1:46" ht="13" x14ac:dyDescent="0.2">
      <c r="AS1" s="253"/>
      <c r="AT1" s="253"/>
    </row>
    <row r="2" spans="1:46" ht="13" x14ac:dyDescent="0.2">
      <c r="AS2" s="253"/>
      <c r="AT2" s="253"/>
    </row>
    <row r="3" spans="1:46" ht="13" x14ac:dyDescent="0.2">
      <c r="AS3" s="253"/>
      <c r="AT3" s="253"/>
    </row>
    <row r="4" spans="1:46" ht="13" x14ac:dyDescent="0.2">
      <c r="AS4" s="253"/>
      <c r="AT4" s="253"/>
    </row>
    <row r="5" spans="1:46" ht="16.5" x14ac:dyDescent="0.2">
      <c r="A5" s="254" t="s">
        <v>476</v>
      </c>
      <c r="B5" s="255"/>
      <c r="C5" s="255"/>
      <c r="D5" s="255"/>
      <c r="E5" s="255"/>
      <c r="F5" s="255"/>
      <c r="G5" s="255"/>
      <c r="H5" s="255"/>
      <c r="I5" s="255"/>
      <c r="J5" s="255"/>
      <c r="K5" s="255"/>
      <c r="L5" s="255"/>
      <c r="M5" s="255"/>
      <c r="N5" s="255"/>
      <c r="O5" s="255"/>
      <c r="P5" s="255"/>
      <c r="Q5" s="255"/>
      <c r="R5" s="255"/>
      <c r="S5" s="255"/>
      <c r="T5" s="255"/>
      <c r="U5" s="255"/>
      <c r="V5" s="255"/>
      <c r="W5" s="255"/>
      <c r="X5" s="255"/>
      <c r="Y5" s="255"/>
      <c r="Z5" s="255"/>
      <c r="AA5" s="255"/>
      <c r="AB5" s="255"/>
      <c r="AC5" s="255"/>
      <c r="AD5" s="255"/>
      <c r="AE5" s="255"/>
      <c r="AF5" s="255"/>
      <c r="AG5" s="255"/>
      <c r="AH5" s="255"/>
      <c r="AI5" s="255"/>
      <c r="AJ5" s="255"/>
      <c r="AK5" s="255"/>
      <c r="AL5" s="255"/>
      <c r="AM5" s="255"/>
      <c r="AN5" s="255"/>
      <c r="AO5" s="255"/>
      <c r="AP5" s="255"/>
      <c r="AQ5" s="255"/>
      <c r="AR5" s="255"/>
      <c r="AS5" s="256"/>
    </row>
    <row r="6" spans="1:46" ht="13" x14ac:dyDescent="0.2">
      <c r="A6" s="257"/>
      <c r="AK6" s="258" t="s">
        <v>477</v>
      </c>
      <c r="AL6" s="258"/>
      <c r="AM6" s="258"/>
      <c r="AN6" s="258"/>
    </row>
    <row r="7" spans="1:46" ht="13.5" customHeight="1" x14ac:dyDescent="0.2">
      <c r="A7" s="257"/>
      <c r="AK7" s="260"/>
      <c r="AL7" s="261"/>
      <c r="AM7" s="261"/>
      <c r="AN7" s="262"/>
      <c r="AO7" s="1132" t="s">
        <v>478</v>
      </c>
      <c r="AP7" s="263"/>
      <c r="AQ7" s="264" t="s">
        <v>479</v>
      </c>
      <c r="AR7" s="265"/>
    </row>
    <row r="8" spans="1:46" ht="13" x14ac:dyDescent="0.2">
      <c r="A8" s="257"/>
      <c r="AK8" s="266"/>
      <c r="AL8" s="267"/>
      <c r="AM8" s="267"/>
      <c r="AN8" s="268"/>
      <c r="AO8" s="1133"/>
      <c r="AP8" s="269" t="s">
        <v>480</v>
      </c>
      <c r="AQ8" s="270" t="s">
        <v>481</v>
      </c>
      <c r="AR8" s="271" t="s">
        <v>482</v>
      </c>
    </row>
    <row r="9" spans="1:46" ht="13" x14ac:dyDescent="0.2">
      <c r="A9" s="257"/>
      <c r="AK9" s="1144" t="s">
        <v>483</v>
      </c>
      <c r="AL9" s="1145"/>
      <c r="AM9" s="1145"/>
      <c r="AN9" s="1146"/>
      <c r="AO9" s="272">
        <v>5543365</v>
      </c>
      <c r="AP9" s="272">
        <v>71738</v>
      </c>
      <c r="AQ9" s="273">
        <v>66486</v>
      </c>
      <c r="AR9" s="274">
        <v>7.9</v>
      </c>
    </row>
    <row r="10" spans="1:46" ht="13.5" customHeight="1" x14ac:dyDescent="0.2">
      <c r="A10" s="257"/>
      <c r="AK10" s="1144" t="s">
        <v>484</v>
      </c>
      <c r="AL10" s="1145"/>
      <c r="AM10" s="1145"/>
      <c r="AN10" s="1146"/>
      <c r="AO10" s="275">
        <v>122863</v>
      </c>
      <c r="AP10" s="275">
        <v>1590</v>
      </c>
      <c r="AQ10" s="276">
        <v>6147</v>
      </c>
      <c r="AR10" s="277">
        <v>-74.099999999999994</v>
      </c>
    </row>
    <row r="11" spans="1:46" ht="13.5" customHeight="1" x14ac:dyDescent="0.2">
      <c r="A11" s="257"/>
      <c r="AK11" s="1144" t="s">
        <v>485</v>
      </c>
      <c r="AL11" s="1145"/>
      <c r="AM11" s="1145"/>
      <c r="AN11" s="1146"/>
      <c r="AO11" s="275" t="s">
        <v>486</v>
      </c>
      <c r="AP11" s="275" t="s">
        <v>486</v>
      </c>
      <c r="AQ11" s="276">
        <v>1219</v>
      </c>
      <c r="AR11" s="277" t="s">
        <v>486</v>
      </c>
    </row>
    <row r="12" spans="1:46" ht="13.5" customHeight="1" x14ac:dyDescent="0.2">
      <c r="A12" s="257"/>
      <c r="AK12" s="1144" t="s">
        <v>487</v>
      </c>
      <c r="AL12" s="1145"/>
      <c r="AM12" s="1145"/>
      <c r="AN12" s="1146"/>
      <c r="AO12" s="275" t="s">
        <v>486</v>
      </c>
      <c r="AP12" s="275" t="s">
        <v>486</v>
      </c>
      <c r="AQ12" s="276">
        <v>9</v>
      </c>
      <c r="AR12" s="277" t="s">
        <v>486</v>
      </c>
    </row>
    <row r="13" spans="1:46" ht="13.5" customHeight="1" x14ac:dyDescent="0.2">
      <c r="A13" s="257"/>
      <c r="AK13" s="1144" t="s">
        <v>488</v>
      </c>
      <c r="AL13" s="1145"/>
      <c r="AM13" s="1145"/>
      <c r="AN13" s="1146"/>
      <c r="AO13" s="275">
        <v>223993</v>
      </c>
      <c r="AP13" s="275">
        <v>2899</v>
      </c>
      <c r="AQ13" s="276">
        <v>2955</v>
      </c>
      <c r="AR13" s="277">
        <v>-1.9</v>
      </c>
    </row>
    <row r="14" spans="1:46" ht="13.5" customHeight="1" x14ac:dyDescent="0.2">
      <c r="A14" s="257"/>
      <c r="AK14" s="1144" t="s">
        <v>489</v>
      </c>
      <c r="AL14" s="1145"/>
      <c r="AM14" s="1145"/>
      <c r="AN14" s="1146"/>
      <c r="AO14" s="275">
        <v>45686</v>
      </c>
      <c r="AP14" s="275">
        <v>591</v>
      </c>
      <c r="AQ14" s="276">
        <v>1434</v>
      </c>
      <c r="AR14" s="277">
        <v>-58.8</v>
      </c>
    </row>
    <row r="15" spans="1:46" ht="13.5" customHeight="1" x14ac:dyDescent="0.2">
      <c r="A15" s="257"/>
      <c r="AK15" s="1147" t="s">
        <v>490</v>
      </c>
      <c r="AL15" s="1148"/>
      <c r="AM15" s="1148"/>
      <c r="AN15" s="1149"/>
      <c r="AO15" s="275">
        <v>-231342</v>
      </c>
      <c r="AP15" s="275">
        <v>-2994</v>
      </c>
      <c r="AQ15" s="276">
        <v>-3102</v>
      </c>
      <c r="AR15" s="277">
        <v>-3.5</v>
      </c>
    </row>
    <row r="16" spans="1:46" ht="13" x14ac:dyDescent="0.2">
      <c r="A16" s="257"/>
      <c r="AK16" s="1147" t="s">
        <v>177</v>
      </c>
      <c r="AL16" s="1148"/>
      <c r="AM16" s="1148"/>
      <c r="AN16" s="1149"/>
      <c r="AO16" s="275">
        <v>5704565</v>
      </c>
      <c r="AP16" s="275">
        <v>73824</v>
      </c>
      <c r="AQ16" s="276">
        <v>75147</v>
      </c>
      <c r="AR16" s="277">
        <v>-1.8</v>
      </c>
    </row>
    <row r="17" spans="1:46" ht="13" x14ac:dyDescent="0.2">
      <c r="A17" s="257"/>
    </row>
    <row r="18" spans="1:46" ht="13" x14ac:dyDescent="0.2">
      <c r="A18" s="257"/>
      <c r="AQ18" s="278"/>
      <c r="AR18" s="278"/>
    </row>
    <row r="19" spans="1:46" ht="13" x14ac:dyDescent="0.2">
      <c r="A19" s="257"/>
      <c r="AK19" s="253" t="s">
        <v>491</v>
      </c>
    </row>
    <row r="20" spans="1:46" ht="13" x14ac:dyDescent="0.2">
      <c r="A20" s="257"/>
      <c r="AK20" s="279"/>
      <c r="AL20" s="280"/>
      <c r="AM20" s="280"/>
      <c r="AN20" s="281"/>
      <c r="AO20" s="282" t="s">
        <v>492</v>
      </c>
      <c r="AP20" s="283" t="s">
        <v>493</v>
      </c>
      <c r="AQ20" s="284" t="s">
        <v>494</v>
      </c>
      <c r="AR20" s="285"/>
    </row>
    <row r="21" spans="1:46" s="258" customFormat="1" ht="13" x14ac:dyDescent="0.2">
      <c r="A21" s="286"/>
      <c r="AK21" s="1150" t="s">
        <v>495</v>
      </c>
      <c r="AL21" s="1151"/>
      <c r="AM21" s="1151"/>
      <c r="AN21" s="1152"/>
      <c r="AO21" s="287">
        <v>6.21</v>
      </c>
      <c r="AP21" s="288">
        <v>6.62</v>
      </c>
      <c r="AQ21" s="289">
        <v>-0.41</v>
      </c>
      <c r="AS21" s="290"/>
      <c r="AT21" s="286"/>
    </row>
    <row r="22" spans="1:46" s="258" customFormat="1" ht="13" x14ac:dyDescent="0.2">
      <c r="A22" s="286"/>
      <c r="AK22" s="1150" t="s">
        <v>496</v>
      </c>
      <c r="AL22" s="1151"/>
      <c r="AM22" s="1151"/>
      <c r="AN22" s="1152"/>
      <c r="AO22" s="291">
        <v>97.9</v>
      </c>
      <c r="AP22" s="292">
        <v>98.3</v>
      </c>
      <c r="AQ22" s="293">
        <v>-0.4</v>
      </c>
      <c r="AR22" s="278"/>
      <c r="AS22" s="290"/>
      <c r="AT22" s="286"/>
    </row>
    <row r="23" spans="1:46" s="258" customFormat="1" ht="13" x14ac:dyDescent="0.2">
      <c r="A23" s="286"/>
      <c r="AP23" s="278"/>
      <c r="AQ23" s="278"/>
      <c r="AR23" s="278"/>
      <c r="AS23" s="290"/>
      <c r="AT23" s="286"/>
    </row>
    <row r="24" spans="1:46" s="258" customFormat="1" ht="13" x14ac:dyDescent="0.2">
      <c r="A24" s="286"/>
      <c r="AP24" s="278"/>
      <c r="AQ24" s="278"/>
      <c r="AR24" s="278"/>
      <c r="AS24" s="290"/>
      <c r="AT24" s="286"/>
    </row>
    <row r="25" spans="1:46" s="258" customFormat="1" ht="13" x14ac:dyDescent="0.2">
      <c r="A25" s="294"/>
      <c r="B25" s="295"/>
      <c r="C25" s="295"/>
      <c r="D25" s="295"/>
      <c r="E25" s="295"/>
      <c r="F25" s="295"/>
      <c r="G25" s="295"/>
      <c r="H25" s="295"/>
      <c r="I25" s="295"/>
      <c r="J25" s="295"/>
      <c r="K25" s="295"/>
      <c r="L25" s="295"/>
      <c r="M25" s="295"/>
      <c r="N25" s="295"/>
      <c r="O25" s="295"/>
      <c r="P25" s="295"/>
      <c r="Q25" s="295"/>
      <c r="R25" s="295"/>
      <c r="S25" s="295"/>
      <c r="T25" s="295"/>
      <c r="U25" s="295"/>
      <c r="V25" s="295"/>
      <c r="W25" s="295"/>
      <c r="X25" s="295"/>
      <c r="Y25" s="295"/>
      <c r="Z25" s="295"/>
      <c r="AA25" s="295"/>
      <c r="AB25" s="295"/>
      <c r="AC25" s="295"/>
      <c r="AD25" s="295"/>
      <c r="AE25" s="295"/>
      <c r="AF25" s="295"/>
      <c r="AG25" s="295"/>
      <c r="AH25" s="295"/>
      <c r="AI25" s="295"/>
      <c r="AJ25" s="295"/>
      <c r="AK25" s="295"/>
      <c r="AL25" s="295"/>
      <c r="AM25" s="295"/>
      <c r="AN25" s="295"/>
      <c r="AO25" s="295"/>
      <c r="AP25" s="296"/>
      <c r="AQ25" s="296"/>
      <c r="AR25" s="296"/>
      <c r="AS25" s="297"/>
      <c r="AT25" s="286"/>
    </row>
    <row r="26" spans="1:46" s="258" customFormat="1" ht="13" x14ac:dyDescent="0.2">
      <c r="A26" s="1143" t="s">
        <v>497</v>
      </c>
      <c r="B26" s="1143"/>
      <c r="C26" s="1143"/>
      <c r="D26" s="1143"/>
      <c r="E26" s="1143"/>
      <c r="F26" s="1143"/>
      <c r="G26" s="1143"/>
      <c r="H26" s="1143"/>
      <c r="I26" s="1143"/>
      <c r="J26" s="1143"/>
      <c r="K26" s="1143"/>
      <c r="L26" s="1143"/>
      <c r="M26" s="1143"/>
      <c r="N26" s="1143"/>
      <c r="O26" s="1143"/>
      <c r="P26" s="1143"/>
      <c r="Q26" s="1143"/>
      <c r="R26" s="1143"/>
      <c r="S26" s="1143"/>
      <c r="T26" s="1143"/>
      <c r="U26" s="1143"/>
      <c r="V26" s="1143"/>
      <c r="W26" s="1143"/>
      <c r="X26" s="1143"/>
      <c r="Y26" s="1143"/>
      <c r="Z26" s="1143"/>
      <c r="AA26" s="1143"/>
      <c r="AB26" s="1143"/>
      <c r="AC26" s="1143"/>
      <c r="AD26" s="1143"/>
      <c r="AE26" s="1143"/>
      <c r="AF26" s="1143"/>
      <c r="AG26" s="1143"/>
      <c r="AH26" s="1143"/>
      <c r="AI26" s="1143"/>
      <c r="AJ26" s="1143"/>
      <c r="AK26" s="1143"/>
      <c r="AL26" s="1143"/>
      <c r="AM26" s="1143"/>
      <c r="AN26" s="1143"/>
      <c r="AO26" s="1143"/>
      <c r="AP26" s="1143"/>
      <c r="AQ26" s="1143"/>
      <c r="AR26" s="1143"/>
      <c r="AS26" s="1143"/>
    </row>
    <row r="27" spans="1:46" ht="13" x14ac:dyDescent="0.2">
      <c r="A27" s="298"/>
      <c r="AS27" s="253"/>
      <c r="AT27" s="253"/>
    </row>
    <row r="28" spans="1:46" ht="16.5" x14ac:dyDescent="0.2">
      <c r="A28" s="254" t="s">
        <v>498</v>
      </c>
      <c r="B28" s="255"/>
      <c r="C28" s="255"/>
      <c r="D28" s="255"/>
      <c r="E28" s="255"/>
      <c r="F28" s="255"/>
      <c r="G28" s="255"/>
      <c r="H28" s="255"/>
      <c r="I28" s="255"/>
      <c r="J28" s="255"/>
      <c r="K28" s="255"/>
      <c r="L28" s="255"/>
      <c r="M28" s="255"/>
      <c r="N28" s="255"/>
      <c r="O28" s="255"/>
      <c r="P28" s="255"/>
      <c r="Q28" s="255"/>
      <c r="R28" s="255"/>
      <c r="S28" s="255"/>
      <c r="T28" s="255"/>
      <c r="U28" s="255"/>
      <c r="V28" s="255"/>
      <c r="W28" s="255"/>
      <c r="X28" s="255"/>
      <c r="Y28" s="255"/>
      <c r="Z28" s="255"/>
      <c r="AA28" s="255"/>
      <c r="AB28" s="255"/>
      <c r="AC28" s="255"/>
      <c r="AD28" s="255"/>
      <c r="AE28" s="255"/>
      <c r="AF28" s="255"/>
      <c r="AG28" s="255"/>
      <c r="AH28" s="255"/>
      <c r="AI28" s="255"/>
      <c r="AJ28" s="255"/>
      <c r="AK28" s="255"/>
      <c r="AL28" s="255"/>
      <c r="AM28" s="255"/>
      <c r="AN28" s="255"/>
      <c r="AO28" s="255"/>
      <c r="AP28" s="255"/>
      <c r="AQ28" s="255"/>
      <c r="AR28" s="255"/>
      <c r="AS28" s="299"/>
    </row>
    <row r="29" spans="1:46" ht="13" x14ac:dyDescent="0.2">
      <c r="A29" s="257"/>
      <c r="AK29" s="258" t="s">
        <v>499</v>
      </c>
      <c r="AL29" s="258"/>
      <c r="AM29" s="258"/>
      <c r="AN29" s="258"/>
      <c r="AS29" s="300"/>
    </row>
    <row r="30" spans="1:46" ht="13.5" customHeight="1" x14ac:dyDescent="0.2">
      <c r="A30" s="257"/>
      <c r="AK30" s="260"/>
      <c r="AL30" s="261"/>
      <c r="AM30" s="261"/>
      <c r="AN30" s="262"/>
      <c r="AO30" s="1132" t="s">
        <v>478</v>
      </c>
      <c r="AP30" s="263"/>
      <c r="AQ30" s="264" t="s">
        <v>479</v>
      </c>
      <c r="AR30" s="265"/>
    </row>
    <row r="31" spans="1:46" ht="13" x14ac:dyDescent="0.2">
      <c r="A31" s="257"/>
      <c r="AK31" s="266"/>
      <c r="AL31" s="267"/>
      <c r="AM31" s="267"/>
      <c r="AN31" s="268"/>
      <c r="AO31" s="1133"/>
      <c r="AP31" s="269" t="s">
        <v>480</v>
      </c>
      <c r="AQ31" s="270" t="s">
        <v>481</v>
      </c>
      <c r="AR31" s="271" t="s">
        <v>482</v>
      </c>
    </row>
    <row r="32" spans="1:46" ht="27" customHeight="1" x14ac:dyDescent="0.2">
      <c r="A32" s="257"/>
      <c r="AK32" s="1134" t="s">
        <v>500</v>
      </c>
      <c r="AL32" s="1135"/>
      <c r="AM32" s="1135"/>
      <c r="AN32" s="1136"/>
      <c r="AO32" s="301">
        <v>2536596</v>
      </c>
      <c r="AP32" s="301">
        <v>32827</v>
      </c>
      <c r="AQ32" s="302">
        <v>34847</v>
      </c>
      <c r="AR32" s="303">
        <v>-5.8</v>
      </c>
    </row>
    <row r="33" spans="1:46" ht="13.5" customHeight="1" x14ac:dyDescent="0.2">
      <c r="A33" s="257"/>
      <c r="AK33" s="1134" t="s">
        <v>501</v>
      </c>
      <c r="AL33" s="1135"/>
      <c r="AM33" s="1135"/>
      <c r="AN33" s="1136"/>
      <c r="AO33" s="301" t="s">
        <v>486</v>
      </c>
      <c r="AP33" s="301" t="s">
        <v>486</v>
      </c>
      <c r="AQ33" s="302" t="s">
        <v>486</v>
      </c>
      <c r="AR33" s="303" t="s">
        <v>486</v>
      </c>
    </row>
    <row r="34" spans="1:46" ht="27" customHeight="1" x14ac:dyDescent="0.2">
      <c r="A34" s="257"/>
      <c r="AK34" s="1134" t="s">
        <v>502</v>
      </c>
      <c r="AL34" s="1135"/>
      <c r="AM34" s="1135"/>
      <c r="AN34" s="1136"/>
      <c r="AO34" s="301" t="s">
        <v>486</v>
      </c>
      <c r="AP34" s="301" t="s">
        <v>486</v>
      </c>
      <c r="AQ34" s="302">
        <v>5</v>
      </c>
      <c r="AR34" s="303" t="s">
        <v>486</v>
      </c>
    </row>
    <row r="35" spans="1:46" ht="27" customHeight="1" x14ac:dyDescent="0.2">
      <c r="A35" s="257"/>
      <c r="AK35" s="1134" t="s">
        <v>503</v>
      </c>
      <c r="AL35" s="1135"/>
      <c r="AM35" s="1135"/>
      <c r="AN35" s="1136"/>
      <c r="AO35" s="301">
        <v>94875</v>
      </c>
      <c r="AP35" s="301">
        <v>1228</v>
      </c>
      <c r="AQ35" s="302">
        <v>8260</v>
      </c>
      <c r="AR35" s="303">
        <v>-85.1</v>
      </c>
    </row>
    <row r="36" spans="1:46" ht="27" customHeight="1" x14ac:dyDescent="0.2">
      <c r="A36" s="257"/>
      <c r="AK36" s="1134" t="s">
        <v>504</v>
      </c>
      <c r="AL36" s="1135"/>
      <c r="AM36" s="1135"/>
      <c r="AN36" s="1136"/>
      <c r="AO36" s="301">
        <v>369455</v>
      </c>
      <c r="AP36" s="301">
        <v>4781</v>
      </c>
      <c r="AQ36" s="302">
        <v>1689</v>
      </c>
      <c r="AR36" s="303">
        <v>183.1</v>
      </c>
    </row>
    <row r="37" spans="1:46" ht="13.5" customHeight="1" x14ac:dyDescent="0.2">
      <c r="A37" s="257"/>
      <c r="AK37" s="1134" t="s">
        <v>505</v>
      </c>
      <c r="AL37" s="1135"/>
      <c r="AM37" s="1135"/>
      <c r="AN37" s="1136"/>
      <c r="AO37" s="301" t="s">
        <v>486</v>
      </c>
      <c r="AP37" s="301" t="s">
        <v>486</v>
      </c>
      <c r="AQ37" s="302">
        <v>748</v>
      </c>
      <c r="AR37" s="303" t="s">
        <v>486</v>
      </c>
    </row>
    <row r="38" spans="1:46" ht="27" customHeight="1" x14ac:dyDescent="0.2">
      <c r="A38" s="257"/>
      <c r="AK38" s="1137" t="s">
        <v>506</v>
      </c>
      <c r="AL38" s="1138"/>
      <c r="AM38" s="1138"/>
      <c r="AN38" s="1139"/>
      <c r="AO38" s="304">
        <v>48</v>
      </c>
      <c r="AP38" s="304">
        <v>1</v>
      </c>
      <c r="AQ38" s="305">
        <v>1</v>
      </c>
      <c r="AR38" s="293">
        <v>0</v>
      </c>
      <c r="AS38" s="300"/>
    </row>
    <row r="39" spans="1:46" ht="13" x14ac:dyDescent="0.2">
      <c r="A39" s="257"/>
      <c r="AK39" s="1137" t="s">
        <v>507</v>
      </c>
      <c r="AL39" s="1138"/>
      <c r="AM39" s="1138"/>
      <c r="AN39" s="1139"/>
      <c r="AO39" s="301">
        <v>-649712</v>
      </c>
      <c r="AP39" s="301">
        <v>-8408</v>
      </c>
      <c r="AQ39" s="302">
        <v>-5762</v>
      </c>
      <c r="AR39" s="303">
        <v>45.9</v>
      </c>
      <c r="AS39" s="300"/>
    </row>
    <row r="40" spans="1:46" ht="27" customHeight="1" x14ac:dyDescent="0.2">
      <c r="A40" s="257"/>
      <c r="AK40" s="1134" t="s">
        <v>508</v>
      </c>
      <c r="AL40" s="1135"/>
      <c r="AM40" s="1135"/>
      <c r="AN40" s="1136"/>
      <c r="AO40" s="301">
        <v>-1587897</v>
      </c>
      <c r="AP40" s="301">
        <v>-20549</v>
      </c>
      <c r="AQ40" s="302">
        <v>-27609</v>
      </c>
      <c r="AR40" s="303">
        <v>-25.6</v>
      </c>
      <c r="AS40" s="300"/>
    </row>
    <row r="41" spans="1:46" ht="13" x14ac:dyDescent="0.2">
      <c r="A41" s="257"/>
      <c r="AK41" s="1140" t="s">
        <v>287</v>
      </c>
      <c r="AL41" s="1141"/>
      <c r="AM41" s="1141"/>
      <c r="AN41" s="1142"/>
      <c r="AO41" s="301">
        <v>763365</v>
      </c>
      <c r="AP41" s="301">
        <v>9879</v>
      </c>
      <c r="AQ41" s="302">
        <v>12179</v>
      </c>
      <c r="AR41" s="303">
        <v>-18.899999999999999</v>
      </c>
      <c r="AS41" s="300"/>
    </row>
    <row r="42" spans="1:46" ht="13" x14ac:dyDescent="0.2">
      <c r="A42" s="257"/>
      <c r="AK42" s="306"/>
      <c r="AQ42" s="278"/>
      <c r="AR42" s="278"/>
      <c r="AS42" s="300"/>
    </row>
    <row r="43" spans="1:46" ht="13" x14ac:dyDescent="0.2">
      <c r="A43" s="257"/>
      <c r="AP43" s="307"/>
      <c r="AQ43" s="278"/>
      <c r="AS43" s="300"/>
    </row>
    <row r="44" spans="1:46" ht="13" x14ac:dyDescent="0.2">
      <c r="A44" s="257"/>
      <c r="AQ44" s="278"/>
    </row>
    <row r="45" spans="1:46" ht="13" x14ac:dyDescent="0.2">
      <c r="A45" s="255"/>
      <c r="B45" s="255"/>
      <c r="C45" s="255"/>
      <c r="D45" s="255"/>
      <c r="E45" s="255"/>
      <c r="F45" s="255"/>
      <c r="G45" s="255"/>
      <c r="H45" s="255"/>
      <c r="I45" s="255"/>
      <c r="J45" s="255"/>
      <c r="K45" s="255"/>
      <c r="L45" s="255"/>
      <c r="M45" s="255"/>
      <c r="N45" s="255"/>
      <c r="O45" s="255"/>
      <c r="P45" s="255"/>
      <c r="Q45" s="255"/>
      <c r="R45" s="255"/>
      <c r="S45" s="255"/>
      <c r="T45" s="255"/>
      <c r="U45" s="255"/>
      <c r="V45" s="255"/>
      <c r="W45" s="255"/>
      <c r="X45" s="255"/>
      <c r="Y45" s="255"/>
      <c r="Z45" s="255"/>
      <c r="AA45" s="255"/>
      <c r="AB45" s="255"/>
      <c r="AC45" s="255"/>
      <c r="AD45" s="255"/>
      <c r="AE45" s="255"/>
      <c r="AF45" s="255"/>
      <c r="AG45" s="255"/>
      <c r="AH45" s="255"/>
      <c r="AI45" s="255"/>
      <c r="AJ45" s="255"/>
      <c r="AK45" s="255"/>
      <c r="AL45" s="255"/>
      <c r="AM45" s="255"/>
      <c r="AN45" s="255"/>
      <c r="AO45" s="255"/>
      <c r="AP45" s="255"/>
      <c r="AQ45" s="308"/>
      <c r="AR45" s="255"/>
      <c r="AS45" s="255"/>
      <c r="AT45" s="253"/>
    </row>
    <row r="46" spans="1:46" ht="13" x14ac:dyDescent="0.2">
      <c r="A46" s="309"/>
      <c r="B46" s="309"/>
      <c r="C46" s="309"/>
      <c r="D46" s="309"/>
      <c r="E46" s="309"/>
      <c r="F46" s="309"/>
      <c r="G46" s="309"/>
      <c r="H46" s="309"/>
      <c r="I46" s="309"/>
      <c r="J46" s="309"/>
      <c r="K46" s="309"/>
      <c r="L46" s="309"/>
      <c r="M46" s="309"/>
      <c r="N46" s="309"/>
      <c r="O46" s="309"/>
      <c r="P46" s="309"/>
      <c r="Q46" s="309"/>
      <c r="R46" s="309"/>
      <c r="S46" s="309"/>
      <c r="T46" s="309"/>
      <c r="U46" s="309"/>
      <c r="V46" s="309"/>
      <c r="W46" s="309"/>
      <c r="X46" s="309"/>
      <c r="Y46" s="309"/>
      <c r="Z46" s="309"/>
      <c r="AA46" s="309"/>
      <c r="AB46" s="309"/>
      <c r="AC46" s="309"/>
      <c r="AD46" s="309"/>
      <c r="AE46" s="309"/>
      <c r="AF46" s="309"/>
      <c r="AG46" s="309"/>
      <c r="AH46" s="309"/>
      <c r="AI46" s="309"/>
      <c r="AJ46" s="309"/>
      <c r="AK46" s="309"/>
      <c r="AL46" s="309"/>
      <c r="AM46" s="309"/>
      <c r="AN46" s="309"/>
      <c r="AO46" s="309"/>
      <c r="AP46" s="309"/>
      <c r="AQ46" s="309"/>
      <c r="AR46" s="309"/>
      <c r="AS46" s="309"/>
      <c r="AT46" s="253"/>
    </row>
    <row r="47" spans="1:46" ht="17.25" customHeight="1" x14ac:dyDescent="0.2">
      <c r="A47" s="310" t="s">
        <v>509</v>
      </c>
    </row>
    <row r="48" spans="1:46" ht="13" x14ac:dyDescent="0.2">
      <c r="A48" s="257"/>
      <c r="AK48" s="311" t="s">
        <v>510</v>
      </c>
      <c r="AL48" s="311"/>
      <c r="AM48" s="311"/>
      <c r="AN48" s="311"/>
      <c r="AO48" s="311"/>
      <c r="AP48" s="311"/>
      <c r="AQ48" s="312"/>
      <c r="AR48" s="311"/>
    </row>
    <row r="49" spans="1:44" ht="13.5" customHeight="1" x14ac:dyDescent="0.2">
      <c r="A49" s="257"/>
      <c r="AK49" s="313"/>
      <c r="AL49" s="314"/>
      <c r="AM49" s="1127" t="s">
        <v>478</v>
      </c>
      <c r="AN49" s="1129" t="s">
        <v>511</v>
      </c>
      <c r="AO49" s="1130"/>
      <c r="AP49" s="1130"/>
      <c r="AQ49" s="1130"/>
      <c r="AR49" s="1131"/>
    </row>
    <row r="50" spans="1:44" ht="13" x14ac:dyDescent="0.2">
      <c r="A50" s="257"/>
      <c r="AK50" s="315"/>
      <c r="AL50" s="316"/>
      <c r="AM50" s="1128"/>
      <c r="AN50" s="317" t="s">
        <v>512</v>
      </c>
      <c r="AO50" s="318" t="s">
        <v>513</v>
      </c>
      <c r="AP50" s="319" t="s">
        <v>514</v>
      </c>
      <c r="AQ50" s="320" t="s">
        <v>515</v>
      </c>
      <c r="AR50" s="321" t="s">
        <v>516</v>
      </c>
    </row>
    <row r="51" spans="1:44" ht="13" x14ac:dyDescent="0.2">
      <c r="A51" s="257"/>
      <c r="AK51" s="313" t="s">
        <v>517</v>
      </c>
      <c r="AL51" s="314"/>
      <c r="AM51" s="322">
        <v>2402576</v>
      </c>
      <c r="AN51" s="323">
        <v>30948</v>
      </c>
      <c r="AO51" s="324">
        <v>44.6</v>
      </c>
      <c r="AP51" s="325">
        <v>45588</v>
      </c>
      <c r="AQ51" s="326">
        <v>8.6999999999999993</v>
      </c>
      <c r="AR51" s="327">
        <v>35.9</v>
      </c>
    </row>
    <row r="52" spans="1:44" ht="13" x14ac:dyDescent="0.2">
      <c r="A52" s="257"/>
      <c r="AK52" s="328"/>
      <c r="AL52" s="329" t="s">
        <v>518</v>
      </c>
      <c r="AM52" s="330">
        <v>1251778</v>
      </c>
      <c r="AN52" s="331">
        <v>16125</v>
      </c>
      <c r="AO52" s="332">
        <v>-11.4</v>
      </c>
      <c r="AP52" s="333">
        <v>24150</v>
      </c>
      <c r="AQ52" s="334">
        <v>3.4</v>
      </c>
      <c r="AR52" s="335">
        <v>-14.8</v>
      </c>
    </row>
    <row r="53" spans="1:44" ht="13" x14ac:dyDescent="0.2">
      <c r="A53" s="257"/>
      <c r="AK53" s="313" t="s">
        <v>519</v>
      </c>
      <c r="AL53" s="314"/>
      <c r="AM53" s="322">
        <v>3242115</v>
      </c>
      <c r="AN53" s="323">
        <v>41772</v>
      </c>
      <c r="AO53" s="324">
        <v>35</v>
      </c>
      <c r="AP53" s="325">
        <v>45483</v>
      </c>
      <c r="AQ53" s="326">
        <v>-0.2</v>
      </c>
      <c r="AR53" s="327">
        <v>35.200000000000003</v>
      </c>
    </row>
    <row r="54" spans="1:44" ht="13" x14ac:dyDescent="0.2">
      <c r="A54" s="257"/>
      <c r="AK54" s="328"/>
      <c r="AL54" s="329" t="s">
        <v>518</v>
      </c>
      <c r="AM54" s="330">
        <v>1408774</v>
      </c>
      <c r="AN54" s="331">
        <v>18151</v>
      </c>
      <c r="AO54" s="332">
        <v>12.6</v>
      </c>
      <c r="AP54" s="333">
        <v>24241</v>
      </c>
      <c r="AQ54" s="334">
        <v>0.4</v>
      </c>
      <c r="AR54" s="335">
        <v>12.2</v>
      </c>
    </row>
    <row r="55" spans="1:44" ht="13" x14ac:dyDescent="0.2">
      <c r="A55" s="257"/>
      <c r="AK55" s="313" t="s">
        <v>520</v>
      </c>
      <c r="AL55" s="314"/>
      <c r="AM55" s="322">
        <v>3361648</v>
      </c>
      <c r="AN55" s="323">
        <v>43415</v>
      </c>
      <c r="AO55" s="324">
        <v>3.9</v>
      </c>
      <c r="AP55" s="325">
        <v>45945</v>
      </c>
      <c r="AQ55" s="326">
        <v>1</v>
      </c>
      <c r="AR55" s="327">
        <v>2.9</v>
      </c>
    </row>
    <row r="56" spans="1:44" ht="13" x14ac:dyDescent="0.2">
      <c r="A56" s="257"/>
      <c r="AK56" s="328"/>
      <c r="AL56" s="329" t="s">
        <v>518</v>
      </c>
      <c r="AM56" s="330">
        <v>1823748</v>
      </c>
      <c r="AN56" s="331">
        <v>23553</v>
      </c>
      <c r="AO56" s="332">
        <v>29.8</v>
      </c>
      <c r="AP56" s="333">
        <v>25180</v>
      </c>
      <c r="AQ56" s="334">
        <v>3.9</v>
      </c>
      <c r="AR56" s="335">
        <v>25.9</v>
      </c>
    </row>
    <row r="57" spans="1:44" ht="13" x14ac:dyDescent="0.2">
      <c r="A57" s="257"/>
      <c r="AK57" s="313" t="s">
        <v>521</v>
      </c>
      <c r="AL57" s="314"/>
      <c r="AM57" s="322">
        <v>2526061</v>
      </c>
      <c r="AN57" s="323">
        <v>32652</v>
      </c>
      <c r="AO57" s="324">
        <v>-24.8</v>
      </c>
      <c r="AP57" s="325">
        <v>44475</v>
      </c>
      <c r="AQ57" s="326">
        <v>-3.2</v>
      </c>
      <c r="AR57" s="327">
        <v>-21.6</v>
      </c>
    </row>
    <row r="58" spans="1:44" ht="13" x14ac:dyDescent="0.2">
      <c r="A58" s="257"/>
      <c r="AK58" s="328"/>
      <c r="AL58" s="329" t="s">
        <v>518</v>
      </c>
      <c r="AM58" s="330">
        <v>1806876</v>
      </c>
      <c r="AN58" s="331">
        <v>23356</v>
      </c>
      <c r="AO58" s="332">
        <v>-0.8</v>
      </c>
      <c r="AP58" s="333">
        <v>24780</v>
      </c>
      <c r="AQ58" s="334">
        <v>-1.6</v>
      </c>
      <c r="AR58" s="335">
        <v>0.8</v>
      </c>
    </row>
    <row r="59" spans="1:44" ht="13" x14ac:dyDescent="0.2">
      <c r="A59" s="257"/>
      <c r="AK59" s="313" t="s">
        <v>522</v>
      </c>
      <c r="AL59" s="314"/>
      <c r="AM59" s="322">
        <v>2931595</v>
      </c>
      <c r="AN59" s="323">
        <v>37939</v>
      </c>
      <c r="AO59" s="324">
        <v>16.2</v>
      </c>
      <c r="AP59" s="325">
        <v>45982</v>
      </c>
      <c r="AQ59" s="326">
        <v>3.4</v>
      </c>
      <c r="AR59" s="327">
        <v>12.8</v>
      </c>
    </row>
    <row r="60" spans="1:44" ht="13" x14ac:dyDescent="0.2">
      <c r="A60" s="257"/>
      <c r="AK60" s="328"/>
      <c r="AL60" s="329" t="s">
        <v>518</v>
      </c>
      <c r="AM60" s="330">
        <v>1582795</v>
      </c>
      <c r="AN60" s="331">
        <v>20483</v>
      </c>
      <c r="AO60" s="332">
        <v>-12.3</v>
      </c>
      <c r="AP60" s="333">
        <v>25583</v>
      </c>
      <c r="AQ60" s="334">
        <v>3.2</v>
      </c>
      <c r="AR60" s="335">
        <v>-15.5</v>
      </c>
    </row>
    <row r="61" spans="1:44" ht="13" x14ac:dyDescent="0.2">
      <c r="A61" s="257"/>
      <c r="AK61" s="313" t="s">
        <v>523</v>
      </c>
      <c r="AL61" s="336"/>
      <c r="AM61" s="322">
        <v>2892799</v>
      </c>
      <c r="AN61" s="323">
        <v>37345</v>
      </c>
      <c r="AO61" s="324">
        <v>15</v>
      </c>
      <c r="AP61" s="325">
        <v>45495</v>
      </c>
      <c r="AQ61" s="337">
        <v>1.9</v>
      </c>
      <c r="AR61" s="327">
        <v>13.1</v>
      </c>
    </row>
    <row r="62" spans="1:44" ht="13" x14ac:dyDescent="0.2">
      <c r="A62" s="257"/>
      <c r="AK62" s="328"/>
      <c r="AL62" s="329" t="s">
        <v>518</v>
      </c>
      <c r="AM62" s="330">
        <v>1574794</v>
      </c>
      <c r="AN62" s="331">
        <v>20334</v>
      </c>
      <c r="AO62" s="332">
        <v>3.6</v>
      </c>
      <c r="AP62" s="333">
        <v>24787</v>
      </c>
      <c r="AQ62" s="334">
        <v>1.9</v>
      </c>
      <c r="AR62" s="335">
        <v>1.7</v>
      </c>
    </row>
    <row r="63" spans="1:44" ht="13" x14ac:dyDescent="0.2">
      <c r="A63" s="257"/>
    </row>
    <row r="64" spans="1:44" ht="13" x14ac:dyDescent="0.2">
      <c r="A64" s="257"/>
    </row>
    <row r="65" spans="1:46" ht="13" x14ac:dyDescent="0.2">
      <c r="A65" s="257"/>
    </row>
    <row r="66" spans="1:46" ht="13" x14ac:dyDescent="0.2">
      <c r="A66" s="338"/>
      <c r="B66" s="309"/>
      <c r="C66" s="309"/>
      <c r="D66" s="309"/>
      <c r="E66" s="309"/>
      <c r="F66" s="309"/>
      <c r="G66" s="309"/>
      <c r="H66" s="309"/>
      <c r="I66" s="309"/>
      <c r="J66" s="309"/>
      <c r="K66" s="309"/>
      <c r="L66" s="309"/>
      <c r="M66" s="309"/>
      <c r="N66" s="309"/>
      <c r="O66" s="309"/>
      <c r="P66" s="309"/>
      <c r="Q66" s="309"/>
      <c r="R66" s="309"/>
      <c r="S66" s="309"/>
      <c r="T66" s="309"/>
      <c r="U66" s="309"/>
      <c r="V66" s="309"/>
      <c r="W66" s="309"/>
      <c r="X66" s="309"/>
      <c r="Y66" s="309"/>
      <c r="Z66" s="309"/>
      <c r="AA66" s="309"/>
      <c r="AB66" s="309"/>
      <c r="AC66" s="309"/>
      <c r="AD66" s="309"/>
      <c r="AE66" s="309"/>
      <c r="AF66" s="309"/>
      <c r="AG66" s="309"/>
      <c r="AH66" s="309"/>
      <c r="AI66" s="309"/>
      <c r="AJ66" s="309"/>
      <c r="AK66" s="309"/>
      <c r="AL66" s="309"/>
      <c r="AM66" s="309"/>
      <c r="AN66" s="309"/>
      <c r="AO66" s="309"/>
      <c r="AP66" s="309"/>
      <c r="AQ66" s="309"/>
      <c r="AR66" s="309"/>
      <c r="AS66" s="339"/>
    </row>
    <row r="67" spans="1:46" ht="13.5" hidden="1" customHeight="1" x14ac:dyDescent="0.2">
      <c r="AS67" s="253"/>
      <c r="AT67" s="253"/>
    </row>
    <row r="70" spans="1:46" ht="13" hidden="1" x14ac:dyDescent="0.2"/>
    <row r="71" spans="1:46" ht="13" hidden="1" x14ac:dyDescent="0.2"/>
    <row r="72" spans="1:46" ht="13" hidden="1" x14ac:dyDescent="0.2"/>
    <row r="73" spans="1:46" ht="13" hidden="1" x14ac:dyDescent="0.2"/>
  </sheetData>
  <sheetProtection algorithmName="SHA-512" hashValue="RKBcetoPOwLLNgkqMVyzmdD+JsTh7RvuzBDW/ZRdDjhhPnvHSEd8de65/Q36iuRHRjTCqyPZXoek4u4YvLzztQ==" saltValue="eBajQGX/LjItDoqDrc53dw=="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 right="0" top="0.39370078740157483" bottom="0.39370078740157483" header="0.19685039370078741" footer="0.19685039370078741"/>
  <pageSetup paperSize="8" scale="86" orientation="landscape" r:id="rId1"/>
  <headerFooter>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view="pageBreakPreview" zoomScaleNormal="70" zoomScaleSheetLayoutView="100" workbookViewId="0"/>
  </sheetViews>
  <sheetFormatPr defaultColWidth="0" defaultRowHeight="13.5" customHeight="1" zeroHeight="1" x14ac:dyDescent="0.2"/>
  <cols>
    <col min="1" max="125" width="2.453125" style="252" customWidth="1"/>
    <col min="126" max="16384" width="9" style="251" hidden="1"/>
  </cols>
  <sheetData>
    <row r="1" spans="2:125" ht="13.5" customHeight="1" x14ac:dyDescent="0.2">
      <c r="B1" s="251"/>
      <c r="C1" s="251"/>
      <c r="D1" s="251"/>
      <c r="E1" s="251"/>
      <c r="F1" s="251"/>
      <c r="G1" s="251"/>
      <c r="H1" s="251"/>
      <c r="I1" s="251"/>
      <c r="J1" s="251"/>
      <c r="K1" s="251"/>
      <c r="L1" s="251"/>
      <c r="M1" s="251"/>
      <c r="N1" s="251"/>
      <c r="O1" s="251"/>
      <c r="P1" s="251"/>
      <c r="Q1" s="251"/>
      <c r="R1" s="251"/>
      <c r="S1" s="251"/>
      <c r="T1" s="251"/>
      <c r="U1" s="251"/>
      <c r="V1" s="251"/>
      <c r="W1" s="251"/>
      <c r="X1" s="251"/>
      <c r="Y1" s="251"/>
      <c r="Z1" s="251"/>
      <c r="AA1" s="251"/>
      <c r="AB1" s="251"/>
      <c r="AC1" s="251"/>
      <c r="AD1" s="251"/>
      <c r="AE1" s="251"/>
      <c r="AF1" s="251"/>
      <c r="AG1" s="251"/>
      <c r="AH1" s="251"/>
      <c r="AI1" s="251"/>
      <c r="AJ1" s="251"/>
      <c r="AK1" s="251"/>
      <c r="AL1" s="251"/>
      <c r="AM1" s="251"/>
      <c r="AN1" s="251"/>
      <c r="AO1" s="251"/>
      <c r="AP1" s="251"/>
      <c r="AQ1" s="251"/>
      <c r="AR1" s="251"/>
      <c r="AS1" s="251"/>
      <c r="AT1" s="251"/>
      <c r="AU1" s="251"/>
      <c r="AV1" s="251"/>
      <c r="AW1" s="251"/>
      <c r="AX1" s="251"/>
      <c r="AY1" s="251"/>
      <c r="AZ1" s="251"/>
      <c r="BA1" s="251"/>
      <c r="BB1" s="251"/>
      <c r="BC1" s="251"/>
      <c r="BD1" s="251"/>
      <c r="BE1" s="251"/>
      <c r="BF1" s="251"/>
      <c r="BG1" s="251"/>
      <c r="BH1" s="251"/>
      <c r="BI1" s="251"/>
      <c r="BJ1" s="251"/>
      <c r="BK1" s="251"/>
      <c r="BL1" s="251"/>
      <c r="BM1" s="251"/>
      <c r="BN1" s="251"/>
      <c r="BO1" s="251"/>
      <c r="BP1" s="251"/>
      <c r="BQ1" s="251"/>
      <c r="BR1" s="251"/>
      <c r="BS1" s="251"/>
      <c r="BT1" s="251"/>
      <c r="BU1" s="251"/>
      <c r="BV1" s="251"/>
      <c r="BW1" s="251"/>
      <c r="BX1" s="251"/>
      <c r="BY1" s="251"/>
      <c r="BZ1" s="251"/>
      <c r="CA1" s="251"/>
      <c r="CB1" s="251"/>
      <c r="CC1" s="251"/>
      <c r="CD1" s="251"/>
      <c r="CE1" s="251"/>
      <c r="CF1" s="251"/>
      <c r="CG1" s="251"/>
      <c r="CH1" s="251"/>
      <c r="CI1" s="251"/>
      <c r="CJ1" s="251"/>
      <c r="CK1" s="251"/>
      <c r="CL1" s="251"/>
      <c r="CM1" s="251"/>
      <c r="CN1" s="251"/>
      <c r="CO1" s="251"/>
      <c r="CP1" s="251"/>
      <c r="CQ1" s="251"/>
      <c r="CR1" s="251"/>
      <c r="CS1" s="251"/>
      <c r="CT1" s="251"/>
      <c r="CU1" s="251"/>
      <c r="CV1" s="251"/>
      <c r="CW1" s="251"/>
      <c r="CX1" s="251"/>
      <c r="CY1" s="251"/>
      <c r="CZ1" s="251"/>
      <c r="DA1" s="251"/>
      <c r="DB1" s="251"/>
      <c r="DC1" s="251"/>
      <c r="DD1" s="251"/>
      <c r="DE1" s="251"/>
      <c r="DF1" s="251"/>
      <c r="DG1" s="251"/>
      <c r="DH1" s="251"/>
      <c r="DI1" s="251"/>
      <c r="DJ1" s="251"/>
      <c r="DK1" s="251"/>
      <c r="DL1" s="251"/>
      <c r="DM1" s="251"/>
      <c r="DN1" s="251"/>
      <c r="DO1" s="251"/>
      <c r="DP1" s="251"/>
      <c r="DQ1" s="251"/>
      <c r="DR1" s="251"/>
      <c r="DS1" s="251"/>
      <c r="DT1" s="251"/>
      <c r="DU1" s="251"/>
    </row>
    <row r="2" spans="2:125" ht="13" x14ac:dyDescent="0.2">
      <c r="B2" s="251"/>
      <c r="DG2" s="251"/>
    </row>
    <row r="3" spans="2:125" ht="13" x14ac:dyDescent="0.2">
      <c r="C3" s="251"/>
      <c r="D3" s="251"/>
      <c r="E3" s="251"/>
      <c r="F3" s="251"/>
      <c r="G3" s="251"/>
      <c r="H3" s="251"/>
      <c r="I3" s="251"/>
      <c r="J3" s="251"/>
      <c r="K3" s="251"/>
      <c r="L3" s="251"/>
      <c r="M3" s="251"/>
      <c r="N3" s="251"/>
      <c r="O3" s="251"/>
      <c r="P3" s="251"/>
      <c r="Q3" s="251"/>
      <c r="R3" s="251"/>
      <c r="S3" s="251"/>
      <c r="T3" s="251"/>
      <c r="U3" s="251"/>
      <c r="V3" s="251"/>
      <c r="W3" s="251"/>
      <c r="X3" s="251"/>
      <c r="Y3" s="251"/>
      <c r="Z3" s="251"/>
      <c r="AA3" s="251"/>
      <c r="AB3" s="251"/>
      <c r="AC3" s="251"/>
      <c r="AD3" s="251"/>
      <c r="AE3" s="251"/>
      <c r="AF3" s="251"/>
      <c r="AG3" s="251"/>
      <c r="AH3" s="251"/>
      <c r="AI3" s="251"/>
      <c r="AJ3" s="251"/>
      <c r="AK3" s="251"/>
      <c r="AL3" s="251"/>
      <c r="AM3" s="251"/>
      <c r="AN3" s="251"/>
      <c r="AO3" s="251"/>
      <c r="AP3" s="251"/>
      <c r="AQ3" s="251"/>
      <c r="AR3" s="251"/>
      <c r="AS3" s="251"/>
      <c r="AT3" s="251"/>
      <c r="AU3" s="251"/>
      <c r="AV3" s="251"/>
      <c r="AW3" s="251"/>
      <c r="AX3" s="251"/>
      <c r="AY3" s="251"/>
      <c r="AZ3" s="251"/>
      <c r="BA3" s="251"/>
      <c r="BB3" s="251"/>
      <c r="BC3" s="251"/>
      <c r="BD3" s="251"/>
      <c r="BE3" s="251"/>
      <c r="BF3" s="251"/>
      <c r="BG3" s="251"/>
      <c r="BH3" s="251"/>
      <c r="BI3" s="251"/>
      <c r="BJ3" s="251"/>
      <c r="BK3" s="251"/>
      <c r="BL3" s="251"/>
      <c r="BM3" s="251"/>
      <c r="BN3" s="251"/>
      <c r="BO3" s="251"/>
      <c r="BP3" s="251"/>
      <c r="BQ3" s="251"/>
      <c r="BR3" s="251"/>
      <c r="BS3" s="251"/>
      <c r="BT3" s="251"/>
      <c r="BU3" s="251"/>
      <c r="BV3" s="251"/>
      <c r="BW3" s="251"/>
      <c r="BX3" s="251"/>
      <c r="BY3" s="251"/>
      <c r="BZ3" s="251"/>
      <c r="CA3" s="251"/>
      <c r="CB3" s="251"/>
      <c r="CC3" s="251"/>
      <c r="CD3" s="251"/>
      <c r="CE3" s="251"/>
      <c r="CF3" s="251"/>
      <c r="CG3" s="251"/>
      <c r="CH3" s="251"/>
      <c r="CI3" s="251"/>
      <c r="CJ3" s="251"/>
      <c r="CK3" s="251"/>
      <c r="CL3" s="251"/>
      <c r="CM3" s="251"/>
      <c r="CN3" s="251"/>
      <c r="CO3" s="251"/>
      <c r="CP3" s="251"/>
      <c r="CQ3" s="251"/>
      <c r="CR3" s="251"/>
      <c r="CS3" s="251"/>
      <c r="CT3" s="251"/>
      <c r="CU3" s="251"/>
      <c r="CV3" s="251"/>
      <c r="CW3" s="251"/>
      <c r="CX3" s="251"/>
      <c r="CY3" s="251"/>
      <c r="CZ3" s="251"/>
      <c r="DA3" s="251"/>
      <c r="DB3" s="251"/>
      <c r="DC3" s="251"/>
      <c r="DD3" s="251"/>
      <c r="DE3" s="251"/>
      <c r="DF3" s="251"/>
      <c r="DH3" s="251"/>
      <c r="DI3" s="251"/>
      <c r="DJ3" s="251"/>
      <c r="DK3" s="251"/>
      <c r="DL3" s="251"/>
      <c r="DM3" s="251"/>
      <c r="DN3" s="251"/>
      <c r="DO3" s="251"/>
      <c r="DP3" s="251"/>
      <c r="DQ3" s="251"/>
      <c r="DR3" s="251"/>
      <c r="DS3" s="251"/>
      <c r="DT3" s="251"/>
      <c r="DU3" s="251"/>
    </row>
    <row r="4" spans="2:125" ht="13" x14ac:dyDescent="0.2"/>
    <row r="5" spans="2:125" ht="13" x14ac:dyDescent="0.2"/>
    <row r="6" spans="2:125" ht="13" x14ac:dyDescent="0.2"/>
    <row r="7" spans="2:125" ht="13" x14ac:dyDescent="0.2"/>
    <row r="8" spans="2:125" ht="13" x14ac:dyDescent="0.2"/>
    <row r="9" spans="2:125" ht="13" x14ac:dyDescent="0.2">
      <c r="DU9" s="251"/>
    </row>
    <row r="10" spans="2:125" ht="13" x14ac:dyDescent="0.2"/>
    <row r="11" spans="2:125" ht="13" x14ac:dyDescent="0.2"/>
    <row r="12" spans="2:125" ht="13" x14ac:dyDescent="0.2"/>
    <row r="13" spans="2:125" ht="13" x14ac:dyDescent="0.2"/>
    <row r="14" spans="2:125" ht="13" x14ac:dyDescent="0.2"/>
    <row r="15" spans="2:125" ht="13" x14ac:dyDescent="0.2"/>
    <row r="16" spans="2:125" ht="13" x14ac:dyDescent="0.2"/>
    <row r="17" spans="125:125" ht="13" x14ac:dyDescent="0.2">
      <c r="DU17" s="251"/>
    </row>
    <row r="18" spans="125:125" ht="13" x14ac:dyDescent="0.2"/>
    <row r="19" spans="125:125" ht="13" x14ac:dyDescent="0.2"/>
    <row r="20" spans="125:125" ht="13" x14ac:dyDescent="0.2">
      <c r="DU20" s="251"/>
    </row>
    <row r="21" spans="125:125" ht="13" x14ac:dyDescent="0.2">
      <c r="DU21" s="251"/>
    </row>
    <row r="22" spans="125:125" ht="13" x14ac:dyDescent="0.2"/>
    <row r="23" spans="125:125" ht="13" x14ac:dyDescent="0.2"/>
    <row r="24" spans="125:125" ht="13" x14ac:dyDescent="0.2"/>
    <row r="25" spans="125:125" ht="13" x14ac:dyDescent="0.2"/>
    <row r="26" spans="125:125" ht="13" x14ac:dyDescent="0.2"/>
    <row r="27" spans="125:125" ht="13" x14ac:dyDescent="0.2"/>
    <row r="28" spans="125:125" ht="13" x14ac:dyDescent="0.2">
      <c r="DU28" s="251"/>
    </row>
    <row r="29" spans="125:125" ht="13" x14ac:dyDescent="0.2"/>
    <row r="30" spans="125:125" ht="13" x14ac:dyDescent="0.2"/>
    <row r="31" spans="125:125" ht="13" x14ac:dyDescent="0.2"/>
    <row r="32" spans="125:125" ht="13" x14ac:dyDescent="0.2"/>
    <row r="33" spans="2:125" ht="13" x14ac:dyDescent="0.2">
      <c r="B33" s="251"/>
      <c r="G33" s="251"/>
      <c r="I33" s="251"/>
    </row>
    <row r="34" spans="2:125" ht="13" x14ac:dyDescent="0.2">
      <c r="C34" s="251"/>
      <c r="P34" s="251"/>
      <c r="DE34" s="251"/>
      <c r="DH34" s="251"/>
    </row>
    <row r="35" spans="2:125" ht="13" x14ac:dyDescent="0.2">
      <c r="D35" s="251"/>
      <c r="E35" s="251"/>
      <c r="DG35" s="251"/>
      <c r="DJ35" s="251"/>
      <c r="DP35" s="251"/>
      <c r="DQ35" s="251"/>
      <c r="DR35" s="251"/>
      <c r="DS35" s="251"/>
      <c r="DT35" s="251"/>
      <c r="DU35" s="251"/>
    </row>
    <row r="36" spans="2:125" ht="13" x14ac:dyDescent="0.2">
      <c r="F36" s="251"/>
      <c r="H36" s="251"/>
      <c r="J36" s="251"/>
      <c r="K36" s="251"/>
      <c r="L36" s="251"/>
      <c r="M36" s="251"/>
      <c r="N36" s="251"/>
      <c r="O36" s="251"/>
      <c r="Q36" s="251"/>
      <c r="R36" s="251"/>
      <c r="S36" s="251"/>
      <c r="T36" s="251"/>
      <c r="U36" s="251"/>
      <c r="V36" s="251"/>
      <c r="W36" s="251"/>
      <c r="X36" s="251"/>
      <c r="Y36" s="251"/>
      <c r="Z36" s="251"/>
      <c r="AA36" s="251"/>
      <c r="AB36" s="251"/>
      <c r="AC36" s="251"/>
      <c r="AD36" s="251"/>
      <c r="AE36" s="251"/>
      <c r="AF36" s="251"/>
      <c r="AG36" s="251"/>
      <c r="AH36" s="251"/>
      <c r="AI36" s="251"/>
      <c r="AJ36" s="251"/>
      <c r="AK36" s="251"/>
      <c r="AL36" s="251"/>
      <c r="AM36" s="251"/>
      <c r="AN36" s="251"/>
      <c r="AO36" s="251"/>
      <c r="AP36" s="251"/>
      <c r="AQ36" s="251"/>
      <c r="AR36" s="251"/>
      <c r="AS36" s="251"/>
      <c r="AT36" s="251"/>
      <c r="AU36" s="251"/>
      <c r="AV36" s="251"/>
      <c r="AW36" s="251"/>
      <c r="AX36" s="251"/>
      <c r="AY36" s="251"/>
      <c r="AZ36" s="251"/>
      <c r="BA36" s="251"/>
      <c r="BB36" s="251"/>
      <c r="BC36" s="251"/>
      <c r="BD36" s="251"/>
      <c r="BE36" s="251"/>
      <c r="BF36" s="251"/>
      <c r="BG36" s="251"/>
      <c r="BH36" s="251"/>
      <c r="BI36" s="251"/>
      <c r="BJ36" s="251"/>
      <c r="BK36" s="251"/>
      <c r="BL36" s="251"/>
      <c r="BM36" s="251"/>
      <c r="BN36" s="251"/>
      <c r="BO36" s="251"/>
      <c r="BP36" s="251"/>
      <c r="BQ36" s="251"/>
      <c r="BR36" s="251"/>
      <c r="BS36" s="251"/>
      <c r="BT36" s="251"/>
      <c r="BU36" s="251"/>
      <c r="BV36" s="251"/>
      <c r="BW36" s="251"/>
      <c r="BX36" s="251"/>
      <c r="BY36" s="251"/>
      <c r="BZ36" s="251"/>
      <c r="CA36" s="251"/>
      <c r="CB36" s="251"/>
      <c r="CC36" s="251"/>
      <c r="CD36" s="251"/>
      <c r="CE36" s="251"/>
      <c r="CF36" s="251"/>
      <c r="CG36" s="251"/>
      <c r="CH36" s="251"/>
      <c r="CI36" s="251"/>
      <c r="CJ36" s="251"/>
      <c r="CK36" s="251"/>
      <c r="CL36" s="251"/>
      <c r="CM36" s="251"/>
      <c r="CN36" s="251"/>
      <c r="CO36" s="251"/>
      <c r="CP36" s="251"/>
      <c r="CQ36" s="251"/>
      <c r="CR36" s="251"/>
      <c r="CS36" s="251"/>
      <c r="CT36" s="251"/>
      <c r="CU36" s="251"/>
      <c r="CV36" s="251"/>
      <c r="CW36" s="251"/>
      <c r="CX36" s="251"/>
      <c r="CY36" s="251"/>
      <c r="CZ36" s="251"/>
      <c r="DA36" s="251"/>
      <c r="DB36" s="251"/>
      <c r="DC36" s="251"/>
      <c r="DD36" s="251"/>
      <c r="DF36" s="251"/>
      <c r="DI36" s="251"/>
      <c r="DK36" s="251"/>
      <c r="DL36" s="251"/>
      <c r="DM36" s="251"/>
      <c r="DN36" s="251"/>
      <c r="DO36" s="251"/>
      <c r="DP36" s="251"/>
      <c r="DQ36" s="251"/>
      <c r="DR36" s="251"/>
      <c r="DS36" s="251"/>
      <c r="DT36" s="251"/>
      <c r="DU36" s="251"/>
    </row>
    <row r="37" spans="2:125" ht="13" x14ac:dyDescent="0.2">
      <c r="DU37" s="251"/>
    </row>
    <row r="38" spans="2:125" ht="13" x14ac:dyDescent="0.2">
      <c r="DT38" s="251"/>
      <c r="DU38" s="251"/>
    </row>
    <row r="39" spans="2:125" ht="13" x14ac:dyDescent="0.2"/>
    <row r="40" spans="2:125" ht="13" x14ac:dyDescent="0.2">
      <c r="DH40" s="251"/>
    </row>
    <row r="41" spans="2:125" ht="13" x14ac:dyDescent="0.2">
      <c r="DE41" s="251"/>
    </row>
    <row r="42" spans="2:125" ht="13" x14ac:dyDescent="0.2">
      <c r="DG42" s="251"/>
      <c r="DJ42" s="251"/>
    </row>
    <row r="43" spans="2:125" ht="13" x14ac:dyDescent="0.2">
      <c r="Q43" s="251"/>
      <c r="R43" s="251"/>
      <c r="S43" s="251"/>
      <c r="T43" s="251"/>
      <c r="U43" s="251"/>
      <c r="V43" s="251"/>
      <c r="W43" s="251"/>
      <c r="X43" s="251"/>
      <c r="Y43" s="251"/>
      <c r="Z43" s="251"/>
      <c r="AA43" s="251"/>
      <c r="AB43" s="251"/>
      <c r="AC43" s="251"/>
      <c r="AD43" s="251"/>
      <c r="AE43" s="251"/>
      <c r="AF43" s="251"/>
      <c r="AG43" s="251"/>
      <c r="AH43" s="251"/>
      <c r="AI43" s="251"/>
      <c r="AJ43" s="251"/>
      <c r="AK43" s="251"/>
      <c r="AL43" s="251"/>
      <c r="AM43" s="251"/>
      <c r="AN43" s="251"/>
      <c r="AO43" s="251"/>
      <c r="AP43" s="251"/>
      <c r="AQ43" s="251"/>
      <c r="AR43" s="251"/>
      <c r="AS43" s="251"/>
      <c r="AT43" s="251"/>
      <c r="AU43" s="251"/>
      <c r="AV43" s="251"/>
      <c r="AW43" s="251"/>
      <c r="AX43" s="251"/>
      <c r="AY43" s="251"/>
      <c r="AZ43" s="251"/>
      <c r="BA43" s="251"/>
      <c r="BB43" s="251"/>
      <c r="BC43" s="251"/>
      <c r="BD43" s="251"/>
      <c r="BE43" s="251"/>
      <c r="BF43" s="251"/>
      <c r="BG43" s="251"/>
      <c r="BH43" s="251"/>
      <c r="BI43" s="251"/>
      <c r="BJ43" s="251"/>
      <c r="BK43" s="251"/>
      <c r="BL43" s="251"/>
      <c r="BM43" s="251"/>
      <c r="BN43" s="251"/>
      <c r="BO43" s="251"/>
      <c r="BP43" s="251"/>
      <c r="BQ43" s="251"/>
      <c r="BR43" s="251"/>
      <c r="BS43" s="251"/>
      <c r="BT43" s="251"/>
      <c r="BU43" s="251"/>
      <c r="BV43" s="251"/>
      <c r="BW43" s="251"/>
      <c r="BX43" s="251"/>
      <c r="BY43" s="251"/>
      <c r="BZ43" s="251"/>
      <c r="CA43" s="251"/>
      <c r="CB43" s="251"/>
      <c r="CC43" s="251"/>
      <c r="CD43" s="251"/>
      <c r="CE43" s="251"/>
      <c r="CF43" s="251"/>
      <c r="CG43" s="251"/>
      <c r="CH43" s="251"/>
      <c r="CI43" s="251"/>
      <c r="CJ43" s="251"/>
      <c r="CK43" s="251"/>
      <c r="CL43" s="251"/>
      <c r="CM43" s="251"/>
      <c r="CN43" s="251"/>
      <c r="CO43" s="251"/>
      <c r="CP43" s="251"/>
      <c r="CQ43" s="251"/>
      <c r="CR43" s="251"/>
      <c r="CS43" s="251"/>
      <c r="CT43" s="251"/>
      <c r="CU43" s="251"/>
      <c r="CV43" s="251"/>
      <c r="CW43" s="251"/>
      <c r="CX43" s="251"/>
      <c r="CY43" s="251"/>
      <c r="CZ43" s="251"/>
      <c r="DA43" s="251"/>
      <c r="DB43" s="251"/>
      <c r="DC43" s="251"/>
      <c r="DD43" s="251"/>
      <c r="DF43" s="251"/>
      <c r="DI43" s="251"/>
      <c r="DK43" s="251"/>
      <c r="DL43" s="251"/>
      <c r="DM43" s="251"/>
      <c r="DN43" s="251"/>
      <c r="DO43" s="251"/>
      <c r="DP43" s="251"/>
      <c r="DQ43" s="251"/>
      <c r="DR43" s="251"/>
      <c r="DS43" s="251"/>
      <c r="DT43" s="251"/>
      <c r="DU43" s="251"/>
    </row>
    <row r="44" spans="2:125" ht="13" x14ac:dyDescent="0.2">
      <c r="DU44" s="251"/>
    </row>
    <row r="45" spans="2:125" ht="13" x14ac:dyDescent="0.2"/>
    <row r="46" spans="2:125" ht="13" x14ac:dyDescent="0.2"/>
    <row r="47" spans="2:125" ht="13" x14ac:dyDescent="0.2"/>
    <row r="48" spans="2:125" ht="13" x14ac:dyDescent="0.2">
      <c r="DT48" s="251"/>
      <c r="DU48" s="251"/>
    </row>
    <row r="49" spans="120:125" ht="13" x14ac:dyDescent="0.2">
      <c r="DU49" s="251"/>
    </row>
    <row r="50" spans="120:125" ht="13" x14ac:dyDescent="0.2">
      <c r="DU50" s="251"/>
    </row>
    <row r="51" spans="120:125" ht="13" x14ac:dyDescent="0.2">
      <c r="DP51" s="251"/>
      <c r="DQ51" s="251"/>
      <c r="DR51" s="251"/>
      <c r="DS51" s="251"/>
      <c r="DT51" s="251"/>
      <c r="DU51" s="251"/>
    </row>
    <row r="52" spans="120:125" ht="13" x14ac:dyDescent="0.2"/>
    <row r="53" spans="120:125" ht="13" x14ac:dyDescent="0.2"/>
    <row r="54" spans="120:125" ht="13" x14ac:dyDescent="0.2">
      <c r="DU54" s="251"/>
    </row>
    <row r="55" spans="120:125" ht="13" x14ac:dyDescent="0.2"/>
    <row r="56" spans="120:125" ht="13" x14ac:dyDescent="0.2"/>
    <row r="57" spans="120:125" ht="13" x14ac:dyDescent="0.2"/>
    <row r="58" spans="120:125" ht="13" x14ac:dyDescent="0.2">
      <c r="DU58" s="251"/>
    </row>
    <row r="59" spans="120:125" ht="13" x14ac:dyDescent="0.2"/>
    <row r="60" spans="120:125" ht="13" x14ac:dyDescent="0.2"/>
    <row r="61" spans="120:125" ht="13" x14ac:dyDescent="0.2"/>
    <row r="62" spans="120:125" ht="13" x14ac:dyDescent="0.2"/>
    <row r="63" spans="120:125" ht="13" x14ac:dyDescent="0.2">
      <c r="DU63" s="251"/>
    </row>
    <row r="64" spans="120:125" ht="13" x14ac:dyDescent="0.2">
      <c r="DT64" s="251"/>
      <c r="DU64" s="251"/>
    </row>
    <row r="65" spans="123:125" ht="13" x14ac:dyDescent="0.2"/>
    <row r="66" spans="123:125" ht="13" x14ac:dyDescent="0.2"/>
    <row r="67" spans="123:125" ht="13" x14ac:dyDescent="0.2"/>
    <row r="68" spans="123:125" ht="13" x14ac:dyDescent="0.2"/>
    <row r="69" spans="123:125" ht="13" x14ac:dyDescent="0.2">
      <c r="DS69" s="251"/>
      <c r="DT69" s="251"/>
      <c r="DU69" s="251"/>
    </row>
    <row r="70" spans="123:125" ht="13" x14ac:dyDescent="0.2"/>
    <row r="71" spans="123:125" ht="13" x14ac:dyDescent="0.2"/>
    <row r="72" spans="123:125" ht="13" x14ac:dyDescent="0.2"/>
    <row r="73" spans="123:125" ht="13" x14ac:dyDescent="0.2"/>
    <row r="74" spans="123:125" ht="13" x14ac:dyDescent="0.2"/>
    <row r="75" spans="123:125" ht="13" x14ac:dyDescent="0.2"/>
    <row r="76" spans="123:125" ht="13" x14ac:dyDescent="0.2"/>
    <row r="77" spans="123:125" ht="13" x14ac:dyDescent="0.2"/>
    <row r="78" spans="123:125" ht="13" x14ac:dyDescent="0.2"/>
    <row r="79" spans="123:125" ht="13" x14ac:dyDescent="0.2"/>
    <row r="80" spans="123:125" ht="13" x14ac:dyDescent="0.2"/>
    <row r="81" spans="116:125" ht="13" x14ac:dyDescent="0.2"/>
    <row r="82" spans="116:125" ht="13" x14ac:dyDescent="0.2">
      <c r="DL82" s="251"/>
    </row>
    <row r="83" spans="116:125" ht="13" x14ac:dyDescent="0.2">
      <c r="DM83" s="251"/>
      <c r="DN83" s="251"/>
      <c r="DO83" s="251"/>
      <c r="DP83" s="251"/>
      <c r="DQ83" s="251"/>
      <c r="DR83" s="251"/>
      <c r="DS83" s="251"/>
      <c r="DT83" s="251"/>
      <c r="DU83" s="251"/>
    </row>
    <row r="84" spans="116:125" ht="13" x14ac:dyDescent="0.2"/>
    <row r="85" spans="116:125" ht="13" x14ac:dyDescent="0.2"/>
    <row r="86" spans="116:125" ht="13" x14ac:dyDescent="0.2"/>
    <row r="87" spans="116:125" ht="13" x14ac:dyDescent="0.2"/>
    <row r="88" spans="116:125" ht="13" x14ac:dyDescent="0.2">
      <c r="DU88" s="251"/>
    </row>
    <row r="89" spans="116:125" ht="13" x14ac:dyDescent="0.2"/>
    <row r="90" spans="116:125" ht="13" x14ac:dyDescent="0.2"/>
    <row r="91" spans="116:125" ht="13" x14ac:dyDescent="0.2"/>
    <row r="92" spans="116:125" ht="13.5" customHeight="1" x14ac:dyDescent="0.2"/>
    <row r="93" spans="116:125" ht="13.5" customHeight="1" x14ac:dyDescent="0.2"/>
    <row r="94" spans="116:125" ht="13.5" customHeight="1" x14ac:dyDescent="0.2">
      <c r="DS94" s="251"/>
      <c r="DT94" s="251"/>
      <c r="DU94" s="251"/>
    </row>
    <row r="95" spans="116:125" ht="13.5" customHeight="1" x14ac:dyDescent="0.2">
      <c r="DU95" s="251"/>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1"/>
    </row>
    <row r="102" spans="124:125" ht="13.5" customHeight="1" x14ac:dyDescent="0.2"/>
    <row r="103" spans="124:125" ht="13.5" customHeight="1" x14ac:dyDescent="0.2"/>
    <row r="104" spans="124:125" ht="13.5" customHeight="1" x14ac:dyDescent="0.2">
      <c r="DT104" s="251"/>
      <c r="DU104" s="251"/>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1" t="s">
        <v>475</v>
      </c>
    </row>
    <row r="121" spans="125:125" ht="13.5" hidden="1" customHeight="1" x14ac:dyDescent="0.2">
      <c r="DU121" s="251"/>
    </row>
  </sheetData>
  <sheetProtection algorithmName="SHA-512" hashValue="kb7uOCHBpE04nEa1we6zvTBcKeXMY/EgnvdRh+dVJ6emIIbEu0vTsn8roRtDJ3QRMrCoChyaZAI8lQ9pWYI3PA==" saltValue="cHL64+j5PIdJZkqpkFXZjg==" spinCount="100000" sheet="1" objects="1" scenarios="1"/>
  <dataConsolidate/>
  <phoneticPr fontId="2"/>
  <printOptions horizontalCentered="1"/>
  <pageMargins left="0" right="0" top="0.39370078740157483" bottom="0.39370078740157483" header="0.19685039370078741" footer="0.19685039370078741"/>
  <pageSetup paperSize="8" scale="54" orientation="landscape" r:id="rId1"/>
  <headerFooter>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view="pageBreakPreview" zoomScaleNormal="85" zoomScaleSheetLayoutView="100" workbookViewId="0"/>
  </sheetViews>
  <sheetFormatPr defaultColWidth="0" defaultRowHeight="13.5" customHeight="1" zeroHeight="1" x14ac:dyDescent="0.2"/>
  <cols>
    <col min="1" max="125" width="2.453125" style="252" customWidth="1"/>
    <col min="126" max="142" width="0" style="251" hidden="1" customWidth="1"/>
    <col min="143" max="16384" width="9" style="251" hidden="1"/>
  </cols>
  <sheetData>
    <row r="1" spans="1:125" ht="13.5" customHeight="1" x14ac:dyDescent="0.2">
      <c r="A1" s="251"/>
      <c r="B1" s="251"/>
      <c r="C1" s="251"/>
      <c r="D1" s="251"/>
      <c r="E1" s="251"/>
      <c r="F1" s="251"/>
      <c r="G1" s="251"/>
      <c r="H1" s="251"/>
      <c r="I1" s="251"/>
      <c r="J1" s="251"/>
      <c r="K1" s="251"/>
      <c r="L1" s="251"/>
      <c r="M1" s="251"/>
      <c r="N1" s="251"/>
      <c r="O1" s="251"/>
      <c r="P1" s="251"/>
      <c r="Q1" s="251"/>
      <c r="R1" s="251"/>
      <c r="S1" s="251"/>
      <c r="T1" s="251"/>
      <c r="U1" s="251"/>
      <c r="V1" s="251"/>
      <c r="W1" s="251"/>
      <c r="X1" s="251"/>
      <c r="Y1" s="251"/>
      <c r="Z1" s="251"/>
      <c r="AA1" s="251"/>
      <c r="AB1" s="251"/>
      <c r="AC1" s="251"/>
      <c r="AD1" s="251"/>
      <c r="AE1" s="251"/>
      <c r="AF1" s="251"/>
      <c r="AG1" s="251"/>
      <c r="AH1" s="251"/>
      <c r="AI1" s="251"/>
      <c r="AJ1" s="251"/>
      <c r="AK1" s="251"/>
      <c r="AL1" s="251"/>
      <c r="AM1" s="251"/>
      <c r="AN1" s="251"/>
      <c r="AO1" s="251"/>
      <c r="AP1" s="251"/>
      <c r="AQ1" s="251"/>
      <c r="AR1" s="251"/>
      <c r="AS1" s="251"/>
      <c r="AT1" s="251"/>
      <c r="AU1" s="251"/>
      <c r="AV1" s="251"/>
      <c r="AW1" s="251"/>
      <c r="AX1" s="251"/>
      <c r="AY1" s="251"/>
      <c r="AZ1" s="251"/>
      <c r="BA1" s="251"/>
      <c r="BB1" s="251"/>
      <c r="BC1" s="251"/>
      <c r="BD1" s="251"/>
      <c r="BE1" s="251"/>
      <c r="BF1" s="251"/>
      <c r="BG1" s="251"/>
      <c r="BH1" s="251"/>
      <c r="BI1" s="251"/>
      <c r="BJ1" s="251"/>
      <c r="BK1" s="251"/>
      <c r="BL1" s="251"/>
      <c r="BM1" s="251"/>
      <c r="BN1" s="251"/>
      <c r="BO1" s="251"/>
      <c r="BP1" s="251"/>
      <c r="BQ1" s="251"/>
      <c r="BR1" s="251"/>
      <c r="BS1" s="251"/>
      <c r="BT1" s="251"/>
      <c r="BU1" s="251"/>
      <c r="BV1" s="251"/>
      <c r="BW1" s="251"/>
      <c r="BX1" s="251"/>
      <c r="BY1" s="251"/>
      <c r="BZ1" s="251"/>
      <c r="CA1" s="251"/>
      <c r="CB1" s="251"/>
      <c r="CC1" s="251"/>
      <c r="CD1" s="251"/>
      <c r="CE1" s="251"/>
      <c r="CF1" s="251"/>
      <c r="CG1" s="251"/>
      <c r="CH1" s="251"/>
      <c r="CI1" s="251"/>
      <c r="CJ1" s="251"/>
      <c r="CK1" s="251"/>
      <c r="CL1" s="251"/>
      <c r="CM1" s="251"/>
      <c r="CN1" s="251"/>
      <c r="CO1" s="251"/>
      <c r="CP1" s="251"/>
      <c r="CQ1" s="251"/>
      <c r="CR1" s="251"/>
      <c r="CS1" s="251"/>
      <c r="CT1" s="251"/>
      <c r="CU1" s="251"/>
      <c r="CV1" s="251"/>
      <c r="CW1" s="251"/>
      <c r="CX1" s="251"/>
      <c r="CY1" s="251"/>
      <c r="CZ1" s="251"/>
      <c r="DA1" s="251"/>
      <c r="DB1" s="251"/>
      <c r="DC1" s="251"/>
      <c r="DD1" s="251"/>
      <c r="DE1" s="251"/>
      <c r="DF1" s="251"/>
      <c r="DG1" s="251"/>
      <c r="DH1" s="251"/>
      <c r="DI1" s="251"/>
      <c r="DJ1" s="251"/>
      <c r="DK1" s="251"/>
      <c r="DL1" s="251"/>
      <c r="DM1" s="251"/>
      <c r="DN1" s="251"/>
      <c r="DO1" s="251"/>
      <c r="DP1" s="251"/>
      <c r="DQ1" s="251"/>
      <c r="DR1" s="251"/>
      <c r="DS1" s="251"/>
      <c r="DT1" s="251"/>
      <c r="DU1" s="251"/>
    </row>
    <row r="2" spans="1:125" ht="13" x14ac:dyDescent="0.2">
      <c r="B2" s="251"/>
      <c r="T2" s="251"/>
    </row>
    <row r="3" spans="1:125" ht="13" x14ac:dyDescent="0.2">
      <c r="C3" s="251"/>
      <c r="D3" s="251"/>
      <c r="E3" s="251"/>
      <c r="F3" s="251"/>
      <c r="G3" s="251"/>
      <c r="H3" s="251"/>
      <c r="I3" s="251"/>
      <c r="J3" s="251"/>
      <c r="K3" s="251"/>
      <c r="L3" s="251"/>
      <c r="M3" s="251"/>
      <c r="N3" s="251"/>
      <c r="O3" s="251"/>
      <c r="P3" s="251"/>
      <c r="Q3" s="251"/>
      <c r="R3" s="251"/>
      <c r="S3" s="251"/>
      <c r="U3" s="251"/>
      <c r="V3" s="251"/>
      <c r="W3" s="251"/>
      <c r="X3" s="251"/>
      <c r="Y3" s="251"/>
      <c r="Z3" s="251"/>
      <c r="AA3" s="251"/>
      <c r="AB3" s="251"/>
      <c r="AC3" s="251"/>
      <c r="AD3" s="251"/>
      <c r="AE3" s="251"/>
      <c r="AF3" s="251"/>
      <c r="AG3" s="251"/>
      <c r="AH3" s="251"/>
      <c r="AI3" s="251"/>
      <c r="AJ3" s="251"/>
      <c r="AK3" s="251"/>
      <c r="AL3" s="251"/>
      <c r="AM3" s="251"/>
      <c r="AN3" s="251"/>
      <c r="AO3" s="251"/>
      <c r="AP3" s="251"/>
      <c r="AQ3" s="251"/>
      <c r="AR3" s="251"/>
      <c r="AS3" s="251"/>
      <c r="AT3" s="251"/>
      <c r="AU3" s="251"/>
      <c r="AV3" s="251"/>
      <c r="AW3" s="251"/>
      <c r="AX3" s="251"/>
      <c r="AY3" s="251"/>
      <c r="AZ3" s="251"/>
      <c r="BA3" s="251"/>
      <c r="BB3" s="251"/>
      <c r="BC3" s="251"/>
      <c r="BD3" s="251"/>
      <c r="BE3" s="251"/>
      <c r="BF3" s="251"/>
      <c r="BG3" s="251"/>
      <c r="BH3" s="251"/>
      <c r="BI3" s="251"/>
      <c r="BJ3" s="251"/>
      <c r="BK3" s="251"/>
      <c r="BL3" s="251"/>
      <c r="BM3" s="251"/>
      <c r="BN3" s="251"/>
      <c r="BO3" s="251"/>
      <c r="BP3" s="251"/>
      <c r="BQ3" s="251"/>
      <c r="BR3" s="251"/>
      <c r="BS3" s="251"/>
      <c r="BT3" s="251"/>
      <c r="BU3" s="251"/>
      <c r="BV3" s="251"/>
      <c r="BW3" s="251"/>
      <c r="BX3" s="251"/>
      <c r="BY3" s="251"/>
      <c r="BZ3" s="251"/>
      <c r="CA3" s="251"/>
      <c r="CB3" s="251"/>
      <c r="CC3" s="251"/>
      <c r="CD3" s="251"/>
      <c r="CE3" s="251"/>
      <c r="CF3" s="251"/>
      <c r="CG3" s="251"/>
      <c r="CH3" s="251"/>
      <c r="CI3" s="251"/>
      <c r="CJ3" s="251"/>
      <c r="CK3" s="251"/>
      <c r="CL3" s="251"/>
      <c r="CM3" s="251"/>
      <c r="CN3" s="251"/>
      <c r="CO3" s="251"/>
      <c r="CP3" s="251"/>
      <c r="CQ3" s="251"/>
      <c r="CR3" s="251"/>
      <c r="CS3" s="251"/>
      <c r="CT3" s="251"/>
      <c r="CU3" s="251"/>
      <c r="CV3" s="251"/>
      <c r="CW3" s="251"/>
      <c r="CX3" s="251"/>
      <c r="CY3" s="251"/>
      <c r="CZ3" s="251"/>
      <c r="DA3" s="251"/>
      <c r="DB3" s="251"/>
      <c r="DC3" s="251"/>
      <c r="DD3" s="251"/>
      <c r="DE3" s="251"/>
      <c r="DF3" s="251"/>
      <c r="DG3" s="251"/>
      <c r="DH3" s="251"/>
      <c r="DI3" s="251"/>
      <c r="DJ3" s="251"/>
      <c r="DK3" s="251"/>
      <c r="DL3" s="251"/>
      <c r="DM3" s="251"/>
      <c r="DN3" s="251"/>
      <c r="DO3" s="251"/>
      <c r="DP3" s="251"/>
      <c r="DQ3" s="251"/>
      <c r="DR3" s="251"/>
      <c r="DS3" s="251"/>
      <c r="DT3" s="251"/>
      <c r="DU3" s="251"/>
    </row>
    <row r="4" spans="1:125" ht="13" x14ac:dyDescent="0.2"/>
    <row r="5" spans="1:125" ht="13" x14ac:dyDescent="0.2"/>
    <row r="6" spans="1:125" ht="13" x14ac:dyDescent="0.2"/>
    <row r="7" spans="1:125" ht="13" x14ac:dyDescent="0.2"/>
    <row r="8" spans="1:125" ht="13" x14ac:dyDescent="0.2"/>
    <row r="9" spans="1:125" ht="13" x14ac:dyDescent="0.2"/>
    <row r="10" spans="1:125" ht="13" x14ac:dyDescent="0.2"/>
    <row r="11" spans="1:125" ht="13" x14ac:dyDescent="0.2"/>
    <row r="12" spans="1:125" ht="13" x14ac:dyDescent="0.2"/>
    <row r="13" spans="1:125" ht="13" x14ac:dyDescent="0.2"/>
    <row r="14" spans="1:125" ht="13" x14ac:dyDescent="0.2"/>
    <row r="15" spans="1:125" ht="13" x14ac:dyDescent="0.2"/>
    <row r="16" spans="1:125" ht="13" x14ac:dyDescent="0.2"/>
    <row r="17" ht="13" x14ac:dyDescent="0.2"/>
    <row r="18" ht="13" x14ac:dyDescent="0.2"/>
    <row r="19" ht="13" x14ac:dyDescent="0.2"/>
    <row r="20" ht="13" x14ac:dyDescent="0.2"/>
    <row r="21" ht="13" x14ac:dyDescent="0.2"/>
    <row r="22" ht="13" x14ac:dyDescent="0.2"/>
    <row r="23" ht="13" x14ac:dyDescent="0.2"/>
    <row r="24" ht="13" x14ac:dyDescent="0.2"/>
    <row r="25" ht="13" x14ac:dyDescent="0.2"/>
    <row r="26" ht="13" x14ac:dyDescent="0.2"/>
    <row r="27" ht="13" x14ac:dyDescent="0.2"/>
    <row r="28" ht="13" x14ac:dyDescent="0.2"/>
    <row r="29" ht="13" x14ac:dyDescent="0.2"/>
    <row r="30" ht="13" x14ac:dyDescent="0.2"/>
    <row r="31" ht="13" x14ac:dyDescent="0.2"/>
    <row r="32" ht="13" x14ac:dyDescent="0.2"/>
    <row r="33" spans="2:125" ht="13" x14ac:dyDescent="0.2">
      <c r="B33" s="251"/>
      <c r="G33" s="251"/>
      <c r="I33" s="251"/>
    </row>
    <row r="34" spans="2:125" ht="13" x14ac:dyDescent="0.2">
      <c r="C34" s="251"/>
      <c r="P34" s="251"/>
      <c r="R34" s="251"/>
      <c r="U34" s="251"/>
    </row>
    <row r="35" spans="2:125" ht="13" x14ac:dyDescent="0.2">
      <c r="D35" s="251"/>
      <c r="E35" s="251"/>
      <c r="T35" s="251"/>
      <c r="W35" s="251"/>
      <c r="X35" s="251"/>
      <c r="Y35" s="251"/>
      <c r="Z35" s="251"/>
      <c r="AA35" s="251"/>
      <c r="AB35" s="251"/>
      <c r="AC35" s="251"/>
      <c r="AD35" s="251"/>
      <c r="AE35" s="251"/>
      <c r="AF35" s="251"/>
      <c r="AG35" s="251"/>
      <c r="AH35" s="251"/>
      <c r="AI35" s="251"/>
      <c r="AJ35" s="251"/>
      <c r="AK35" s="251"/>
      <c r="AL35" s="251"/>
      <c r="AM35" s="251"/>
      <c r="AN35" s="251"/>
      <c r="AO35" s="251"/>
      <c r="AP35" s="251"/>
      <c r="AQ35" s="251"/>
      <c r="AR35" s="251"/>
      <c r="AS35" s="251"/>
      <c r="AT35" s="251"/>
      <c r="AU35" s="251"/>
      <c r="AV35" s="251"/>
      <c r="AW35" s="251"/>
      <c r="AX35" s="251"/>
      <c r="AY35" s="251"/>
      <c r="AZ35" s="251"/>
      <c r="BA35" s="251"/>
      <c r="BB35" s="251"/>
      <c r="BC35" s="251"/>
      <c r="BD35" s="251"/>
      <c r="BE35" s="251"/>
      <c r="BF35" s="251"/>
      <c r="BG35" s="251"/>
      <c r="BH35" s="251"/>
      <c r="BI35" s="251"/>
      <c r="BJ35" s="251"/>
      <c r="BK35" s="251"/>
      <c r="BL35" s="251"/>
      <c r="BM35" s="251"/>
      <c r="BN35" s="251"/>
      <c r="BO35" s="251"/>
      <c r="BP35" s="251"/>
      <c r="BQ35" s="251"/>
      <c r="BR35" s="251"/>
      <c r="BS35" s="251"/>
      <c r="BT35" s="251"/>
      <c r="BU35" s="251"/>
      <c r="BV35" s="251"/>
      <c r="BW35" s="251"/>
      <c r="BX35" s="251"/>
      <c r="BY35" s="251"/>
      <c r="BZ35" s="251"/>
      <c r="CA35" s="251"/>
      <c r="CB35" s="251"/>
      <c r="CC35" s="251"/>
      <c r="CD35" s="251"/>
      <c r="CE35" s="251"/>
      <c r="CF35" s="251"/>
      <c r="CG35" s="251"/>
      <c r="CH35" s="251"/>
      <c r="CI35" s="251"/>
      <c r="CJ35" s="251"/>
      <c r="CK35" s="251"/>
      <c r="CL35" s="251"/>
      <c r="CM35" s="251"/>
      <c r="CN35" s="251"/>
      <c r="CO35" s="251"/>
      <c r="CP35" s="251"/>
      <c r="CQ35" s="251"/>
      <c r="CR35" s="251"/>
      <c r="CS35" s="251"/>
      <c r="CT35" s="251"/>
      <c r="CU35" s="251"/>
      <c r="CV35" s="251"/>
      <c r="CW35" s="251"/>
      <c r="CX35" s="251"/>
      <c r="CY35" s="251"/>
      <c r="CZ35" s="251"/>
      <c r="DA35" s="251"/>
      <c r="DB35" s="251"/>
      <c r="DC35" s="251"/>
      <c r="DD35" s="251"/>
      <c r="DE35" s="251"/>
      <c r="DF35" s="251"/>
      <c r="DG35" s="251"/>
      <c r="DH35" s="251"/>
      <c r="DI35" s="251"/>
      <c r="DJ35" s="251"/>
      <c r="DK35" s="251"/>
      <c r="DL35" s="251"/>
      <c r="DM35" s="251"/>
      <c r="DN35" s="251"/>
      <c r="DO35" s="251"/>
      <c r="DP35" s="251"/>
      <c r="DQ35" s="251"/>
      <c r="DR35" s="251"/>
      <c r="DS35" s="251"/>
      <c r="DT35" s="251"/>
      <c r="DU35" s="251"/>
    </row>
    <row r="36" spans="2:125" ht="13" x14ac:dyDescent="0.2">
      <c r="F36" s="251"/>
      <c r="H36" s="251"/>
      <c r="J36" s="251"/>
      <c r="K36" s="251"/>
      <c r="L36" s="251"/>
      <c r="M36" s="251"/>
      <c r="N36" s="251"/>
      <c r="O36" s="251"/>
      <c r="Q36" s="251"/>
      <c r="S36" s="251"/>
      <c r="V36" s="251"/>
    </row>
    <row r="37" spans="2:125" ht="13" x14ac:dyDescent="0.2"/>
    <row r="38" spans="2:125" ht="13" x14ac:dyDescent="0.2"/>
    <row r="39" spans="2:125" ht="13" x14ac:dyDescent="0.2"/>
    <row r="40" spans="2:125" ht="13" x14ac:dyDescent="0.2">
      <c r="U40" s="251"/>
    </row>
    <row r="41" spans="2:125" ht="13" x14ac:dyDescent="0.2">
      <c r="R41" s="251"/>
    </row>
    <row r="42" spans="2:125" ht="13" x14ac:dyDescent="0.2">
      <c r="T42" s="251"/>
      <c r="W42" s="251"/>
      <c r="X42" s="251"/>
      <c r="Y42" s="251"/>
      <c r="Z42" s="251"/>
      <c r="AA42" s="251"/>
      <c r="AB42" s="251"/>
      <c r="AC42" s="251"/>
      <c r="AD42" s="251"/>
      <c r="AE42" s="251"/>
      <c r="AF42" s="251"/>
      <c r="AG42" s="251"/>
      <c r="AH42" s="251"/>
      <c r="AI42" s="251"/>
      <c r="AJ42" s="251"/>
      <c r="AK42" s="251"/>
      <c r="AL42" s="251"/>
      <c r="AM42" s="251"/>
      <c r="AN42" s="251"/>
      <c r="AO42" s="251"/>
      <c r="AP42" s="251"/>
      <c r="AQ42" s="251"/>
      <c r="AR42" s="251"/>
      <c r="AS42" s="251"/>
      <c r="AT42" s="251"/>
      <c r="AU42" s="251"/>
      <c r="AV42" s="251"/>
      <c r="AW42" s="251"/>
      <c r="AX42" s="251"/>
      <c r="AY42" s="251"/>
      <c r="AZ42" s="251"/>
      <c r="BA42" s="251"/>
      <c r="BB42" s="251"/>
      <c r="BC42" s="251"/>
      <c r="BD42" s="251"/>
      <c r="BE42" s="251"/>
      <c r="BF42" s="251"/>
      <c r="BG42" s="251"/>
      <c r="BH42" s="251"/>
      <c r="BI42" s="251"/>
      <c r="BJ42" s="251"/>
      <c r="BK42" s="251"/>
      <c r="BL42" s="251"/>
      <c r="BM42" s="251"/>
      <c r="BN42" s="251"/>
      <c r="BO42" s="251"/>
      <c r="BP42" s="251"/>
      <c r="BQ42" s="251"/>
      <c r="BR42" s="251"/>
      <c r="BS42" s="251"/>
      <c r="BT42" s="251"/>
      <c r="BU42" s="251"/>
      <c r="BV42" s="251"/>
      <c r="BW42" s="251"/>
      <c r="BX42" s="251"/>
      <c r="BY42" s="251"/>
      <c r="BZ42" s="251"/>
      <c r="CA42" s="251"/>
      <c r="CB42" s="251"/>
      <c r="CC42" s="251"/>
      <c r="CD42" s="251"/>
      <c r="CE42" s="251"/>
      <c r="CF42" s="251"/>
      <c r="CG42" s="251"/>
      <c r="CH42" s="251"/>
      <c r="CI42" s="251"/>
      <c r="CJ42" s="251"/>
      <c r="CK42" s="251"/>
      <c r="CL42" s="251"/>
      <c r="CM42" s="251"/>
      <c r="CN42" s="251"/>
      <c r="CO42" s="251"/>
      <c r="CP42" s="251"/>
      <c r="CQ42" s="251"/>
      <c r="CR42" s="251"/>
      <c r="CS42" s="251"/>
      <c r="CT42" s="251"/>
      <c r="CU42" s="251"/>
      <c r="CV42" s="251"/>
      <c r="CW42" s="251"/>
      <c r="CX42" s="251"/>
      <c r="CY42" s="251"/>
      <c r="CZ42" s="251"/>
      <c r="DA42" s="251"/>
      <c r="DB42" s="251"/>
      <c r="DC42" s="251"/>
      <c r="DD42" s="251"/>
      <c r="DE42" s="251"/>
      <c r="DF42" s="251"/>
      <c r="DG42" s="251"/>
      <c r="DH42" s="251"/>
      <c r="DI42" s="251"/>
      <c r="DJ42" s="251"/>
      <c r="DK42" s="251"/>
      <c r="DL42" s="251"/>
      <c r="DM42" s="251"/>
      <c r="DN42" s="251"/>
      <c r="DO42" s="251"/>
      <c r="DP42" s="251"/>
      <c r="DQ42" s="251"/>
      <c r="DR42" s="251"/>
      <c r="DS42" s="251"/>
      <c r="DT42" s="251"/>
      <c r="DU42" s="251"/>
    </row>
    <row r="43" spans="2:125" ht="13" x14ac:dyDescent="0.2">
      <c r="Q43" s="251"/>
      <c r="S43" s="251"/>
      <c r="V43" s="251"/>
    </row>
    <row r="44" spans="2:125" ht="13" x14ac:dyDescent="0.2"/>
    <row r="45" spans="2:125" ht="13" x14ac:dyDescent="0.2"/>
    <row r="46" spans="2:125" ht="13" x14ac:dyDescent="0.2"/>
    <row r="47" spans="2:125" ht="13" x14ac:dyDescent="0.2"/>
    <row r="48" spans="2:125" ht="13" x14ac:dyDescent="0.2"/>
    <row r="49" ht="13" x14ac:dyDescent="0.2"/>
    <row r="50" ht="13" x14ac:dyDescent="0.2"/>
    <row r="51" ht="13" x14ac:dyDescent="0.2"/>
    <row r="52" ht="13" x14ac:dyDescent="0.2"/>
    <row r="53" ht="13" x14ac:dyDescent="0.2"/>
    <row r="54" ht="13" x14ac:dyDescent="0.2"/>
    <row r="55" ht="13" x14ac:dyDescent="0.2"/>
    <row r="56" ht="13" x14ac:dyDescent="0.2"/>
    <row r="57" ht="13" x14ac:dyDescent="0.2"/>
    <row r="58" ht="13" x14ac:dyDescent="0.2"/>
    <row r="59" ht="13" x14ac:dyDescent="0.2"/>
    <row r="60" ht="13" x14ac:dyDescent="0.2"/>
    <row r="61" ht="13" x14ac:dyDescent="0.2"/>
    <row r="62" ht="13" x14ac:dyDescent="0.2"/>
    <row r="63" ht="13" x14ac:dyDescent="0.2"/>
    <row r="64" ht="13" x14ac:dyDescent="0.2"/>
    <row r="65" ht="13" x14ac:dyDescent="0.2"/>
    <row r="66" ht="13" x14ac:dyDescent="0.2"/>
    <row r="67" ht="13" x14ac:dyDescent="0.2"/>
    <row r="68" ht="13" x14ac:dyDescent="0.2"/>
    <row r="69" ht="13" x14ac:dyDescent="0.2"/>
    <row r="70" ht="13" x14ac:dyDescent="0.2"/>
    <row r="71" ht="13" x14ac:dyDescent="0.2"/>
    <row r="72" ht="13" x14ac:dyDescent="0.2"/>
    <row r="73" ht="13" x14ac:dyDescent="0.2"/>
    <row r="74" ht="13" x14ac:dyDescent="0.2"/>
    <row r="75" ht="13" x14ac:dyDescent="0.2"/>
    <row r="76" ht="13" x14ac:dyDescent="0.2"/>
    <row r="77" ht="13" x14ac:dyDescent="0.2"/>
    <row r="78" ht="13" x14ac:dyDescent="0.2"/>
    <row r="79" ht="13" x14ac:dyDescent="0.2"/>
    <row r="80"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row r="90" ht="13" x14ac:dyDescent="0.2"/>
    <row r="91" ht="13"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2" t="s">
        <v>475</v>
      </c>
    </row>
  </sheetData>
  <sheetProtection algorithmName="SHA-512" hashValue="CNeJ4Nk4fiZFjsDzZehoSPi5TgFHnNwq3ViSnacFIkk1GM1ClFa3roozRV+IeutQRtHidVsZZVRlS1o6Fu68Uw==" saltValue="7DXK0G+52xKVTaQ0+95nDQ==" spinCount="100000" sheet="1" objects="1" scenarios="1"/>
  <dataConsolidate/>
  <phoneticPr fontId="2"/>
  <printOptions horizontalCentered="1"/>
  <pageMargins left="0" right="0" top="0.39370078740157483" bottom="0.39370078740157483" header="0.19685039370078741" footer="0.19685039370078741"/>
  <pageSetup paperSize="8" scale="54" orientation="landscape" r:id="rId1"/>
  <headerFooter>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view="pageBreakPreview" zoomScaleNormal="100" zoomScaleSheetLayoutView="100" workbookViewId="0">
      <selection activeCell="C60" sqref="C60:E60"/>
    </sheetView>
  </sheetViews>
  <sheetFormatPr defaultColWidth="0" defaultRowHeight="13.5" customHeight="1" zeroHeight="1" x14ac:dyDescent="0.2"/>
  <cols>
    <col min="1" max="1" width="8.1796875" style="1" customWidth="1"/>
    <col min="2" max="16" width="14.63281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3">
      <c r="B46" s="4" t="s">
        <v>1</v>
      </c>
      <c r="C46" s="5"/>
      <c r="D46" s="5"/>
      <c r="E46" s="6" t="s">
        <v>2</v>
      </c>
      <c r="F46" s="7" t="s">
        <v>525</v>
      </c>
      <c r="G46" s="8" t="s">
        <v>526</v>
      </c>
      <c r="H46" s="8" t="s">
        <v>527</v>
      </c>
      <c r="I46" s="8" t="s">
        <v>528</v>
      </c>
      <c r="J46" s="9" t="s">
        <v>529</v>
      </c>
    </row>
    <row r="47" spans="2:10" ht="57.75" customHeight="1" x14ac:dyDescent="0.2">
      <c r="B47" s="10"/>
      <c r="C47" s="1153" t="s">
        <v>3</v>
      </c>
      <c r="D47" s="1153"/>
      <c r="E47" s="1154"/>
      <c r="F47" s="11">
        <v>26.29</v>
      </c>
      <c r="G47" s="12">
        <v>25.92</v>
      </c>
      <c r="H47" s="12">
        <v>25.37</v>
      </c>
      <c r="I47" s="12">
        <v>27.33</v>
      </c>
      <c r="J47" s="13">
        <v>27.7</v>
      </c>
    </row>
    <row r="48" spans="2:10" ht="57.75" customHeight="1" x14ac:dyDescent="0.2">
      <c r="B48" s="14"/>
      <c r="C48" s="1155" t="s">
        <v>4</v>
      </c>
      <c r="D48" s="1155"/>
      <c r="E48" s="1156"/>
      <c r="F48" s="15">
        <v>1.25</v>
      </c>
      <c r="G48" s="16">
        <v>2.5</v>
      </c>
      <c r="H48" s="16">
        <v>2.79</v>
      </c>
      <c r="I48" s="16">
        <v>3.52</v>
      </c>
      <c r="J48" s="17">
        <v>2.23</v>
      </c>
    </row>
    <row r="49" spans="2:10" ht="57.75" customHeight="1" thickBot="1" x14ac:dyDescent="0.25">
      <c r="B49" s="18"/>
      <c r="C49" s="1157" t="s">
        <v>5</v>
      </c>
      <c r="D49" s="1157"/>
      <c r="E49" s="1158"/>
      <c r="F49" s="19" t="s">
        <v>530</v>
      </c>
      <c r="G49" s="20">
        <v>1.9</v>
      </c>
      <c r="H49" s="20">
        <v>3.8</v>
      </c>
      <c r="I49" s="20">
        <v>3.11</v>
      </c>
      <c r="J49" s="21">
        <v>3.49</v>
      </c>
    </row>
    <row r="50" spans="2:10" ht="13" x14ac:dyDescent="0.2"/>
  </sheetData>
  <sheetProtection algorithmName="SHA-512" hashValue="zCd3x1wx7xmeNKalelAUMb8t8rdYRLEqtK4Bbg+dkZvLV8VK6YF4nQZk2I/IJnXfyy5tGJpEFKbEksib6vJeQg==" saltValue="7YD6618kdLGke3mZjVEsGQ==" spinCount="100000" sheet="1" objects="1" scenarios="1"/>
  <mergeCells count="3">
    <mergeCell ref="C47:E47"/>
    <mergeCell ref="C48:E48"/>
    <mergeCell ref="C49:E49"/>
  </mergeCells>
  <phoneticPr fontId="2"/>
  <printOptions horizontalCentered="1"/>
  <pageMargins left="0" right="0" top="0.39370078740157483" bottom="0.39370078740157483" header="0.19685039370078741" footer="0.19685039370078741"/>
  <pageSetup paperSize="8" scale="87" orientation="landscape" r:id="rId1"/>
  <headerFooter>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児玉　奈美江</cp:lastModifiedBy>
  <cp:lastPrinted>2025-09-30T05:57:17Z</cp:lastPrinted>
  <dcterms:created xsi:type="dcterms:W3CDTF">2025-02-19T03:31:31Z</dcterms:created>
  <dcterms:modified xsi:type="dcterms:W3CDTF">2025-09-30T05:58:13Z</dcterms:modified>
  <cp:category/>
</cp:coreProperties>
</file>