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NETDATAからの移行分!!\04_【財政】\03 決算　★\26 財政状況資料集\財政状況資料集【H24～】\R6（R5決算）\14_ホームページ掲載用（２回目）\"/>
    </mc:Choice>
  </mc:AlternateContent>
  <xr:revisionPtr revIDLastSave="0" documentId="13_ncr:1_{A865E7EC-8AB2-4285-9203-026608583F62}" xr6:coauthVersionLast="47" xr6:coauthVersionMax="47" xr10:uidLastSave="{00000000-0000-0000-0000-000000000000}"/>
  <bookViews>
    <workbookView xWindow="-108" yWindow="-108" windowWidth="23256" windowHeight="13896"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externalReferences>
    <externalReference r:id="rId18"/>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O34" i="10" l="1"/>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E39" i="10"/>
  <c r="AM39" i="10"/>
  <c r="U39" i="10"/>
  <c r="C39" i="10"/>
  <c r="CO38" i="10"/>
  <c r="BE38" i="10"/>
  <c r="AM38" i="10"/>
  <c r="U38" i="10"/>
  <c r="C38" i="10"/>
  <c r="CO37" i="10"/>
  <c r="BE37" i="10"/>
  <c r="AM37" i="10"/>
  <c r="U37" i="10"/>
  <c r="C37" i="10"/>
  <c r="CO36" i="10"/>
  <c r="BE36" i="10"/>
  <c r="AM36" i="10"/>
  <c r="C36" i="10"/>
  <c r="CO35" i="10"/>
  <c r="BE35" i="10"/>
  <c r="AM35" i="10"/>
  <c r="CO34" i="10"/>
  <c r="BE34" i="10"/>
  <c r="C34" i="10"/>
  <c r="C35" i="10" l="1"/>
  <c r="U34" i="10" s="1"/>
  <c r="U35" i="10" s="1"/>
  <c r="U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 r="BW34" i="10"/>
  <c r="BW35" i="10" s="1"/>
  <c r="BW36" i="10" s="1"/>
  <c r="BW37" i="10" s="1"/>
  <c r="BW38" i="10" s="1"/>
  <c r="BW39" i="10" s="1"/>
</calcChain>
</file>

<file path=xl/sharedStrings.xml><?xml version="1.0" encoding="utf-8"?>
<sst xmlns="http://schemas.openxmlformats.org/spreadsheetml/2006/main" count="1078" uniqueCount="567">
  <si>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</si>
  <si>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</si>
  <si>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</si>
  <si>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</si>
  <si>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</si>
  <si>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</si>
  <si>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</si>
  <si>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</si>
  <si>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</si>
  <si>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</si>
  <si>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</si>
  <si>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</si>
  <si>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</si>
  <si>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</si>
  <si>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</si>
  <si>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</si>
  <si>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</si>
  <si>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</si>
  <si>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</si>
  <si>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</si>
  <si>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</si>
  <si>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</si>
  <si>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</si>
  <si>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</si>
  <si>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</si>
  <si>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</si>
  <si>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</si>
  <si>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</si>
  <si>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</si>
  <si>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</si>
  <si>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</si>
  <si>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</si>
  <si>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</si>
  <si>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</si>
  <si>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</si>
  <si>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</si>
  <si>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</si>
  <si>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</si>
  <si>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</si>
  <si>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</si>
  <si>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</si>
  <si>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</si>
  <si>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</si>
  <si>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</si>
  <si>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</si>
  <si>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</si>
  <si>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</si>
  <si>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</si>
  <si>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</si>
  <si>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</si>
  <si>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</si>
  <si>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</si>
  <si>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</si>
  <si>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</si>
  <si>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</si>
  <si>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</si>
  <si>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</si>
  <si>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</si>
  <si>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</si>
  <si>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</si>
  <si>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</si>
  <si>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</si>
  <si>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</si>
  <si>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</si>
  <si>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</si>
  <si>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</si>
  <si>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</si>
  <si>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</si>
  <si>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</si>
  <si>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</si>
  <si>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</si>
  <si>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</si>
  <si>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</si>
  <si>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</si>
  <si>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</si>
  <si>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</si>
  <si>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</si>
  <si>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</si>
  <si>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</si>
  <si>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大阪府</t>
    <phoneticPr fontId="5"/>
  </si>
  <si>
    <t>市町村類型</t>
    <phoneticPr fontId="5"/>
  </si>
  <si>
    <t>Ⅱ－３</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</si>
  <si>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</si>
  <si>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</si>
  <si>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</si>
  <si>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</si>
  <si>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</si>
  <si>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</si>
  <si>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</si>
  <si>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</si>
  <si>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</si>
  <si>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</si>
  <si>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</si>
  <si>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</si>
  <si>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泉南市</t>
    <phoneticPr fontId="5"/>
  </si>
  <si>
    <t>地方交付税種地</t>
    <rPh sb="0" eb="2">
      <t>チホウ</t>
    </rPh>
    <rPh sb="2" eb="5">
      <t>コウフゼイ</t>
    </rPh>
    <rPh sb="5" eb="6">
      <t>シュ</t>
    </rPh>
    <rPh sb="6" eb="7">
      <t>チ</t>
    </rPh>
    <phoneticPr fontId="5"/>
  </si>
  <si>
    <t>2-5</t>
    <phoneticPr fontId="5"/>
  </si>
  <si>
    <t>財源超過</t>
    <rPh sb="0" eb="2">
      <t>ザイゲン</t>
    </rPh>
    <rPh sb="2" eb="4">
      <t>チョウカ</t>
    </rPh>
    <phoneticPr fontId="5"/>
  </si>
  <si>
    <t>歳入歳出差引</t>
    <phoneticPr fontId="26"/>
  </si>
  <si>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</si>
  <si>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</si>
  <si>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</si>
  <si>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</si>
  <si>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</si>
  <si>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</si>
  <si>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</si>
  <si>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</si>
  <si>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</si>
  <si>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</si>
  <si>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</si>
  <si>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</si>
  <si>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</si>
  <si>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</si>
  <si>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</si>
  <si>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</si>
  <si>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</si>
  <si>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</si>
  <si>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</si>
  <si>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-3.7</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</si>
  <si>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</si>
  <si>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</si>
  <si>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</si>
  <si>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</si>
  <si>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</si>
  <si>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</si>
  <si>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</si>
  <si>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</si>
  <si>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</si>
  <si>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</si>
  <si>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</si>
  <si>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</si>
  <si>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</si>
  <si>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</si>
  <si>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</si>
  <si>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</si>
  <si>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</si>
  <si>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</si>
  <si>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</si>
  <si>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</si>
  <si>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</si>
  <si>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</si>
  <si>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-1.4</t>
    <phoneticPr fontId="5"/>
  </si>
  <si>
    <t>基準財政需要額</t>
    <phoneticPr fontId="26"/>
  </si>
  <si>
    <t>うち日本人(％)</t>
    <phoneticPr fontId="5"/>
  </si>
  <si>
    <t>-1.5</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</si>
  <si>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</si>
  <si>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</si>
  <si>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</si>
  <si>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</si>
  <si>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</si>
  <si>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</si>
  <si>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</si>
  <si>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</si>
  <si>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</si>
  <si>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</si>
  <si>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</si>
  <si>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</si>
  <si>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</si>
  <si>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</si>
  <si>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</si>
  <si>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</si>
  <si>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</si>
  <si>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</si>
  <si>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</si>
  <si>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</si>
  <si>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</si>
  <si>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</si>
  <si>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</si>
  <si>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</si>
  <si>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</si>
  <si>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</si>
  <si>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</si>
  <si>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</si>
  <si>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</si>
  <si>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</si>
  <si>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</si>
  <si>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</si>
  <si>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</si>
  <si>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</si>
  <si>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</si>
  <si>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</si>
  <si>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</si>
  <si>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</si>
  <si>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</si>
  <si>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</si>
  <si>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</si>
  <si>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</si>
  <si>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</si>
  <si>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</si>
  <si>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</si>
  <si>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</si>
  <si>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</si>
  <si>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</si>
  <si>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</si>
  <si>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</si>
  <si>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</si>
  <si>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</si>
  <si>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</si>
  <si>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</si>
  <si>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</si>
  <si>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</si>
  <si>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</si>
  <si>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</si>
  <si>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大阪府泉南市</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</si>
  <si>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</si>
  <si>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</si>
  <si>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</si>
  <si>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</si>
  <si>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</si>
  <si>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</si>
  <si>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</si>
  <si>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</si>
  <si>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</si>
  <si>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</si>
  <si>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</si>
  <si>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</si>
  <si>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</si>
  <si>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</si>
  <si>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</si>
  <si>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</si>
  <si>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</si>
  <si>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</si>
  <si>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</si>
  <si>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</si>
  <si>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</si>
  <si>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</si>
  <si>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</si>
  <si>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</si>
  <si>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</si>
  <si>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</si>
  <si>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</si>
  <si>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</si>
  <si>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</si>
  <si>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</si>
  <si>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</si>
  <si>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</si>
  <si>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</si>
  <si>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</si>
  <si>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</si>
  <si>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</si>
  <si>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</si>
  <si>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</si>
  <si>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</si>
  <si>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</si>
  <si>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</si>
  <si>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</si>
  <si>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</si>
  <si>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</si>
  <si>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</si>
  <si>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</si>
  <si>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</si>
  <si>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</si>
  <si>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</si>
  <si>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</si>
  <si>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</si>
  <si>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</si>
  <si>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</si>
  <si>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</si>
  <si>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</si>
  <si>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</si>
  <si>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</si>
  <si>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</si>
  <si>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</si>
  <si>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</si>
  <si>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</si>
  <si>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</si>
  <si>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</si>
  <si>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</si>
  <si>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</si>
  <si>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</si>
  <si>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</si>
  <si>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</si>
  <si>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</si>
  <si>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</si>
  <si>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</si>
  <si>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</si>
  <si>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</si>
  <si>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</si>
  <si>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</si>
  <si>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</si>
  <si>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</si>
  <si>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</si>
  <si>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</si>
  <si>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</si>
  <si>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</si>
  <si>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</si>
  <si>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</si>
  <si>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</si>
  <si>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</si>
  <si>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</si>
  <si>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</si>
  <si>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</si>
  <si>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</si>
  <si>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</si>
  <si>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</si>
  <si>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</si>
  <si>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</si>
  <si>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</si>
  <si>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</si>
  <si>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</si>
  <si>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</si>
  <si>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</si>
  <si>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</si>
  <si>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</si>
  <si>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</si>
  <si>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</si>
  <si>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</si>
  <si>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</si>
  <si>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</si>
  <si>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</si>
  <si>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</si>
  <si>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</si>
  <si>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</si>
  <si>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</si>
  <si>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</si>
  <si>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</si>
  <si>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</si>
  <si>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</si>
  <si>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</si>
  <si>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</si>
  <si>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</si>
  <si>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</si>
  <si>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</si>
  <si>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</si>
  <si>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</si>
  <si>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</si>
  <si>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7"/>
  </si>
  <si>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</si>
  <si>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</si>
  <si>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</si>
  <si>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</si>
  <si>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</si>
  <si>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</si>
  <si>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</si>
  <si>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</si>
  <si>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</si>
  <si>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</si>
  <si>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</si>
  <si>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</si>
  <si>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</si>
  <si>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</si>
  <si>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</si>
  <si>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</si>
  <si>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</si>
  <si>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</si>
  <si>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</si>
  <si>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</si>
  <si>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</si>
  <si>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</si>
  <si>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</si>
  <si>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</si>
  <si>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</si>
  <si>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</si>
  <si>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</si>
  <si>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大阪府泉南市</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</si>
  <si>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</si>
  <si>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</si>
  <si>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</si>
  <si>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</si>
  <si>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</si>
  <si>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</si>
  <si>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</si>
  <si>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</si>
  <si>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</si>
  <si>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</si>
  <si>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</si>
  <si>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</si>
  <si>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</si>
  <si>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</si>
  <si>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</si>
  <si>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</si>
  <si>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</si>
  <si>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</si>
  <si>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</si>
  <si>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</si>
  <si>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公共用地取得事業特別会計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</si>
  <si>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</si>
  <si>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</si>
  <si>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</si>
  <si>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</si>
  <si>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</si>
  <si>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</si>
  <si>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</si>
  <si>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</si>
  <si>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</si>
  <si>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</si>
  <si>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</si>
  <si>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</si>
  <si>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</si>
  <si>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</si>
  <si>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</si>
  <si>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後期高齢者医療事業特別会計</t>
    <phoneticPr fontId="5"/>
  </si>
  <si>
    <t>下水道事業会計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</si>
  <si>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</si>
  <si>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</si>
  <si>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</si>
  <si>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</si>
  <si>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</si>
  <si>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</si>
  <si>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</si>
  <si>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</si>
  <si>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</si>
  <si>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</si>
  <si>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</si>
  <si>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</si>
  <si>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</si>
  <si>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</si>
  <si>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</si>
  <si>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</si>
  <si>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</si>
  <si>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</si>
  <si>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</si>
  <si>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</si>
  <si>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</si>
  <si>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</si>
  <si>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</si>
  <si>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</si>
  <si>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</si>
  <si>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</si>
  <si>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</si>
  <si>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</si>
  <si>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</si>
  <si>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</si>
  <si>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</si>
  <si>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</si>
  <si>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</si>
  <si>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</si>
  <si>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</si>
  <si>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</si>
  <si>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</si>
  <si>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</si>
  <si>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</si>
  <si>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</si>
  <si>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</si>
  <si>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</si>
  <si>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</si>
  <si>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</si>
  <si>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</si>
  <si>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</si>
  <si>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</si>
  <si>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</si>
  <si>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</si>
  <si>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</si>
  <si>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</si>
  <si>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</si>
  <si>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</si>
  <si>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</si>
  <si>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</si>
  <si>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</si>
  <si>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</si>
  <si>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</si>
  <si>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</si>
  <si>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</si>
  <si>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</si>
  <si>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</si>
  <si>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</si>
  <si>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</si>
  <si>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</si>
  <si>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</si>
  <si>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</si>
  <si>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</si>
  <si>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</si>
  <si>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</si>
  <si>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</si>
  <si>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</si>
  <si>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</si>
  <si>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</si>
  <si>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</si>
  <si>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</si>
  <si>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</si>
  <si>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</si>
  <si>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</si>
  <si>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</si>
  <si>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</si>
  <si>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</si>
  <si>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</si>
  <si>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</si>
  <si>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</si>
  <si>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</si>
  <si>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</si>
  <si>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</si>
  <si>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</si>
  <si>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</si>
  <si>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</si>
  <si>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</si>
  <si>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</si>
  <si>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</si>
  <si>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</si>
  <si>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</si>
  <si>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</si>
  <si>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</si>
  <si>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</si>
  <si>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</si>
  <si>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</si>
  <si>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</si>
  <si>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</si>
  <si>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</si>
  <si>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</si>
  <si>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</si>
  <si>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</si>
  <si>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</si>
  <si>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</si>
  <si>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</si>
  <si>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</si>
  <si>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</si>
  <si>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</si>
  <si>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</si>
  <si>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</si>
  <si>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</si>
  <si>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</si>
  <si>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</si>
  <si>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</si>
  <si>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</si>
  <si>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</si>
  <si>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</si>
  <si>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</si>
  <si>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</si>
  <si>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</si>
  <si>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</si>
  <si>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</si>
  <si>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</si>
  <si>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</si>
  <si>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</si>
  <si>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</si>
  <si>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</si>
  <si>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</si>
  <si>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</si>
  <si>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</si>
  <si>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</si>
  <si>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 1.27</t>
  </si>
  <si>
    <t>介護保険事業特別会計</t>
  </si>
  <si>
    <t>下水道事業会計</t>
  </si>
  <si>
    <t>後期高齢者医療事業特別会計</t>
  </si>
  <si>
    <t>一般会計</t>
  </si>
  <si>
    <t>国民健康保険事業特別会計</t>
  </si>
  <si>
    <t>公共用地取得事業特別会計</t>
  </si>
  <si>
    <t>その他会計（赤字）</t>
  </si>
  <si>
    <t>その他会計（黒字）</t>
  </si>
  <si>
    <t>R01</t>
    <phoneticPr fontId="5"/>
  </si>
  <si>
    <t>R02</t>
    <phoneticPr fontId="5"/>
  </si>
  <si>
    <t>R03</t>
    <phoneticPr fontId="5"/>
  </si>
  <si>
    <t>R04</t>
    <phoneticPr fontId="5"/>
  </si>
  <si>
    <t>R05</t>
    <phoneticPr fontId="5"/>
  </si>
  <si>
    <t>-</t>
    <phoneticPr fontId="2"/>
  </si>
  <si>
    <t>泉南清掃事務組合
（一般会計）</t>
    <rPh sb="0" eb="4">
      <t>センナンセイソウ</t>
    </rPh>
    <rPh sb="4" eb="8">
      <t>ジムクミアイ</t>
    </rPh>
    <rPh sb="10" eb="14">
      <t>イッパンカイケイ</t>
    </rPh>
    <phoneticPr fontId="2"/>
  </si>
  <si>
    <t>大阪府後期高齢者医療広域連合
（一般会計）</t>
    <rPh sb="0" eb="3">
      <t>オオサカフ</t>
    </rPh>
    <rPh sb="3" eb="8">
      <t>コウキコウレイシャ</t>
    </rPh>
    <rPh sb="8" eb="10">
      <t>イリョウ</t>
    </rPh>
    <rPh sb="10" eb="12">
      <t>コウイキ</t>
    </rPh>
    <rPh sb="12" eb="14">
      <t>レンゴウ</t>
    </rPh>
    <rPh sb="16" eb="20">
      <t>イッパンカイケイ</t>
    </rPh>
    <phoneticPr fontId="2"/>
  </si>
  <si>
    <t>大阪府後期高齢者医療広域連合
（後期高齢者医療特別会計）</t>
    <rPh sb="0" eb="3">
      <t>オオサカフ</t>
    </rPh>
    <rPh sb="3" eb="8">
      <t>コウキコウレイシャ</t>
    </rPh>
    <rPh sb="8" eb="10">
      <t>イリョウ</t>
    </rPh>
    <rPh sb="10" eb="12">
      <t>コウイキ</t>
    </rPh>
    <rPh sb="12" eb="14">
      <t>レンゴウ</t>
    </rPh>
    <rPh sb="16" eb="18">
      <t>コウキ</t>
    </rPh>
    <rPh sb="18" eb="21">
      <t>コウレイシャ</t>
    </rPh>
    <rPh sb="21" eb="23">
      <t>イリョウ</t>
    </rPh>
    <rPh sb="23" eb="25">
      <t>トクベツ</t>
    </rPh>
    <rPh sb="25" eb="27">
      <t>カイケイ</t>
    </rPh>
    <phoneticPr fontId="2"/>
  </si>
  <si>
    <t>大阪広域水道企業団
（水道事業会計）</t>
    <rPh sb="0" eb="2">
      <t>オオサカ</t>
    </rPh>
    <rPh sb="2" eb="4">
      <t>コウイキ</t>
    </rPh>
    <rPh sb="4" eb="6">
      <t>スイドウ</t>
    </rPh>
    <rPh sb="6" eb="9">
      <t>キギョウダン</t>
    </rPh>
    <rPh sb="11" eb="15">
      <t>スイドウジギョウ</t>
    </rPh>
    <rPh sb="15" eb="17">
      <t>カイケイ</t>
    </rPh>
    <phoneticPr fontId="2"/>
  </si>
  <si>
    <t>大阪広域水道企業団
（工業用水道事業会計）</t>
    <rPh sb="0" eb="2">
      <t>オオサカ</t>
    </rPh>
    <rPh sb="2" eb="4">
      <t>コウイキ</t>
    </rPh>
    <rPh sb="4" eb="6">
      <t>スイドウ</t>
    </rPh>
    <rPh sb="6" eb="9">
      <t>キギョウダン</t>
    </rPh>
    <rPh sb="11" eb="14">
      <t>コウギョウヨウ</t>
    </rPh>
    <rPh sb="14" eb="16">
      <t>スイドウ</t>
    </rPh>
    <rPh sb="16" eb="20">
      <t>ジギョウカイケイ</t>
    </rPh>
    <phoneticPr fontId="2"/>
  </si>
  <si>
    <t>泉州南消防組合
（一般会計）</t>
    <rPh sb="0" eb="3">
      <t>センシュウミナミ</t>
    </rPh>
    <rPh sb="3" eb="7">
      <t>ショウボウクミアイ</t>
    </rPh>
    <rPh sb="9" eb="13">
      <t>イッパンカイケイ</t>
    </rPh>
    <phoneticPr fontId="2"/>
  </si>
  <si>
    <t>ふるさと泉南水なす基金</t>
    <rPh sb="4" eb="6">
      <t>センナン</t>
    </rPh>
    <rPh sb="6" eb="7">
      <t>ミズ</t>
    </rPh>
    <rPh sb="9" eb="11">
      <t>キキン</t>
    </rPh>
    <phoneticPr fontId="5"/>
  </si>
  <si>
    <t>公共施設整備基金</t>
    <rPh sb="0" eb="4">
      <t>コウキョウシセツ</t>
    </rPh>
    <rPh sb="4" eb="6">
      <t>セイビ</t>
    </rPh>
    <rPh sb="6" eb="8">
      <t>キキン</t>
    </rPh>
    <phoneticPr fontId="2"/>
  </si>
  <si>
    <t>地域福祉基金</t>
    <rPh sb="0" eb="6">
      <t>チイキフクシキキン</t>
    </rPh>
    <phoneticPr fontId="2"/>
  </si>
  <si>
    <t>緑化基金</t>
    <rPh sb="0" eb="2">
      <t>リョッカ</t>
    </rPh>
    <rPh sb="2" eb="4">
      <t>キキン</t>
    </rPh>
    <phoneticPr fontId="2"/>
  </si>
  <si>
    <t>ふるさと創生事業推進基金</t>
    <rPh sb="4" eb="6">
      <t>ソウセイ</t>
    </rPh>
    <rPh sb="6" eb="8">
      <t>ジギョウ</t>
    </rPh>
    <rPh sb="8" eb="10">
      <t>スイシン</t>
    </rPh>
    <rPh sb="10" eb="12">
      <t>キキン</t>
    </rPh>
    <phoneticPr fontId="5"/>
  </si>
  <si>
    <t>大阪広域水道企業団水道事業会計
（市町村域水道事業）泉南水道事業</t>
    <rPh sb="0" eb="9">
      <t>オオサカコウイキスイドウキギョウダン</t>
    </rPh>
    <rPh sb="9" eb="15">
      <t>スイドウジギョウカイケイ</t>
    </rPh>
    <rPh sb="17" eb="20">
      <t>シチョウソン</t>
    </rPh>
    <rPh sb="20" eb="21">
      <t>イキ</t>
    </rPh>
    <rPh sb="21" eb="25">
      <t>スイドウジギョウ</t>
    </rPh>
    <rPh sb="26" eb="32">
      <t>センナンスイドウジギョウ</t>
    </rPh>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</si>
  <si>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</si>
  <si>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</si>
  <si>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将来負担比率については、前年度同様に地方債償還額が発行額を上回った結果、将来負担額が減少し改善となった。その一方、有形固定資産減価償却率については、施設の老朽化の進行に加え、施設の長寿命化や更新ができていない状況にあり、悪化している。
　老朽化した公共施設の改修等には今後多額の経費が必要となり、それに伴い地方債の発行も増加することが想定される中、将来負担比率の悪化を招くことがないよう、計画的に施設改修等を行っていく必要がある。</t>
    <phoneticPr fontId="10"/>
  </si>
  <si>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</si>
  <si>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</si>
  <si>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</si>
  <si>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</si>
  <si>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</si>
  <si>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</si>
  <si>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将来負担比率・実質公債費比率とともに、改善しているものの、類似団体内平均値より高い傾向にある。これは、過年度に発行した第三セクター等改革推進債等に係る地方債負担が大きいためである。
　実質公債費比率については、過年度に発行した起債の償還終了に伴う償還額の減少等により改善されている。
　老朽化した公共施設の改修等に多額の経費が必要となり、地方債発行の増加が想定されることから、今後の適正化に取り組んでいく必要がある。</t>
    <phoneticPr fontId="10"/>
  </si>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</sst>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39" fillId="0" borderId="0">
      <alignment vertical="center"/>
    </xf>
  </cellStyleXfs>
  <cellXfs count="1276">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Fill="1" applyBorder="1" applyAlignment="1">
      <alignment horizontal="center" vertical="center" wrapText="1"/>
    </xf>
    <xf numFmtId="177" fontId="14" fillId="0" borderId="5" xfId="5" applyNumberFormat="1" applyFont="1" applyFill="1" applyBorder="1" applyAlignment="1" applyProtection="1">
      <alignment horizontal="right" vertical="center" shrinkToFit="1"/>
    </xf>
    <xf numFmtId="177" fontId="14" fillId="0" borderId="10" xfId="5" applyNumberFormat="1" applyFont="1" applyFill="1" applyBorder="1" applyAlignment="1" applyProtection="1">
      <alignment horizontal="right" vertical="center" shrinkToFit="1"/>
    </xf>
    <xf numFmtId="0" fontId="14" fillId="0" borderId="11" xfId="1" applyFont="1" applyFill="1" applyBorder="1" applyAlignment="1">
      <alignment horizontal="center" vertical="center" wrapText="1"/>
    </xf>
    <xf numFmtId="177" fontId="14" fillId="0" borderId="15" xfId="5" applyNumberFormat="1" applyFont="1" applyFill="1" applyBorder="1" applyAlignment="1" applyProtection="1">
      <alignment horizontal="right" vertical="center" shrinkToFit="1"/>
    </xf>
    <xf numFmtId="177" fontId="14" fillId="0" borderId="16" xfId="5" applyNumberFormat="1" applyFont="1" applyFill="1" applyBorder="1" applyAlignment="1" applyProtection="1">
      <alignment horizontal="right" vertical="center" shrinkToFit="1"/>
    </xf>
    <xf numFmtId="177" fontId="14" fillId="0" borderId="34" xfId="5" applyNumberFormat="1" applyFont="1" applyFill="1" applyBorder="1" applyAlignment="1" applyProtection="1">
      <alignment horizontal="right" vertical="center" shrinkToFit="1"/>
    </xf>
    <xf numFmtId="177" fontId="14" fillId="0" borderId="35" xfId="5" applyNumberFormat="1" applyFont="1" applyFill="1" applyBorder="1" applyAlignment="1" applyProtection="1">
      <alignment horizontal="right" vertical="center" shrinkToFit="1"/>
    </xf>
    <xf numFmtId="0" fontId="14" fillId="0" borderId="47" xfId="1" applyFont="1" applyFill="1" applyBorder="1" applyAlignment="1">
      <alignment horizontal="center" vertical="center"/>
    </xf>
    <xf numFmtId="177" fontId="14" fillId="0" borderId="34" xfId="5" applyNumberFormat="1" applyFont="1" applyFill="1" applyBorder="1" applyAlignment="1" applyProtection="1">
      <alignment horizontal="right" vertical="center" shrinkToFit="1"/>
      <protection locked="0"/>
    </xf>
    <xf numFmtId="177" fontId="14" fillId="0" borderId="35" xfId="5" applyNumberFormat="1" applyFont="1" applyFill="1" applyBorder="1" applyAlignment="1" applyProtection="1">
      <alignment horizontal="right" vertical="center" shrinkToFit="1"/>
      <protection locked="0"/>
    </xf>
    <xf numFmtId="0" fontId="14" fillId="0" borderId="52" xfId="1" applyFont="1" applyFill="1" applyBorder="1" applyAlignment="1">
      <alignment horizontal="center" vertical="center"/>
    </xf>
    <xf numFmtId="177" fontId="14" fillId="0" borderId="21" xfId="5" applyNumberFormat="1" applyFont="1" applyFill="1" applyBorder="1" applyAlignment="1" applyProtection="1">
      <alignment horizontal="right" vertical="center" shrinkToFit="1"/>
      <protection locked="0"/>
    </xf>
    <xf numFmtId="177" fontId="14" fillId="0" borderId="22" xfId="5" applyNumberFormat="1" applyFont="1" applyFill="1" applyBorder="1" applyAlignment="1" applyProtection="1">
      <alignment horizontal="right" vertical="center" shrinkToFit="1"/>
      <protection locked="0"/>
    </xf>
    <xf numFmtId="0" fontId="14" fillId="0" borderId="1" xfId="1" applyFont="1" applyFill="1" applyBorder="1" applyAlignment="1">
      <alignment horizontal="center" vertical="center"/>
    </xf>
    <xf numFmtId="177" fontId="14" fillId="0" borderId="53" xfId="5" applyNumberFormat="1" applyFont="1" applyFill="1" applyBorder="1" applyAlignment="1" applyProtection="1">
      <alignment horizontal="right" vertical="center" shrinkToFit="1"/>
    </xf>
    <xf numFmtId="177" fontId="14" fillId="0" borderId="6" xfId="5" applyNumberFormat="1" applyFont="1" applyFill="1" applyBorder="1" applyAlignment="1" applyProtection="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Font="1"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Fill="1" applyBorder="1" applyAlignment="1">
      <alignment vertical="center"/>
    </xf>
    <xf numFmtId="179" fontId="18" fillId="0" borderId="41" xfId="6" applyNumberFormat="1" applyFont="1" applyFill="1" applyBorder="1" applyAlignment="1">
      <alignment vertical="center"/>
    </xf>
    <xf numFmtId="180" fontId="18" fillId="0" borderId="57" xfId="6" applyNumberFormat="1" applyFont="1" applyFill="1" applyBorder="1" applyAlignment="1">
      <alignment vertical="center"/>
    </xf>
    <xf numFmtId="179" fontId="18" fillId="0" borderId="55" xfId="6" applyNumberFormat="1" applyFont="1" applyFill="1" applyBorder="1" applyAlignment="1">
      <alignment vertical="center"/>
    </xf>
    <xf numFmtId="180" fontId="18" fillId="0" borderId="58" xfId="6" applyNumberFormat="1" applyFont="1" applyFill="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Fill="1" applyBorder="1" applyAlignment="1">
      <alignment vertical="center"/>
    </xf>
    <xf numFmtId="179" fontId="18" fillId="0" borderId="61" xfId="6" applyNumberFormat="1" applyFont="1" applyFill="1" applyBorder="1" applyAlignment="1">
      <alignment vertical="center"/>
    </xf>
    <xf numFmtId="180" fontId="18" fillId="0" borderId="59" xfId="6" applyNumberFormat="1" applyFont="1" applyFill="1" applyBorder="1" applyAlignment="1">
      <alignment vertical="center"/>
    </xf>
    <xf numFmtId="179" fontId="18" fillId="0" borderId="62" xfId="6" applyNumberFormat="1" applyFont="1" applyFill="1" applyBorder="1" applyAlignment="1">
      <alignment vertical="center"/>
    </xf>
    <xf numFmtId="180" fontId="18" fillId="0" borderId="63" xfId="6" applyNumberFormat="1" applyFont="1" applyFill="1" applyBorder="1" applyAlignment="1">
      <alignment vertical="center"/>
    </xf>
    <xf numFmtId="180" fontId="18" fillId="0" borderId="60" xfId="6" applyNumberFormat="1" applyFont="1" applyBorder="1" applyAlignment="1">
      <alignment vertical="center"/>
    </xf>
    <xf numFmtId="179" fontId="18" fillId="0" borderId="60" xfId="6" applyNumberFormat="1" applyFont="1" applyFill="1" applyBorder="1" applyAlignment="1">
      <alignment vertical="center" wrapText="1"/>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1" fillId="0" borderId="7" xfId="8" applyFont="1" applyBorder="1" applyAlignment="1">
      <alignment horizontal="left" vertical="center"/>
    </xf>
    <xf numFmtId="0" fontId="25" fillId="0" borderId="71" xfId="9" applyFont="1" applyBorder="1" applyAlignment="1">
      <alignment horizontal="center" vertical="center"/>
    </xf>
    <xf numFmtId="0" fontId="21" fillId="0" borderId="7" xfId="8" applyFont="1" applyBorder="1" applyAlignment="1">
      <alignment horizontal="center" vertical="center"/>
    </xf>
    <xf numFmtId="0" fontId="21" fillId="0" borderId="74" xfId="8"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0" xfId="8" applyFont="1" applyAlignment="1">
      <alignment horizontal="center" vertical="center"/>
    </xf>
    <xf numFmtId="49" fontId="21" fillId="0" borderId="0" xfId="8" applyNumberFormat="1" applyFont="1" applyAlignment="1">
      <alignment horizontal="center" vertical="center"/>
    </xf>
    <xf numFmtId="0" fontId="21" fillId="0" borderId="66" xfId="8" applyFont="1" applyBorder="1" applyAlignment="1">
      <alignment horizontal="center"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lignment vertical="center"/>
    </xf>
    <xf numFmtId="0" fontId="35" fillId="6" borderId="75" xfId="12" applyFont="1" applyFill="1" applyBorder="1" applyAlignment="1">
      <alignment horizontal="center" vertical="center"/>
    </xf>
    <xf numFmtId="0" fontId="35" fillId="6" borderId="31" xfId="12" applyFont="1" applyFill="1" applyBorder="1">
      <alignment vertical="center"/>
    </xf>
    <xf numFmtId="0" fontId="35" fillId="6" borderId="11" xfId="12" applyFont="1" applyFill="1" applyBorder="1">
      <alignment vertical="center"/>
    </xf>
    <xf numFmtId="0" fontId="35" fillId="6" borderId="12"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pplyFill="1">
      <alignment vertical="center"/>
    </xf>
    <xf numFmtId="0" fontId="1" fillId="0" borderId="0" xfId="16" applyFont="1" applyFill="1" applyBorder="1">
      <alignment vertical="center"/>
    </xf>
    <xf numFmtId="0" fontId="35"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8" fillId="0" borderId="34" xfId="16" applyNumberFormat="1" applyFont="1" applyFill="1" applyBorder="1" applyAlignment="1">
      <alignment horizontal="right" vertical="center" shrinkToFit="1"/>
    </xf>
    <xf numFmtId="190" fontId="18"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8" fillId="0" borderId="34" xfId="16" applyNumberFormat="1" applyFont="1" applyFill="1" applyBorder="1" applyAlignment="1">
      <alignment horizontal="right" vertical="center" shrinkToFit="1"/>
    </xf>
    <xf numFmtId="187" fontId="18"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5"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Fill="1" applyBorder="1" applyAlignment="1">
      <alignment horizontal="right" vertical="center" shrinkToFit="1"/>
    </xf>
    <xf numFmtId="177" fontId="18" fillId="0" borderId="41" xfId="19" applyNumberFormat="1" applyFont="1" applyFill="1" applyBorder="1" applyAlignment="1">
      <alignment horizontal="right" vertical="center" shrinkToFit="1"/>
    </xf>
    <xf numFmtId="187" fontId="18" fillId="0" borderId="57" xfId="19" applyNumberFormat="1" applyFont="1" applyFill="1" applyBorder="1" applyAlignment="1">
      <alignment horizontal="right" vertical="center" shrinkToFit="1"/>
    </xf>
    <xf numFmtId="177" fontId="18" fillId="0" borderId="55" xfId="19" applyNumberFormat="1" applyFont="1" applyFill="1" applyBorder="1" applyAlignment="1">
      <alignment horizontal="right" vertical="center" shrinkToFit="1"/>
    </xf>
    <xf numFmtId="187" fontId="18" fillId="0" borderId="58" xfId="19" applyNumberFormat="1" applyFont="1" applyFill="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Fill="1" applyBorder="1" applyAlignment="1">
      <alignment horizontal="right" vertical="center" shrinkToFit="1"/>
    </xf>
    <xf numFmtId="177" fontId="18" fillId="0" borderId="61" xfId="19" applyNumberFormat="1" applyFont="1" applyFill="1" applyBorder="1" applyAlignment="1">
      <alignment horizontal="right" vertical="center" shrinkToFit="1"/>
    </xf>
    <xf numFmtId="187" fontId="18" fillId="0" borderId="59" xfId="19" applyNumberFormat="1" applyFont="1" applyFill="1" applyBorder="1" applyAlignment="1">
      <alignment horizontal="right" vertical="center" shrinkToFit="1"/>
    </xf>
    <xf numFmtId="177" fontId="18" fillId="0" borderId="62" xfId="19" applyNumberFormat="1" applyFont="1" applyFill="1" applyBorder="1" applyAlignment="1">
      <alignment horizontal="right" vertical="center" shrinkToFit="1"/>
    </xf>
    <xf numFmtId="187" fontId="18" fillId="0" borderId="63" xfId="19" applyNumberFormat="1" applyFont="1" applyFill="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9" xfId="8" applyFont="1" applyBorder="1" applyAlignment="1">
      <alignment horizontal="center" vertical="center"/>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68" xfId="8" applyFont="1" applyBorder="1" applyAlignment="1">
      <alignment horizontal="center" vertical="center"/>
    </xf>
    <xf numFmtId="0" fontId="21" fillId="0" borderId="40"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37" xfId="8" applyFont="1" applyBorder="1" applyAlignment="1">
      <alignment horizontal="center" vertical="center"/>
    </xf>
    <xf numFmtId="0" fontId="21" fillId="0" borderId="69" xfId="8" applyFont="1" applyBorder="1" applyAlignment="1">
      <alignment horizontal="center" vertical="center"/>
    </xf>
    <xf numFmtId="0" fontId="21" fillId="0" borderId="7" xfId="8" applyFont="1" applyBorder="1" applyAlignment="1">
      <alignment horizontal="center" vertical="center"/>
    </xf>
    <xf numFmtId="0" fontId="21" fillId="0" borderId="0" xfId="8" applyFont="1" applyAlignment="1">
      <alignment horizontal="center" vertical="center"/>
    </xf>
    <xf numFmtId="0" fontId="21" fillId="0" borderId="24" xfId="8" applyFont="1" applyBorder="1" applyAlignment="1">
      <alignment horizontal="center" vertical="center"/>
    </xf>
    <xf numFmtId="0" fontId="21" fillId="0" borderId="56" xfId="8" applyFont="1" applyBorder="1" applyAlignment="1">
      <alignment horizontal="center" vertical="center"/>
    </xf>
    <xf numFmtId="0" fontId="21" fillId="0" borderId="66" xfId="8" applyFont="1" applyBorder="1" applyAlignment="1">
      <alignment horizontal="center" vertical="center"/>
    </xf>
    <xf numFmtId="0" fontId="21" fillId="0" borderId="67" xfId="8" applyFont="1" applyBorder="1" applyAlignment="1">
      <alignment horizontal="center" vertical="center"/>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3" xfId="8" applyFont="1" applyBorder="1" applyAlignment="1">
      <alignment horizontal="center" vertical="center"/>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7" xfId="8" applyFont="1" applyBorder="1" applyAlignment="1">
      <alignment horizontal="left" vertical="center"/>
    </xf>
    <xf numFmtId="0" fontId="21" fillId="0" borderId="0" xfId="8" applyFont="1" applyAlignment="1">
      <alignment horizontal="left" vertical="center"/>
    </xf>
    <xf numFmtId="0" fontId="21" fillId="0" borderId="66" xfId="8" applyFont="1" applyBorder="1" applyAlignment="1">
      <alignment horizontal="left" vertical="center"/>
    </xf>
    <xf numFmtId="0" fontId="21" fillId="0" borderId="14" xfId="8" applyFont="1" applyBorder="1" applyAlignment="1">
      <alignment horizontal="center" vertical="center"/>
    </xf>
    <xf numFmtId="0" fontId="21" fillId="0" borderId="51" xfId="8" applyFont="1" applyBorder="1" applyAlignment="1">
      <alignment horizontal="center" vertical="center"/>
    </xf>
    <xf numFmtId="0" fontId="21" fillId="0" borderId="15" xfId="8" applyFont="1" applyBorder="1" applyAlignment="1">
      <alignment horizontal="center" vertical="center"/>
    </xf>
    <xf numFmtId="0" fontId="21" fillId="0" borderId="52" xfId="8" applyFont="1" applyBorder="1" applyAlignment="1">
      <alignment horizontal="center" vertical="center"/>
    </xf>
    <xf numFmtId="0" fontId="21" fillId="0" borderId="70" xfId="8" applyFont="1" applyBorder="1" applyAlignment="1">
      <alignment horizontal="center" vertical="center"/>
    </xf>
    <xf numFmtId="0" fontId="21" fillId="0" borderId="71" xfId="8" applyFont="1" applyBorder="1" applyAlignment="1">
      <alignment horizontal="center" vertical="center"/>
    </xf>
    <xf numFmtId="0" fontId="21" fillId="0" borderId="41" xfId="8" applyFont="1" applyBorder="1" applyAlignment="1">
      <alignment horizontal="center" vertical="center"/>
    </xf>
    <xf numFmtId="0" fontId="21" fillId="0" borderId="16"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0" fontId="21" fillId="0" borderId="11" xfId="8" applyFont="1" applyBorder="1" applyAlignment="1">
      <alignment horizontal="center" vertical="center"/>
    </xf>
    <xf numFmtId="0" fontId="21" fillId="0" borderId="12"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0" xfId="8" applyNumberFormat="1" applyFont="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0" xfId="8" applyFont="1" applyBorder="1">
      <alignment vertical="center"/>
    </xf>
    <xf numFmtId="0" fontId="21" fillId="0" borderId="31" xfId="8" applyFont="1" applyBorder="1">
      <alignment vertical="center"/>
    </xf>
    <xf numFmtId="0" fontId="21" fillId="0" borderId="42"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77"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39" xfId="8" applyFont="1" applyBorder="1">
      <alignment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32" xfId="8" applyNumberFormat="1" applyFont="1" applyBorder="1" applyAlignment="1">
      <alignment horizontal="right" vertical="center" shrinkToFit="1"/>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41" xfId="8" applyFont="1" applyBorder="1">
      <alignment vertical="center"/>
    </xf>
    <xf numFmtId="0" fontId="25" fillId="0" borderId="31" xfId="8" applyFont="1" applyBorder="1">
      <alignment vertical="center"/>
    </xf>
    <xf numFmtId="0" fontId="25" fillId="0" borderId="42" xfId="8" applyFont="1" applyBorder="1">
      <alignment vertical="center"/>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1" fillId="0" borderId="42"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Font="1" applyBorder="1" applyAlignment="1">
      <alignment horizontal="left" vertical="center"/>
    </xf>
    <xf numFmtId="0" fontId="21" fillId="0" borderId="8" xfId="10" applyFont="1" applyBorder="1" applyAlignment="1">
      <alignment horizontal="left" vertical="center"/>
    </xf>
    <xf numFmtId="0" fontId="21" fillId="0" borderId="9" xfId="10" applyFont="1" applyBorder="1" applyAlignment="1">
      <alignment horizontal="lef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78" fontId="21" fillId="0" borderId="8" xfId="8" applyNumberFormat="1" applyFont="1" applyBorder="1" applyAlignment="1">
      <alignment horizontal="right"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8"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4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8" fillId="0" borderId="31" xfId="8" applyFont="1" applyBorder="1">
      <alignment vertical="center"/>
    </xf>
    <xf numFmtId="0" fontId="28" fillId="0" borderId="42" xfId="8" applyFont="1" applyBorder="1">
      <alignmen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49" fontId="21" fillId="0" borderId="0" xfId="8" applyNumberFormat="1" applyFont="1" applyAlignment="1">
      <alignment horizontal="lef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0" fontId="21" fillId="0" borderId="1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1" fillId="0" borderId="0" xfId="8" applyFont="1" applyAlignment="1">
      <alignment horizontal="center" vertical="center" shrinkToFit="1"/>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pplyProtection="1">
      <alignment horizontal="center" vertical="center" shrinkToFit="1"/>
      <protection hidden="1"/>
    </xf>
    <xf numFmtId="0" fontId="21" fillId="0" borderId="0" xfId="8" applyFont="1">
      <alignment vertical="center"/>
    </xf>
    <xf numFmtId="0" fontId="21" fillId="0" borderId="0" xfId="10">
      <alignment vertical="center"/>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0" fontId="21" fillId="0" borderId="34" xfId="11" applyFont="1" applyBorder="1" applyAlignment="1">
      <alignment horizontal="center" vertical="center"/>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12"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38" xfId="11" applyNumberFormat="1" applyFont="1" applyBorder="1" applyAlignment="1">
      <alignment horizontal="right" vertical="center" shrinkToFit="1"/>
    </xf>
    <xf numFmtId="178" fontId="21" fillId="0" borderId="87"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81" fontId="21" fillId="0" borderId="8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17" fillId="0" borderId="0" xfId="6" applyAlignment="1">
      <alignment vertical="center"/>
    </xf>
    <xf numFmtId="0" fontId="17" fillId="0" borderId="38" xfId="6" applyBorder="1" applyAlignment="1">
      <alignment vertical="center"/>
    </xf>
    <xf numFmtId="178" fontId="21" fillId="0" borderId="88"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38" xfId="11" applyNumberFormat="1" applyFont="1" applyBorder="1" applyAlignment="1">
      <alignment horizontal="right"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65" xfId="11" applyNumberFormat="1" applyFont="1" applyBorder="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78" fontId="21" fillId="0" borderId="84" xfId="11" applyNumberFormat="1" applyFont="1" applyBorder="1" applyAlignment="1">
      <alignment horizontal="right" vertical="center" shrinkToFit="1"/>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0" fontId="1" fillId="0" borderId="38" xfId="11" applyBorder="1" applyAlignment="1">
      <alignment horizontal="right" vertical="center" shrinkToFit="1"/>
    </xf>
    <xf numFmtId="181" fontId="21" fillId="0" borderId="41" xfId="11" applyNumberFormat="1" applyFont="1" applyBorder="1" applyAlignment="1">
      <alignment horizontal="right" vertical="center" shrinkToFit="1"/>
    </xf>
    <xf numFmtId="181" fontId="21" fillId="0" borderId="65" xfId="11" applyNumberFormat="1" applyFont="1" applyBorder="1" applyAlignment="1">
      <alignment horizontal="right" vertical="center" shrinkToFit="1"/>
    </xf>
    <xf numFmtId="181"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1"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178" fontId="21" fillId="0" borderId="37" xfId="11" applyNumberFormat="1" applyFont="1" applyBorder="1" applyAlignment="1">
      <alignment horizontal="right" vertical="center" shrinkToFit="1"/>
    </xf>
    <xf numFmtId="178" fontId="21" fillId="0" borderId="56" xfId="11" applyNumberFormat="1" applyFont="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91"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6" borderId="75" xfId="12" applyFont="1" applyFill="1" applyBorder="1" applyAlignment="1">
      <alignment horizontal="left" vertical="center"/>
    </xf>
    <xf numFmtId="0" fontId="35" fillId="6" borderId="75" xfId="12" applyFont="1" applyFill="1" applyBorder="1">
      <alignment vertical="center"/>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36" xfId="12" applyFont="1" applyFill="1" applyBorder="1" applyAlignment="1" applyProtection="1">
      <alignment horizontal="center" vertical="center" wrapText="1"/>
      <protection locked="0"/>
    </xf>
    <xf numFmtId="0" fontId="35" fillId="7" borderId="9"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4" xfId="15" applyFont="1" applyBorder="1" applyAlignment="1" applyProtection="1">
      <alignment horizontal="lef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9" xfId="15" applyFont="1" applyBorder="1" applyAlignment="1" applyProtection="1">
      <alignment horizontal="left" vertical="center" shrinkToFit="1"/>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29"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6" borderId="8" xfId="12" applyFont="1" applyFill="1" applyBorder="1" applyAlignment="1">
      <alignment horizontal="left" vertical="center"/>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177" fontId="35" fillId="0" borderId="116" xfId="12"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187" fontId="35" fillId="8" borderId="134"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0" fontId="35" fillId="7" borderId="64" xfId="12" applyFont="1" applyFill="1" applyBorder="1" applyAlignment="1" applyProtection="1">
      <alignment horizontal="center" vertical="center" wrapText="1"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wrapText="1"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0" fontId="35" fillId="0" borderId="112" xfId="12" applyFont="1" applyBorder="1" applyAlignment="1" applyProtection="1">
      <alignment horizontal="left" vertical="center" wrapText="1"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0" fontId="35" fillId="0" borderId="112" xfId="12" applyFont="1" applyBorder="1" applyAlignment="1" applyProtection="1">
      <alignment horizontal="lef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39"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2" xfId="12" applyFont="1" applyFill="1" applyBorder="1" applyAlignment="1">
      <alignment horizontal="center" vertical="center"/>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0" xfId="12" applyFont="1" applyFill="1" applyBorder="1" applyAlignment="1">
      <alignment horizontal="center" vertical="center"/>
    </xf>
    <xf numFmtId="0" fontId="35" fillId="6" borderId="34" xfId="12" applyFont="1" applyFill="1" applyBorder="1" applyAlignment="1">
      <alignment horizontal="center" vertical="center"/>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65"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38" xfId="12" applyFont="1" applyFill="1" applyBorder="1" applyAlignment="1">
      <alignment horizontal="left" vertical="center"/>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56" xfId="12" applyFont="1" applyFill="1" applyBorder="1">
      <alignment vertical="center"/>
    </xf>
    <xf numFmtId="0" fontId="35" fillId="6" borderId="40" xfId="12" applyFont="1" applyFill="1" applyBorder="1">
      <alignment vertical="center"/>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0" fontId="35" fillId="6" borderId="37" xfId="12" applyFont="1" applyFill="1" applyBorder="1">
      <alignment vertical="center"/>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0" fontId="35" fillId="6" borderId="31" xfId="12" applyFont="1" applyFill="1" applyBorder="1" applyAlignment="1">
      <alignment horizontal="center" vertical="center" wrapText="1"/>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161"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177" fontId="35" fillId="6" borderId="37" xfId="14" applyNumberFormat="1" applyFont="1" applyFill="1" applyBorder="1" applyAlignment="1">
      <alignment horizontal="right" vertical="center" shrinkToFit="1"/>
    </xf>
    <xf numFmtId="0" fontId="37" fillId="6" borderId="42" xfId="12" applyFont="1" applyFill="1" applyBorder="1" applyAlignment="1">
      <alignment horizontal="center" vertical="center"/>
    </xf>
    <xf numFmtId="0" fontId="35" fillId="6" borderId="4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1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187" fontId="35" fillId="6" borderId="129"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81"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45" xfId="12" applyFont="1" applyFill="1" applyBorder="1" applyAlignment="1">
      <alignment horizontal="center" vertical="center"/>
    </xf>
    <xf numFmtId="0" fontId="35" fillId="6" borderId="72" xfId="12" applyFont="1" applyFill="1" applyBorder="1">
      <alignment vertical="center"/>
    </xf>
    <xf numFmtId="0" fontId="35" fillId="6" borderId="70"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51" xfId="14" applyNumberFormat="1" applyFont="1" applyFill="1" applyBorder="1" applyAlignment="1">
      <alignment horizontal="right" vertical="center" shrinkToFit="1"/>
    </xf>
    <xf numFmtId="0" fontId="35" fillId="6" borderId="26" xfId="12" applyFont="1" applyFill="1" applyBorder="1" applyAlignment="1">
      <alignment horizontal="center" vertical="center"/>
    </xf>
    <xf numFmtId="0" fontId="35" fillId="6" borderId="1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0" fontId="35" fillId="6" borderId="7" xfId="12" applyFont="1" applyFill="1" applyBorder="1">
      <alignment vertical="center"/>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4" fillId="0" borderId="39" xfId="1" applyFont="1" applyFill="1" applyBorder="1" applyAlignment="1" applyProtection="1">
      <alignment horizontal="left" vertical="center" wrapText="1"/>
      <protection locked="0"/>
    </xf>
    <xf numFmtId="0" fontId="14" fillId="0" borderId="31" xfId="1" applyFont="1" applyFill="1" applyBorder="1" applyAlignment="1" applyProtection="1">
      <alignment horizontal="left" vertical="center" wrapText="1"/>
      <protection locked="0"/>
    </xf>
    <xf numFmtId="0" fontId="14" fillId="0" borderId="32" xfId="1" applyFont="1" applyFill="1" applyBorder="1" applyAlignment="1" applyProtection="1">
      <alignment horizontal="left" vertical="center" wrapText="1"/>
      <protection locked="0"/>
    </xf>
    <xf numFmtId="0" fontId="14" fillId="0" borderId="44" xfId="1" applyFont="1" applyFill="1" applyBorder="1" applyAlignment="1" applyProtection="1">
      <alignment horizontal="left" vertical="center" wrapText="1"/>
      <protection locked="0"/>
    </xf>
    <xf numFmtId="0" fontId="14" fillId="0" borderId="18" xfId="1" applyFont="1" applyFill="1" applyBorder="1" applyAlignment="1" applyProtection="1">
      <alignment horizontal="left" vertical="center" wrapText="1"/>
      <protection locked="0"/>
    </xf>
    <xf numFmtId="0" fontId="14" fillId="0" borderId="19" xfId="1" applyFont="1" applyFill="1" applyBorder="1" applyAlignment="1" applyProtection="1">
      <alignment horizontal="left" vertical="center" wrapText="1"/>
      <protection locked="0"/>
    </xf>
    <xf numFmtId="0" fontId="14" fillId="0" borderId="2" xfId="1" applyFont="1" applyFill="1" applyBorder="1" applyAlignment="1" applyProtection="1">
      <alignment horizontal="left" vertical="center"/>
    </xf>
    <xf numFmtId="0" fontId="14" fillId="0" borderId="3" xfId="1" applyFont="1" applyFill="1" applyBorder="1" applyAlignment="1" applyProtection="1">
      <alignment horizontal="left" vertical="center"/>
    </xf>
    <xf numFmtId="0" fontId="14" fillId="0" borderId="8" xfId="1" applyFont="1" applyFill="1" applyBorder="1" applyAlignment="1" applyProtection="1">
      <alignment horizontal="left" vertical="center" wrapText="1"/>
    </xf>
    <xf numFmtId="0" fontId="14" fillId="0" borderId="9" xfId="1" applyFont="1" applyFill="1" applyBorder="1" applyAlignment="1" applyProtection="1">
      <alignment horizontal="left" vertical="center" wrapText="1"/>
    </xf>
    <xf numFmtId="0" fontId="14" fillId="0" borderId="12" xfId="1" applyFont="1" applyFill="1" applyBorder="1" applyAlignment="1" applyProtection="1">
      <alignment horizontal="left" vertical="center"/>
    </xf>
    <xf numFmtId="0" fontId="14" fillId="0" borderId="13" xfId="1" applyFont="1" applyFill="1" applyBorder="1" applyAlignment="1" applyProtection="1">
      <alignment horizontal="left" vertical="center"/>
    </xf>
    <xf numFmtId="0" fontId="14" fillId="0" borderId="31" xfId="1" applyFont="1" applyFill="1" applyBorder="1" applyAlignment="1" applyProtection="1">
      <alignment horizontal="left" vertical="center"/>
    </xf>
    <xf numFmtId="0" fontId="14" fillId="0" borderId="32" xfId="1" applyFont="1" applyFill="1" applyBorder="1" applyAlignment="1" applyProtection="1">
      <alignment horizontal="left" vertical="center"/>
    </xf>
    <xf numFmtId="0" fontId="0" fillId="6" borderId="0" xfId="6" applyFont="1" applyFill="1" applyAlignment="1">
      <alignment vertical="center"/>
    </xf>
    <xf numFmtId="0" fontId="17" fillId="6" borderId="0" xfId="6" applyFill="1" applyAlignment="1" applyProtection="1">
      <alignment vertical="center"/>
      <protection hidden="1"/>
    </xf>
    <xf numFmtId="0" fontId="1" fillId="0" borderId="0" xfId="16" applyFont="1">
      <alignment vertical="center"/>
    </xf>
    <xf numFmtId="0" fontId="17"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51" xfId="16" applyFont="1" applyBorder="1">
      <alignment vertical="center"/>
    </xf>
    <xf numFmtId="0" fontId="1" fillId="0" borderId="65"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6" xfId="16" applyFont="1" applyBorder="1">
      <alignment vertical="center"/>
    </xf>
    <xf numFmtId="0" fontId="1" fillId="0" borderId="40" xfId="16" applyFont="1" applyBorder="1">
      <alignment vertical="center"/>
    </xf>
    <xf numFmtId="0" fontId="1" fillId="0" borderId="31" xfId="16" applyFont="1" applyBorder="1">
      <alignment vertical="center"/>
    </xf>
    <xf numFmtId="0" fontId="35" fillId="0" borderId="41" xfId="16" applyFont="1" applyBorder="1">
      <alignment vertical="center"/>
    </xf>
    <xf numFmtId="178" fontId="39" fillId="0" borderId="0" xfId="16" applyNumberFormat="1" applyFont="1">
      <alignment vertical="center"/>
    </xf>
    <xf numFmtId="178" fontId="1" fillId="0" borderId="0" xfId="16" applyNumberFormat="1" applyFont="1">
      <alignmen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vertical="center" wrapText="1"/>
    </xf>
    <xf numFmtId="0" fontId="1" fillId="0" borderId="0" xfId="16" applyFont="1" applyAlignment="1">
      <alignment horizontal="center" vertical="center"/>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34" xfId="17" applyNumberFormat="1" applyFont="1" applyFill="1" applyBorder="1" applyAlignment="1">
      <alignment horizontal="center" vertical="center"/>
    </xf>
    <xf numFmtId="178" fontId="1" fillId="0" borderId="65" xfId="16" applyNumberFormat="1" applyFont="1" applyBorder="1">
      <alignment vertical="center"/>
    </xf>
    <xf numFmtId="178" fontId="17" fillId="0" borderId="0" xfId="16" applyNumberFormat="1" applyAlignment="1">
      <alignment horizontal="center"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35" fillId="0" borderId="65" xfId="16" applyFont="1" applyBorder="1">
      <alignment vertical="center"/>
    </xf>
    <xf numFmtId="0" fontId="1" fillId="0" borderId="0" xfId="17" applyFont="1">
      <alignment vertical="center"/>
    </xf>
    <xf numFmtId="189" fontId="1" fillId="0" borderId="0" xfId="17" applyNumberFormat="1" applyFont="1">
      <alignment vertical="center"/>
    </xf>
    <xf numFmtId="178" fontId="17" fillId="0" borderId="0" xfId="18" applyNumberFormat="1" applyAlignment="1">
      <alignment vertical="center"/>
    </xf>
    <xf numFmtId="177" fontId="17" fillId="0" borderId="0" xfId="19" applyNumberFormat="1" applyAlignment="1">
      <alignment horizontal="right" vertical="center"/>
    </xf>
    <xf numFmtId="187" fontId="17" fillId="0" borderId="0" xfId="19" applyNumberFormat="1" applyAlignment="1">
      <alignment horizontal="right" vertical="center"/>
    </xf>
    <xf numFmtId="178" fontId="1" fillId="6" borderId="0" xfId="16" applyNumberFormat="1" applyFont="1" applyFill="1" applyAlignment="1">
      <alignment vertical="center" wrapText="1"/>
    </xf>
    <xf numFmtId="178" fontId="17" fillId="0" borderId="0" xfId="18"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40" fillId="0" borderId="0" xfId="20" applyFont="1">
      <alignment vertical="center"/>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4B86E6E6-C169-4675-B948-692A6243FA2E}"/>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45588</c:v>
                </c:pt>
                <c:pt idx="1">
                  <c:v>45483</c:v>
                </c:pt>
                <c:pt idx="2">
                  <c:v>45945</c:v>
                </c:pt>
                <c:pt idx="3">
                  <c:v>44475</c:v>
                </c:pt>
                <c:pt idx="4">
                  <c:v>45982</c:v>
                </c:pt>
              </c:numCache>
            </c:numRef>
          </c:val>
          <c:smooth val="0"/>
          <c:extLst>
            <c:ext xmlns:c16="http://schemas.microsoft.com/office/drawing/2014/chart" uri="{C3380CC4-5D6E-409C-BE32-E72D297353CC}">
              <c16:uniqueId val="{00000000-B0E4-41B7-A62C-FDD76FADA24B}"/>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20352</c:v>
                </c:pt>
                <c:pt idx="1">
                  <c:v>11689</c:v>
                </c:pt>
                <c:pt idx="2">
                  <c:v>8269</c:v>
                </c:pt>
                <c:pt idx="3">
                  <c:v>11918</c:v>
                </c:pt>
                <c:pt idx="4">
                  <c:v>24865</c:v>
                </c:pt>
              </c:numCache>
            </c:numRef>
          </c:val>
          <c:smooth val="0"/>
          <c:extLst>
            <c:ext xmlns:c16="http://schemas.microsoft.com/office/drawing/2014/chart" uri="{C3380CC4-5D6E-409C-BE32-E72D297353CC}">
              <c16:uniqueId val="{00000001-B0E4-41B7-A62C-FDD76FADA24B}"/>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55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1.55</c:v>
                </c:pt>
                <c:pt idx="1">
                  <c:v>2.82</c:v>
                </c:pt>
                <c:pt idx="2">
                  <c:v>4.9000000000000004</c:v>
                </c:pt>
                <c:pt idx="3">
                  <c:v>4.08</c:v>
                </c:pt>
                <c:pt idx="4">
                  <c:v>0.12</c:v>
                </c:pt>
              </c:numCache>
            </c:numRef>
          </c:val>
          <c:extLst>
            <c:ext xmlns:c16="http://schemas.microsoft.com/office/drawing/2014/chart" uri="{C3380CC4-5D6E-409C-BE32-E72D297353CC}">
              <c16:uniqueId val="{00000000-42BB-4230-B0D4-49581681C023}"/>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6.03</c:v>
                </c:pt>
                <c:pt idx="1">
                  <c:v>7.2</c:v>
                </c:pt>
                <c:pt idx="2">
                  <c:v>9.0299999999999994</c:v>
                </c:pt>
                <c:pt idx="3">
                  <c:v>10.93</c:v>
                </c:pt>
                <c:pt idx="4">
                  <c:v>13.5</c:v>
                </c:pt>
              </c:numCache>
            </c:numRef>
          </c:val>
          <c:extLst>
            <c:ext xmlns:c16="http://schemas.microsoft.com/office/drawing/2014/chart" uri="{C3380CC4-5D6E-409C-BE32-E72D297353CC}">
              <c16:uniqueId val="{00000001-42BB-4230-B0D4-49581681C023}"/>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2.82</c:v>
                </c:pt>
                <c:pt idx="1">
                  <c:v>2.6</c:v>
                </c:pt>
                <c:pt idx="2">
                  <c:v>4.46</c:v>
                </c:pt>
                <c:pt idx="3">
                  <c:v>2.0699999999999998</c:v>
                </c:pt>
                <c:pt idx="4">
                  <c:v>-1.27</c:v>
                </c:pt>
              </c:numCache>
            </c:numRef>
          </c:val>
          <c:smooth val="0"/>
          <c:extLst>
            <c:ext xmlns:c16="http://schemas.microsoft.com/office/drawing/2014/chart" uri="{C3380CC4-5D6E-409C-BE32-E72D297353CC}">
              <c16:uniqueId val="{00000002-42BB-4230-B0D4-49581681C023}"/>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#N/A</c:v>
                </c:pt>
                <c:pt idx="1">
                  <c:v>0.65</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D96A-4409-8495-A7F12BEAE709}"/>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D96A-4409-8495-A7F12BEAE709}"/>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D96A-4409-8495-A7F12BEAE709}"/>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D96A-4409-8495-A7F12BEAE709}"/>
            </c:ext>
          </c:extLst>
        </c:ser>
        <c:ser>
          <c:idx val="4"/>
          <c:order val="4"/>
          <c:tx>
            <c:strRef>
              <c:f>データシート!$A$31</c:f>
              <c:strCache>
                <c:ptCount val="1"/>
                <c:pt idx="0">
                  <c:v>公共用地取得事業特別会計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4-D96A-4409-8495-A7F12BEAE709}"/>
            </c:ext>
          </c:extLst>
        </c:ser>
        <c:ser>
          <c:idx val="5"/>
          <c:order val="5"/>
          <c:tx>
            <c:strRef>
              <c:f>データシート!$A$32</c:f>
              <c:strCache>
                <c:ptCount val="1"/>
                <c:pt idx="0">
                  <c:v>国民健康保険事業特別会計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#N/A</c:v>
                </c:pt>
                <c:pt idx="1">
                  <c:v>0.75</c:v>
                </c:pt>
                <c:pt idx="2">
                  <c:v>#N/A</c:v>
                </c:pt>
                <c:pt idx="3">
                  <c:v>0.69</c:v>
                </c:pt>
                <c:pt idx="4">
                  <c:v>#N/A</c:v>
                </c:pt>
                <c:pt idx="5">
                  <c:v>0.59</c:v>
                </c:pt>
                <c:pt idx="6">
                  <c:v>#N/A</c:v>
                </c:pt>
                <c:pt idx="7">
                  <c:v>0.13</c:v>
                </c:pt>
                <c:pt idx="8">
                  <c:v>#N/A</c:v>
                </c:pt>
                <c:pt idx="9">
                  <c:v>0.06</c:v>
                </c:pt>
              </c:numCache>
            </c:numRef>
          </c:val>
          <c:extLst>
            <c:ext xmlns:c16="http://schemas.microsoft.com/office/drawing/2014/chart" uri="{C3380CC4-5D6E-409C-BE32-E72D297353CC}">
              <c16:uniqueId val="{00000005-D96A-4409-8495-A7F12BEAE709}"/>
            </c:ext>
          </c:extLst>
        </c:ser>
        <c:ser>
          <c:idx val="6"/>
          <c:order val="6"/>
          <c:tx>
            <c:strRef>
              <c:f>データシート!$A$33</c:f>
              <c:strCache>
                <c:ptCount val="1"/>
                <c:pt idx="0">
                  <c:v>一般会計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1.55</c:v>
                </c:pt>
                <c:pt idx="2">
                  <c:v>#N/A</c:v>
                </c:pt>
                <c:pt idx="3">
                  <c:v>2.82</c:v>
                </c:pt>
                <c:pt idx="4">
                  <c:v>#N/A</c:v>
                </c:pt>
                <c:pt idx="5">
                  <c:v>4.8899999999999997</c:v>
                </c:pt>
                <c:pt idx="6">
                  <c:v>#N/A</c:v>
                </c:pt>
                <c:pt idx="7">
                  <c:v>4.07</c:v>
                </c:pt>
                <c:pt idx="8">
                  <c:v>#N/A</c:v>
                </c:pt>
                <c:pt idx="9">
                  <c:v>0.12</c:v>
                </c:pt>
              </c:numCache>
            </c:numRef>
          </c:val>
          <c:extLst>
            <c:ext xmlns:c16="http://schemas.microsoft.com/office/drawing/2014/chart" uri="{C3380CC4-5D6E-409C-BE32-E72D297353CC}">
              <c16:uniqueId val="{00000006-D96A-4409-8495-A7F12BEAE709}"/>
            </c:ext>
          </c:extLst>
        </c:ser>
        <c:ser>
          <c:idx val="7"/>
          <c:order val="7"/>
          <c:tx>
            <c:strRef>
              <c:f>データシート!$A$34</c:f>
              <c:strCache>
                <c:ptCount val="1"/>
                <c:pt idx="0">
                  <c:v>後期高齢者医療事業特別会計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0.09</c:v>
                </c:pt>
                <c:pt idx="2">
                  <c:v>#N/A</c:v>
                </c:pt>
                <c:pt idx="3">
                  <c:v>0.09</c:v>
                </c:pt>
                <c:pt idx="4">
                  <c:v>#N/A</c:v>
                </c:pt>
                <c:pt idx="5">
                  <c:v>0.1</c:v>
                </c:pt>
                <c:pt idx="6">
                  <c:v>#N/A</c:v>
                </c:pt>
                <c:pt idx="7">
                  <c:v>0.19</c:v>
                </c:pt>
                <c:pt idx="8">
                  <c:v>#N/A</c:v>
                </c:pt>
                <c:pt idx="9">
                  <c:v>0.18</c:v>
                </c:pt>
              </c:numCache>
            </c:numRef>
          </c:val>
          <c:extLst>
            <c:ext xmlns:c16="http://schemas.microsoft.com/office/drawing/2014/chart" uri="{C3380CC4-5D6E-409C-BE32-E72D297353CC}">
              <c16:uniqueId val="{00000007-D96A-4409-8495-A7F12BEAE709}"/>
            </c:ext>
          </c:extLst>
        </c:ser>
        <c:ser>
          <c:idx val="8"/>
          <c:order val="8"/>
          <c:tx>
            <c:strRef>
              <c:f>データシート!$A$35</c:f>
              <c:strCache>
                <c:ptCount val="1"/>
                <c:pt idx="0">
                  <c:v>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0</c:v>
                </c:pt>
                <c:pt idx="1">
                  <c:v>0</c:v>
                </c:pt>
                <c:pt idx="2">
                  <c:v>#N/A</c:v>
                </c:pt>
                <c:pt idx="3">
                  <c:v>0.55000000000000004</c:v>
                </c:pt>
                <c:pt idx="4">
                  <c:v>#N/A</c:v>
                </c:pt>
                <c:pt idx="5">
                  <c:v>0.81</c:v>
                </c:pt>
                <c:pt idx="6">
                  <c:v>#N/A</c:v>
                </c:pt>
                <c:pt idx="7">
                  <c:v>1.1599999999999999</c:v>
                </c:pt>
                <c:pt idx="8">
                  <c:v>#N/A</c:v>
                </c:pt>
                <c:pt idx="9">
                  <c:v>0.72</c:v>
                </c:pt>
              </c:numCache>
            </c:numRef>
          </c:val>
          <c:extLst>
            <c:ext xmlns:c16="http://schemas.microsoft.com/office/drawing/2014/chart" uri="{C3380CC4-5D6E-409C-BE32-E72D297353CC}">
              <c16:uniqueId val="{00000008-D96A-4409-8495-A7F12BEAE709}"/>
            </c:ext>
          </c:extLst>
        </c:ser>
        <c:ser>
          <c:idx val="9"/>
          <c:order val="9"/>
          <c:tx>
            <c:strRef>
              <c:f>データシート!$A$36</c:f>
              <c:strCache>
                <c:ptCount val="1"/>
                <c:pt idx="0">
                  <c:v>介護保険事業特別会計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1.51</c:v>
                </c:pt>
                <c:pt idx="2">
                  <c:v>#N/A</c:v>
                </c:pt>
                <c:pt idx="3">
                  <c:v>2.1800000000000002</c:v>
                </c:pt>
                <c:pt idx="4">
                  <c:v>#N/A</c:v>
                </c:pt>
                <c:pt idx="5">
                  <c:v>2.52</c:v>
                </c:pt>
                <c:pt idx="6">
                  <c:v>#N/A</c:v>
                </c:pt>
                <c:pt idx="7">
                  <c:v>2.11</c:v>
                </c:pt>
                <c:pt idx="8">
                  <c:v>#N/A</c:v>
                </c:pt>
                <c:pt idx="9">
                  <c:v>1.65</c:v>
                </c:pt>
              </c:numCache>
            </c:numRef>
          </c:val>
          <c:extLst>
            <c:ext xmlns:c16="http://schemas.microsoft.com/office/drawing/2014/chart" uri="{C3380CC4-5D6E-409C-BE32-E72D297353CC}">
              <c16:uniqueId val="{00000009-D96A-4409-8495-A7F12BEAE709}"/>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2215</c:v>
                </c:pt>
                <c:pt idx="5">
                  <c:v>1947</c:v>
                </c:pt>
                <c:pt idx="8">
                  <c:v>2043</c:v>
                </c:pt>
                <c:pt idx="11">
                  <c:v>1966</c:v>
                </c:pt>
                <c:pt idx="14">
                  <c:v>1940</c:v>
                </c:pt>
              </c:numCache>
            </c:numRef>
          </c:val>
          <c:extLst>
            <c:ext xmlns:c16="http://schemas.microsoft.com/office/drawing/2014/chart" uri="{C3380CC4-5D6E-409C-BE32-E72D297353CC}">
              <c16:uniqueId val="{00000000-7DD6-46B0-B891-0E8123BBD66D}"/>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1</c:v>
                </c:pt>
                <c:pt idx="3">
                  <c:v>0</c:v>
                </c:pt>
                <c:pt idx="6">
                  <c:v>0</c:v>
                </c:pt>
                <c:pt idx="9">
                  <c:v>0</c:v>
                </c:pt>
                <c:pt idx="12">
                  <c:v>0</c:v>
                </c:pt>
              </c:numCache>
            </c:numRef>
          </c:val>
          <c:extLst>
            <c:ext xmlns:c16="http://schemas.microsoft.com/office/drawing/2014/chart" uri="{C3380CC4-5D6E-409C-BE32-E72D297353CC}">
              <c16:uniqueId val="{00000001-7DD6-46B0-B891-0E8123BBD66D}"/>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78</c:v>
                </c:pt>
                <c:pt idx="3">
                  <c:v>78</c:v>
                </c:pt>
                <c:pt idx="6">
                  <c:v>78</c:v>
                </c:pt>
                <c:pt idx="9">
                  <c:v>78</c:v>
                </c:pt>
                <c:pt idx="12">
                  <c:v>0</c:v>
                </c:pt>
              </c:numCache>
            </c:numRef>
          </c:val>
          <c:extLst>
            <c:ext xmlns:c16="http://schemas.microsoft.com/office/drawing/2014/chart" uri="{C3380CC4-5D6E-409C-BE32-E72D297353CC}">
              <c16:uniqueId val="{00000002-7DD6-46B0-B891-0E8123BBD66D}"/>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260</c:v>
                </c:pt>
                <c:pt idx="3">
                  <c:v>249</c:v>
                </c:pt>
                <c:pt idx="6">
                  <c:v>253</c:v>
                </c:pt>
                <c:pt idx="9">
                  <c:v>241</c:v>
                </c:pt>
                <c:pt idx="12">
                  <c:v>217</c:v>
                </c:pt>
              </c:numCache>
            </c:numRef>
          </c:val>
          <c:extLst>
            <c:ext xmlns:c16="http://schemas.microsoft.com/office/drawing/2014/chart" uri="{C3380CC4-5D6E-409C-BE32-E72D297353CC}">
              <c16:uniqueId val="{00000003-7DD6-46B0-B891-0E8123BBD66D}"/>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531</c:v>
                </c:pt>
                <c:pt idx="3">
                  <c:v>252</c:v>
                </c:pt>
                <c:pt idx="6">
                  <c:v>279</c:v>
                </c:pt>
                <c:pt idx="9">
                  <c:v>250</c:v>
                </c:pt>
                <c:pt idx="12">
                  <c:v>201</c:v>
                </c:pt>
              </c:numCache>
            </c:numRef>
          </c:val>
          <c:extLst>
            <c:ext xmlns:c16="http://schemas.microsoft.com/office/drawing/2014/chart" uri="{C3380CC4-5D6E-409C-BE32-E72D297353CC}">
              <c16:uniqueId val="{00000004-7DD6-46B0-B891-0E8123BBD66D}"/>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7DD6-46B0-B891-0E8123BBD66D}"/>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7DD6-46B0-B891-0E8123BBD66D}"/>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2552</c:v>
                </c:pt>
                <c:pt idx="3">
                  <c:v>2529</c:v>
                </c:pt>
                <c:pt idx="6">
                  <c:v>2582</c:v>
                </c:pt>
                <c:pt idx="9">
                  <c:v>2593</c:v>
                </c:pt>
                <c:pt idx="12">
                  <c:v>2472</c:v>
                </c:pt>
              </c:numCache>
            </c:numRef>
          </c:val>
          <c:extLst>
            <c:ext xmlns:c16="http://schemas.microsoft.com/office/drawing/2014/chart" uri="{C3380CC4-5D6E-409C-BE32-E72D297353CC}">
              <c16:uniqueId val="{00000007-7DD6-46B0-B891-0E8123BBD66D}"/>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1207</c:v>
                </c:pt>
                <c:pt idx="2">
                  <c:v>#N/A</c:v>
                </c:pt>
                <c:pt idx="3">
                  <c:v>#N/A</c:v>
                </c:pt>
                <c:pt idx="4">
                  <c:v>1161</c:v>
                </c:pt>
                <c:pt idx="5">
                  <c:v>#N/A</c:v>
                </c:pt>
                <c:pt idx="6">
                  <c:v>#N/A</c:v>
                </c:pt>
                <c:pt idx="7">
                  <c:v>1149</c:v>
                </c:pt>
                <c:pt idx="8">
                  <c:v>#N/A</c:v>
                </c:pt>
                <c:pt idx="9">
                  <c:v>#N/A</c:v>
                </c:pt>
                <c:pt idx="10">
                  <c:v>1196</c:v>
                </c:pt>
                <c:pt idx="11">
                  <c:v>#N/A</c:v>
                </c:pt>
                <c:pt idx="12">
                  <c:v>#N/A</c:v>
                </c:pt>
                <c:pt idx="13">
                  <c:v>950</c:v>
                </c:pt>
                <c:pt idx="14">
                  <c:v>#N/A</c:v>
                </c:pt>
              </c:numCache>
            </c:numRef>
          </c:val>
          <c:smooth val="0"/>
          <c:extLst>
            <c:ext xmlns:c16="http://schemas.microsoft.com/office/drawing/2014/chart" uri="{C3380CC4-5D6E-409C-BE32-E72D297353CC}">
              <c16:uniqueId val="{00000008-7DD6-46B0-B891-0E8123BBD66D}"/>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18964</c:v>
                </c:pt>
                <c:pt idx="5">
                  <c:v>18635</c:v>
                </c:pt>
                <c:pt idx="8">
                  <c:v>18072</c:v>
                </c:pt>
                <c:pt idx="11">
                  <c:v>17033</c:v>
                </c:pt>
                <c:pt idx="14">
                  <c:v>15924</c:v>
                </c:pt>
              </c:numCache>
            </c:numRef>
          </c:val>
          <c:extLst>
            <c:ext xmlns:c16="http://schemas.microsoft.com/office/drawing/2014/chart" uri="{C3380CC4-5D6E-409C-BE32-E72D297353CC}">
              <c16:uniqueId val="{00000000-526C-4825-80DA-DA219CFA8451}"/>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4888</c:v>
                </c:pt>
                <c:pt idx="5">
                  <c:v>4133</c:v>
                </c:pt>
                <c:pt idx="8">
                  <c:v>3188</c:v>
                </c:pt>
                <c:pt idx="11">
                  <c:v>2464</c:v>
                </c:pt>
                <c:pt idx="14">
                  <c:v>2433</c:v>
                </c:pt>
              </c:numCache>
            </c:numRef>
          </c:val>
          <c:extLst>
            <c:ext xmlns:c16="http://schemas.microsoft.com/office/drawing/2014/chart" uri="{C3380CC4-5D6E-409C-BE32-E72D297353CC}">
              <c16:uniqueId val="{00000001-526C-4825-80DA-DA219CFA8451}"/>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4077</c:v>
                </c:pt>
                <c:pt idx="5">
                  <c:v>4594</c:v>
                </c:pt>
                <c:pt idx="8">
                  <c:v>5846</c:v>
                </c:pt>
                <c:pt idx="11">
                  <c:v>6492</c:v>
                </c:pt>
                <c:pt idx="14">
                  <c:v>7061</c:v>
                </c:pt>
              </c:numCache>
            </c:numRef>
          </c:val>
          <c:extLst>
            <c:ext xmlns:c16="http://schemas.microsoft.com/office/drawing/2014/chart" uri="{C3380CC4-5D6E-409C-BE32-E72D297353CC}">
              <c16:uniqueId val="{00000002-526C-4825-80DA-DA219CFA8451}"/>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526C-4825-80DA-DA219CFA8451}"/>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526C-4825-80DA-DA219CFA8451}"/>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526C-4825-80DA-DA219CFA8451}"/>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3692</c:v>
                </c:pt>
                <c:pt idx="3">
                  <c:v>3768</c:v>
                </c:pt>
                <c:pt idx="6">
                  <c:v>3684</c:v>
                </c:pt>
                <c:pt idx="9">
                  <c:v>3577</c:v>
                </c:pt>
                <c:pt idx="12">
                  <c:v>3586</c:v>
                </c:pt>
              </c:numCache>
            </c:numRef>
          </c:val>
          <c:extLst>
            <c:ext xmlns:c16="http://schemas.microsoft.com/office/drawing/2014/chart" uri="{C3380CC4-5D6E-409C-BE32-E72D297353CC}">
              <c16:uniqueId val="{00000006-526C-4825-80DA-DA219CFA8451}"/>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1531</c:v>
                </c:pt>
                <c:pt idx="3">
                  <c:v>1350</c:v>
                </c:pt>
                <c:pt idx="6">
                  <c:v>1136</c:v>
                </c:pt>
                <c:pt idx="9">
                  <c:v>967</c:v>
                </c:pt>
                <c:pt idx="12">
                  <c:v>906</c:v>
                </c:pt>
              </c:numCache>
            </c:numRef>
          </c:val>
          <c:extLst>
            <c:ext xmlns:c16="http://schemas.microsoft.com/office/drawing/2014/chart" uri="{C3380CC4-5D6E-409C-BE32-E72D297353CC}">
              <c16:uniqueId val="{00000007-526C-4825-80DA-DA219CFA8451}"/>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5197</c:v>
                </c:pt>
                <c:pt idx="3">
                  <c:v>4108</c:v>
                </c:pt>
                <c:pt idx="6">
                  <c:v>3302</c:v>
                </c:pt>
                <c:pt idx="9">
                  <c:v>2415</c:v>
                </c:pt>
                <c:pt idx="12">
                  <c:v>2150</c:v>
                </c:pt>
              </c:numCache>
            </c:numRef>
          </c:val>
          <c:extLst>
            <c:ext xmlns:c16="http://schemas.microsoft.com/office/drawing/2014/chart" uri="{C3380CC4-5D6E-409C-BE32-E72D297353CC}">
              <c16:uniqueId val="{00000008-526C-4825-80DA-DA219CFA8451}"/>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234</c:v>
                </c:pt>
                <c:pt idx="3">
                  <c:v>156</c:v>
                </c:pt>
                <c:pt idx="6">
                  <c:v>78</c:v>
                </c:pt>
                <c:pt idx="9">
                  <c:v>0</c:v>
                </c:pt>
                <c:pt idx="12">
                  <c:v>0</c:v>
                </c:pt>
              </c:numCache>
            </c:numRef>
          </c:val>
          <c:extLst>
            <c:ext xmlns:c16="http://schemas.microsoft.com/office/drawing/2014/chart" uri="{C3380CC4-5D6E-409C-BE32-E72D297353CC}">
              <c16:uniqueId val="{00000009-526C-4825-80DA-DA219CFA8451}"/>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28971</c:v>
                </c:pt>
                <c:pt idx="3">
                  <c:v>28254</c:v>
                </c:pt>
                <c:pt idx="6">
                  <c:v>27170</c:v>
                </c:pt>
                <c:pt idx="9">
                  <c:v>25329</c:v>
                </c:pt>
                <c:pt idx="12">
                  <c:v>23940</c:v>
                </c:pt>
              </c:numCache>
            </c:numRef>
          </c:val>
          <c:extLst>
            <c:ext xmlns:c16="http://schemas.microsoft.com/office/drawing/2014/chart" uri="{C3380CC4-5D6E-409C-BE32-E72D297353CC}">
              <c16:uniqueId val="{0000000A-526C-4825-80DA-DA219CFA8451}"/>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11695</c:v>
                </c:pt>
                <c:pt idx="2">
                  <c:v>#N/A</c:v>
                </c:pt>
                <c:pt idx="3">
                  <c:v>#N/A</c:v>
                </c:pt>
                <c:pt idx="4">
                  <c:v>10274</c:v>
                </c:pt>
                <c:pt idx="5">
                  <c:v>#N/A</c:v>
                </c:pt>
                <c:pt idx="6">
                  <c:v>#N/A</c:v>
                </c:pt>
                <c:pt idx="7">
                  <c:v>8263</c:v>
                </c:pt>
                <c:pt idx="8">
                  <c:v>#N/A</c:v>
                </c:pt>
                <c:pt idx="9">
                  <c:v>#N/A</c:v>
                </c:pt>
                <c:pt idx="10">
                  <c:v>6299</c:v>
                </c:pt>
                <c:pt idx="11">
                  <c:v>#N/A</c:v>
                </c:pt>
                <c:pt idx="12">
                  <c:v>#N/A</c:v>
                </c:pt>
                <c:pt idx="13">
                  <c:v>5165</c:v>
                </c:pt>
                <c:pt idx="14">
                  <c:v>#N/A</c:v>
                </c:pt>
              </c:numCache>
            </c:numRef>
          </c:val>
          <c:smooth val="0"/>
          <c:extLst>
            <c:ext xmlns:c16="http://schemas.microsoft.com/office/drawing/2014/chart" uri="{C3380CC4-5D6E-409C-BE32-E72D297353CC}">
              <c16:uniqueId val="{0000000B-526C-4825-80DA-DA219CFA8451}"/>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1302</c:v>
                </c:pt>
                <c:pt idx="1">
                  <c:v>1537</c:v>
                </c:pt>
                <c:pt idx="2">
                  <c:v>1913</c:v>
                </c:pt>
              </c:numCache>
            </c:numRef>
          </c:val>
          <c:extLst>
            <c:ext xmlns:c16="http://schemas.microsoft.com/office/drawing/2014/chart" uri="{C3380CC4-5D6E-409C-BE32-E72D297353CC}">
              <c16:uniqueId val="{00000000-27E8-4E05-94A4-62757E0B319F}"/>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1626</c:v>
                </c:pt>
                <c:pt idx="1">
                  <c:v>1627</c:v>
                </c:pt>
                <c:pt idx="2">
                  <c:v>1672</c:v>
                </c:pt>
              </c:numCache>
            </c:numRef>
          </c:val>
          <c:extLst>
            <c:ext xmlns:c16="http://schemas.microsoft.com/office/drawing/2014/chart" uri="{C3380CC4-5D6E-409C-BE32-E72D297353CC}">
              <c16:uniqueId val="{00000001-27E8-4E05-94A4-62757E0B319F}"/>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2918</c:v>
                </c:pt>
                <c:pt idx="1">
                  <c:v>3328</c:v>
                </c:pt>
                <c:pt idx="2">
                  <c:v>3476</c:v>
                </c:pt>
              </c:numCache>
            </c:numRef>
          </c:val>
          <c:extLst>
            <c:ext xmlns:c16="http://schemas.microsoft.com/office/drawing/2014/chart" uri="{C3380CC4-5D6E-409C-BE32-E72D297353CC}">
              <c16:uniqueId val="{00000002-27E8-4E05-94A4-62757E0B319F}"/>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{57D5F085-9FF2-4A17-A5BA-2AE8B3EE9CE3}</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52A4-4B2C-B8EB-2C06973F85FF}"/>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{E1B383CB-4F74-44E8-83BF-8660CB03C10C}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52A4-4B2C-B8EB-2C06973F85FF}"/>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{04FE1042-4B2D-4D96-8D2F-9C0932B2B7A7}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52A4-4B2C-B8EB-2C06973F85FF}"/>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{410BE9D7-4177-409C-AC16-F06DE816CA73}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52A4-4B2C-B8EB-2C06973F85FF}"/>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{4017B6A7-4A3D-4DA9-885F-21AB5C76C70A}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52A4-4B2C-B8EB-2C06973F85FF}"/>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{70D16B68-99C8-452E-95E8-1B55344B7BD5}</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52A4-4B2C-B8EB-2C06973F85FF}"/>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{25A1135F-A89B-4452-97C4-8A6AC55BBB28}</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52A4-4B2C-B8EB-2C06973F85FF}"/>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{2FBD65C1-F8D8-4FBF-89FA-9134149F76FA}</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52A4-4B2C-B8EB-2C06973F85FF}"/>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{3E06F185-60B5-4AD3-AD4C-1D3E144CB6C2}</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52A4-4B2C-B8EB-2C06973F85FF}"/>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66.599999999999994</c:v>
                </c:pt>
                <c:pt idx="8">
                  <c:v>67.900000000000006</c:v>
                </c:pt>
                <c:pt idx="16">
                  <c:v>69.599999999999994</c:v>
                </c:pt>
                <c:pt idx="24">
                  <c:v>70.900000000000006</c:v>
                </c:pt>
                <c:pt idx="32">
                  <c:v>71.8</c:v>
                </c:pt>
              </c:numCache>
            </c:numRef>
          </c:xVal>
          <c:yVal>
            <c:numRef>
              <c:f>公会計指標分析・財政指標組合せ分析表!$BP$51:$DC$51</c:f>
              <c:numCache>
                <c:formatCode>#,##0.0;"▲ "#,##0.0</c:formatCode>
                <c:ptCount val="40"/>
                <c:pt idx="0">
                  <c:v>99.4</c:v>
                </c:pt>
                <c:pt idx="8">
                  <c:v>85.2</c:v>
                </c:pt>
                <c:pt idx="16">
                  <c:v>64.400000000000006</c:v>
                </c:pt>
                <c:pt idx="24">
                  <c:v>50.4</c:v>
                </c:pt>
                <c:pt idx="32">
                  <c:v>40.9</c:v>
                </c:pt>
              </c:numCache>
            </c:numRef>
          </c:yVal>
          <c:smooth val="0"/>
          <c:extLst>
            <c:ext xmlns:c16="http://schemas.microsoft.com/office/drawing/2014/chart" uri="{C3380CC4-5D6E-409C-BE32-E72D297353CC}">
              <c16:uniqueId val="{00000009-52A4-4B2C-B8EB-2C06973F85FF}"/>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{A0A27039-2413-4A5B-AEC1-569BD33E3289}</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52A4-4B2C-B8EB-2C06973F85FF}"/>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{FC955398-C27D-4367-9BC9-F01B2CA5DF91}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52A4-4B2C-B8EB-2C06973F85FF}"/>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{CFCA9AF1-EC17-463A-9BE3-F0E6F50BFD7F}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52A4-4B2C-B8EB-2C06973F85FF}"/>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{ECCF4145-13D0-467A-86AE-7DE29AED584D}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52A4-4B2C-B8EB-2C06973F85FF}"/>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{4714D40F-28C4-4232-9281-57DEA5481752}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52A4-4B2C-B8EB-2C06973F85FF}"/>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{4D81821D-67F0-40D7-B2DA-DA8F59B19142}</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52A4-4B2C-B8EB-2C06973F85FF}"/>
                </c:ext>
              </c:extLst>
            </c:dLbl>
            <c:dLbl>
              <c:idx val="16"/>
              <c:layout>
                <c:manualLayout>
                  <c:x val="-2.7070374396835326E-2"/>
                  <c:y val="-5.3921908186329956E-2"/>
                </c:manualLayout>
              </c:layout>
              <c:tx>
                <c:strRef>
                  <c:f>公会計指標分析・財政指標組合せ分析表!$CF$50</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{DEB33890-113F-45C1-B83F-A65BFB3E9307}</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52A4-4B2C-B8EB-2C06973F85FF}"/>
                </c:ext>
              </c:extLst>
            </c:dLbl>
            <c:dLbl>
              <c:idx val="24"/>
              <c:layout>
                <c:manualLayout>
                  <c:x val="-3.6961126903633131E-2"/>
                  <c:y val="-5.1636353044026244E-2"/>
                </c:manualLayout>
              </c:layout>
              <c:tx>
                <c:strRef>
                  <c:f>公会計指標分析・財政指標組合せ分析表!$CN$50</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{E484F36D-8635-42D1-8522-9CA9FFC7157E}</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52A4-4B2C-B8EB-2C06973F85FF}"/>
                </c:ext>
              </c:extLst>
            </c:dLbl>
            <c:dLbl>
              <c:idx val="32"/>
              <c:layout>
                <c:manualLayout>
                  <c:x val="-3.2015750650234161E-2"/>
                  <c:y val="-8.865850985641216E-2"/>
                </c:manualLayout>
              </c:layout>
              <c:tx>
                <c:strRef>
                  <c:f>公会計指標分析・財政指標組合せ分析表!$CV$50</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{F82F0DC4-6B6E-4CD2-AC0A-2648A3C8B8A1}</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52A4-4B2C-B8EB-2C06973F85FF}"/>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61.5</c:v>
                </c:pt>
                <c:pt idx="8">
                  <c:v>63</c:v>
                </c:pt>
                <c:pt idx="16">
                  <c:v>63.7</c:v>
                </c:pt>
                <c:pt idx="24">
                  <c:v>64.099999999999994</c:v>
                </c:pt>
                <c:pt idx="32">
                  <c:v>64.599999999999994</c:v>
                </c:pt>
              </c:numCache>
            </c:numRef>
          </c:xVal>
          <c:yVal>
            <c:numRef>
              <c:f>公会計指標分析・財政指標組合せ分析表!$BP$55:$DC$55</c:f>
              <c:numCache>
                <c:formatCode>#,##0.0;"▲ "#,##0.0</c:formatCode>
                <c:ptCount val="40"/>
                <c:pt idx="0">
                  <c:v>22.1</c:v>
                </c:pt>
                <c:pt idx="8">
                  <c:v>20.399999999999999</c:v>
                </c:pt>
                <c:pt idx="16">
                  <c:v>11.2</c:v>
                </c:pt>
                <c:pt idx="24">
                  <c:v>4.5999999999999996</c:v>
                </c:pt>
                <c:pt idx="32">
                  <c:v>4.2</c:v>
                </c:pt>
              </c:numCache>
            </c:numRef>
          </c:yVal>
          <c:smooth val="0"/>
          <c:extLst>
            <c:ext xmlns:c16="http://schemas.microsoft.com/office/drawing/2014/chart" uri="{C3380CC4-5D6E-409C-BE32-E72D297353CC}">
              <c16:uniqueId val="{00000013-52A4-4B2C-B8EB-2C06973F85FF}"/>
            </c:ext>
          </c:extLst>
        </c:ser>
        <c:dLbls>
          <c:showLegendKey val="0"/>
          <c:showVal val="1"/>
          <c:showCatName val="0"/>
          <c:showSerName val="0"/>
          <c:showPercent val="0"/>
          <c:showBubbleSize val="0"/>
        </c:dLbls>
        <c:axId val="46179840"/>
        <c:axId val="46181760"/>
      </c:scatterChart>
      <c:valAx>
        <c:axId val="46179840"/>
        <c:scaling>
          <c:orientation val="maxMin"/>
          <c:max val="80"/>
          <c:min val="6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120"/>
          <c:min val="-2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2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{E3BE2D9A-464B-4EAC-8FCB-D4FFDE440392}</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C427-4DD9-AA77-7A18A587FD31}"/>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{F923A34B-2567-4A4A-8A48-869F20678E0B}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C427-4DD9-AA77-7A18A587FD31}"/>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{4D228D35-4E2F-4034-89A0-6E8201E1DC81}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C427-4DD9-AA77-7A18A587FD31}"/>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{C72F19E6-DFF7-4323-8FB1-923716172D22}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C427-4DD9-AA77-7A18A587FD31}"/>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{0E9591F1-A29C-4EED-BD9E-DCC0E284C1F5}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C427-4DD9-AA77-7A18A587FD31}"/>
                </c:ext>
              </c:extLst>
            </c:dLbl>
            <c:dLbl>
              <c:idx val="8"/>
              <c:tx>
                <c:strRef>
                  <c:f>公会計指標分析・財政指標組合せ分析表!$BX$72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{890A4996-8DA7-4829-B338-DF570FCAF80D}</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C427-4DD9-AA77-7A18A587FD31}"/>
                </c:ext>
              </c:extLst>
            </c:dLbl>
            <c:dLbl>
              <c:idx val="16"/>
              <c:tx>
                <c:strRef>
                  <c:f>公会計指標分析・財政指標組合せ分析表!$CF$72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{CF1DC619-AEFE-494C-9149-AA178C634738}</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C427-4DD9-AA77-7A18A587FD31}"/>
                </c:ext>
              </c:extLst>
            </c:dLbl>
            <c:dLbl>
              <c:idx val="24"/>
              <c:tx>
                <c:strRef>
                  <c:f>公会計指標分析・財政指標組合せ分析表!$CN$72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{06F6DC5D-6F87-4C6E-984A-22AE42F67CCD}</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C427-4DD9-AA77-7A18A587FD31}"/>
                </c:ext>
              </c:extLst>
            </c:dLbl>
            <c:dLbl>
              <c:idx val="32"/>
              <c:tx>
                <c:strRef>
                  <c:f>公会計指標分析・財政指標組合せ分析表!$CV$72</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{FD59AA4D-7921-40BB-B879-8407096285AE}</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C427-4DD9-AA77-7A18A587FD31}"/>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10.5</c:v>
                </c:pt>
                <c:pt idx="8">
                  <c:v>10.1</c:v>
                </c:pt>
                <c:pt idx="16">
                  <c:v>9.6</c:v>
                </c:pt>
                <c:pt idx="24">
                  <c:v>9.3000000000000007</c:v>
                </c:pt>
                <c:pt idx="32">
                  <c:v>8.6</c:v>
                </c:pt>
              </c:numCache>
            </c:numRef>
          </c:xVal>
          <c:yVal>
            <c:numRef>
              <c:f>公会計指標分析・財政指標組合せ分析表!$BP$73:$DC$73</c:f>
              <c:numCache>
                <c:formatCode>#,##0.0;"▲ "#,##0.0</c:formatCode>
                <c:ptCount val="40"/>
                <c:pt idx="0">
                  <c:v>99.4</c:v>
                </c:pt>
                <c:pt idx="8">
                  <c:v>85.2</c:v>
                </c:pt>
                <c:pt idx="16">
                  <c:v>64.400000000000006</c:v>
                </c:pt>
                <c:pt idx="24">
                  <c:v>50.4</c:v>
                </c:pt>
                <c:pt idx="32">
                  <c:v>40.9</c:v>
                </c:pt>
              </c:numCache>
            </c:numRef>
          </c:yVal>
          <c:smooth val="0"/>
          <c:extLst>
            <c:ext xmlns:c16="http://schemas.microsoft.com/office/drawing/2014/chart" uri="{C3380CC4-5D6E-409C-BE32-E72D297353CC}">
              <c16:uniqueId val="{00000009-C427-4DD9-AA77-7A18A587FD31}"/>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manualLayout>
                  <c:x val="-3.7842297186153284E-2"/>
                  <c:y val="-6.2416647087793951E-2"/>
                </c:manualLayout>
              </c:layout>
              <c:tx>
                <c:strRef>
                  <c:f>公会計指標分析・財政指標組合せ分析表!$BP$72</c:f>
                  <c:strCache>
                    <c:ptCount val="1"/>
                    <c:pt idx="0">
                      <c:v>R01</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{706DED13-E049-4A2F-9B8C-6F13274B7FA7}</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C427-4DD9-AA77-7A18A587FD31}"/>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{781DF3D0-9B83-415B-857D-F74EC88CAE93}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C427-4DD9-AA77-7A18A587FD31}"/>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{323B28D1-17E3-4A16-BFD7-C11E5756D6E5}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C427-4DD9-AA77-7A18A587FD31}"/>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{2A8457B5-6EDA-4BE7-B2B1-A5650A7720F5}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C427-4DD9-AA77-7A18A587FD31}"/>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{951CC5E6-9C67-4E2E-943F-311480A173DF}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C427-4DD9-AA77-7A18A587FD31}"/>
                </c:ext>
              </c:extLst>
            </c:dLbl>
            <c:dLbl>
              <c:idx val="8"/>
              <c:layout>
                <c:manualLayout>
                  <c:x val="-2.5298388263998016E-2"/>
                  <c:y val="-6.2416647087793951E-2"/>
                </c:manualLayout>
              </c:layout>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{322CE49A-C815-480C-B39E-346E9F1721D0}</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C427-4DD9-AA77-7A18A587FD31}"/>
                </c:ext>
              </c:extLst>
            </c:dLbl>
            <c:dLbl>
              <c:idx val="16"/>
              <c:layout>
                <c:manualLayout>
                  <c:x val="-2.5298388263998148E-2"/>
                  <c:y val="-5.2818775442545311E-2"/>
                </c:manualLayout>
              </c:layout>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{14E99934-30BB-4FD8-AD53-4D6962D58777}</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C427-4DD9-AA77-7A18A587FD31}"/>
                </c:ext>
              </c:extLst>
            </c:dLbl>
            <c:dLbl>
              <c:idx val="24"/>
              <c:layout>
                <c:manualLayout>
                  <c:x val="-3.7842297186153152E-2"/>
                  <c:y val="-4.9407599251185201E-2"/>
                </c:manualLayout>
              </c:layout>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{A4616CFC-7627-45A0-9751-47DCC4F343B9}</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C427-4DD9-AA77-7A18A587FD31}"/>
                </c:ext>
              </c:extLst>
            </c:dLbl>
            <c:dLbl>
              <c:idx val="32"/>
              <c:layout>
                <c:manualLayout>
                  <c:x val="-3.1570342725075584E-2"/>
                  <c:y val="-8.5023224082081947E-2"/>
                </c:manualLayout>
              </c:layout>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{2B50AD85-0E0E-4408-9FE6-972B5E390188}</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C427-4DD9-AA77-7A18A587FD31}"/>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6.3</c:v>
                </c:pt>
                <c:pt idx="8">
                  <c:v>6.2</c:v>
                </c:pt>
                <c:pt idx="16">
                  <c:v>5.7</c:v>
                </c:pt>
                <c:pt idx="24">
                  <c:v>5.8</c:v>
                </c:pt>
                <c:pt idx="32">
                  <c:v>5.8</c:v>
                </c:pt>
              </c:numCache>
            </c:numRef>
          </c:xVal>
          <c:yVal>
            <c:numRef>
              <c:f>公会計指標分析・財政指標組合せ分析表!$BP$77:$DC$77</c:f>
              <c:numCache>
                <c:formatCode>#,##0.0;"▲ "#,##0.0</c:formatCode>
                <c:ptCount val="40"/>
                <c:pt idx="0">
                  <c:v>22.1</c:v>
                </c:pt>
                <c:pt idx="8">
                  <c:v>20.399999999999999</c:v>
                </c:pt>
                <c:pt idx="16">
                  <c:v>11.2</c:v>
                </c:pt>
                <c:pt idx="24">
                  <c:v>4.5999999999999996</c:v>
                </c:pt>
                <c:pt idx="32">
                  <c:v>4.2</c:v>
                </c:pt>
              </c:numCache>
            </c:numRef>
          </c:yVal>
          <c:smooth val="0"/>
          <c:extLst>
            <c:ext xmlns:c16="http://schemas.microsoft.com/office/drawing/2014/chart" uri="{C3380CC4-5D6E-409C-BE32-E72D297353CC}">
              <c16:uniqueId val="{00000013-C427-4DD9-AA77-7A18A587FD31}"/>
            </c:ext>
          </c:extLst>
        </c:ser>
        <c:dLbls>
          <c:showLegendKey val="0"/>
          <c:showVal val="1"/>
          <c:showCatName val="0"/>
          <c:showSerName val="0"/>
          <c:showPercent val="0"/>
          <c:showBubbleSize val="0"/>
        </c:dLbls>
        <c:axId val="84219776"/>
        <c:axId val="84234240"/>
      </c:scatterChart>
      <c:valAx>
        <c:axId val="84219776"/>
        <c:scaling>
          <c:orientation val="maxMin"/>
          <c:max val="11"/>
          <c:min val="5"/>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120"/>
          <c:min val="-2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2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大阪府泉南市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元利償還金の</a:t>
          </a:r>
          <a:r>
            <a:rPr kumimoji="1" lang="ja-JP" altLang="en-US"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減少等により、</a:t>
          </a:r>
          <a:r>
            <a:rPr kumimoji="1" lang="ja-JP" altLang="ja-JP"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実質公債費比率の分子は前年度から</a:t>
          </a:r>
          <a:r>
            <a:rPr kumimoji="1" lang="ja-JP" altLang="en-US"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減少</a:t>
          </a:r>
          <a:r>
            <a:rPr kumimoji="1" lang="ja-JP" altLang="ja-JP"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した。</a:t>
          </a:r>
          <a:r>
            <a:rPr kumimoji="1" lang="ja-JP" altLang="en-US"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その結果</a:t>
          </a:r>
          <a:r>
            <a:rPr kumimoji="1" lang="ja-JP" altLang="ja-JP"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、三か年平均の令和</a:t>
          </a:r>
          <a:r>
            <a:rPr kumimoji="1" lang="en-US" altLang="ja-JP"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5</a:t>
          </a:r>
          <a:r>
            <a:rPr kumimoji="1" lang="ja-JP" altLang="ja-JP"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年度の実質公債費比率は</a:t>
          </a:r>
          <a:r>
            <a:rPr kumimoji="1" lang="en-US" altLang="ja-JP"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8.6</a:t>
          </a:r>
          <a:r>
            <a:rPr kumimoji="1" lang="ja-JP" altLang="ja-JP"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となり、前年度と比較して、</a:t>
          </a:r>
          <a:r>
            <a:rPr kumimoji="1" lang="en-US" altLang="ja-JP"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0.7</a:t>
          </a:r>
          <a:r>
            <a:rPr kumimoji="1" lang="ja-JP"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ポイント改善した。</a:t>
          </a:r>
          <a:endParaRPr lang="ja-JP" altLang="ja-JP" sz="14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　今後も地方債の発行に当たっては、十分な検討を行い、公債費の適正化に取り組んでいく。</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該当なし。</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大阪府泉南市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地方債の発行を元金償還額以下に抑制したことによる一般会計等に係る地方債現在高の減、下水道事業会計の元金残高の減による公営企業債等繰入見込額の減、ふるさと納税の増加等に伴うふるさと泉南水なす基金の増による充当可能基金の増加</a:t>
          </a:r>
          <a:r>
            <a:rPr kumimoji="1" lang="ja-JP" altLang="en-US"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等</a:t>
          </a:r>
          <a:r>
            <a:rPr kumimoji="1" lang="ja-JP" altLang="ja-JP"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により、将来負担比率の分子は減少した。これにより、令和</a:t>
          </a:r>
          <a:r>
            <a:rPr kumimoji="1" lang="en-US" altLang="ja-JP"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5</a:t>
          </a:r>
          <a:r>
            <a:rPr kumimoji="1" lang="ja-JP" altLang="ja-JP"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年度の将来負担比率は、</a:t>
          </a:r>
          <a:r>
            <a:rPr kumimoji="1" lang="en-US" altLang="ja-JP"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40.9</a:t>
          </a:r>
          <a:r>
            <a:rPr kumimoji="1" lang="ja-JP" altLang="ja-JP"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％となり、前年度と比較して、</a:t>
          </a:r>
          <a:r>
            <a:rPr kumimoji="1" lang="en-US" altLang="ja-JP"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9.5</a:t>
          </a:r>
          <a:r>
            <a:rPr kumimoji="1" lang="ja-JP" altLang="ja-JP"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ポイント改善</a:t>
          </a:r>
          <a:r>
            <a:rPr kumimoji="1" lang="ja-JP"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した。</a:t>
          </a:r>
          <a:endParaRPr lang="ja-JP" altLang="ja-JP" sz="14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　しかし、地方債現在高が多額であることから、将来負担比率は類似団体内平均値を大きく上回っている中、今後も後年度への負担を軽減するべく、地方債の発行に当たっては十分な検討を行う。</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大阪府泉南市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基金全体では、前年度末</a:t>
          </a:r>
          <a:r>
            <a:rPr kumimoji="1" lang="ja-JP"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から</a:t>
          </a:r>
          <a:r>
            <a:rPr kumimoji="1" lang="en-US"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569</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百万円増加している。これは、主にふるさと納税に係る寄附金をふるさと泉南水なす基金に積立てたことや、前年度繰越金の一部等を財政調整基金に積立てたことが要因である。</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近年では、ふるさと寄附が飛躍的に伸長していることで、ふるさと泉南水なす基金が最も増加率が大きい。また、財政調整基金についても、前年度繰越金の一部等を積立ててきたことで、増加基調にある。</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突発的な行政需要に備え、財政調整基金への積立てを継続するとともに、ふるさと泉南水なす基金については、寄附者の思いを反映するべく、有効に活用していく。その他の基金についても、目的に応じ有効に活用するが、取崩しは必要最小限となるよう努める。</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（基金の使途）</a:t>
          </a:r>
          <a:endPar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endParaRPr>
        </a:p>
        <a:p>
          <a:pPr eaLnBrk="1" fontAlgn="auto" latinLnBrk="0" hangingPunct="1"/>
          <a:r>
            <a:rPr kumimoji="1" lang="ja-JP"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・ふるさと泉南水なす基金：ふるさと納税に係る寄附金を財源とした、寄附者の希望する各種事業（教育環境の整備や子育て環境の整備に関する事業等）に要する経費</a:t>
          </a:r>
          <a:endParaRPr lang="ja-JP" altLang="ja-JP" sz="14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・公共施設整備基金：公用又は公共用に供する施設の整備に要する経費</a:t>
          </a:r>
          <a:endParaRPr lang="ja-JP" altLang="ja-JP" sz="14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・地域福祉基金：在宅福祉の普及及び向上、健康及び生きがいづくりの推進、ボランティア活動の活発化に係る事業に要する経費</a:t>
          </a:r>
          <a:endParaRPr lang="ja-JP" altLang="ja-JP" sz="14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・緑化基金：公用又は公共用に供する施設の緑化に要する経費、緑化推進条例の運用に要する経費、緑化思想の啓発及び普及に必要な経費</a:t>
          </a:r>
          <a:endParaRPr lang="ja-JP" altLang="ja-JP" sz="14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・ふるさと創生事業推進基金：緑化・環境美化事業や文化振興事業、国際交流事業等に要する</a:t>
          </a:r>
          <a:r>
            <a:rPr kumimoji="1" lang="ja-JP" altLang="en-US" sz="1400" b="0" i="0" baseline="0">
              <a:solidFill>
                <a:schemeClr val="dk1"/>
              </a:solidFill>
              <a:effectLst/>
              <a:latin typeface="ＭＳ Ｐゴシック" panose="020B0600070205080204" pitchFamily="50" charset="-128"/>
              <a:ea typeface="ＭＳ Ｐゴシック" panose="020B0600070205080204" pitchFamily="50" charset="-128"/>
              <a:cs typeface="+mn-cs"/>
            </a:rPr>
            <a:t>経費</a:t>
          </a:r>
          <a:endParaRPr kumimoji="1" lang="en-US"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endParaRPr>
        </a:p>
        <a:p>
          <a:pPr eaLnBrk="1" fontAlgn="auto" latinLnBrk="0" hangingPunct="1"/>
          <a:endPar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endParaRPr>
        </a:p>
        <a:p>
          <a:pPr eaLnBrk="1" fontAlgn="auto" latinLnBrk="0" hangingPunct="1"/>
          <a:r>
            <a:rPr kumimoji="1" lang="ja-JP" altLang="ja-JP"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・ふるさと泉南水なす基金：基金活用事業に充当するため</a:t>
          </a:r>
          <a:r>
            <a:rPr kumimoji="1" lang="en-US" altLang="ja-JP"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705</a:t>
          </a:r>
          <a:r>
            <a:rPr kumimoji="1" lang="ja-JP" altLang="ja-JP"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百万円を取崩した一方で、ふるさと納税に係る寄附金</a:t>
          </a:r>
          <a:r>
            <a:rPr kumimoji="1" lang="en-US" altLang="ja-JP"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1,126</a:t>
          </a:r>
          <a:r>
            <a:rPr kumimoji="1" lang="ja-JP" altLang="ja-JP"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百万円を積立てたことで増加。</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・公共施設整備基金：土地売却収入等で</a:t>
          </a:r>
          <a:r>
            <a:rPr kumimoji="1" lang="en-US" altLang="ja-JP"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1</a:t>
          </a:r>
          <a:r>
            <a:rPr kumimoji="1" lang="ja-JP" altLang="ja-JP"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百万円を積立てた</a:t>
          </a:r>
          <a:r>
            <a:rPr kumimoji="1" lang="ja-JP" altLang="en-US"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一方で、基金活用事業に充当するため</a:t>
          </a:r>
          <a:r>
            <a:rPr kumimoji="1" lang="en-US" altLang="ja-JP"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255</a:t>
          </a:r>
          <a:r>
            <a:rPr kumimoji="1" lang="ja-JP" altLang="en-US"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百万円を取崩したことで減少。</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・地域福祉基金：運用収益</a:t>
          </a:r>
          <a:r>
            <a:rPr kumimoji="1" lang="en-US" altLang="ja-JP"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1</a:t>
          </a:r>
          <a:r>
            <a:rPr kumimoji="1" lang="ja-JP" altLang="ja-JP"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百万円を積立てた</a:t>
          </a:r>
          <a:r>
            <a:rPr kumimoji="1" lang="ja-JP" altLang="en-US"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一方で、基金活用事業に充当するため</a:t>
          </a:r>
          <a:r>
            <a:rPr kumimoji="1" lang="en-US" altLang="ja-JP"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7</a:t>
          </a:r>
          <a:r>
            <a:rPr kumimoji="1" lang="ja-JP" altLang="en-US"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百万円を取崩したことで減少。</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・緑化基金：運用収益</a:t>
          </a:r>
          <a:r>
            <a:rPr kumimoji="1" lang="en-US" altLang="ja-JP"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1</a:t>
          </a:r>
          <a:r>
            <a:rPr kumimoji="1" lang="ja-JP" altLang="ja-JP"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百万円を積立てた一方で、基金活用事業に充当するため</a:t>
          </a:r>
          <a:r>
            <a:rPr kumimoji="1" lang="en-US" altLang="ja-JP"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11</a:t>
          </a:r>
          <a:r>
            <a:rPr kumimoji="1" lang="ja-JP" altLang="ja-JP"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a:t>
          </a:r>
          <a:r>
            <a:rPr kumimoji="1" lang="ja-JP" altLang="en-US"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を</a:t>
          </a:r>
          <a:r>
            <a:rPr kumimoji="1" lang="ja-JP" altLang="ja-JP"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取崩したことで減少。</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・ふるさと創生事業推進基金：増減なし。</a:t>
          </a:r>
          <a:endPar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・各基金条例に基づき、適正に積立てや運用を行い、また、取崩しは必要最小限とすることで、基金残高の確保に努める。</a:t>
          </a:r>
          <a:endPar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r>
            <a:rPr kumimoji="1"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　</a:t>
          </a:r>
          <a:r>
            <a:rPr kumimoji="1" lang="en-US" altLang="ja-JP" sz="13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112</a:t>
          </a:r>
          <a:r>
            <a:rPr kumimoji="1" lang="ja-JP" altLang="en-US" sz="13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百万円取崩したが、</a:t>
          </a:r>
          <a:r>
            <a:rPr kumimoji="1" lang="ja-JP" altLang="ja-JP" sz="13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前年度繰越金の一部等</a:t>
          </a:r>
          <a:r>
            <a:rPr kumimoji="1" lang="ja-JP" altLang="en-US" sz="13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の</a:t>
          </a:r>
          <a:r>
            <a:rPr kumimoji="1" lang="ja-JP" altLang="ja-JP" sz="13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積立て</a:t>
          </a:r>
          <a:r>
            <a:rPr kumimoji="1" lang="ja-JP" altLang="en-US" sz="13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等</a:t>
          </a:r>
          <a:r>
            <a:rPr kumimoji="1" lang="en-US" altLang="ja-JP" sz="13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487</a:t>
          </a:r>
          <a:r>
            <a:rPr kumimoji="1" lang="ja-JP" altLang="en-US" sz="13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万円積み立てたことで</a:t>
          </a:r>
          <a:r>
            <a:rPr kumimoji="1" lang="ja-JP" altLang="ja-JP" sz="13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増加。</a:t>
          </a:r>
          <a:endParaRPr lang="ja-JP" altLang="ja-JP" sz="1300">
            <a:solidFill>
              <a:sysClr val="windowText" lastClr="000000"/>
            </a:solidFill>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　平成</a:t>
          </a:r>
          <a:r>
            <a:rPr kumimoji="1" lang="en-US"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27</a:t>
          </a:r>
          <a:r>
            <a:rPr kumimoji="1"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年度の基金創設</a:t>
          </a:r>
          <a:r>
            <a:rPr kumimoji="1" lang="ja-JP" altLang="en-US" sz="1300" b="0" i="0" baseline="0">
              <a:solidFill>
                <a:schemeClr val="dk1"/>
              </a:solidFill>
              <a:effectLst/>
              <a:latin typeface="ＭＳ ゴシック" panose="020B0609070205080204" pitchFamily="49" charset="-128"/>
              <a:ea typeface="ＭＳ ゴシック" panose="020B0609070205080204" pitchFamily="49" charset="-128"/>
              <a:cs typeface="+mn-cs"/>
            </a:rPr>
            <a:t>以降</a:t>
          </a:r>
          <a:r>
            <a:rPr kumimoji="1"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、前年度繰越金の一部等を毎年度継続的に積立ててきたことで、残高は増加基調にある。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baseline="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標準財政規模の</a:t>
          </a:r>
          <a:r>
            <a:rPr kumimoji="1" lang="en-US"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程度の残高を維持するために、年度間収支の平準化を図り、計画的に積立てを行っていく。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baseline="0">
              <a:solidFill>
                <a:schemeClr val="dk1"/>
              </a:solidFill>
              <a:effectLst/>
              <a:latin typeface="+mn-lt"/>
              <a:ea typeface="+mn-ea"/>
              <a:cs typeface="+mn-cs"/>
            </a:rPr>
            <a:t>　</a:t>
          </a:r>
          <a:r>
            <a:rPr kumimoji="1" lang="ja-JP" altLang="en-US" sz="13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公債費に充当するため</a:t>
          </a:r>
          <a:r>
            <a:rPr kumimoji="1" lang="en-US" altLang="ja-JP" sz="13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30</a:t>
          </a:r>
          <a:r>
            <a:rPr kumimoji="1" lang="ja-JP" altLang="en-US" sz="13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百万円取り崩したが、交付税の追加算定による臨時財政対策債償還</a:t>
          </a:r>
          <a:r>
            <a:rPr kumimoji="1" lang="ja-JP" altLang="ja-JP" sz="13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基金</a:t>
          </a:r>
          <a:r>
            <a:rPr kumimoji="1" lang="ja-JP" altLang="en-US" sz="13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費等</a:t>
          </a:r>
          <a:r>
            <a:rPr kumimoji="1" lang="en-US" altLang="ja-JP" sz="13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75</a:t>
          </a:r>
          <a:r>
            <a:rPr kumimoji="1" lang="ja-JP" altLang="en-US" sz="13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百万円積み立てたことで</a:t>
          </a:r>
          <a:r>
            <a:rPr kumimoji="1" lang="ja-JP" altLang="ja-JP" sz="13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増加。</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　健全な財政運営を維持していくために、適正な残高の確保に努める。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67C666C5-FD73-4622-A10B-7CB5CC4650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145BDA3D-123E-49D7-A360-89D5176DF2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a:extLst>
            <a:ext uri="{FF2B5EF4-FFF2-40B4-BE49-F238E27FC236}">
              <a16:creationId xmlns:a16="http://schemas.microsoft.com/office/drawing/2014/main" id="{B5A88488-30B2-420C-B27D-75D23DBB2B81}"/>
            </a:ext>
          </a:extLst>
        </xdr:cNvPr>
        <xdr:cNvSpPr/>
      </xdr:nvSpPr>
      <xdr:spPr>
        <a:xfrm>
          <a:off x="359410" y="59690"/>
          <a:ext cx="11391265" cy="6388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a:extLst>
            <a:ext uri="{FF2B5EF4-FFF2-40B4-BE49-F238E27FC236}">
              <a16:creationId xmlns:a16="http://schemas.microsoft.com/office/drawing/2014/main" id="{525B6321-0C44-4494-B9E6-73D3382CB2EF}"/>
            </a:ext>
          </a:extLst>
        </xdr:cNvPr>
        <xdr:cNvSpPr/>
      </xdr:nvSpPr>
      <xdr:spPr>
        <a:xfrm>
          <a:off x="15346680" y="190500"/>
          <a:ext cx="3551555" cy="56261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a:extLst>
            <a:ext uri="{FF2B5EF4-FFF2-40B4-BE49-F238E27FC236}">
              <a16:creationId xmlns:a16="http://schemas.microsoft.com/office/drawing/2014/main" id="{C3B4D909-87B4-49E0-824B-02D1B3BE7CBE}"/>
            </a:ext>
          </a:extLst>
        </xdr:cNvPr>
        <xdr:cNvSpPr/>
      </xdr:nvSpPr>
      <xdr:spPr>
        <a:xfrm>
          <a:off x="15351125" y="212090"/>
          <a:ext cx="3524250" cy="5099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a:extLst>
            <a:ext uri="{FF2B5EF4-FFF2-40B4-BE49-F238E27FC236}">
              <a16:creationId xmlns:a16="http://schemas.microsoft.com/office/drawing/2014/main" id="{4EDC8B61-E424-401A-99D9-D4D5BD7FEE58}"/>
            </a:ext>
          </a:extLst>
        </xdr:cNvPr>
        <xdr:cNvSpPr/>
      </xdr:nvSpPr>
      <xdr:spPr>
        <a:xfrm>
          <a:off x="15372715" y="245110"/>
          <a:ext cx="3470910" cy="43878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大阪府泉南市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a:extLst>
            <a:ext uri="{FF2B5EF4-FFF2-40B4-BE49-F238E27FC236}">
              <a16:creationId xmlns:a16="http://schemas.microsoft.com/office/drawing/2014/main" id="{97DAB0D1-C970-49C6-8C4C-BCB97C933991}"/>
            </a:ext>
          </a:extLst>
        </xdr:cNvPr>
        <xdr:cNvSpPr/>
      </xdr:nvSpPr>
      <xdr:spPr>
        <a:xfrm>
          <a:off x="12817475" y="190500"/>
          <a:ext cx="2392045" cy="56261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a:extLst>
            <a:ext uri="{FF2B5EF4-FFF2-40B4-BE49-F238E27FC236}">
              <a16:creationId xmlns:a16="http://schemas.microsoft.com/office/drawing/2014/main" id="{5045398A-840B-4A49-997E-3F57BBAB385C}"/>
            </a:ext>
          </a:extLst>
        </xdr:cNvPr>
        <xdr:cNvSpPr/>
      </xdr:nvSpPr>
      <xdr:spPr>
        <a:xfrm>
          <a:off x="12839065" y="212090"/>
          <a:ext cx="2355215" cy="5099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a:extLst>
            <a:ext uri="{FF2B5EF4-FFF2-40B4-BE49-F238E27FC236}">
              <a16:creationId xmlns:a16="http://schemas.microsoft.com/office/drawing/2014/main" id="{D2C771B6-74CF-499B-8D97-6B0FFADBC071}"/>
            </a:ext>
          </a:extLst>
        </xdr:cNvPr>
        <xdr:cNvSpPr/>
      </xdr:nvSpPr>
      <xdr:spPr>
        <a:xfrm>
          <a:off x="12870180" y="245110"/>
          <a:ext cx="2313305" cy="45339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a:extLst>
            <a:ext uri="{FF2B5EF4-FFF2-40B4-BE49-F238E27FC236}">
              <a16:creationId xmlns:a16="http://schemas.microsoft.com/office/drawing/2014/main" id="{E6AD3F68-DD79-41A6-9F8B-69E66AC3FBCF}"/>
            </a:ext>
          </a:extLst>
        </xdr:cNvPr>
        <xdr:cNvSpPr/>
      </xdr:nvSpPr>
      <xdr:spPr>
        <a:xfrm>
          <a:off x="440690" y="885190"/>
          <a:ext cx="9081135" cy="177990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a:extLst>
            <a:ext uri="{FF2B5EF4-FFF2-40B4-BE49-F238E27FC236}">
              <a16:creationId xmlns:a16="http://schemas.microsoft.com/office/drawing/2014/main" id="{6FA238C8-8741-4A28-A93D-8EDC6F93925C}"/>
            </a:ext>
          </a:extLst>
        </xdr:cNvPr>
        <xdr:cNvSpPr/>
      </xdr:nvSpPr>
      <xdr:spPr>
        <a:xfrm>
          <a:off x="563880" y="924560"/>
          <a:ext cx="1242695" cy="17106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a:extLst>
            <a:ext uri="{FF2B5EF4-FFF2-40B4-BE49-F238E27FC236}">
              <a16:creationId xmlns:a16="http://schemas.microsoft.com/office/drawing/2014/main" id="{FF43C2F1-C015-4BF1-910E-2E0C0608D795}"/>
            </a:ext>
          </a:extLst>
        </xdr:cNvPr>
        <xdr:cNvSpPr/>
      </xdr:nvSpPr>
      <xdr:spPr>
        <a:xfrm>
          <a:off x="1764030" y="924560"/>
          <a:ext cx="1200150" cy="17106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58,789
57,828
48.98
28,331,143
28,271,544
17,618
14,167,056
23,939,881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a:extLst>
            <a:ext uri="{FF2B5EF4-FFF2-40B4-BE49-F238E27FC236}">
              <a16:creationId xmlns:a16="http://schemas.microsoft.com/office/drawing/2014/main" id="{8B2E07DB-01A5-43CB-B2BC-29F0CF704E83}"/>
            </a:ext>
          </a:extLst>
        </xdr:cNvPr>
        <xdr:cNvSpPr/>
      </xdr:nvSpPr>
      <xdr:spPr>
        <a:xfrm>
          <a:off x="2964180" y="924560"/>
          <a:ext cx="1371600" cy="17106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a:extLst>
            <a:ext uri="{FF2B5EF4-FFF2-40B4-BE49-F238E27FC236}">
              <a16:creationId xmlns:a16="http://schemas.microsoft.com/office/drawing/2014/main" id="{C095C1BC-2321-475B-92EA-1C70378DCFCF}"/>
            </a:ext>
          </a:extLst>
        </xdr:cNvPr>
        <xdr:cNvSpPr/>
      </xdr:nvSpPr>
      <xdr:spPr>
        <a:xfrm>
          <a:off x="4335780" y="939800"/>
          <a:ext cx="1816735"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a:extLst>
            <a:ext uri="{FF2B5EF4-FFF2-40B4-BE49-F238E27FC236}">
              <a16:creationId xmlns:a16="http://schemas.microsoft.com/office/drawing/2014/main" id="{E5A386FD-F688-48B3-A732-C8CCC755B089}"/>
            </a:ext>
          </a:extLst>
        </xdr:cNvPr>
        <xdr:cNvSpPr/>
      </xdr:nvSpPr>
      <xdr:spPr>
        <a:xfrm>
          <a:off x="6152515" y="939800"/>
          <a:ext cx="114046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8.6
40.9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a:extLst>
            <a:ext uri="{FF2B5EF4-FFF2-40B4-BE49-F238E27FC236}">
              <a16:creationId xmlns:a16="http://schemas.microsoft.com/office/drawing/2014/main" id="{DFBC258D-C51E-48A0-8A01-AEAE2CC2DB77}"/>
            </a:ext>
          </a:extLst>
        </xdr:cNvPr>
        <xdr:cNvSpPr/>
      </xdr:nvSpPr>
      <xdr:spPr>
        <a:xfrm>
          <a:off x="7352665" y="954405"/>
          <a:ext cx="583565" cy="9417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a:extLst>
            <a:ext uri="{FF2B5EF4-FFF2-40B4-BE49-F238E27FC236}">
              <a16:creationId xmlns:a16="http://schemas.microsoft.com/office/drawing/2014/main" id="{99BAC8B3-2339-4FC1-AB00-4567200A105E}"/>
            </a:ext>
          </a:extLst>
        </xdr:cNvPr>
        <xdr:cNvSpPr/>
      </xdr:nvSpPr>
      <xdr:spPr>
        <a:xfrm>
          <a:off x="4335780" y="1716405"/>
          <a:ext cx="1816735"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a:extLst>
            <a:ext uri="{FF2B5EF4-FFF2-40B4-BE49-F238E27FC236}">
              <a16:creationId xmlns:a16="http://schemas.microsoft.com/office/drawing/2014/main" id="{F85D6E0F-1BE2-4BB3-B61F-DA94264CF2E3}"/>
            </a:ext>
          </a:extLst>
        </xdr:cNvPr>
        <xdr:cNvSpPr/>
      </xdr:nvSpPr>
      <xdr:spPr>
        <a:xfrm>
          <a:off x="6221730" y="1716405"/>
          <a:ext cx="3300095"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a:extLst>
            <a:ext uri="{FF2B5EF4-FFF2-40B4-BE49-F238E27FC236}">
              <a16:creationId xmlns:a16="http://schemas.microsoft.com/office/drawing/2014/main" id="{7A2A8699-23AB-4E82-880B-E543EFC15FA2}"/>
            </a:ext>
          </a:extLst>
        </xdr:cNvPr>
        <xdr:cNvSpPr/>
      </xdr:nvSpPr>
      <xdr:spPr>
        <a:xfrm>
          <a:off x="9979025" y="885190"/>
          <a:ext cx="1371600" cy="127381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a:extLst>
            <a:ext uri="{FF2B5EF4-FFF2-40B4-BE49-F238E27FC236}">
              <a16:creationId xmlns:a16="http://schemas.microsoft.com/office/drawing/2014/main" id="{44E474E0-4463-4841-A7C7-FD986FED3C2F}"/>
            </a:ext>
          </a:extLst>
        </xdr:cNvPr>
        <xdr:cNvSpPr/>
      </xdr:nvSpPr>
      <xdr:spPr>
        <a:xfrm>
          <a:off x="10208895" y="954405"/>
          <a:ext cx="120015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a:extLst>
            <a:ext uri="{FF2B5EF4-FFF2-40B4-BE49-F238E27FC236}">
              <a16:creationId xmlns:a16="http://schemas.microsoft.com/office/drawing/2014/main" id="{3386D91A-1987-4043-8E37-6658D047A643}"/>
            </a:ext>
          </a:extLst>
        </xdr:cNvPr>
        <xdr:cNvSpPr/>
      </xdr:nvSpPr>
      <xdr:spPr>
        <a:xfrm>
          <a:off x="10208895" y="1217295"/>
          <a:ext cx="1200150" cy="5226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a:extLst>
            <a:ext uri="{FF2B5EF4-FFF2-40B4-BE49-F238E27FC236}">
              <a16:creationId xmlns:a16="http://schemas.microsoft.com/office/drawing/2014/main" id="{2B57C444-35DB-406E-85B7-1584D90F29B0}"/>
            </a:ext>
          </a:extLst>
        </xdr:cNvPr>
        <xdr:cNvSpPr/>
      </xdr:nvSpPr>
      <xdr:spPr>
        <a:xfrm>
          <a:off x="10208895" y="1560195"/>
          <a:ext cx="1319530" cy="6515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a:extLst>
            <a:ext uri="{FF2B5EF4-FFF2-40B4-BE49-F238E27FC236}">
              <a16:creationId xmlns:a16="http://schemas.microsoft.com/office/drawing/2014/main" id="{6EB2B9C4-6022-49CE-8711-AE76CA0727B9}"/>
            </a:ext>
          </a:extLst>
        </xdr:cNvPr>
        <xdr:cNvCxnSpPr/>
      </xdr:nvCxnSpPr>
      <xdr:spPr>
        <a:xfrm flipH="1">
          <a:off x="10042525" y="103759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a:extLst>
            <a:ext uri="{FF2B5EF4-FFF2-40B4-BE49-F238E27FC236}">
              <a16:creationId xmlns:a16="http://schemas.microsoft.com/office/drawing/2014/main" id="{0F2BEB2B-2753-497F-96AD-074882813EA4}"/>
            </a:ext>
          </a:extLst>
        </xdr:cNvPr>
        <xdr:cNvSpPr/>
      </xdr:nvSpPr>
      <xdr:spPr>
        <a:xfrm>
          <a:off x="10092690" y="999490"/>
          <a:ext cx="107315"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a:extLst>
            <a:ext uri="{FF2B5EF4-FFF2-40B4-BE49-F238E27FC236}">
              <a16:creationId xmlns:a16="http://schemas.microsoft.com/office/drawing/2014/main" id="{55FE9ACF-B1D6-4B33-8C42-ABA4434B08C2}"/>
            </a:ext>
          </a:extLst>
        </xdr:cNvPr>
        <xdr:cNvSpPr/>
      </xdr:nvSpPr>
      <xdr:spPr>
        <a:xfrm>
          <a:off x="10092690" y="1308100"/>
          <a:ext cx="10731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a:extLst>
            <a:ext uri="{FF2B5EF4-FFF2-40B4-BE49-F238E27FC236}">
              <a16:creationId xmlns:a16="http://schemas.microsoft.com/office/drawing/2014/main" id="{81E774C2-A34C-4B33-9FC2-34AAD03E9DA3}"/>
            </a:ext>
          </a:extLst>
        </xdr:cNvPr>
        <xdr:cNvCxnSpPr/>
      </xdr:nvCxnSpPr>
      <xdr:spPr>
        <a:xfrm>
          <a:off x="10137140" y="1560195"/>
          <a:ext cx="0" cy="1454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a:extLst>
            <a:ext uri="{FF2B5EF4-FFF2-40B4-BE49-F238E27FC236}">
              <a16:creationId xmlns:a16="http://schemas.microsoft.com/office/drawing/2014/main" id="{262E0587-FCC1-47D3-8E53-62D277E524CF}"/>
            </a:ext>
          </a:extLst>
        </xdr:cNvPr>
        <xdr:cNvCxnSpPr/>
      </xdr:nvCxnSpPr>
      <xdr:spPr>
        <a:xfrm>
          <a:off x="10057765" y="1560195"/>
          <a:ext cx="15621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a:extLst>
            <a:ext uri="{FF2B5EF4-FFF2-40B4-BE49-F238E27FC236}">
              <a16:creationId xmlns:a16="http://schemas.microsoft.com/office/drawing/2014/main" id="{CE7B22C1-0780-46D3-89CF-5911C0AB3626}"/>
            </a:ext>
          </a:extLst>
        </xdr:cNvPr>
        <xdr:cNvCxnSpPr/>
      </xdr:nvCxnSpPr>
      <xdr:spPr>
        <a:xfrm flipV="1">
          <a:off x="10137140" y="179641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a:extLst>
            <a:ext uri="{FF2B5EF4-FFF2-40B4-BE49-F238E27FC236}">
              <a16:creationId xmlns:a16="http://schemas.microsoft.com/office/drawing/2014/main" id="{8984BE85-4CD3-42D3-9C36-B9DD6B514366}"/>
            </a:ext>
          </a:extLst>
        </xdr:cNvPr>
        <xdr:cNvCxnSpPr/>
      </xdr:nvCxnSpPr>
      <xdr:spPr>
        <a:xfrm>
          <a:off x="10057765" y="1941195"/>
          <a:ext cx="15621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a:extLst>
            <a:ext uri="{FF2B5EF4-FFF2-40B4-BE49-F238E27FC236}">
              <a16:creationId xmlns:a16="http://schemas.microsoft.com/office/drawing/2014/main" id="{B4FD7C1D-A6ED-48FA-BFBD-2CBAB61037C7}"/>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a:extLst>
            <a:ext uri="{FF2B5EF4-FFF2-40B4-BE49-F238E27FC236}">
              <a16:creationId xmlns:a16="http://schemas.microsoft.com/office/drawing/2014/main" id="{4E9F0F0A-A9B9-4DD0-B370-6199A30E81CF}"/>
            </a:ext>
          </a:extLst>
        </xdr:cNvPr>
        <xdr:cNvSpPr txBox="1"/>
      </xdr:nvSpPr>
      <xdr:spPr>
        <a:xfrm>
          <a:off x="419100" y="300799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3" name="テキスト ボックス 32">
          <a:extLst>
            <a:ext uri="{FF2B5EF4-FFF2-40B4-BE49-F238E27FC236}">
              <a16:creationId xmlns:a16="http://schemas.microsoft.com/office/drawing/2014/main" id="{E0D68D55-BD72-401B-B50D-608FBFB86F49}"/>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34" name="テキスト ボックス 33">
          <a:extLst>
            <a:ext uri="{FF2B5EF4-FFF2-40B4-BE49-F238E27FC236}">
              <a16:creationId xmlns:a16="http://schemas.microsoft.com/office/drawing/2014/main" id="{9896B860-0C73-48D8-B126-532182334005}"/>
            </a:ext>
          </a:extLst>
        </xdr:cNvPr>
        <xdr:cNvSpPr txBox="1"/>
      </xdr:nvSpPr>
      <xdr:spPr>
        <a:xfrm>
          <a:off x="419100" y="3492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35" name="テキスト ボックス 34">
          <a:extLst>
            <a:ext uri="{FF2B5EF4-FFF2-40B4-BE49-F238E27FC236}">
              <a16:creationId xmlns:a16="http://schemas.microsoft.com/office/drawing/2014/main" id="{4DFD65C5-FD73-4EF3-8236-A061BF3F5D6D}"/>
            </a:ext>
          </a:extLst>
        </xdr:cNvPr>
        <xdr:cNvSpPr txBox="1"/>
      </xdr:nvSpPr>
      <xdr:spPr>
        <a:xfrm>
          <a:off x="419100" y="3731895"/>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a:extLst>
            <a:ext uri="{FF2B5EF4-FFF2-40B4-BE49-F238E27FC236}">
              <a16:creationId xmlns:a16="http://schemas.microsoft.com/office/drawing/2014/main" id="{DBDAA1FB-6070-4CC0-9D44-B2D63C91BF02}"/>
            </a:ext>
          </a:extLst>
        </xdr:cNvPr>
        <xdr:cNvSpPr/>
      </xdr:nvSpPr>
      <xdr:spPr>
        <a:xfrm>
          <a:off x="1142365" y="4254500"/>
          <a:ext cx="3826510" cy="29654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a:extLst>
            <a:ext uri="{FF2B5EF4-FFF2-40B4-BE49-F238E27FC236}">
              <a16:creationId xmlns:a16="http://schemas.microsoft.com/office/drawing/2014/main" id="{E529B387-AFE7-40DD-AEBB-6F790768CDA3}"/>
            </a:ext>
          </a:extLst>
        </xdr:cNvPr>
        <xdr:cNvSpPr/>
      </xdr:nvSpPr>
      <xdr:spPr>
        <a:xfrm>
          <a:off x="1808974" y="4607497"/>
          <a:ext cx="1550316" cy="27762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a:extLst>
            <a:ext uri="{FF2B5EF4-FFF2-40B4-BE49-F238E27FC236}">
              <a16:creationId xmlns:a16="http://schemas.microsoft.com/office/drawing/2014/main" id="{3755AB68-D4BC-4C45-9474-516FC54093ED}"/>
            </a:ext>
          </a:extLst>
        </xdr:cNvPr>
        <xdr:cNvSpPr/>
      </xdr:nvSpPr>
      <xdr:spPr>
        <a:xfrm>
          <a:off x="3451854" y="4585111"/>
          <a:ext cx="765186" cy="31096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[ 71.8</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a:extLst>
            <a:ext uri="{FF2B5EF4-FFF2-40B4-BE49-F238E27FC236}">
              <a16:creationId xmlns:a16="http://schemas.microsoft.com/office/drawing/2014/main" id="{D8774DC8-AFD5-4385-A099-4CFF87072CEF}"/>
            </a:ext>
          </a:extLst>
        </xdr:cNvPr>
        <xdr:cNvSpPr/>
      </xdr:nvSpPr>
      <xdr:spPr>
        <a:xfrm>
          <a:off x="4914265"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a:extLst>
            <a:ext uri="{FF2B5EF4-FFF2-40B4-BE49-F238E27FC236}">
              <a16:creationId xmlns:a16="http://schemas.microsoft.com/office/drawing/2014/main" id="{D0AA9F5D-4A89-4AC9-B720-E38C2F242698}"/>
            </a:ext>
          </a:extLst>
        </xdr:cNvPr>
        <xdr:cNvSpPr/>
      </xdr:nvSpPr>
      <xdr:spPr>
        <a:xfrm>
          <a:off x="4914265"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a:extLst>
            <a:ext uri="{FF2B5EF4-FFF2-40B4-BE49-F238E27FC236}">
              <a16:creationId xmlns:a16="http://schemas.microsoft.com/office/drawing/2014/main" id="{7CC0E556-D8B8-41B6-A9C4-340E4B101C67}"/>
            </a:ext>
          </a:extLst>
        </xdr:cNvPr>
        <xdr:cNvSpPr/>
      </xdr:nvSpPr>
      <xdr:spPr>
        <a:xfrm>
          <a:off x="6285865"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a:extLst>
            <a:ext uri="{FF2B5EF4-FFF2-40B4-BE49-F238E27FC236}">
              <a16:creationId xmlns:a16="http://schemas.microsoft.com/office/drawing/2014/main" id="{03C79D46-EC97-48BB-8F2D-BAAB5BCD7A4F}"/>
            </a:ext>
          </a:extLst>
        </xdr:cNvPr>
        <xdr:cNvSpPr/>
      </xdr:nvSpPr>
      <xdr:spPr>
        <a:xfrm>
          <a:off x="6285865"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a:extLst>
            <a:ext uri="{FF2B5EF4-FFF2-40B4-BE49-F238E27FC236}">
              <a16:creationId xmlns:a16="http://schemas.microsoft.com/office/drawing/2014/main" id="{D9E29768-EF38-4469-954B-33EF1BE5D891}"/>
            </a:ext>
          </a:extLst>
        </xdr:cNvPr>
        <xdr:cNvSpPr/>
      </xdr:nvSpPr>
      <xdr:spPr>
        <a:xfrm>
          <a:off x="7788275"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a:extLst>
            <a:ext uri="{FF2B5EF4-FFF2-40B4-BE49-F238E27FC236}">
              <a16:creationId xmlns:a16="http://schemas.microsoft.com/office/drawing/2014/main" id="{CA93CE82-22DA-48FC-BF80-2EAA41A0EA4B}"/>
            </a:ext>
          </a:extLst>
        </xdr:cNvPr>
        <xdr:cNvSpPr/>
      </xdr:nvSpPr>
      <xdr:spPr>
        <a:xfrm>
          <a:off x="7788275"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a:extLst>
            <a:ext uri="{FF2B5EF4-FFF2-40B4-BE49-F238E27FC236}">
              <a16:creationId xmlns:a16="http://schemas.microsoft.com/office/drawing/2014/main" id="{B81670A0-8B17-45DD-9B8E-2C0B219E70A9}"/>
            </a:ext>
          </a:extLst>
        </xdr:cNvPr>
        <xdr:cNvSpPr/>
      </xdr:nvSpPr>
      <xdr:spPr>
        <a:xfrm>
          <a:off x="1142365" y="4932045"/>
          <a:ext cx="3826510" cy="216471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a:extLst>
            <a:ext uri="{FF2B5EF4-FFF2-40B4-BE49-F238E27FC236}">
              <a16:creationId xmlns:a16="http://schemas.microsoft.com/office/drawing/2014/main" id="{AC6F2FCA-C876-4390-B9D5-ACF6440651A3}"/>
            </a:ext>
          </a:extLst>
        </xdr:cNvPr>
        <xdr:cNvSpPr/>
      </xdr:nvSpPr>
      <xdr:spPr>
        <a:xfrm>
          <a:off x="5216525" y="4932045"/>
          <a:ext cx="4286250" cy="21647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a:extLst>
            <a:ext uri="{FF2B5EF4-FFF2-40B4-BE49-F238E27FC236}">
              <a16:creationId xmlns:a16="http://schemas.microsoft.com/office/drawing/2014/main" id="{A81C1ED3-2176-4DB6-81D6-2EA301D75238}"/>
            </a:ext>
          </a:extLst>
        </xdr:cNvPr>
        <xdr:cNvSpPr/>
      </xdr:nvSpPr>
      <xdr:spPr>
        <a:xfrm>
          <a:off x="5216525" y="5001260"/>
          <a:ext cx="41148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a:extLst>
            <a:ext uri="{FF2B5EF4-FFF2-40B4-BE49-F238E27FC236}">
              <a16:creationId xmlns:a16="http://schemas.microsoft.com/office/drawing/2014/main" id="{81C50AF0-8F64-4988-B7EE-6BF42D3C7EF6}"/>
            </a:ext>
          </a:extLst>
        </xdr:cNvPr>
        <xdr:cNvSpPr txBox="1"/>
      </xdr:nvSpPr>
      <xdr:spPr>
        <a:xfrm>
          <a:off x="5273675" y="5229860"/>
          <a:ext cx="4098290" cy="17741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当市では、平成</a:t>
          </a:r>
          <a:r>
            <a:rPr kumimoji="1" lang="en-US" altLang="ja-JP" sz="1100">
              <a:latin typeface="ＭＳ Ｐゴシック" panose="020B0600070205080204" pitchFamily="50" charset="-128"/>
              <a:ea typeface="ＭＳ Ｐゴシック" panose="020B0600070205080204" pitchFamily="50" charset="-128"/>
            </a:rPr>
            <a:t>27</a:t>
          </a:r>
          <a:r>
            <a:rPr kumimoji="1" lang="ja-JP" altLang="en-US" sz="1100">
              <a:latin typeface="ＭＳ Ｐゴシック" panose="020B0600070205080204" pitchFamily="50" charset="-128"/>
              <a:ea typeface="ＭＳ Ｐゴシック" panose="020B0600070205080204" pitchFamily="50" charset="-128"/>
            </a:rPr>
            <a:t>年度に策定（令和</a:t>
          </a:r>
          <a:r>
            <a:rPr kumimoji="1" lang="en-US" altLang="ja-JP" sz="1100">
              <a:latin typeface="ＭＳ Ｐゴシック" panose="020B0600070205080204" pitchFamily="50" charset="-128"/>
              <a:ea typeface="ＭＳ Ｐゴシック" panose="020B0600070205080204" pitchFamily="50" charset="-128"/>
            </a:rPr>
            <a:t>4</a:t>
          </a:r>
          <a:r>
            <a:rPr kumimoji="1" lang="ja-JP" altLang="en-US" sz="1100">
              <a:latin typeface="ＭＳ Ｐゴシック" panose="020B0600070205080204" pitchFamily="50" charset="-128"/>
              <a:ea typeface="ＭＳ Ｐゴシック" panose="020B0600070205080204" pitchFamily="50" charset="-128"/>
            </a:rPr>
            <a:t>年</a:t>
          </a:r>
          <a:r>
            <a:rPr kumimoji="1" lang="en-US" altLang="ja-JP" sz="1100">
              <a:latin typeface="ＭＳ Ｐゴシック" panose="020B0600070205080204" pitchFamily="50" charset="-128"/>
              <a:ea typeface="ＭＳ Ｐゴシック" panose="020B0600070205080204" pitchFamily="50" charset="-128"/>
            </a:rPr>
            <a:t>2</a:t>
          </a:r>
          <a:r>
            <a:rPr kumimoji="1" lang="ja-JP" altLang="en-US" sz="1100">
              <a:latin typeface="ＭＳ Ｐゴシック" panose="020B0600070205080204" pitchFamily="50" charset="-128"/>
              <a:ea typeface="ＭＳ Ｐゴシック" panose="020B0600070205080204" pitchFamily="50" charset="-128"/>
            </a:rPr>
            <a:t>月改定）した泉南市公共施設等最適化推進基本計画において、公共施設等の延床面積を</a:t>
          </a:r>
          <a:r>
            <a:rPr kumimoji="1" lang="en-US" altLang="ja-JP" sz="1100">
              <a:latin typeface="ＭＳ Ｐゴシック" panose="020B0600070205080204" pitchFamily="50" charset="-128"/>
              <a:ea typeface="ＭＳ Ｐゴシック" panose="020B0600070205080204" pitchFamily="50" charset="-128"/>
            </a:rPr>
            <a:t>40</a:t>
          </a:r>
          <a:r>
            <a:rPr kumimoji="1" lang="ja-JP" altLang="en-US" sz="1100">
              <a:latin typeface="ＭＳ Ｐゴシック" panose="020B0600070205080204" pitchFamily="50" charset="-128"/>
              <a:ea typeface="ＭＳ Ｐゴシック" panose="020B0600070205080204" pitchFamily="50" charset="-128"/>
            </a:rPr>
            <a:t>％削減するという目標を掲げ、公共施設の最適化を進めている。有形固定資産減価償却率については、上昇傾向にあり、類似団体内平均値より高い水準にある。これは、昭和</a:t>
          </a:r>
          <a:r>
            <a:rPr kumimoji="1" lang="en-US" altLang="ja-JP" sz="1100">
              <a:latin typeface="ＭＳ Ｐゴシック" panose="020B0600070205080204" pitchFamily="50" charset="-128"/>
              <a:ea typeface="ＭＳ Ｐゴシック" panose="020B0600070205080204" pitchFamily="50" charset="-128"/>
            </a:rPr>
            <a:t>50</a:t>
          </a:r>
          <a:r>
            <a:rPr kumimoji="1" lang="ja-JP" altLang="en-US" sz="1100">
              <a:latin typeface="ＭＳ Ｐゴシック" panose="020B0600070205080204" pitchFamily="50" charset="-128"/>
              <a:ea typeface="ＭＳ Ｐゴシック" panose="020B0600070205080204" pitchFamily="50" charset="-128"/>
            </a:rPr>
            <a:t>年前後に整備された公共施設等が多く、更新時期を迎えているためである。今後も引き続き、施設の集約化・複合化や除却を進めていく。</a:t>
          </a:r>
        </a:p>
      </xdr:txBody>
    </xdr:sp>
    <xdr:clientData/>
  </xdr:twoCellAnchor>
  <xdr:oneCellAnchor>
    <xdr:from>
      <xdr:col>4</xdr:col>
      <xdr:colOff>174625</xdr:colOff>
      <xdr:row>23</xdr:row>
      <xdr:rowOff>47625</xdr:rowOff>
    </xdr:from>
    <xdr:ext cx="349839" cy="225703"/>
    <xdr:sp macro="" textlink="">
      <xdr:nvSpPr>
        <xdr:cNvPr id="49" name="テキスト ボックス 48">
          <a:extLst>
            <a:ext uri="{FF2B5EF4-FFF2-40B4-BE49-F238E27FC236}">
              <a16:creationId xmlns:a16="http://schemas.microsoft.com/office/drawing/2014/main" id="{10B5A49C-2AFC-48DF-9FF6-A08BC3D32FFF}"/>
            </a:ext>
          </a:extLst>
        </xdr:cNvPr>
        <xdr:cNvSpPr txBox="1"/>
      </xdr:nvSpPr>
      <xdr:spPr>
        <a:xfrm>
          <a:off x="1123315" y="474535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a:extLst>
            <a:ext uri="{FF2B5EF4-FFF2-40B4-BE49-F238E27FC236}">
              <a16:creationId xmlns:a16="http://schemas.microsoft.com/office/drawing/2014/main" id="{926DE59D-83CE-41FB-8AA3-6A963009699E}"/>
            </a:ext>
          </a:extLst>
        </xdr:cNvPr>
        <xdr:cNvCxnSpPr/>
      </xdr:nvCxnSpPr>
      <xdr:spPr>
        <a:xfrm>
          <a:off x="1142365" y="7096760"/>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1" name="テキスト ボックス 50">
          <a:extLst>
            <a:ext uri="{FF2B5EF4-FFF2-40B4-BE49-F238E27FC236}">
              <a16:creationId xmlns:a16="http://schemas.microsoft.com/office/drawing/2014/main" id="{5C165C94-49A0-4EB0-900F-4856382FFE65}"/>
            </a:ext>
          </a:extLst>
        </xdr:cNvPr>
        <xdr:cNvSpPr txBox="1"/>
      </xdr:nvSpPr>
      <xdr:spPr>
        <a:xfrm>
          <a:off x="784241" y="699914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2" name="直線コネクタ 51">
          <a:extLst>
            <a:ext uri="{FF2B5EF4-FFF2-40B4-BE49-F238E27FC236}">
              <a16:creationId xmlns:a16="http://schemas.microsoft.com/office/drawing/2014/main" id="{FA8A420B-E311-468F-9DD4-F3F0788826E7}"/>
            </a:ext>
          </a:extLst>
        </xdr:cNvPr>
        <xdr:cNvCxnSpPr/>
      </xdr:nvCxnSpPr>
      <xdr:spPr>
        <a:xfrm>
          <a:off x="1142365" y="6733117"/>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53" name="テキスト ボックス 52">
          <a:extLst>
            <a:ext uri="{FF2B5EF4-FFF2-40B4-BE49-F238E27FC236}">
              <a16:creationId xmlns:a16="http://schemas.microsoft.com/office/drawing/2014/main" id="{F4D03A95-9559-47E2-A908-AE92EFE41481}"/>
            </a:ext>
          </a:extLst>
        </xdr:cNvPr>
        <xdr:cNvSpPr txBox="1"/>
      </xdr:nvSpPr>
      <xdr:spPr>
        <a:xfrm>
          <a:off x="784241" y="663550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4" name="直線コネクタ 53">
          <a:extLst>
            <a:ext uri="{FF2B5EF4-FFF2-40B4-BE49-F238E27FC236}">
              <a16:creationId xmlns:a16="http://schemas.microsoft.com/office/drawing/2014/main" id="{C31DCE8E-A5EA-4552-9275-99BC81BDB6A8}"/>
            </a:ext>
          </a:extLst>
        </xdr:cNvPr>
        <xdr:cNvCxnSpPr/>
      </xdr:nvCxnSpPr>
      <xdr:spPr>
        <a:xfrm>
          <a:off x="1142365" y="6369473"/>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5" name="テキスト ボックス 54">
          <a:extLst>
            <a:ext uri="{FF2B5EF4-FFF2-40B4-BE49-F238E27FC236}">
              <a16:creationId xmlns:a16="http://schemas.microsoft.com/office/drawing/2014/main" id="{8AAA9302-206D-4516-BA85-7605F1DB9763}"/>
            </a:ext>
          </a:extLst>
        </xdr:cNvPr>
        <xdr:cNvSpPr txBox="1"/>
      </xdr:nvSpPr>
      <xdr:spPr>
        <a:xfrm>
          <a:off x="784241" y="627948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6" name="直線コネクタ 55">
          <a:extLst>
            <a:ext uri="{FF2B5EF4-FFF2-40B4-BE49-F238E27FC236}">
              <a16:creationId xmlns:a16="http://schemas.microsoft.com/office/drawing/2014/main" id="{D5B9E38D-D1C7-46AD-BF0E-F05819841194}"/>
            </a:ext>
          </a:extLst>
        </xdr:cNvPr>
        <xdr:cNvCxnSpPr/>
      </xdr:nvCxnSpPr>
      <xdr:spPr>
        <a:xfrm>
          <a:off x="1142365" y="6013450"/>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7" name="テキスト ボックス 56">
          <a:extLst>
            <a:ext uri="{FF2B5EF4-FFF2-40B4-BE49-F238E27FC236}">
              <a16:creationId xmlns:a16="http://schemas.microsoft.com/office/drawing/2014/main" id="{D383F0C1-01FA-4958-9664-EA1CCB0B3F6F}"/>
            </a:ext>
          </a:extLst>
        </xdr:cNvPr>
        <xdr:cNvSpPr txBox="1"/>
      </xdr:nvSpPr>
      <xdr:spPr>
        <a:xfrm>
          <a:off x="784241" y="591583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58" name="直線コネクタ 57">
          <a:extLst>
            <a:ext uri="{FF2B5EF4-FFF2-40B4-BE49-F238E27FC236}">
              <a16:creationId xmlns:a16="http://schemas.microsoft.com/office/drawing/2014/main" id="{FB53B591-BE51-4104-9FBA-2E951A2D99BF}"/>
            </a:ext>
          </a:extLst>
        </xdr:cNvPr>
        <xdr:cNvCxnSpPr/>
      </xdr:nvCxnSpPr>
      <xdr:spPr>
        <a:xfrm>
          <a:off x="1142365" y="5649807"/>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59" name="テキスト ボックス 58">
          <a:extLst>
            <a:ext uri="{FF2B5EF4-FFF2-40B4-BE49-F238E27FC236}">
              <a16:creationId xmlns:a16="http://schemas.microsoft.com/office/drawing/2014/main" id="{94C85B2E-8C42-4E41-8AF0-FF06DFB7EF77}"/>
            </a:ext>
          </a:extLst>
        </xdr:cNvPr>
        <xdr:cNvSpPr txBox="1"/>
      </xdr:nvSpPr>
      <xdr:spPr>
        <a:xfrm>
          <a:off x="784241" y="556172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0" name="直線コネクタ 59">
          <a:extLst>
            <a:ext uri="{FF2B5EF4-FFF2-40B4-BE49-F238E27FC236}">
              <a16:creationId xmlns:a16="http://schemas.microsoft.com/office/drawing/2014/main" id="{21F5B124-073C-447C-8030-8270F24FC092}"/>
            </a:ext>
          </a:extLst>
        </xdr:cNvPr>
        <xdr:cNvCxnSpPr/>
      </xdr:nvCxnSpPr>
      <xdr:spPr>
        <a:xfrm>
          <a:off x="1142365" y="5295688"/>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1" name="テキスト ボックス 60">
          <a:extLst>
            <a:ext uri="{FF2B5EF4-FFF2-40B4-BE49-F238E27FC236}">
              <a16:creationId xmlns:a16="http://schemas.microsoft.com/office/drawing/2014/main" id="{2725D5FB-89CA-430A-A2DF-55B4472A2C19}"/>
            </a:ext>
          </a:extLst>
        </xdr:cNvPr>
        <xdr:cNvSpPr txBox="1"/>
      </xdr:nvSpPr>
      <xdr:spPr>
        <a:xfrm>
          <a:off x="784241" y="520188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2" name="直線コネクタ 61">
          <a:extLst>
            <a:ext uri="{FF2B5EF4-FFF2-40B4-BE49-F238E27FC236}">
              <a16:creationId xmlns:a16="http://schemas.microsoft.com/office/drawing/2014/main" id="{E1F6EC89-2423-41EF-AA39-902190191B8B}"/>
            </a:ext>
          </a:extLst>
        </xdr:cNvPr>
        <xdr:cNvCxnSpPr/>
      </xdr:nvCxnSpPr>
      <xdr:spPr>
        <a:xfrm>
          <a:off x="1142365" y="4932045"/>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3" name="テキスト ボックス 62">
          <a:extLst>
            <a:ext uri="{FF2B5EF4-FFF2-40B4-BE49-F238E27FC236}">
              <a16:creationId xmlns:a16="http://schemas.microsoft.com/office/drawing/2014/main" id="{5455E9D0-AE1D-4472-A822-EAF8809B0A01}"/>
            </a:ext>
          </a:extLst>
        </xdr:cNvPr>
        <xdr:cNvSpPr txBox="1"/>
      </xdr:nvSpPr>
      <xdr:spPr>
        <a:xfrm>
          <a:off x="784241" y="483824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4" name="有形固定資産減価償却率グラフ枠">
          <a:extLst>
            <a:ext uri="{FF2B5EF4-FFF2-40B4-BE49-F238E27FC236}">
              <a16:creationId xmlns:a16="http://schemas.microsoft.com/office/drawing/2014/main" id="{CBBD2C1A-33D5-434B-9CD2-FE8213D21071}"/>
            </a:ext>
          </a:extLst>
        </xdr:cNvPr>
        <xdr:cNvSpPr/>
      </xdr:nvSpPr>
      <xdr:spPr>
        <a:xfrm>
          <a:off x="1142365" y="4932045"/>
          <a:ext cx="3826510" cy="216471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25</xdr:row>
      <xdr:rowOff>154305</xdr:rowOff>
    </xdr:from>
    <xdr:to>
      <xdr:col>23</xdr:col>
      <xdr:colOff>85090</xdr:colOff>
      <xdr:row>34</xdr:row>
      <xdr:rowOff>126154</xdr:rowOff>
    </xdr:to>
    <xdr:cxnSp macro="">
      <xdr:nvCxnSpPr>
        <xdr:cNvPr id="65" name="直線コネクタ 64">
          <a:extLst>
            <a:ext uri="{FF2B5EF4-FFF2-40B4-BE49-F238E27FC236}">
              <a16:creationId xmlns:a16="http://schemas.microsoft.com/office/drawing/2014/main" id="{805D658F-29CD-44F6-A07C-1143315D69B4}"/>
            </a:ext>
          </a:extLst>
        </xdr:cNvPr>
        <xdr:cNvCxnSpPr/>
      </xdr:nvCxnSpPr>
      <xdr:spPr>
        <a:xfrm flipV="1">
          <a:off x="4295775" y="5193030"/>
          <a:ext cx="1270" cy="15187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129981</xdr:rowOff>
    </xdr:from>
    <xdr:ext cx="405111" cy="259045"/>
    <xdr:sp macro="" textlink="">
      <xdr:nvSpPr>
        <xdr:cNvPr id="66" name="有形固定資産減価償却率最小値テキスト">
          <a:extLst>
            <a:ext uri="{FF2B5EF4-FFF2-40B4-BE49-F238E27FC236}">
              <a16:creationId xmlns:a16="http://schemas.microsoft.com/office/drawing/2014/main" id="{90467654-CA07-4545-BE21-358D84AA6D08}"/>
            </a:ext>
          </a:extLst>
        </xdr:cNvPr>
        <xdr:cNvSpPr txBox="1"/>
      </xdr:nvSpPr>
      <xdr:spPr>
        <a:xfrm>
          <a:off x="4342765" y="67155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126154</xdr:rowOff>
    </xdr:from>
    <xdr:to>
      <xdr:col>23</xdr:col>
      <xdr:colOff>174625</xdr:colOff>
      <xdr:row>34</xdr:row>
      <xdr:rowOff>126154</xdr:rowOff>
    </xdr:to>
    <xdr:cxnSp macro="">
      <xdr:nvCxnSpPr>
        <xdr:cNvPr id="67" name="直線コネクタ 66">
          <a:extLst>
            <a:ext uri="{FF2B5EF4-FFF2-40B4-BE49-F238E27FC236}">
              <a16:creationId xmlns:a16="http://schemas.microsoft.com/office/drawing/2014/main" id="{EDC053B1-5A07-4FE6-BA90-CE87DF555B08}"/>
            </a:ext>
          </a:extLst>
        </xdr:cNvPr>
        <xdr:cNvCxnSpPr/>
      </xdr:nvCxnSpPr>
      <xdr:spPr>
        <a:xfrm>
          <a:off x="4206875" y="6711739"/>
          <a:ext cx="17399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100982</xdr:rowOff>
    </xdr:from>
    <xdr:ext cx="405111" cy="259045"/>
    <xdr:sp macro="" textlink="">
      <xdr:nvSpPr>
        <xdr:cNvPr id="68" name="有形固定資産減価償却率最大値テキスト">
          <a:extLst>
            <a:ext uri="{FF2B5EF4-FFF2-40B4-BE49-F238E27FC236}">
              <a16:creationId xmlns:a16="http://schemas.microsoft.com/office/drawing/2014/main" id="{589D7E09-4B8A-4886-A832-57C3DB51FAB9}"/>
            </a:ext>
          </a:extLst>
        </xdr:cNvPr>
        <xdr:cNvSpPr txBox="1"/>
      </xdr:nvSpPr>
      <xdr:spPr>
        <a:xfrm>
          <a:off x="4342765" y="4964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25</xdr:row>
      <xdr:rowOff>154305</xdr:rowOff>
    </xdr:from>
    <xdr:to>
      <xdr:col>23</xdr:col>
      <xdr:colOff>174625</xdr:colOff>
      <xdr:row>25</xdr:row>
      <xdr:rowOff>154305</xdr:rowOff>
    </xdr:to>
    <xdr:cxnSp macro="">
      <xdr:nvCxnSpPr>
        <xdr:cNvPr id="69" name="直線コネクタ 68">
          <a:extLst>
            <a:ext uri="{FF2B5EF4-FFF2-40B4-BE49-F238E27FC236}">
              <a16:creationId xmlns:a16="http://schemas.microsoft.com/office/drawing/2014/main" id="{3B318F3F-1578-4707-985F-A305144B5DD8}"/>
            </a:ext>
          </a:extLst>
        </xdr:cNvPr>
        <xdr:cNvCxnSpPr/>
      </xdr:nvCxnSpPr>
      <xdr:spPr>
        <a:xfrm>
          <a:off x="4206875" y="5193030"/>
          <a:ext cx="17399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83625</xdr:rowOff>
    </xdr:from>
    <xdr:ext cx="405111" cy="259045"/>
    <xdr:sp macro="" textlink="">
      <xdr:nvSpPr>
        <xdr:cNvPr id="70" name="有形固定資産減価償却率平均値テキスト">
          <a:extLst>
            <a:ext uri="{FF2B5EF4-FFF2-40B4-BE49-F238E27FC236}">
              <a16:creationId xmlns:a16="http://schemas.microsoft.com/office/drawing/2014/main" id="{43F02B4A-D017-48A8-A8E1-360ACBA897FF}"/>
            </a:ext>
          </a:extLst>
        </xdr:cNvPr>
        <xdr:cNvSpPr txBox="1"/>
      </xdr:nvSpPr>
      <xdr:spPr>
        <a:xfrm>
          <a:off x="4342765" y="598150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60748</xdr:rowOff>
    </xdr:from>
    <xdr:to>
      <xdr:col>23</xdr:col>
      <xdr:colOff>136525</xdr:colOff>
      <xdr:row>31</xdr:row>
      <xdr:rowOff>162348</xdr:rowOff>
    </xdr:to>
    <xdr:sp macro="" textlink="">
      <xdr:nvSpPr>
        <xdr:cNvPr id="71" name="フローチャート: 判断 70">
          <a:extLst>
            <a:ext uri="{FF2B5EF4-FFF2-40B4-BE49-F238E27FC236}">
              <a16:creationId xmlns:a16="http://schemas.microsoft.com/office/drawing/2014/main" id="{3C312F95-F30F-4BE6-80D5-0CB319B359D2}"/>
            </a:ext>
          </a:extLst>
        </xdr:cNvPr>
        <xdr:cNvSpPr/>
      </xdr:nvSpPr>
      <xdr:spPr>
        <a:xfrm>
          <a:off x="4244975" y="6124363"/>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42757</xdr:rowOff>
    </xdr:from>
    <xdr:to>
      <xdr:col>19</xdr:col>
      <xdr:colOff>187325</xdr:colOff>
      <xdr:row>31</xdr:row>
      <xdr:rowOff>144357</xdr:rowOff>
    </xdr:to>
    <xdr:sp macro="" textlink="">
      <xdr:nvSpPr>
        <xdr:cNvPr id="72" name="フローチャート: 判断 71">
          <a:extLst>
            <a:ext uri="{FF2B5EF4-FFF2-40B4-BE49-F238E27FC236}">
              <a16:creationId xmlns:a16="http://schemas.microsoft.com/office/drawing/2014/main" id="{0AB6F69F-82AE-4DB1-93A8-598D9E1548C8}"/>
            </a:ext>
          </a:extLst>
        </xdr:cNvPr>
        <xdr:cNvSpPr/>
      </xdr:nvSpPr>
      <xdr:spPr>
        <a:xfrm>
          <a:off x="3611880" y="6112087"/>
          <a:ext cx="8064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28363</xdr:rowOff>
    </xdr:from>
    <xdr:to>
      <xdr:col>15</xdr:col>
      <xdr:colOff>187325</xdr:colOff>
      <xdr:row>31</xdr:row>
      <xdr:rowOff>129963</xdr:rowOff>
    </xdr:to>
    <xdr:sp macro="" textlink="">
      <xdr:nvSpPr>
        <xdr:cNvPr id="73" name="フローチャート: 判断 72">
          <a:extLst>
            <a:ext uri="{FF2B5EF4-FFF2-40B4-BE49-F238E27FC236}">
              <a16:creationId xmlns:a16="http://schemas.microsoft.com/office/drawing/2014/main" id="{ED1DC568-F109-4772-A631-147FC06225D7}"/>
            </a:ext>
          </a:extLst>
        </xdr:cNvPr>
        <xdr:cNvSpPr/>
      </xdr:nvSpPr>
      <xdr:spPr>
        <a:xfrm>
          <a:off x="2926080" y="6093883"/>
          <a:ext cx="80645"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31</xdr:row>
      <xdr:rowOff>3175</xdr:rowOff>
    </xdr:from>
    <xdr:to>
      <xdr:col>11</xdr:col>
      <xdr:colOff>187325</xdr:colOff>
      <xdr:row>31</xdr:row>
      <xdr:rowOff>104775</xdr:rowOff>
    </xdr:to>
    <xdr:sp macro="" textlink="">
      <xdr:nvSpPr>
        <xdr:cNvPr id="74" name="フローチャート: 判断 73">
          <a:extLst>
            <a:ext uri="{FF2B5EF4-FFF2-40B4-BE49-F238E27FC236}">
              <a16:creationId xmlns:a16="http://schemas.microsoft.com/office/drawing/2014/main" id="{D3769640-E506-442A-8761-0B717F340287}"/>
            </a:ext>
          </a:extLst>
        </xdr:cNvPr>
        <xdr:cNvSpPr/>
      </xdr:nvSpPr>
      <xdr:spPr>
        <a:xfrm>
          <a:off x="2240280" y="6070600"/>
          <a:ext cx="80645"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120650</xdr:rowOff>
    </xdr:from>
    <xdr:to>
      <xdr:col>7</xdr:col>
      <xdr:colOff>187325</xdr:colOff>
      <xdr:row>31</xdr:row>
      <xdr:rowOff>50800</xdr:rowOff>
    </xdr:to>
    <xdr:sp macro="" textlink="">
      <xdr:nvSpPr>
        <xdr:cNvPr id="75" name="フローチャート: 判断 74">
          <a:extLst>
            <a:ext uri="{FF2B5EF4-FFF2-40B4-BE49-F238E27FC236}">
              <a16:creationId xmlns:a16="http://schemas.microsoft.com/office/drawing/2014/main" id="{C77407F7-BF3C-454E-9CBC-E97A5E291808}"/>
            </a:ext>
          </a:extLst>
        </xdr:cNvPr>
        <xdr:cNvSpPr/>
      </xdr:nvSpPr>
      <xdr:spPr>
        <a:xfrm>
          <a:off x="1554480" y="6018530"/>
          <a:ext cx="8064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6" name="テキスト ボックス 75">
          <a:extLst>
            <a:ext uri="{FF2B5EF4-FFF2-40B4-BE49-F238E27FC236}">
              <a16:creationId xmlns:a16="http://schemas.microsoft.com/office/drawing/2014/main" id="{0D9D5ED5-A877-4BA1-8482-80C306077BC5}"/>
            </a:ext>
          </a:extLst>
        </xdr:cNvPr>
        <xdr:cNvSpPr txBox="1"/>
      </xdr:nvSpPr>
      <xdr:spPr>
        <a:xfrm>
          <a:off x="413321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7" name="テキスト ボックス 76">
          <a:extLst>
            <a:ext uri="{FF2B5EF4-FFF2-40B4-BE49-F238E27FC236}">
              <a16:creationId xmlns:a16="http://schemas.microsoft.com/office/drawing/2014/main" id="{CDD1E95B-0A13-4EE3-8128-C803C5EA02D8}"/>
            </a:ext>
          </a:extLst>
        </xdr:cNvPr>
        <xdr:cNvSpPr txBox="1"/>
      </xdr:nvSpPr>
      <xdr:spPr>
        <a:xfrm>
          <a:off x="350202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8" name="テキスト ボックス 77">
          <a:extLst>
            <a:ext uri="{FF2B5EF4-FFF2-40B4-BE49-F238E27FC236}">
              <a16:creationId xmlns:a16="http://schemas.microsoft.com/office/drawing/2014/main" id="{4740219A-4256-46F3-8C47-0A40877D8F10}"/>
            </a:ext>
          </a:extLst>
        </xdr:cNvPr>
        <xdr:cNvSpPr txBox="1"/>
      </xdr:nvSpPr>
      <xdr:spPr>
        <a:xfrm>
          <a:off x="281622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9" name="テキスト ボックス 78">
          <a:extLst>
            <a:ext uri="{FF2B5EF4-FFF2-40B4-BE49-F238E27FC236}">
              <a16:creationId xmlns:a16="http://schemas.microsoft.com/office/drawing/2014/main" id="{68C68E8F-89C7-4EDE-84DD-07150A7287CE}"/>
            </a:ext>
          </a:extLst>
        </xdr:cNvPr>
        <xdr:cNvSpPr txBox="1"/>
      </xdr:nvSpPr>
      <xdr:spPr>
        <a:xfrm>
          <a:off x="213042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0" name="テキスト ボックス 79">
          <a:extLst>
            <a:ext uri="{FF2B5EF4-FFF2-40B4-BE49-F238E27FC236}">
              <a16:creationId xmlns:a16="http://schemas.microsoft.com/office/drawing/2014/main" id="{055EE630-8B54-4650-840E-1F491E7DAC7D}"/>
            </a:ext>
          </a:extLst>
        </xdr:cNvPr>
        <xdr:cNvSpPr txBox="1"/>
      </xdr:nvSpPr>
      <xdr:spPr>
        <a:xfrm>
          <a:off x="144462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32</xdr:row>
      <xdr:rowOff>148378</xdr:rowOff>
    </xdr:from>
    <xdr:to>
      <xdr:col>23</xdr:col>
      <xdr:colOff>136525</xdr:colOff>
      <xdr:row>33</xdr:row>
      <xdr:rowOff>78529</xdr:rowOff>
    </xdr:to>
    <xdr:sp macro="" textlink="">
      <xdr:nvSpPr>
        <xdr:cNvPr id="81" name="楕円 80">
          <a:extLst>
            <a:ext uri="{FF2B5EF4-FFF2-40B4-BE49-F238E27FC236}">
              <a16:creationId xmlns:a16="http://schemas.microsoft.com/office/drawing/2014/main" id="{36B56D83-8B27-4307-8B4C-001DCC1563E1}"/>
            </a:ext>
          </a:extLst>
        </xdr:cNvPr>
        <xdr:cNvSpPr/>
      </xdr:nvSpPr>
      <xdr:spPr>
        <a:xfrm>
          <a:off x="4244975" y="6385348"/>
          <a:ext cx="97790" cy="103506"/>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32</xdr:row>
      <xdr:rowOff>126805</xdr:rowOff>
    </xdr:from>
    <xdr:ext cx="405111" cy="259045"/>
    <xdr:sp macro="" textlink="">
      <xdr:nvSpPr>
        <xdr:cNvPr id="82" name="有形固定資産減価償却率該当値テキスト">
          <a:extLst>
            <a:ext uri="{FF2B5EF4-FFF2-40B4-BE49-F238E27FC236}">
              <a16:creationId xmlns:a16="http://schemas.microsoft.com/office/drawing/2014/main" id="{C70E589C-F354-4C7E-81B1-54EC4AE183C9}"/>
            </a:ext>
          </a:extLst>
        </xdr:cNvPr>
        <xdr:cNvSpPr txBox="1"/>
      </xdr:nvSpPr>
      <xdr:spPr>
        <a:xfrm>
          <a:off x="4342765" y="63694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32</xdr:row>
      <xdr:rowOff>115993</xdr:rowOff>
    </xdr:from>
    <xdr:to>
      <xdr:col>19</xdr:col>
      <xdr:colOff>187325</xdr:colOff>
      <xdr:row>33</xdr:row>
      <xdr:rowOff>46143</xdr:rowOff>
    </xdr:to>
    <xdr:sp macro="" textlink="">
      <xdr:nvSpPr>
        <xdr:cNvPr id="83" name="楕円 82">
          <a:extLst>
            <a:ext uri="{FF2B5EF4-FFF2-40B4-BE49-F238E27FC236}">
              <a16:creationId xmlns:a16="http://schemas.microsoft.com/office/drawing/2014/main" id="{F496210F-C130-4747-B3A3-EE237EDE56F5}"/>
            </a:ext>
          </a:extLst>
        </xdr:cNvPr>
        <xdr:cNvSpPr/>
      </xdr:nvSpPr>
      <xdr:spPr>
        <a:xfrm>
          <a:off x="3611880" y="6354868"/>
          <a:ext cx="80645"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32</xdr:row>
      <xdr:rowOff>166793</xdr:rowOff>
    </xdr:from>
    <xdr:to>
      <xdr:col>23</xdr:col>
      <xdr:colOff>85725</xdr:colOff>
      <xdr:row>33</xdr:row>
      <xdr:rowOff>27728</xdr:rowOff>
    </xdr:to>
    <xdr:cxnSp macro="">
      <xdr:nvCxnSpPr>
        <xdr:cNvPr id="84" name="直線コネクタ 83">
          <a:extLst>
            <a:ext uri="{FF2B5EF4-FFF2-40B4-BE49-F238E27FC236}">
              <a16:creationId xmlns:a16="http://schemas.microsoft.com/office/drawing/2014/main" id="{31F1F99D-5D47-488F-8A16-807192F66E3E}"/>
            </a:ext>
          </a:extLst>
        </xdr:cNvPr>
        <xdr:cNvCxnSpPr/>
      </xdr:nvCxnSpPr>
      <xdr:spPr>
        <a:xfrm>
          <a:off x="3656965" y="6409478"/>
          <a:ext cx="640715"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32</xdr:row>
      <xdr:rowOff>69215</xdr:rowOff>
    </xdr:from>
    <xdr:to>
      <xdr:col>15</xdr:col>
      <xdr:colOff>187325</xdr:colOff>
      <xdr:row>32</xdr:row>
      <xdr:rowOff>170815</xdr:rowOff>
    </xdr:to>
    <xdr:sp macro="" textlink="">
      <xdr:nvSpPr>
        <xdr:cNvPr id="85" name="楕円 84">
          <a:extLst>
            <a:ext uri="{FF2B5EF4-FFF2-40B4-BE49-F238E27FC236}">
              <a16:creationId xmlns:a16="http://schemas.microsoft.com/office/drawing/2014/main" id="{C095E174-328A-46DA-8805-F437AA081287}"/>
            </a:ext>
          </a:extLst>
        </xdr:cNvPr>
        <xdr:cNvSpPr/>
      </xdr:nvSpPr>
      <xdr:spPr>
        <a:xfrm>
          <a:off x="2926080" y="6306185"/>
          <a:ext cx="80645"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32</xdr:row>
      <xdr:rowOff>120015</xdr:rowOff>
    </xdr:from>
    <xdr:to>
      <xdr:col>19</xdr:col>
      <xdr:colOff>136525</xdr:colOff>
      <xdr:row>32</xdr:row>
      <xdr:rowOff>166793</xdr:rowOff>
    </xdr:to>
    <xdr:cxnSp macro="">
      <xdr:nvCxnSpPr>
        <xdr:cNvPr id="86" name="直線コネクタ 85">
          <a:extLst>
            <a:ext uri="{FF2B5EF4-FFF2-40B4-BE49-F238E27FC236}">
              <a16:creationId xmlns:a16="http://schemas.microsoft.com/office/drawing/2014/main" id="{C23D24ED-0E88-4CB4-8D9F-2BB3EB190C8E}"/>
            </a:ext>
          </a:extLst>
        </xdr:cNvPr>
        <xdr:cNvCxnSpPr/>
      </xdr:nvCxnSpPr>
      <xdr:spPr>
        <a:xfrm>
          <a:off x="2971165" y="6360795"/>
          <a:ext cx="685800" cy="48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32</xdr:row>
      <xdr:rowOff>8043</xdr:rowOff>
    </xdr:from>
    <xdr:to>
      <xdr:col>11</xdr:col>
      <xdr:colOff>187325</xdr:colOff>
      <xdr:row>32</xdr:row>
      <xdr:rowOff>109643</xdr:rowOff>
    </xdr:to>
    <xdr:sp macro="" textlink="">
      <xdr:nvSpPr>
        <xdr:cNvPr id="87" name="楕円 86">
          <a:extLst>
            <a:ext uri="{FF2B5EF4-FFF2-40B4-BE49-F238E27FC236}">
              <a16:creationId xmlns:a16="http://schemas.microsoft.com/office/drawing/2014/main" id="{41D95A3A-6931-4B6B-879C-AAE73EACA2AC}"/>
            </a:ext>
          </a:extLst>
        </xdr:cNvPr>
        <xdr:cNvSpPr/>
      </xdr:nvSpPr>
      <xdr:spPr>
        <a:xfrm>
          <a:off x="2240280" y="6248823"/>
          <a:ext cx="8064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32</xdr:row>
      <xdr:rowOff>58843</xdr:rowOff>
    </xdr:from>
    <xdr:to>
      <xdr:col>15</xdr:col>
      <xdr:colOff>136525</xdr:colOff>
      <xdr:row>32</xdr:row>
      <xdr:rowOff>120015</xdr:rowOff>
    </xdr:to>
    <xdr:cxnSp macro="">
      <xdr:nvCxnSpPr>
        <xdr:cNvPr id="88" name="直線コネクタ 87">
          <a:extLst>
            <a:ext uri="{FF2B5EF4-FFF2-40B4-BE49-F238E27FC236}">
              <a16:creationId xmlns:a16="http://schemas.microsoft.com/office/drawing/2014/main" id="{83FA1B4A-9C81-41B4-895F-DF447CD65DFF}"/>
            </a:ext>
          </a:extLst>
        </xdr:cNvPr>
        <xdr:cNvCxnSpPr/>
      </xdr:nvCxnSpPr>
      <xdr:spPr>
        <a:xfrm>
          <a:off x="2285365" y="6293908"/>
          <a:ext cx="685800" cy="66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31</xdr:row>
      <xdr:rowOff>132715</xdr:rowOff>
    </xdr:from>
    <xdr:to>
      <xdr:col>7</xdr:col>
      <xdr:colOff>187325</xdr:colOff>
      <xdr:row>32</xdr:row>
      <xdr:rowOff>62865</xdr:rowOff>
    </xdr:to>
    <xdr:sp macro="" textlink="">
      <xdr:nvSpPr>
        <xdr:cNvPr id="89" name="楕円 88">
          <a:extLst>
            <a:ext uri="{FF2B5EF4-FFF2-40B4-BE49-F238E27FC236}">
              <a16:creationId xmlns:a16="http://schemas.microsoft.com/office/drawing/2014/main" id="{02848D7B-0E4F-4F78-AF06-E156DA4F9E66}"/>
            </a:ext>
          </a:extLst>
        </xdr:cNvPr>
        <xdr:cNvSpPr/>
      </xdr:nvSpPr>
      <xdr:spPr>
        <a:xfrm>
          <a:off x="1554480" y="6203950"/>
          <a:ext cx="80645"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32</xdr:row>
      <xdr:rowOff>12065</xdr:rowOff>
    </xdr:from>
    <xdr:to>
      <xdr:col>11</xdr:col>
      <xdr:colOff>136525</xdr:colOff>
      <xdr:row>32</xdr:row>
      <xdr:rowOff>58843</xdr:rowOff>
    </xdr:to>
    <xdr:cxnSp macro="">
      <xdr:nvCxnSpPr>
        <xdr:cNvPr id="90" name="直線コネクタ 89">
          <a:extLst>
            <a:ext uri="{FF2B5EF4-FFF2-40B4-BE49-F238E27FC236}">
              <a16:creationId xmlns:a16="http://schemas.microsoft.com/office/drawing/2014/main" id="{5D5D4CB5-76BF-44F1-BBAB-5F8EA54EA1D9}"/>
            </a:ext>
          </a:extLst>
        </xdr:cNvPr>
        <xdr:cNvCxnSpPr/>
      </xdr:nvCxnSpPr>
      <xdr:spPr>
        <a:xfrm>
          <a:off x="1599565" y="6254750"/>
          <a:ext cx="685800" cy="391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160884</xdr:rowOff>
    </xdr:from>
    <xdr:ext cx="405111" cy="259045"/>
    <xdr:sp macro="" textlink="">
      <xdr:nvSpPr>
        <xdr:cNvPr id="91" name="n_1aveValue有形固定資産減価償却率">
          <a:extLst>
            <a:ext uri="{FF2B5EF4-FFF2-40B4-BE49-F238E27FC236}">
              <a16:creationId xmlns:a16="http://schemas.microsoft.com/office/drawing/2014/main" id="{75C043B9-5506-4A09-AC77-29E730F099E6}"/>
            </a:ext>
          </a:extLst>
        </xdr:cNvPr>
        <xdr:cNvSpPr txBox="1"/>
      </xdr:nvSpPr>
      <xdr:spPr>
        <a:xfrm>
          <a:off x="3464569" y="58873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146490</xdr:rowOff>
    </xdr:from>
    <xdr:ext cx="405111" cy="259045"/>
    <xdr:sp macro="" textlink="">
      <xdr:nvSpPr>
        <xdr:cNvPr id="92" name="n_2aveValue有形固定資産減価償却率">
          <a:extLst>
            <a:ext uri="{FF2B5EF4-FFF2-40B4-BE49-F238E27FC236}">
              <a16:creationId xmlns:a16="http://schemas.microsoft.com/office/drawing/2014/main" id="{872A6642-AECA-4A21-B74A-29FBAF37E02B}"/>
            </a:ext>
          </a:extLst>
        </xdr:cNvPr>
        <xdr:cNvSpPr txBox="1"/>
      </xdr:nvSpPr>
      <xdr:spPr>
        <a:xfrm>
          <a:off x="2793374" y="58691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121302</xdr:rowOff>
    </xdr:from>
    <xdr:ext cx="405111" cy="259045"/>
    <xdr:sp macro="" textlink="">
      <xdr:nvSpPr>
        <xdr:cNvPr id="93" name="n_3aveValue有形固定資産減価償却率">
          <a:extLst>
            <a:ext uri="{FF2B5EF4-FFF2-40B4-BE49-F238E27FC236}">
              <a16:creationId xmlns:a16="http://schemas.microsoft.com/office/drawing/2014/main" id="{E58DD81E-47C0-474D-9A51-FC3C78746DE1}"/>
            </a:ext>
          </a:extLst>
        </xdr:cNvPr>
        <xdr:cNvSpPr txBox="1"/>
      </xdr:nvSpPr>
      <xdr:spPr>
        <a:xfrm>
          <a:off x="2107574" y="5847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67327</xdr:rowOff>
    </xdr:from>
    <xdr:ext cx="405111" cy="259045"/>
    <xdr:sp macro="" textlink="">
      <xdr:nvSpPr>
        <xdr:cNvPr id="94" name="n_4aveValue有形固定資産減価償却率">
          <a:extLst>
            <a:ext uri="{FF2B5EF4-FFF2-40B4-BE49-F238E27FC236}">
              <a16:creationId xmlns:a16="http://schemas.microsoft.com/office/drawing/2014/main" id="{531F1D92-4808-4FF0-9454-AFEFBF1E6364}"/>
            </a:ext>
          </a:extLst>
        </xdr:cNvPr>
        <xdr:cNvSpPr txBox="1"/>
      </xdr:nvSpPr>
      <xdr:spPr>
        <a:xfrm>
          <a:off x="1421774" y="5789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33</xdr:row>
      <xdr:rowOff>37270</xdr:rowOff>
    </xdr:from>
    <xdr:ext cx="405111" cy="259045"/>
    <xdr:sp macro="" textlink="">
      <xdr:nvSpPr>
        <xdr:cNvPr id="95" name="n_1mainValue有形固定資産減価償却率">
          <a:extLst>
            <a:ext uri="{FF2B5EF4-FFF2-40B4-BE49-F238E27FC236}">
              <a16:creationId xmlns:a16="http://schemas.microsoft.com/office/drawing/2014/main" id="{3E59366C-6087-4278-808B-C62D16B1AD38}"/>
            </a:ext>
          </a:extLst>
        </xdr:cNvPr>
        <xdr:cNvSpPr txBox="1"/>
      </xdr:nvSpPr>
      <xdr:spPr>
        <a:xfrm>
          <a:off x="3464569" y="64475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32</xdr:row>
      <xdr:rowOff>161942</xdr:rowOff>
    </xdr:from>
    <xdr:ext cx="405111" cy="259045"/>
    <xdr:sp macro="" textlink="">
      <xdr:nvSpPr>
        <xdr:cNvPr id="96" name="n_2mainValue有形固定資産減価償却率">
          <a:extLst>
            <a:ext uri="{FF2B5EF4-FFF2-40B4-BE49-F238E27FC236}">
              <a16:creationId xmlns:a16="http://schemas.microsoft.com/office/drawing/2014/main" id="{2E3CCCC2-2456-42B8-89CC-BE0FCCEFDDED}"/>
            </a:ext>
          </a:extLst>
        </xdr:cNvPr>
        <xdr:cNvSpPr txBox="1"/>
      </xdr:nvSpPr>
      <xdr:spPr>
        <a:xfrm>
          <a:off x="2793374" y="6402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32</xdr:row>
      <xdr:rowOff>100770</xdr:rowOff>
    </xdr:from>
    <xdr:ext cx="405111" cy="259045"/>
    <xdr:sp macro="" textlink="">
      <xdr:nvSpPr>
        <xdr:cNvPr id="97" name="n_3mainValue有形固定資産減価償却率">
          <a:extLst>
            <a:ext uri="{FF2B5EF4-FFF2-40B4-BE49-F238E27FC236}">
              <a16:creationId xmlns:a16="http://schemas.microsoft.com/office/drawing/2014/main" id="{88AAFCF4-68B8-461D-A7F2-F0C411916806}"/>
            </a:ext>
          </a:extLst>
        </xdr:cNvPr>
        <xdr:cNvSpPr txBox="1"/>
      </xdr:nvSpPr>
      <xdr:spPr>
        <a:xfrm>
          <a:off x="2107574" y="63358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32</xdr:row>
      <xdr:rowOff>53992</xdr:rowOff>
    </xdr:from>
    <xdr:ext cx="405111" cy="259045"/>
    <xdr:sp macro="" textlink="">
      <xdr:nvSpPr>
        <xdr:cNvPr id="98" name="n_4mainValue有形固定資産減価償却率">
          <a:extLst>
            <a:ext uri="{FF2B5EF4-FFF2-40B4-BE49-F238E27FC236}">
              <a16:creationId xmlns:a16="http://schemas.microsoft.com/office/drawing/2014/main" id="{8404EB70-531F-4923-A566-AF98897E31A8}"/>
            </a:ext>
          </a:extLst>
        </xdr:cNvPr>
        <xdr:cNvSpPr txBox="1"/>
      </xdr:nvSpPr>
      <xdr:spPr>
        <a:xfrm>
          <a:off x="1421774" y="6296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9" name="正方形/長方形 98">
          <a:extLst>
            <a:ext uri="{FF2B5EF4-FFF2-40B4-BE49-F238E27FC236}">
              <a16:creationId xmlns:a16="http://schemas.microsoft.com/office/drawing/2014/main" id="{EA685D15-40F7-4C05-9FA4-1B09AC1410A0}"/>
            </a:ext>
          </a:extLst>
        </xdr:cNvPr>
        <xdr:cNvSpPr/>
      </xdr:nvSpPr>
      <xdr:spPr>
        <a:xfrm>
          <a:off x="10188575" y="4254500"/>
          <a:ext cx="3805555" cy="29654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0" name="正方形/長方形 99">
          <a:extLst>
            <a:ext uri="{FF2B5EF4-FFF2-40B4-BE49-F238E27FC236}">
              <a16:creationId xmlns:a16="http://schemas.microsoft.com/office/drawing/2014/main" id="{58A50765-75D5-4A55-93A4-BC30BDD0D4B7}"/>
            </a:ext>
          </a:extLst>
        </xdr:cNvPr>
        <xdr:cNvSpPr/>
      </xdr:nvSpPr>
      <xdr:spPr>
        <a:xfrm>
          <a:off x="11144518" y="4607497"/>
          <a:ext cx="941169" cy="27762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1" name="正方形/長方形 100">
          <a:extLst>
            <a:ext uri="{FF2B5EF4-FFF2-40B4-BE49-F238E27FC236}">
              <a16:creationId xmlns:a16="http://schemas.microsoft.com/office/drawing/2014/main" id="{E4F76527-12CE-4734-8A19-00F7DAB24BAE}"/>
            </a:ext>
          </a:extLst>
        </xdr:cNvPr>
        <xdr:cNvSpPr/>
      </xdr:nvSpPr>
      <xdr:spPr>
        <a:xfrm>
          <a:off x="12437015" y="4585111"/>
          <a:ext cx="858709" cy="31096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[ 816.6</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2" name="正方形/長方形 101">
          <a:extLst>
            <a:ext uri="{FF2B5EF4-FFF2-40B4-BE49-F238E27FC236}">
              <a16:creationId xmlns:a16="http://schemas.microsoft.com/office/drawing/2014/main" id="{91C70B84-2EA1-446C-9353-95BA3F16545F}"/>
            </a:ext>
          </a:extLst>
        </xdr:cNvPr>
        <xdr:cNvSpPr/>
      </xdr:nvSpPr>
      <xdr:spPr>
        <a:xfrm>
          <a:off x="13960475"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3" name="正方形/長方形 102">
          <a:extLst>
            <a:ext uri="{FF2B5EF4-FFF2-40B4-BE49-F238E27FC236}">
              <a16:creationId xmlns:a16="http://schemas.microsoft.com/office/drawing/2014/main" id="{4026E328-1B01-4695-AB52-BCF603A2E137}"/>
            </a:ext>
          </a:extLst>
        </xdr:cNvPr>
        <xdr:cNvSpPr/>
      </xdr:nvSpPr>
      <xdr:spPr>
        <a:xfrm>
          <a:off x="13960475"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4" name="正方形/長方形 103">
          <a:extLst>
            <a:ext uri="{FF2B5EF4-FFF2-40B4-BE49-F238E27FC236}">
              <a16:creationId xmlns:a16="http://schemas.microsoft.com/office/drawing/2014/main" id="{0778D8E9-7246-4B0C-833D-641EEA9A484E}"/>
            </a:ext>
          </a:extLst>
        </xdr:cNvPr>
        <xdr:cNvSpPr/>
      </xdr:nvSpPr>
      <xdr:spPr>
        <a:xfrm>
          <a:off x="15332075"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5" name="正方形/長方形 104">
          <a:extLst>
            <a:ext uri="{FF2B5EF4-FFF2-40B4-BE49-F238E27FC236}">
              <a16:creationId xmlns:a16="http://schemas.microsoft.com/office/drawing/2014/main" id="{AA06DF18-6CAE-4024-A01C-3D2924B04C88}"/>
            </a:ext>
          </a:extLst>
        </xdr:cNvPr>
        <xdr:cNvSpPr/>
      </xdr:nvSpPr>
      <xdr:spPr>
        <a:xfrm>
          <a:off x="15332075"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6" name="正方形/長方形 105">
          <a:extLst>
            <a:ext uri="{FF2B5EF4-FFF2-40B4-BE49-F238E27FC236}">
              <a16:creationId xmlns:a16="http://schemas.microsoft.com/office/drawing/2014/main" id="{C741E2AB-F003-4827-8912-0D955C5F15B4}"/>
            </a:ext>
          </a:extLst>
        </xdr:cNvPr>
        <xdr:cNvSpPr/>
      </xdr:nvSpPr>
      <xdr:spPr>
        <a:xfrm>
          <a:off x="16813530"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7" name="正方形/長方形 106">
          <a:extLst>
            <a:ext uri="{FF2B5EF4-FFF2-40B4-BE49-F238E27FC236}">
              <a16:creationId xmlns:a16="http://schemas.microsoft.com/office/drawing/2014/main" id="{8537CABC-8537-442A-841E-CD81EE680433}"/>
            </a:ext>
          </a:extLst>
        </xdr:cNvPr>
        <xdr:cNvSpPr/>
      </xdr:nvSpPr>
      <xdr:spPr>
        <a:xfrm>
          <a:off x="16813530"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8" name="正方形/長方形 107">
          <a:extLst>
            <a:ext uri="{FF2B5EF4-FFF2-40B4-BE49-F238E27FC236}">
              <a16:creationId xmlns:a16="http://schemas.microsoft.com/office/drawing/2014/main" id="{EB23CE2A-D3A8-4781-A230-48209EFE2316}"/>
            </a:ext>
          </a:extLst>
        </xdr:cNvPr>
        <xdr:cNvSpPr/>
      </xdr:nvSpPr>
      <xdr:spPr>
        <a:xfrm>
          <a:off x="10188575" y="4932045"/>
          <a:ext cx="3805555" cy="216471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9" name="正方形/長方形 108">
          <a:extLst>
            <a:ext uri="{FF2B5EF4-FFF2-40B4-BE49-F238E27FC236}">
              <a16:creationId xmlns:a16="http://schemas.microsoft.com/office/drawing/2014/main" id="{C3D86CEE-BAD1-4F7D-B683-5A9E0DC8345A}"/>
            </a:ext>
          </a:extLst>
        </xdr:cNvPr>
        <xdr:cNvSpPr/>
      </xdr:nvSpPr>
      <xdr:spPr>
        <a:xfrm>
          <a:off x="14241780" y="4932045"/>
          <a:ext cx="4286250" cy="21647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0" name="正方形/長方形 109">
          <a:extLst>
            <a:ext uri="{FF2B5EF4-FFF2-40B4-BE49-F238E27FC236}">
              <a16:creationId xmlns:a16="http://schemas.microsoft.com/office/drawing/2014/main" id="{4E16DDD8-8F2B-4EDC-A638-44878CF2A3E3}"/>
            </a:ext>
          </a:extLst>
        </xdr:cNvPr>
        <xdr:cNvSpPr/>
      </xdr:nvSpPr>
      <xdr:spPr>
        <a:xfrm>
          <a:off x="14241780" y="5001260"/>
          <a:ext cx="41148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1" name="テキスト ボックス 110">
          <a:extLst>
            <a:ext uri="{FF2B5EF4-FFF2-40B4-BE49-F238E27FC236}">
              <a16:creationId xmlns:a16="http://schemas.microsoft.com/office/drawing/2014/main" id="{08A6839D-DFBD-4342-A752-DA2AB6058A45}"/>
            </a:ext>
          </a:extLst>
        </xdr:cNvPr>
        <xdr:cNvSpPr txBox="1"/>
      </xdr:nvSpPr>
      <xdr:spPr>
        <a:xfrm>
          <a:off x="14317980" y="5229860"/>
          <a:ext cx="4100195" cy="17741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債務償還比率は、経常経費充当財源等の増加に伴い、前年度から</a:t>
          </a:r>
          <a:r>
            <a:rPr kumimoji="1" lang="en-US" altLang="ja-JP" sz="1100">
              <a:latin typeface="ＭＳ Ｐゴシック" panose="020B0600070205080204" pitchFamily="50" charset="-128"/>
              <a:ea typeface="ＭＳ Ｐゴシック" panose="020B0600070205080204" pitchFamily="50" charset="-128"/>
            </a:rPr>
            <a:t>113.0</a:t>
          </a:r>
          <a:r>
            <a:rPr kumimoji="1" lang="ja-JP" altLang="en-US" sz="1100">
              <a:latin typeface="ＭＳ Ｐゴシック" panose="020B0600070205080204" pitchFamily="50" charset="-128"/>
              <a:ea typeface="ＭＳ Ｐゴシック" panose="020B0600070205080204" pitchFamily="50" charset="-128"/>
            </a:rPr>
            <a:t>ポイント悪化し、類似団体内平均値との差が</a:t>
          </a:r>
          <a:r>
            <a:rPr kumimoji="1" lang="en-US" altLang="ja-JP" sz="1100">
              <a:latin typeface="ＭＳ Ｐゴシック" panose="020B0600070205080204" pitchFamily="50" charset="-128"/>
              <a:ea typeface="ＭＳ Ｐゴシック" panose="020B0600070205080204" pitchFamily="50" charset="-128"/>
            </a:rPr>
            <a:t>299.6</a:t>
          </a:r>
          <a:r>
            <a:rPr kumimoji="1" lang="ja-JP" altLang="en-US" sz="1100">
              <a:latin typeface="ＭＳ Ｐゴシック" panose="020B0600070205080204" pitchFamily="50" charset="-128"/>
              <a:ea typeface="ＭＳ Ｐゴシック" panose="020B0600070205080204" pitchFamily="50" charset="-128"/>
            </a:rPr>
            <a:t>ポイントに広がった。</a:t>
          </a:r>
        </a:p>
        <a:p>
          <a:r>
            <a:rPr kumimoji="1" lang="ja-JP" altLang="en-US" sz="1100">
              <a:latin typeface="ＭＳ Ｐゴシック" panose="020B0600070205080204" pitchFamily="50" charset="-128"/>
              <a:ea typeface="ＭＳ Ｐゴシック" panose="020B0600070205080204" pitchFamily="50" charset="-128"/>
            </a:rPr>
            <a:t>　また、過年度に発行した第三セクター等改革推進債の地方債残高が多額であること等により、類似団体内平均値を大きく上回っている。</a:t>
          </a:r>
        </a:p>
        <a:p>
          <a:r>
            <a:rPr kumimoji="1" lang="ja-JP" altLang="en-US" sz="1100">
              <a:latin typeface="ＭＳ Ｐゴシック" panose="020B0600070205080204" pitchFamily="50" charset="-128"/>
              <a:ea typeface="ＭＳ Ｐゴシック" panose="020B0600070205080204" pitchFamily="50" charset="-128"/>
            </a:rPr>
            <a:t>　今後も地方債の発行にあたっては、十分な検討を行う。</a:t>
          </a: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12" name="テキスト ボックス 111">
          <a:extLst>
            <a:ext uri="{FF2B5EF4-FFF2-40B4-BE49-F238E27FC236}">
              <a16:creationId xmlns:a16="http://schemas.microsoft.com/office/drawing/2014/main" id="{42C9CD41-638B-48B8-BF04-FB5E6407C256}"/>
            </a:ext>
          </a:extLst>
        </xdr:cNvPr>
        <xdr:cNvSpPr txBox="1"/>
      </xdr:nvSpPr>
      <xdr:spPr>
        <a:xfrm>
          <a:off x="10150475" y="474535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3" name="直線コネクタ 112">
          <a:extLst>
            <a:ext uri="{FF2B5EF4-FFF2-40B4-BE49-F238E27FC236}">
              <a16:creationId xmlns:a16="http://schemas.microsoft.com/office/drawing/2014/main" id="{F3099048-88FA-4403-B336-0098C2B4226A}"/>
            </a:ext>
          </a:extLst>
        </xdr:cNvPr>
        <xdr:cNvCxnSpPr/>
      </xdr:nvCxnSpPr>
      <xdr:spPr>
        <a:xfrm>
          <a:off x="10188575" y="7096760"/>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4" name="テキスト ボックス 113">
          <a:extLst>
            <a:ext uri="{FF2B5EF4-FFF2-40B4-BE49-F238E27FC236}">
              <a16:creationId xmlns:a16="http://schemas.microsoft.com/office/drawing/2014/main" id="{6331BC43-ADFE-43AE-B2E0-CAB6AB8D2CB6}"/>
            </a:ext>
          </a:extLst>
        </xdr:cNvPr>
        <xdr:cNvSpPr txBox="1"/>
      </xdr:nvSpPr>
      <xdr:spPr>
        <a:xfrm>
          <a:off x="9695591" y="699914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15" name="直線コネクタ 114">
          <a:extLst>
            <a:ext uri="{FF2B5EF4-FFF2-40B4-BE49-F238E27FC236}">
              <a16:creationId xmlns:a16="http://schemas.microsoft.com/office/drawing/2014/main" id="{B7D04833-688D-4338-93BE-D79F125B954C}"/>
            </a:ext>
          </a:extLst>
        </xdr:cNvPr>
        <xdr:cNvCxnSpPr/>
      </xdr:nvCxnSpPr>
      <xdr:spPr>
        <a:xfrm>
          <a:off x="10188575" y="6733117"/>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16" name="テキスト ボックス 115">
          <a:extLst>
            <a:ext uri="{FF2B5EF4-FFF2-40B4-BE49-F238E27FC236}">
              <a16:creationId xmlns:a16="http://schemas.microsoft.com/office/drawing/2014/main" id="{4BBEABD1-694A-4E35-932A-EE6DB5A04BD8}"/>
            </a:ext>
          </a:extLst>
        </xdr:cNvPr>
        <xdr:cNvSpPr txBox="1"/>
      </xdr:nvSpPr>
      <xdr:spPr>
        <a:xfrm>
          <a:off x="9695591" y="663550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7" name="直線コネクタ 116">
          <a:extLst>
            <a:ext uri="{FF2B5EF4-FFF2-40B4-BE49-F238E27FC236}">
              <a16:creationId xmlns:a16="http://schemas.microsoft.com/office/drawing/2014/main" id="{1E5C2D30-9C8F-428E-90A2-331EF686E2D0}"/>
            </a:ext>
          </a:extLst>
        </xdr:cNvPr>
        <xdr:cNvCxnSpPr/>
      </xdr:nvCxnSpPr>
      <xdr:spPr>
        <a:xfrm>
          <a:off x="10188575" y="6369473"/>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18" name="テキスト ボックス 117">
          <a:extLst>
            <a:ext uri="{FF2B5EF4-FFF2-40B4-BE49-F238E27FC236}">
              <a16:creationId xmlns:a16="http://schemas.microsoft.com/office/drawing/2014/main" id="{0A1626B5-623A-4646-AE38-6A46ECDD7D4C}"/>
            </a:ext>
          </a:extLst>
        </xdr:cNvPr>
        <xdr:cNvSpPr txBox="1"/>
      </xdr:nvSpPr>
      <xdr:spPr>
        <a:xfrm>
          <a:off x="9756296" y="627948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19" name="直線コネクタ 118">
          <a:extLst>
            <a:ext uri="{FF2B5EF4-FFF2-40B4-BE49-F238E27FC236}">
              <a16:creationId xmlns:a16="http://schemas.microsoft.com/office/drawing/2014/main" id="{2F66FCE6-383B-4DE5-935F-F5B7840F54CF}"/>
            </a:ext>
          </a:extLst>
        </xdr:cNvPr>
        <xdr:cNvCxnSpPr/>
      </xdr:nvCxnSpPr>
      <xdr:spPr>
        <a:xfrm>
          <a:off x="10188575" y="6013450"/>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20" name="テキスト ボックス 119">
          <a:extLst>
            <a:ext uri="{FF2B5EF4-FFF2-40B4-BE49-F238E27FC236}">
              <a16:creationId xmlns:a16="http://schemas.microsoft.com/office/drawing/2014/main" id="{14A98428-3B95-4746-AA96-38533B269CEA}"/>
            </a:ext>
          </a:extLst>
        </xdr:cNvPr>
        <xdr:cNvSpPr txBox="1"/>
      </xdr:nvSpPr>
      <xdr:spPr>
        <a:xfrm>
          <a:off x="9756296" y="591583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1" name="直線コネクタ 120">
          <a:extLst>
            <a:ext uri="{FF2B5EF4-FFF2-40B4-BE49-F238E27FC236}">
              <a16:creationId xmlns:a16="http://schemas.microsoft.com/office/drawing/2014/main" id="{CF336392-E012-4406-A9F1-F2D031A53421}"/>
            </a:ext>
          </a:extLst>
        </xdr:cNvPr>
        <xdr:cNvCxnSpPr/>
      </xdr:nvCxnSpPr>
      <xdr:spPr>
        <a:xfrm>
          <a:off x="10188575" y="5649807"/>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22" name="テキスト ボックス 121">
          <a:extLst>
            <a:ext uri="{FF2B5EF4-FFF2-40B4-BE49-F238E27FC236}">
              <a16:creationId xmlns:a16="http://schemas.microsoft.com/office/drawing/2014/main" id="{2E3B5670-D534-47AB-8971-E539E22F6203}"/>
            </a:ext>
          </a:extLst>
        </xdr:cNvPr>
        <xdr:cNvSpPr txBox="1"/>
      </xdr:nvSpPr>
      <xdr:spPr>
        <a:xfrm>
          <a:off x="9756296" y="556172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3" name="直線コネクタ 122">
          <a:extLst>
            <a:ext uri="{FF2B5EF4-FFF2-40B4-BE49-F238E27FC236}">
              <a16:creationId xmlns:a16="http://schemas.microsoft.com/office/drawing/2014/main" id="{D8240F58-507F-43E6-8C5E-7AC94ACB27F1}"/>
            </a:ext>
          </a:extLst>
        </xdr:cNvPr>
        <xdr:cNvCxnSpPr/>
      </xdr:nvCxnSpPr>
      <xdr:spPr>
        <a:xfrm>
          <a:off x="10188575" y="5295688"/>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24" name="テキスト ボックス 123">
          <a:extLst>
            <a:ext uri="{FF2B5EF4-FFF2-40B4-BE49-F238E27FC236}">
              <a16:creationId xmlns:a16="http://schemas.microsoft.com/office/drawing/2014/main" id="{1E93FD5F-D877-4DE5-85CE-8BA2B65830DF}"/>
            </a:ext>
          </a:extLst>
        </xdr:cNvPr>
        <xdr:cNvSpPr txBox="1"/>
      </xdr:nvSpPr>
      <xdr:spPr>
        <a:xfrm>
          <a:off x="9856983" y="520188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5" name="直線コネクタ 124">
          <a:extLst>
            <a:ext uri="{FF2B5EF4-FFF2-40B4-BE49-F238E27FC236}">
              <a16:creationId xmlns:a16="http://schemas.microsoft.com/office/drawing/2014/main" id="{61B70C0C-6BBF-42BB-A463-FDADE1990275}"/>
            </a:ext>
          </a:extLst>
        </xdr:cNvPr>
        <xdr:cNvCxnSpPr/>
      </xdr:nvCxnSpPr>
      <xdr:spPr>
        <a:xfrm>
          <a:off x="10188575" y="4932045"/>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6" name="債務償還比率グラフ枠">
          <a:extLst>
            <a:ext uri="{FF2B5EF4-FFF2-40B4-BE49-F238E27FC236}">
              <a16:creationId xmlns:a16="http://schemas.microsoft.com/office/drawing/2014/main" id="{79683213-913A-424E-A573-616C9BAC6E55}"/>
            </a:ext>
          </a:extLst>
        </xdr:cNvPr>
        <xdr:cNvSpPr/>
      </xdr:nvSpPr>
      <xdr:spPr>
        <a:xfrm>
          <a:off x="10188575" y="4932045"/>
          <a:ext cx="3805555" cy="216471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33</xdr:row>
      <xdr:rowOff>130161</xdr:rowOff>
    </xdr:to>
    <xdr:cxnSp macro="">
      <xdr:nvCxnSpPr>
        <xdr:cNvPr id="127" name="直線コネクタ 126">
          <a:extLst>
            <a:ext uri="{FF2B5EF4-FFF2-40B4-BE49-F238E27FC236}">
              <a16:creationId xmlns:a16="http://schemas.microsoft.com/office/drawing/2014/main" id="{968A62BD-BBD9-499F-996B-A5903FE9A3BF}"/>
            </a:ext>
          </a:extLst>
        </xdr:cNvPr>
        <xdr:cNvCxnSpPr/>
      </xdr:nvCxnSpPr>
      <xdr:spPr>
        <a:xfrm flipV="1">
          <a:off x="13313410" y="5295688"/>
          <a:ext cx="1269" cy="12486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133988</xdr:rowOff>
    </xdr:from>
    <xdr:ext cx="560923" cy="259045"/>
    <xdr:sp macro="" textlink="">
      <xdr:nvSpPr>
        <xdr:cNvPr id="128" name="債務償還比率最小値テキスト">
          <a:extLst>
            <a:ext uri="{FF2B5EF4-FFF2-40B4-BE49-F238E27FC236}">
              <a16:creationId xmlns:a16="http://schemas.microsoft.com/office/drawing/2014/main" id="{91201BD5-AE34-4CBB-B625-838785B3B4D0}"/>
            </a:ext>
          </a:extLst>
        </xdr:cNvPr>
        <xdr:cNvSpPr txBox="1"/>
      </xdr:nvSpPr>
      <xdr:spPr>
        <a:xfrm>
          <a:off x="13369925" y="6540503"/>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130161</xdr:rowOff>
    </xdr:from>
    <xdr:to>
      <xdr:col>76</xdr:col>
      <xdr:colOff>111125</xdr:colOff>
      <xdr:row>33</xdr:row>
      <xdr:rowOff>130161</xdr:rowOff>
    </xdr:to>
    <xdr:cxnSp macro="">
      <xdr:nvCxnSpPr>
        <xdr:cNvPr id="129" name="直線コネクタ 128">
          <a:extLst>
            <a:ext uri="{FF2B5EF4-FFF2-40B4-BE49-F238E27FC236}">
              <a16:creationId xmlns:a16="http://schemas.microsoft.com/office/drawing/2014/main" id="{D565EEF4-C84C-41DE-83B6-A9E723089884}"/>
            </a:ext>
          </a:extLst>
        </xdr:cNvPr>
        <xdr:cNvCxnSpPr/>
      </xdr:nvCxnSpPr>
      <xdr:spPr>
        <a:xfrm>
          <a:off x="13251180" y="6544296"/>
          <a:ext cx="15684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30" name="債務償還比率最大値テキスト">
          <a:extLst>
            <a:ext uri="{FF2B5EF4-FFF2-40B4-BE49-F238E27FC236}">
              <a16:creationId xmlns:a16="http://schemas.microsoft.com/office/drawing/2014/main" id="{A2D4BC4A-2CF1-4EC1-A74E-9D9B3B0C6902}"/>
            </a:ext>
          </a:extLst>
        </xdr:cNvPr>
        <xdr:cNvSpPr txBox="1"/>
      </xdr:nvSpPr>
      <xdr:spPr>
        <a:xfrm>
          <a:off x="13369925" y="506710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31" name="直線コネクタ 130">
          <a:extLst>
            <a:ext uri="{FF2B5EF4-FFF2-40B4-BE49-F238E27FC236}">
              <a16:creationId xmlns:a16="http://schemas.microsoft.com/office/drawing/2014/main" id="{46DB4428-6E9B-4D7D-BE79-A01BBEE21FA5}"/>
            </a:ext>
          </a:extLst>
        </xdr:cNvPr>
        <xdr:cNvCxnSpPr/>
      </xdr:nvCxnSpPr>
      <xdr:spPr>
        <a:xfrm>
          <a:off x="13251180" y="5295688"/>
          <a:ext cx="15684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28</xdr:row>
      <xdr:rowOff>161448</xdr:rowOff>
    </xdr:from>
    <xdr:ext cx="469744" cy="259045"/>
    <xdr:sp macro="" textlink="">
      <xdr:nvSpPr>
        <xdr:cNvPr id="132" name="債務償還比率平均値テキスト">
          <a:extLst>
            <a:ext uri="{FF2B5EF4-FFF2-40B4-BE49-F238E27FC236}">
              <a16:creationId xmlns:a16="http://schemas.microsoft.com/office/drawing/2014/main" id="{1DDA124E-C350-4A9B-AA18-C393E2440EAF}"/>
            </a:ext>
          </a:extLst>
        </xdr:cNvPr>
        <xdr:cNvSpPr txBox="1"/>
      </xdr:nvSpPr>
      <xdr:spPr>
        <a:xfrm>
          <a:off x="13369925" y="57164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138571</xdr:rowOff>
    </xdr:from>
    <xdr:to>
      <xdr:col>76</xdr:col>
      <xdr:colOff>73025</xdr:colOff>
      <xdr:row>30</xdr:row>
      <xdr:rowOff>68721</xdr:rowOff>
    </xdr:to>
    <xdr:sp macro="" textlink="">
      <xdr:nvSpPr>
        <xdr:cNvPr id="133" name="フローチャート: 判断 132">
          <a:extLst>
            <a:ext uri="{FF2B5EF4-FFF2-40B4-BE49-F238E27FC236}">
              <a16:creationId xmlns:a16="http://schemas.microsoft.com/office/drawing/2014/main" id="{E91073D0-C081-4D73-9898-A2437FC7644B}"/>
            </a:ext>
          </a:extLst>
        </xdr:cNvPr>
        <xdr:cNvSpPr/>
      </xdr:nvSpPr>
      <xdr:spPr>
        <a:xfrm>
          <a:off x="13289280" y="5859286"/>
          <a:ext cx="8064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117221</xdr:rowOff>
    </xdr:from>
    <xdr:to>
      <xdr:col>72</xdr:col>
      <xdr:colOff>123825</xdr:colOff>
      <xdr:row>30</xdr:row>
      <xdr:rowOff>47371</xdr:rowOff>
    </xdr:to>
    <xdr:sp macro="" textlink="">
      <xdr:nvSpPr>
        <xdr:cNvPr id="134" name="フローチャート: 判断 133">
          <a:extLst>
            <a:ext uri="{FF2B5EF4-FFF2-40B4-BE49-F238E27FC236}">
              <a16:creationId xmlns:a16="http://schemas.microsoft.com/office/drawing/2014/main" id="{E7842B5D-B209-493E-A0D7-CC1D378AD4D8}"/>
            </a:ext>
          </a:extLst>
        </xdr:cNvPr>
        <xdr:cNvSpPr/>
      </xdr:nvSpPr>
      <xdr:spPr>
        <a:xfrm>
          <a:off x="12629515" y="5841746"/>
          <a:ext cx="10731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63965</xdr:rowOff>
    </xdr:from>
    <xdr:to>
      <xdr:col>68</xdr:col>
      <xdr:colOff>123825</xdr:colOff>
      <xdr:row>29</xdr:row>
      <xdr:rowOff>165565</xdr:rowOff>
    </xdr:to>
    <xdr:sp macro="" textlink="">
      <xdr:nvSpPr>
        <xdr:cNvPr id="135" name="フローチャート: 判断 134">
          <a:extLst>
            <a:ext uri="{FF2B5EF4-FFF2-40B4-BE49-F238E27FC236}">
              <a16:creationId xmlns:a16="http://schemas.microsoft.com/office/drawing/2014/main" id="{6D7954F1-A706-4F32-B9C7-66902A96AC48}"/>
            </a:ext>
          </a:extLst>
        </xdr:cNvPr>
        <xdr:cNvSpPr/>
      </xdr:nvSpPr>
      <xdr:spPr>
        <a:xfrm>
          <a:off x="11943715" y="5784680"/>
          <a:ext cx="107315" cy="1092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94862</xdr:rowOff>
    </xdr:from>
    <xdr:to>
      <xdr:col>64</xdr:col>
      <xdr:colOff>123825</xdr:colOff>
      <xdr:row>31</xdr:row>
      <xdr:rowOff>25012</xdr:rowOff>
    </xdr:to>
    <xdr:sp macro="" textlink="">
      <xdr:nvSpPr>
        <xdr:cNvPr id="136" name="フローチャート: 判断 135">
          <a:extLst>
            <a:ext uri="{FF2B5EF4-FFF2-40B4-BE49-F238E27FC236}">
              <a16:creationId xmlns:a16="http://schemas.microsoft.com/office/drawing/2014/main" id="{7ACE8978-9EBA-4E39-AC4B-45B8496F49FC}"/>
            </a:ext>
          </a:extLst>
        </xdr:cNvPr>
        <xdr:cNvSpPr/>
      </xdr:nvSpPr>
      <xdr:spPr>
        <a:xfrm>
          <a:off x="11257915" y="5994647"/>
          <a:ext cx="107315"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111534</xdr:rowOff>
    </xdr:from>
    <xdr:to>
      <xdr:col>60</xdr:col>
      <xdr:colOff>123825</xdr:colOff>
      <xdr:row>31</xdr:row>
      <xdr:rowOff>41684</xdr:rowOff>
    </xdr:to>
    <xdr:sp macro="" textlink="">
      <xdr:nvSpPr>
        <xdr:cNvPr id="137" name="フローチャート: 判断 136">
          <a:extLst>
            <a:ext uri="{FF2B5EF4-FFF2-40B4-BE49-F238E27FC236}">
              <a16:creationId xmlns:a16="http://schemas.microsoft.com/office/drawing/2014/main" id="{F928794E-E4DF-410F-8CEE-17FC01E567E9}"/>
            </a:ext>
          </a:extLst>
        </xdr:cNvPr>
        <xdr:cNvSpPr/>
      </xdr:nvSpPr>
      <xdr:spPr>
        <a:xfrm>
          <a:off x="10572115" y="6007509"/>
          <a:ext cx="10731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8" name="テキスト ボックス 137">
          <a:extLst>
            <a:ext uri="{FF2B5EF4-FFF2-40B4-BE49-F238E27FC236}">
              <a16:creationId xmlns:a16="http://schemas.microsoft.com/office/drawing/2014/main" id="{C5CD918E-A0C2-4C45-A226-941C3215B992}"/>
            </a:ext>
          </a:extLst>
        </xdr:cNvPr>
        <xdr:cNvSpPr txBox="1"/>
      </xdr:nvSpPr>
      <xdr:spPr>
        <a:xfrm>
          <a:off x="1316037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9" name="テキスト ボックス 138">
          <a:extLst>
            <a:ext uri="{FF2B5EF4-FFF2-40B4-BE49-F238E27FC236}">
              <a16:creationId xmlns:a16="http://schemas.microsoft.com/office/drawing/2014/main" id="{589FF7B6-75C1-43C8-991E-8BF1D45B8EDD}"/>
            </a:ext>
          </a:extLst>
        </xdr:cNvPr>
        <xdr:cNvSpPr txBox="1"/>
      </xdr:nvSpPr>
      <xdr:spPr>
        <a:xfrm>
          <a:off x="12527280"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0" name="テキスト ボックス 139">
          <a:extLst>
            <a:ext uri="{FF2B5EF4-FFF2-40B4-BE49-F238E27FC236}">
              <a16:creationId xmlns:a16="http://schemas.microsoft.com/office/drawing/2014/main" id="{03B9B79E-F9B3-459B-BCB9-797FD9A2F4A5}"/>
            </a:ext>
          </a:extLst>
        </xdr:cNvPr>
        <xdr:cNvSpPr txBox="1"/>
      </xdr:nvSpPr>
      <xdr:spPr>
        <a:xfrm>
          <a:off x="11841480"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1" name="テキスト ボックス 140">
          <a:extLst>
            <a:ext uri="{FF2B5EF4-FFF2-40B4-BE49-F238E27FC236}">
              <a16:creationId xmlns:a16="http://schemas.microsoft.com/office/drawing/2014/main" id="{FD5C9859-81A8-40F4-8A9C-F993AB93BFBF}"/>
            </a:ext>
          </a:extLst>
        </xdr:cNvPr>
        <xdr:cNvSpPr txBox="1"/>
      </xdr:nvSpPr>
      <xdr:spPr>
        <a:xfrm>
          <a:off x="11155680"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2" name="テキスト ボックス 141">
          <a:extLst>
            <a:ext uri="{FF2B5EF4-FFF2-40B4-BE49-F238E27FC236}">
              <a16:creationId xmlns:a16="http://schemas.microsoft.com/office/drawing/2014/main" id="{C5B0956B-A961-4A6E-983A-ABF3BFBCEC90}"/>
            </a:ext>
          </a:extLst>
        </xdr:cNvPr>
        <xdr:cNvSpPr txBox="1"/>
      </xdr:nvSpPr>
      <xdr:spPr>
        <a:xfrm>
          <a:off x="10469880"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31</xdr:row>
      <xdr:rowOff>155025</xdr:rowOff>
    </xdr:from>
    <xdr:to>
      <xdr:col>76</xdr:col>
      <xdr:colOff>73025</xdr:colOff>
      <xdr:row>32</xdr:row>
      <xdr:rowOff>85175</xdr:rowOff>
    </xdr:to>
    <xdr:sp macro="" textlink="">
      <xdr:nvSpPr>
        <xdr:cNvPr id="143" name="楕円 142">
          <a:extLst>
            <a:ext uri="{FF2B5EF4-FFF2-40B4-BE49-F238E27FC236}">
              <a16:creationId xmlns:a16="http://schemas.microsoft.com/office/drawing/2014/main" id="{0ADCDA84-DB49-4A2F-83E8-3B47B2CC8BFE}"/>
            </a:ext>
          </a:extLst>
        </xdr:cNvPr>
        <xdr:cNvSpPr/>
      </xdr:nvSpPr>
      <xdr:spPr>
        <a:xfrm>
          <a:off x="13289280" y="6222450"/>
          <a:ext cx="80645"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31</xdr:row>
      <xdr:rowOff>133452</xdr:rowOff>
    </xdr:from>
    <xdr:ext cx="469744" cy="259045"/>
    <xdr:sp macro="" textlink="">
      <xdr:nvSpPr>
        <xdr:cNvPr id="144" name="債務償還比率該当値テキスト">
          <a:extLst>
            <a:ext uri="{FF2B5EF4-FFF2-40B4-BE49-F238E27FC236}">
              <a16:creationId xmlns:a16="http://schemas.microsoft.com/office/drawing/2014/main" id="{5F0FAAE3-822A-4337-9C8F-E8E199DC7C0A}"/>
            </a:ext>
          </a:extLst>
        </xdr:cNvPr>
        <xdr:cNvSpPr txBox="1"/>
      </xdr:nvSpPr>
      <xdr:spPr>
        <a:xfrm>
          <a:off x="13369925" y="6197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31</xdr:row>
      <xdr:rowOff>19488</xdr:rowOff>
    </xdr:from>
    <xdr:to>
      <xdr:col>72</xdr:col>
      <xdr:colOff>123825</xdr:colOff>
      <xdr:row>31</xdr:row>
      <xdr:rowOff>121088</xdr:rowOff>
    </xdr:to>
    <xdr:sp macro="" textlink="">
      <xdr:nvSpPr>
        <xdr:cNvPr id="145" name="楕円 144">
          <a:extLst>
            <a:ext uri="{FF2B5EF4-FFF2-40B4-BE49-F238E27FC236}">
              <a16:creationId xmlns:a16="http://schemas.microsoft.com/office/drawing/2014/main" id="{A9BD9E58-7FA8-4650-9D01-476248EC161A}"/>
            </a:ext>
          </a:extLst>
        </xdr:cNvPr>
        <xdr:cNvSpPr/>
      </xdr:nvSpPr>
      <xdr:spPr>
        <a:xfrm>
          <a:off x="12629515" y="6083103"/>
          <a:ext cx="107315"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31</xdr:row>
      <xdr:rowOff>70288</xdr:rowOff>
    </xdr:from>
    <xdr:to>
      <xdr:col>76</xdr:col>
      <xdr:colOff>22225</xdr:colOff>
      <xdr:row>32</xdr:row>
      <xdr:rowOff>34375</xdr:rowOff>
    </xdr:to>
    <xdr:cxnSp macro="">
      <xdr:nvCxnSpPr>
        <xdr:cNvPr id="146" name="直線コネクタ 145">
          <a:extLst>
            <a:ext uri="{FF2B5EF4-FFF2-40B4-BE49-F238E27FC236}">
              <a16:creationId xmlns:a16="http://schemas.microsoft.com/office/drawing/2014/main" id="{333F16F5-71C5-4970-818A-0EB4B52FE484}"/>
            </a:ext>
          </a:extLst>
        </xdr:cNvPr>
        <xdr:cNvCxnSpPr/>
      </xdr:nvCxnSpPr>
      <xdr:spPr>
        <a:xfrm>
          <a:off x="12684125" y="6135808"/>
          <a:ext cx="631190" cy="1374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30</xdr:row>
      <xdr:rowOff>93303</xdr:rowOff>
    </xdr:from>
    <xdr:to>
      <xdr:col>68</xdr:col>
      <xdr:colOff>123825</xdr:colOff>
      <xdr:row>31</xdr:row>
      <xdr:rowOff>23453</xdr:rowOff>
    </xdr:to>
    <xdr:sp macro="" textlink="">
      <xdr:nvSpPr>
        <xdr:cNvPr id="147" name="楕円 146">
          <a:extLst>
            <a:ext uri="{FF2B5EF4-FFF2-40B4-BE49-F238E27FC236}">
              <a16:creationId xmlns:a16="http://schemas.microsoft.com/office/drawing/2014/main" id="{407C0262-6020-496B-8C1F-8D3F24B71B19}"/>
            </a:ext>
          </a:extLst>
        </xdr:cNvPr>
        <xdr:cNvSpPr/>
      </xdr:nvSpPr>
      <xdr:spPr>
        <a:xfrm>
          <a:off x="11943715" y="5993088"/>
          <a:ext cx="107315"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30</xdr:row>
      <xdr:rowOff>144103</xdr:rowOff>
    </xdr:from>
    <xdr:to>
      <xdr:col>72</xdr:col>
      <xdr:colOff>73025</xdr:colOff>
      <xdr:row>31</xdr:row>
      <xdr:rowOff>70288</xdr:rowOff>
    </xdr:to>
    <xdr:cxnSp macro="">
      <xdr:nvCxnSpPr>
        <xdr:cNvPr id="148" name="直線コネクタ 147">
          <a:extLst>
            <a:ext uri="{FF2B5EF4-FFF2-40B4-BE49-F238E27FC236}">
              <a16:creationId xmlns:a16="http://schemas.microsoft.com/office/drawing/2014/main" id="{7B8FBE0E-5853-43AA-81D3-D35E9464E609}"/>
            </a:ext>
          </a:extLst>
        </xdr:cNvPr>
        <xdr:cNvCxnSpPr/>
      </xdr:nvCxnSpPr>
      <xdr:spPr>
        <a:xfrm>
          <a:off x="11998325" y="6038173"/>
          <a:ext cx="685800" cy="97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32</xdr:row>
      <xdr:rowOff>54462</xdr:rowOff>
    </xdr:from>
    <xdr:to>
      <xdr:col>64</xdr:col>
      <xdr:colOff>123825</xdr:colOff>
      <xdr:row>32</xdr:row>
      <xdr:rowOff>156062</xdr:rowOff>
    </xdr:to>
    <xdr:sp macro="" textlink="">
      <xdr:nvSpPr>
        <xdr:cNvPr id="149" name="楕円 148">
          <a:extLst>
            <a:ext uri="{FF2B5EF4-FFF2-40B4-BE49-F238E27FC236}">
              <a16:creationId xmlns:a16="http://schemas.microsoft.com/office/drawing/2014/main" id="{9B376EA6-6CFF-45AD-9CEA-640995C57E4B}"/>
            </a:ext>
          </a:extLst>
        </xdr:cNvPr>
        <xdr:cNvSpPr/>
      </xdr:nvSpPr>
      <xdr:spPr>
        <a:xfrm>
          <a:off x="11257915" y="6297147"/>
          <a:ext cx="10731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30</xdr:row>
      <xdr:rowOff>144103</xdr:rowOff>
    </xdr:from>
    <xdr:to>
      <xdr:col>68</xdr:col>
      <xdr:colOff>73025</xdr:colOff>
      <xdr:row>32</xdr:row>
      <xdr:rowOff>105262</xdr:rowOff>
    </xdr:to>
    <xdr:cxnSp macro="">
      <xdr:nvCxnSpPr>
        <xdr:cNvPr id="150" name="直線コネクタ 149">
          <a:extLst>
            <a:ext uri="{FF2B5EF4-FFF2-40B4-BE49-F238E27FC236}">
              <a16:creationId xmlns:a16="http://schemas.microsoft.com/office/drawing/2014/main" id="{0A884457-E384-497E-93A0-1F8F44DB1829}"/>
            </a:ext>
          </a:extLst>
        </xdr:cNvPr>
        <xdr:cNvCxnSpPr/>
      </xdr:nvCxnSpPr>
      <xdr:spPr>
        <a:xfrm flipV="1">
          <a:off x="11312525" y="6038173"/>
          <a:ext cx="685800" cy="304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32</xdr:row>
      <xdr:rowOff>64177</xdr:rowOff>
    </xdr:from>
    <xdr:to>
      <xdr:col>60</xdr:col>
      <xdr:colOff>123825</xdr:colOff>
      <xdr:row>32</xdr:row>
      <xdr:rowOff>165777</xdr:rowOff>
    </xdr:to>
    <xdr:sp macro="" textlink="">
      <xdr:nvSpPr>
        <xdr:cNvPr id="151" name="楕円 150">
          <a:extLst>
            <a:ext uri="{FF2B5EF4-FFF2-40B4-BE49-F238E27FC236}">
              <a16:creationId xmlns:a16="http://schemas.microsoft.com/office/drawing/2014/main" id="{2CC01FBB-C5BF-4449-8B20-EA0DCE802098}"/>
            </a:ext>
          </a:extLst>
        </xdr:cNvPr>
        <xdr:cNvSpPr/>
      </xdr:nvSpPr>
      <xdr:spPr>
        <a:xfrm>
          <a:off x="10572115" y="6299242"/>
          <a:ext cx="107315"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32</xdr:row>
      <xdr:rowOff>105262</xdr:rowOff>
    </xdr:from>
    <xdr:to>
      <xdr:col>64</xdr:col>
      <xdr:colOff>73025</xdr:colOff>
      <xdr:row>32</xdr:row>
      <xdr:rowOff>114977</xdr:rowOff>
    </xdr:to>
    <xdr:cxnSp macro="">
      <xdr:nvCxnSpPr>
        <xdr:cNvPr id="152" name="直線コネクタ 151">
          <a:extLst>
            <a:ext uri="{FF2B5EF4-FFF2-40B4-BE49-F238E27FC236}">
              <a16:creationId xmlns:a16="http://schemas.microsoft.com/office/drawing/2014/main" id="{8315478D-CE72-45B0-895A-A10E8F1D531C}"/>
            </a:ext>
          </a:extLst>
        </xdr:cNvPr>
        <xdr:cNvCxnSpPr/>
      </xdr:nvCxnSpPr>
      <xdr:spPr>
        <a:xfrm flipV="1">
          <a:off x="10626725" y="6342232"/>
          <a:ext cx="685800" cy="11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28</xdr:row>
      <xdr:rowOff>63898</xdr:rowOff>
    </xdr:from>
    <xdr:ext cx="469744" cy="259045"/>
    <xdr:sp macro="" textlink="">
      <xdr:nvSpPr>
        <xdr:cNvPr id="153" name="n_1aveValue債務償還比率">
          <a:extLst>
            <a:ext uri="{FF2B5EF4-FFF2-40B4-BE49-F238E27FC236}">
              <a16:creationId xmlns:a16="http://schemas.microsoft.com/office/drawing/2014/main" id="{C0F8867B-5457-48C9-858B-1C557B1A22D3}"/>
            </a:ext>
          </a:extLst>
        </xdr:cNvPr>
        <xdr:cNvSpPr txBox="1"/>
      </xdr:nvSpPr>
      <xdr:spPr>
        <a:xfrm>
          <a:off x="12459412" y="56131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10642</xdr:rowOff>
    </xdr:from>
    <xdr:ext cx="469744" cy="259045"/>
    <xdr:sp macro="" textlink="">
      <xdr:nvSpPr>
        <xdr:cNvPr id="154" name="n_2aveValue債務償還比率">
          <a:extLst>
            <a:ext uri="{FF2B5EF4-FFF2-40B4-BE49-F238E27FC236}">
              <a16:creationId xmlns:a16="http://schemas.microsoft.com/office/drawing/2014/main" id="{85C355DB-F78B-48C5-8802-8627ED46ADB8}"/>
            </a:ext>
          </a:extLst>
        </xdr:cNvPr>
        <xdr:cNvSpPr txBox="1"/>
      </xdr:nvSpPr>
      <xdr:spPr>
        <a:xfrm>
          <a:off x="11780597" y="55656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41539</xdr:rowOff>
    </xdr:from>
    <xdr:ext cx="469744" cy="259045"/>
    <xdr:sp macro="" textlink="">
      <xdr:nvSpPr>
        <xdr:cNvPr id="155" name="n_3aveValue債務償還比率">
          <a:extLst>
            <a:ext uri="{FF2B5EF4-FFF2-40B4-BE49-F238E27FC236}">
              <a16:creationId xmlns:a16="http://schemas.microsoft.com/office/drawing/2014/main" id="{F4208ACE-CE34-4142-9DF3-60C4DFC12AC4}"/>
            </a:ext>
          </a:extLst>
        </xdr:cNvPr>
        <xdr:cNvSpPr txBox="1"/>
      </xdr:nvSpPr>
      <xdr:spPr>
        <a:xfrm>
          <a:off x="11094797" y="57660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58211</xdr:rowOff>
    </xdr:from>
    <xdr:ext cx="469744" cy="259045"/>
    <xdr:sp macro="" textlink="">
      <xdr:nvSpPr>
        <xdr:cNvPr id="156" name="n_4aveValue債務償還比率">
          <a:extLst>
            <a:ext uri="{FF2B5EF4-FFF2-40B4-BE49-F238E27FC236}">
              <a16:creationId xmlns:a16="http://schemas.microsoft.com/office/drawing/2014/main" id="{350EFE08-D922-44F4-A783-4C56DA687FC0}"/>
            </a:ext>
          </a:extLst>
        </xdr:cNvPr>
        <xdr:cNvSpPr txBox="1"/>
      </xdr:nvSpPr>
      <xdr:spPr>
        <a:xfrm>
          <a:off x="10408997" y="57789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31</xdr:row>
      <xdr:rowOff>112215</xdr:rowOff>
    </xdr:from>
    <xdr:ext cx="469744" cy="259045"/>
    <xdr:sp macro="" textlink="">
      <xdr:nvSpPr>
        <xdr:cNvPr id="157" name="n_1mainValue債務償還比率">
          <a:extLst>
            <a:ext uri="{FF2B5EF4-FFF2-40B4-BE49-F238E27FC236}">
              <a16:creationId xmlns:a16="http://schemas.microsoft.com/office/drawing/2014/main" id="{A6347029-4549-4834-8DD8-729C69B26278}"/>
            </a:ext>
          </a:extLst>
        </xdr:cNvPr>
        <xdr:cNvSpPr txBox="1"/>
      </xdr:nvSpPr>
      <xdr:spPr>
        <a:xfrm>
          <a:off x="12459412" y="61796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31</xdr:row>
      <xdr:rowOff>14580</xdr:rowOff>
    </xdr:from>
    <xdr:ext cx="469744" cy="259045"/>
    <xdr:sp macro="" textlink="">
      <xdr:nvSpPr>
        <xdr:cNvPr id="158" name="n_2mainValue債務償還比率">
          <a:extLst>
            <a:ext uri="{FF2B5EF4-FFF2-40B4-BE49-F238E27FC236}">
              <a16:creationId xmlns:a16="http://schemas.microsoft.com/office/drawing/2014/main" id="{5C40DEF3-0CD2-4FA6-ADC2-3752FA89106F}"/>
            </a:ext>
          </a:extLst>
        </xdr:cNvPr>
        <xdr:cNvSpPr txBox="1"/>
      </xdr:nvSpPr>
      <xdr:spPr>
        <a:xfrm>
          <a:off x="11780597" y="60858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32</xdr:row>
      <xdr:rowOff>147189</xdr:rowOff>
    </xdr:from>
    <xdr:ext cx="469744" cy="259045"/>
    <xdr:sp macro="" textlink="">
      <xdr:nvSpPr>
        <xdr:cNvPr id="159" name="n_3mainValue債務償還比率">
          <a:extLst>
            <a:ext uri="{FF2B5EF4-FFF2-40B4-BE49-F238E27FC236}">
              <a16:creationId xmlns:a16="http://schemas.microsoft.com/office/drawing/2014/main" id="{137DAF78-0D7C-47C2-B13F-5744084F8CC2}"/>
            </a:ext>
          </a:extLst>
        </xdr:cNvPr>
        <xdr:cNvSpPr txBox="1"/>
      </xdr:nvSpPr>
      <xdr:spPr>
        <a:xfrm>
          <a:off x="11094797" y="63841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32</xdr:row>
      <xdr:rowOff>156904</xdr:rowOff>
    </xdr:from>
    <xdr:ext cx="469744" cy="259045"/>
    <xdr:sp macro="" textlink="">
      <xdr:nvSpPr>
        <xdr:cNvPr id="160" name="n_4mainValue債務償還比率">
          <a:extLst>
            <a:ext uri="{FF2B5EF4-FFF2-40B4-BE49-F238E27FC236}">
              <a16:creationId xmlns:a16="http://schemas.microsoft.com/office/drawing/2014/main" id="{D68D508E-967D-4BC8-9C75-F3C38921EF78}"/>
            </a:ext>
          </a:extLst>
        </xdr:cNvPr>
        <xdr:cNvSpPr txBox="1"/>
      </xdr:nvSpPr>
      <xdr:spPr>
        <a:xfrm>
          <a:off x="10408997" y="6397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1" name="正方形/長方形 160">
          <a:extLst>
            <a:ext uri="{FF2B5EF4-FFF2-40B4-BE49-F238E27FC236}">
              <a16:creationId xmlns:a16="http://schemas.microsoft.com/office/drawing/2014/main" id="{5FD8B93E-25F3-4475-A3CB-538BBD134F93}"/>
            </a:ext>
          </a:extLst>
        </xdr:cNvPr>
        <xdr:cNvSpPr/>
      </xdr:nvSpPr>
      <xdr:spPr>
        <a:xfrm>
          <a:off x="1142365" y="7972425"/>
          <a:ext cx="531495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2" name="正方形/長方形 161">
          <a:extLst>
            <a:ext uri="{FF2B5EF4-FFF2-40B4-BE49-F238E27FC236}">
              <a16:creationId xmlns:a16="http://schemas.microsoft.com/office/drawing/2014/main" id="{C4DC65AF-3452-490E-BB88-29D422CC39CE}"/>
            </a:ext>
          </a:extLst>
        </xdr:cNvPr>
        <xdr:cNvSpPr/>
      </xdr:nvSpPr>
      <xdr:spPr>
        <a:xfrm>
          <a:off x="1142365" y="11770995"/>
          <a:ext cx="531495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3" name="テキスト ボックス 162">
          <a:extLst>
            <a:ext uri="{FF2B5EF4-FFF2-40B4-BE49-F238E27FC236}">
              <a16:creationId xmlns:a16="http://schemas.microsoft.com/office/drawing/2014/main" id="{97497058-2AF8-4032-A8F6-28CB6EBA2C55}"/>
            </a:ext>
          </a:extLst>
        </xdr:cNvPr>
        <xdr:cNvSpPr txBox="1"/>
      </xdr:nvSpPr>
      <xdr:spPr>
        <a:xfrm>
          <a:off x="830580" y="822261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4" name="テキスト ボックス 163">
          <a:extLst>
            <a:ext uri="{FF2B5EF4-FFF2-40B4-BE49-F238E27FC236}">
              <a16:creationId xmlns:a16="http://schemas.microsoft.com/office/drawing/2014/main" id="{39B2FD8F-9687-4999-81E0-31E18F9A0BA3}"/>
            </a:ext>
          </a:extLst>
        </xdr:cNvPr>
        <xdr:cNvSpPr txBox="1"/>
      </xdr:nvSpPr>
      <xdr:spPr>
        <a:xfrm>
          <a:off x="6285865" y="1089533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5" name="テキスト ボックス 164">
          <a:extLst>
            <a:ext uri="{FF2B5EF4-FFF2-40B4-BE49-F238E27FC236}">
              <a16:creationId xmlns:a16="http://schemas.microsoft.com/office/drawing/2014/main" id="{0638EE98-48CA-4A45-90E1-77535DAD04AF}"/>
            </a:ext>
          </a:extLst>
        </xdr:cNvPr>
        <xdr:cNvSpPr txBox="1"/>
      </xdr:nvSpPr>
      <xdr:spPr>
        <a:xfrm>
          <a:off x="830580" y="1199959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6" name="テキスト ボックス 165">
          <a:extLst>
            <a:ext uri="{FF2B5EF4-FFF2-40B4-BE49-F238E27FC236}">
              <a16:creationId xmlns:a16="http://schemas.microsoft.com/office/drawing/2014/main" id="{E870AB4A-D297-469F-A676-9E8EED71CF9F}"/>
            </a:ext>
          </a:extLst>
        </xdr:cNvPr>
        <xdr:cNvSpPr txBox="1"/>
      </xdr:nvSpPr>
      <xdr:spPr>
        <a:xfrm>
          <a:off x="6285865" y="147574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FBDB0527-E7AE-4268-A1AA-9CC07E2A3B88}"/>
            </a:ext>
          </a:extLst>
        </xdr:cNvPr>
        <xdr:cNvSpPr/>
      </xdr:nvSpPr>
      <xdr:spPr>
        <a:xfrm>
          <a:off x="574040" y="130810"/>
          <a:ext cx="11427460" cy="631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2FF90B68-2A16-411F-A900-7AC2B4BEF2A0}"/>
            </a:ext>
          </a:extLst>
        </xdr:cNvPr>
        <xdr:cNvSpPr/>
      </xdr:nvSpPr>
      <xdr:spPr>
        <a:xfrm>
          <a:off x="17145000" y="186690"/>
          <a:ext cx="3581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27CE4661-CA9B-462C-906D-F4FB8023288E}"/>
            </a:ext>
          </a:extLst>
        </xdr:cNvPr>
        <xdr:cNvSpPr/>
      </xdr:nvSpPr>
      <xdr:spPr>
        <a:xfrm>
          <a:off x="17160240" y="217805"/>
          <a:ext cx="354457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4E413BB9-4DDD-4F87-9BF8-B04AE4318140}"/>
            </a:ext>
          </a:extLst>
        </xdr:cNvPr>
        <xdr:cNvSpPr/>
      </xdr:nvSpPr>
      <xdr:spPr>
        <a:xfrm>
          <a:off x="17191355" y="239395"/>
          <a:ext cx="3474085" cy="4464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大阪府泉南市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2B0021E3-DBBA-4556-9F45-281F95AE244F}"/>
            </a:ext>
          </a:extLst>
        </xdr:cNvPr>
        <xdr:cNvSpPr/>
      </xdr:nvSpPr>
      <xdr:spPr>
        <a:xfrm>
          <a:off x="14632940" y="186690"/>
          <a:ext cx="23939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A2FBE528-4044-4404-9B15-DCF63640E9A8}"/>
            </a:ext>
          </a:extLst>
        </xdr:cNvPr>
        <xdr:cNvSpPr/>
      </xdr:nvSpPr>
      <xdr:spPr>
        <a:xfrm>
          <a:off x="14665960" y="217805"/>
          <a:ext cx="234569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3B5F49CA-CF68-4F6D-B0BC-3B9ECA0B553B}"/>
            </a:ext>
          </a:extLst>
        </xdr:cNvPr>
        <xdr:cNvSpPr/>
      </xdr:nvSpPr>
      <xdr:spPr>
        <a:xfrm>
          <a:off x="14687550" y="239395"/>
          <a:ext cx="2294255" cy="46291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18CA177A-D1D1-4D15-A541-08184EE80122}"/>
            </a:ext>
          </a:extLst>
        </xdr:cNvPr>
        <xdr:cNvSpPr/>
      </xdr:nvSpPr>
      <xdr:spPr>
        <a:xfrm>
          <a:off x="685800" y="887095"/>
          <a:ext cx="9086850" cy="177609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FF326497-AFCC-479F-A31D-5B70B8E5829D}"/>
            </a:ext>
          </a:extLst>
        </xdr:cNvPr>
        <xdr:cNvSpPr/>
      </xdr:nvSpPr>
      <xdr:spPr>
        <a:xfrm>
          <a:off x="816610" y="916940"/>
          <a:ext cx="124079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E20F9320-48B5-4F3D-B6BE-8B9E362F72DC}"/>
            </a:ext>
          </a:extLst>
        </xdr:cNvPr>
        <xdr:cNvSpPr/>
      </xdr:nvSpPr>
      <xdr:spPr>
        <a:xfrm>
          <a:off x="2016760" y="916940"/>
          <a:ext cx="120015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58,789
57,828
48.98
28,331,143
28,271,544
17,618
14,167,056
23,939,881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BE719A1-0416-4DDF-9B8F-455270A8B3B2}"/>
            </a:ext>
          </a:extLst>
        </xdr:cNvPr>
        <xdr:cNvSpPr/>
      </xdr:nvSpPr>
      <xdr:spPr>
        <a:xfrm>
          <a:off x="3216910" y="916940"/>
          <a:ext cx="13716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ECD8DC06-F4D5-4722-9035-7CB826733CA7}"/>
            </a:ext>
          </a:extLst>
        </xdr:cNvPr>
        <xdr:cNvSpPr/>
      </xdr:nvSpPr>
      <xdr:spPr>
        <a:xfrm>
          <a:off x="4588510" y="941705"/>
          <a:ext cx="1814830" cy="9417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5CC8222E-3FD0-486D-99B3-ECC2D243851E}"/>
            </a:ext>
          </a:extLst>
        </xdr:cNvPr>
        <xdr:cNvSpPr/>
      </xdr:nvSpPr>
      <xdr:spPr>
        <a:xfrm>
          <a:off x="6403340" y="941705"/>
          <a:ext cx="1140460" cy="9417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8.6
40.9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68FFCE12-5CF8-4CFA-ABFB-14C19D13BC82}"/>
            </a:ext>
          </a:extLst>
        </xdr:cNvPr>
        <xdr:cNvSpPr/>
      </xdr:nvSpPr>
      <xdr:spPr>
        <a:xfrm>
          <a:off x="7603490" y="948690"/>
          <a:ext cx="585470" cy="9455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1587879D-0449-4885-991F-49C33BE4334D}"/>
            </a:ext>
          </a:extLst>
        </xdr:cNvPr>
        <xdr:cNvSpPr/>
      </xdr:nvSpPr>
      <xdr:spPr>
        <a:xfrm>
          <a:off x="4588510" y="1714500"/>
          <a:ext cx="1814830"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C9711008-8602-4A83-AC02-896F2BE762CA}"/>
            </a:ext>
          </a:extLst>
        </xdr:cNvPr>
        <xdr:cNvSpPr/>
      </xdr:nvSpPr>
      <xdr:spPr>
        <a:xfrm>
          <a:off x="6474460" y="1714500"/>
          <a:ext cx="3298190"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72119812-73A3-4F82-B251-97AE1DE2E4CE}"/>
            </a:ext>
          </a:extLst>
        </xdr:cNvPr>
        <xdr:cNvSpPr/>
      </xdr:nvSpPr>
      <xdr:spPr>
        <a:xfrm>
          <a:off x="9965690" y="887095"/>
          <a:ext cx="1371600" cy="1268095"/>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D26E8060-2A65-47CA-958E-3102FF03F18B}"/>
            </a:ext>
          </a:extLst>
        </xdr:cNvPr>
        <xdr:cNvSpPr/>
      </xdr:nvSpPr>
      <xdr:spPr>
        <a:xfrm>
          <a:off x="10206990" y="948690"/>
          <a:ext cx="1200150" cy="2597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BFD3F804-9610-43F8-8055-E6EE3F69C467}"/>
            </a:ext>
          </a:extLst>
        </xdr:cNvPr>
        <xdr:cNvSpPr/>
      </xdr:nvSpPr>
      <xdr:spPr>
        <a:xfrm>
          <a:off x="10206990" y="1215390"/>
          <a:ext cx="120015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399263D-CAB7-456E-B251-18FD7A103C69}"/>
            </a:ext>
          </a:extLst>
        </xdr:cNvPr>
        <xdr:cNvSpPr/>
      </xdr:nvSpPr>
      <xdr:spPr>
        <a:xfrm>
          <a:off x="10206990" y="1551305"/>
          <a:ext cx="1310005"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73FE2291-0CBB-47BE-9FFE-F3D9FAB4DD71}"/>
            </a:ext>
          </a:extLst>
        </xdr:cNvPr>
        <xdr:cNvCxnSpPr/>
      </xdr:nvCxnSpPr>
      <xdr:spPr>
        <a:xfrm flipH="1">
          <a:off x="10050145" y="1045210"/>
          <a:ext cx="19621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D25BAA5-A8CB-46EA-897B-4CAC8C537EC1}"/>
            </a:ext>
          </a:extLst>
        </xdr:cNvPr>
        <xdr:cNvSpPr/>
      </xdr:nvSpPr>
      <xdr:spPr>
        <a:xfrm>
          <a:off x="10107930" y="986790"/>
          <a:ext cx="8064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1301F3A2-5877-4E98-9AF7-51A1F4DB0DE9}"/>
            </a:ext>
          </a:extLst>
        </xdr:cNvPr>
        <xdr:cNvSpPr/>
      </xdr:nvSpPr>
      <xdr:spPr>
        <a:xfrm>
          <a:off x="10107930" y="1253490"/>
          <a:ext cx="80645"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FC95F713-18E9-47E6-ABC1-F3D6552B07C3}"/>
            </a:ext>
          </a:extLst>
        </xdr:cNvPr>
        <xdr:cNvCxnSpPr/>
      </xdr:nvCxnSpPr>
      <xdr:spPr>
        <a:xfrm>
          <a:off x="10135235" y="1524000"/>
          <a:ext cx="0" cy="141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CE2798A-2FFF-4EEC-A96B-0DEE878A5BDF}"/>
            </a:ext>
          </a:extLst>
        </xdr:cNvPr>
        <xdr:cNvCxnSpPr/>
      </xdr:nvCxnSpPr>
      <xdr:spPr>
        <a:xfrm>
          <a:off x="10074910" y="1524000"/>
          <a:ext cx="14668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E963A36E-2E57-48CA-9149-00EF3700A5BF}"/>
            </a:ext>
          </a:extLst>
        </xdr:cNvPr>
        <xdr:cNvCxnSpPr/>
      </xdr:nvCxnSpPr>
      <xdr:spPr>
        <a:xfrm flipV="1">
          <a:off x="10135235" y="1764030"/>
          <a:ext cx="0" cy="141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9C25365B-16F8-445A-B9CB-42A7400F1844}"/>
            </a:ext>
          </a:extLst>
        </xdr:cNvPr>
        <xdr:cNvCxnSpPr/>
      </xdr:nvCxnSpPr>
      <xdr:spPr>
        <a:xfrm>
          <a:off x="10074910" y="1901190"/>
          <a:ext cx="14668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22D4FBBD-538B-4035-A04D-5C6D3CF02EF1}"/>
            </a:ext>
          </a:extLst>
        </xdr:cNvPr>
        <xdr:cNvSpPr txBox="1"/>
      </xdr:nvSpPr>
      <xdr:spPr>
        <a:xfrm>
          <a:off x="645160" y="279781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31773AD6-CAF9-4B25-986B-0327592461EB}"/>
            </a:ext>
          </a:extLst>
        </xdr:cNvPr>
        <xdr:cNvSpPr txBox="1"/>
      </xdr:nvSpPr>
      <xdr:spPr>
        <a:xfrm>
          <a:off x="645160" y="310769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F7DFCA29-764F-44A5-BF2E-550B7A249408}"/>
            </a:ext>
          </a:extLst>
        </xdr:cNvPr>
        <xdr:cNvSpPr txBox="1"/>
      </xdr:nvSpPr>
      <xdr:spPr>
        <a:xfrm>
          <a:off x="64516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CE5F49B9-FEA8-47A9-8E1F-43E5D7258291}"/>
            </a:ext>
          </a:extLst>
        </xdr:cNvPr>
        <xdr:cNvSpPr txBox="1"/>
      </xdr:nvSpPr>
      <xdr:spPr>
        <a:xfrm>
          <a:off x="645160" y="374459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DF473CF5-B9DF-4AD9-92FA-483AC2AA79AC}"/>
            </a:ext>
          </a:extLst>
        </xdr:cNvPr>
        <xdr:cNvSpPr/>
      </xdr:nvSpPr>
      <xdr:spPr>
        <a:xfrm>
          <a:off x="685800" y="419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6E52A938-8254-40CA-8027-CF8BAF24B26B}"/>
            </a:ext>
          </a:extLst>
        </xdr:cNvPr>
        <xdr:cNvSpPr/>
      </xdr:nvSpPr>
      <xdr:spPr>
        <a:xfrm>
          <a:off x="8166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318590B3-D871-492E-99EF-14266310A980}"/>
            </a:ext>
          </a:extLst>
        </xdr:cNvPr>
        <xdr:cNvSpPr/>
      </xdr:nvSpPr>
      <xdr:spPr>
        <a:xfrm>
          <a:off x="8166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2FC140F2-3E67-4303-B41E-568C4E5509F7}"/>
            </a:ext>
          </a:extLst>
        </xdr:cNvPr>
        <xdr:cNvSpPr/>
      </xdr:nvSpPr>
      <xdr:spPr>
        <a:xfrm>
          <a:off x="17145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F1E3900B-0FAD-4A4F-B6DE-B94D19D7CBB0}"/>
            </a:ext>
          </a:extLst>
        </xdr:cNvPr>
        <xdr:cNvSpPr/>
      </xdr:nvSpPr>
      <xdr:spPr>
        <a:xfrm>
          <a:off x="17145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2D752DFC-D901-459F-AC12-92F73D4DBCD5}"/>
            </a:ext>
          </a:extLst>
        </xdr:cNvPr>
        <xdr:cNvSpPr/>
      </xdr:nvSpPr>
      <xdr:spPr>
        <a:xfrm>
          <a:off x="27432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63297EAB-8146-41A2-AF81-20C434C807C1}"/>
            </a:ext>
          </a:extLst>
        </xdr:cNvPr>
        <xdr:cNvSpPr/>
      </xdr:nvSpPr>
      <xdr:spPr>
        <a:xfrm>
          <a:off x="27432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9FBC6AB1-E1D2-453B-A460-127173C06126}"/>
            </a:ext>
          </a:extLst>
        </xdr:cNvPr>
        <xdr:cNvSpPr/>
      </xdr:nvSpPr>
      <xdr:spPr>
        <a:xfrm>
          <a:off x="685800" y="533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5C6A67D5-CB1A-43A2-A435-6C508863D618}"/>
            </a:ext>
          </a:extLst>
        </xdr:cNvPr>
        <xdr:cNvSpPr txBox="1"/>
      </xdr:nvSpPr>
      <xdr:spPr>
        <a:xfrm>
          <a:off x="66675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B80B63DB-7213-4FA1-BA76-56883BA04450}"/>
            </a:ext>
          </a:extLst>
        </xdr:cNvPr>
        <xdr:cNvCxnSpPr/>
      </xdr:nvCxnSpPr>
      <xdr:spPr>
        <a:xfrm>
          <a:off x="68580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40FF3956-26A4-4CE2-BA36-4B537106B398}"/>
            </a:ext>
          </a:extLst>
        </xdr:cNvPr>
        <xdr:cNvSpPr txBox="1"/>
      </xdr:nvSpPr>
      <xdr:spPr>
        <a:xfrm>
          <a:off x="273866" y="747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15698DCA-CB49-4241-8C70-574F9F54C41E}"/>
            </a:ext>
          </a:extLst>
        </xdr:cNvPr>
        <xdr:cNvCxnSpPr/>
      </xdr:nvCxnSpPr>
      <xdr:spPr>
        <a:xfrm>
          <a:off x="685800" y="723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52922910-626F-4424-9E16-DB842FE991CC}"/>
            </a:ext>
          </a:extLst>
        </xdr:cNvPr>
        <xdr:cNvSpPr txBox="1"/>
      </xdr:nvSpPr>
      <xdr:spPr>
        <a:xfrm>
          <a:off x="273866" y="709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8D20AC5E-A7B8-49EC-9330-0CBD1DF4E8C0}"/>
            </a:ext>
          </a:extLst>
        </xdr:cNvPr>
        <xdr:cNvCxnSpPr/>
      </xdr:nvCxnSpPr>
      <xdr:spPr>
        <a:xfrm>
          <a:off x="685800" y="685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2A54B0BF-3327-4524-8F5E-A83E0507156B}"/>
            </a:ext>
          </a:extLst>
        </xdr:cNvPr>
        <xdr:cNvSpPr txBox="1"/>
      </xdr:nvSpPr>
      <xdr:spPr>
        <a:xfrm>
          <a:off x="343701" y="671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FEC55877-D528-4127-88FF-2D762F3583F0}"/>
            </a:ext>
          </a:extLst>
        </xdr:cNvPr>
        <xdr:cNvCxnSpPr/>
      </xdr:nvCxnSpPr>
      <xdr:spPr>
        <a:xfrm>
          <a:off x="685800" y="6473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B899D66D-B89A-4410-8845-C05D67B146E6}"/>
            </a:ext>
          </a:extLst>
        </xdr:cNvPr>
        <xdr:cNvSpPr txBox="1"/>
      </xdr:nvSpPr>
      <xdr:spPr>
        <a:xfrm>
          <a:off x="343701" y="6336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046A8BD2-78F8-443C-93DA-6317D9D8AC4B}"/>
            </a:ext>
          </a:extLst>
        </xdr:cNvPr>
        <xdr:cNvCxnSpPr/>
      </xdr:nvCxnSpPr>
      <xdr:spPr>
        <a:xfrm>
          <a:off x="685800" y="609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EAE7D316-176B-4E01-A1F4-CCE64EC21DAF}"/>
            </a:ext>
          </a:extLst>
        </xdr:cNvPr>
        <xdr:cNvSpPr txBox="1"/>
      </xdr:nvSpPr>
      <xdr:spPr>
        <a:xfrm>
          <a:off x="343701" y="5955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00B80450-B021-4F28-B46A-7AAB755F2A99}"/>
            </a:ext>
          </a:extLst>
        </xdr:cNvPr>
        <xdr:cNvCxnSpPr/>
      </xdr:nvCxnSpPr>
      <xdr:spPr>
        <a:xfrm>
          <a:off x="685800" y="571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787861A2-057F-475D-88CA-72CB1A291AD7}"/>
            </a:ext>
          </a:extLst>
        </xdr:cNvPr>
        <xdr:cNvSpPr txBox="1"/>
      </xdr:nvSpPr>
      <xdr:spPr>
        <a:xfrm>
          <a:off x="343701" y="5574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AC4B546A-9561-4272-B2D1-8EC4DE137FE0}"/>
            </a:ext>
          </a:extLst>
        </xdr:cNvPr>
        <xdr:cNvCxnSpPr/>
      </xdr:nvCxnSpPr>
      <xdr:spPr>
        <a:xfrm>
          <a:off x="68580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44E8CC36-5BC3-4722-B2D8-4147CFD976AF}"/>
            </a:ext>
          </a:extLst>
        </xdr:cNvPr>
        <xdr:cNvSpPr txBox="1"/>
      </xdr:nvSpPr>
      <xdr:spPr>
        <a:xfrm>
          <a:off x="386866" y="519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id="{4DDA50E6-13C0-498C-B863-6A7BB094FD81}"/>
            </a:ext>
          </a:extLst>
        </xdr:cNvPr>
        <xdr:cNvSpPr/>
      </xdr:nvSpPr>
      <xdr:spPr>
        <a:xfrm>
          <a:off x="685800" y="533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121920</xdr:rowOff>
    </xdr:from>
    <xdr:to>
      <xdr:col>24</xdr:col>
      <xdr:colOff>62865</xdr:colOff>
      <xdr:row>42</xdr:row>
      <xdr:rowOff>7620</xdr:rowOff>
    </xdr:to>
    <xdr:cxnSp macro="">
      <xdr:nvCxnSpPr>
        <xdr:cNvPr id="57" name="直線コネクタ 56">
          <a:extLst>
            <a:ext uri="{FF2B5EF4-FFF2-40B4-BE49-F238E27FC236}">
              <a16:creationId xmlns:a16="http://schemas.microsoft.com/office/drawing/2014/main" id="{A6ED0E1F-3A17-4894-830E-5C14CC994686}"/>
            </a:ext>
          </a:extLst>
        </xdr:cNvPr>
        <xdr:cNvCxnSpPr/>
      </xdr:nvCxnSpPr>
      <xdr:spPr>
        <a:xfrm flipV="1">
          <a:off x="4173855" y="5781675"/>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11447</xdr:rowOff>
    </xdr:from>
    <xdr:ext cx="405111" cy="259045"/>
    <xdr:sp macro="" textlink="">
      <xdr:nvSpPr>
        <xdr:cNvPr id="58" name="【道路】&#10;有形固定資産減価償却率最小値テキスト">
          <a:extLst>
            <a:ext uri="{FF2B5EF4-FFF2-40B4-BE49-F238E27FC236}">
              <a16:creationId xmlns:a16="http://schemas.microsoft.com/office/drawing/2014/main" id="{4DD74698-182A-4619-9C14-2E6137D20AD6}"/>
            </a:ext>
          </a:extLst>
        </xdr:cNvPr>
        <xdr:cNvSpPr txBox="1"/>
      </xdr:nvSpPr>
      <xdr:spPr>
        <a:xfrm>
          <a:off x="4212590" y="7216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7620</xdr:rowOff>
    </xdr:from>
    <xdr:to>
      <xdr:col>24</xdr:col>
      <xdr:colOff>152400</xdr:colOff>
      <xdr:row>42</xdr:row>
      <xdr:rowOff>7620</xdr:rowOff>
    </xdr:to>
    <xdr:cxnSp macro="">
      <xdr:nvCxnSpPr>
        <xdr:cNvPr id="59" name="直線コネクタ 58">
          <a:extLst>
            <a:ext uri="{FF2B5EF4-FFF2-40B4-BE49-F238E27FC236}">
              <a16:creationId xmlns:a16="http://schemas.microsoft.com/office/drawing/2014/main" id="{CB9FC14B-A2AB-4A3A-963D-14363E043EB6}"/>
            </a:ext>
          </a:extLst>
        </xdr:cNvPr>
        <xdr:cNvCxnSpPr/>
      </xdr:nvCxnSpPr>
      <xdr:spPr>
        <a:xfrm>
          <a:off x="4112260" y="721042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68597</xdr:rowOff>
    </xdr:from>
    <xdr:ext cx="405111" cy="259045"/>
    <xdr:sp macro="" textlink="">
      <xdr:nvSpPr>
        <xdr:cNvPr id="60" name="【道路】&#10;有形固定資産減価償却率最大値テキスト">
          <a:extLst>
            <a:ext uri="{FF2B5EF4-FFF2-40B4-BE49-F238E27FC236}">
              <a16:creationId xmlns:a16="http://schemas.microsoft.com/office/drawing/2014/main" id="{300C7594-D70A-4407-82ED-3D60C0304C6C}"/>
            </a:ext>
          </a:extLst>
        </xdr:cNvPr>
        <xdr:cNvSpPr txBox="1"/>
      </xdr:nvSpPr>
      <xdr:spPr>
        <a:xfrm>
          <a:off x="4212590" y="5553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121920</xdr:rowOff>
    </xdr:from>
    <xdr:to>
      <xdr:col>24</xdr:col>
      <xdr:colOff>152400</xdr:colOff>
      <xdr:row>33</xdr:row>
      <xdr:rowOff>121920</xdr:rowOff>
    </xdr:to>
    <xdr:cxnSp macro="">
      <xdr:nvCxnSpPr>
        <xdr:cNvPr id="61" name="直線コネクタ 60">
          <a:extLst>
            <a:ext uri="{FF2B5EF4-FFF2-40B4-BE49-F238E27FC236}">
              <a16:creationId xmlns:a16="http://schemas.microsoft.com/office/drawing/2014/main" id="{32D18AF2-509A-4300-B078-57F8C4E01BB2}"/>
            </a:ext>
          </a:extLst>
        </xdr:cNvPr>
        <xdr:cNvCxnSpPr/>
      </xdr:nvCxnSpPr>
      <xdr:spPr>
        <a:xfrm>
          <a:off x="4112260" y="578167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47642</xdr:rowOff>
    </xdr:from>
    <xdr:ext cx="405111" cy="259045"/>
    <xdr:sp macro="" textlink="">
      <xdr:nvSpPr>
        <xdr:cNvPr id="62" name="【道路】&#10;有形固定資産減価償却率平均値テキスト">
          <a:extLst>
            <a:ext uri="{FF2B5EF4-FFF2-40B4-BE49-F238E27FC236}">
              <a16:creationId xmlns:a16="http://schemas.microsoft.com/office/drawing/2014/main" id="{B54086F0-84DD-4030-8356-2C7AECD99999}"/>
            </a:ext>
          </a:extLst>
        </xdr:cNvPr>
        <xdr:cNvSpPr txBox="1"/>
      </xdr:nvSpPr>
      <xdr:spPr>
        <a:xfrm>
          <a:off x="4212590" y="65646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69215</xdr:rowOff>
    </xdr:from>
    <xdr:to>
      <xdr:col>24</xdr:col>
      <xdr:colOff>114300</xdr:colOff>
      <xdr:row>38</xdr:row>
      <xdr:rowOff>170815</xdr:rowOff>
    </xdr:to>
    <xdr:sp macro="" textlink="">
      <xdr:nvSpPr>
        <xdr:cNvPr id="63" name="フローチャート: 判断 62">
          <a:extLst>
            <a:ext uri="{FF2B5EF4-FFF2-40B4-BE49-F238E27FC236}">
              <a16:creationId xmlns:a16="http://schemas.microsoft.com/office/drawing/2014/main" id="{BFC86A0D-791C-4910-B43E-8A49291DFBB6}"/>
            </a:ext>
          </a:extLst>
        </xdr:cNvPr>
        <xdr:cNvSpPr/>
      </xdr:nvSpPr>
      <xdr:spPr>
        <a:xfrm>
          <a:off x="4131310" y="6582410"/>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48260</xdr:rowOff>
    </xdr:from>
    <xdr:to>
      <xdr:col>20</xdr:col>
      <xdr:colOff>38100</xdr:colOff>
      <xdr:row>38</xdr:row>
      <xdr:rowOff>149860</xdr:rowOff>
    </xdr:to>
    <xdr:sp macro="" textlink="">
      <xdr:nvSpPr>
        <xdr:cNvPr id="64" name="フローチャート: 判断 63">
          <a:extLst>
            <a:ext uri="{FF2B5EF4-FFF2-40B4-BE49-F238E27FC236}">
              <a16:creationId xmlns:a16="http://schemas.microsoft.com/office/drawing/2014/main" id="{8CDCC0E8-D967-478F-83C0-C854A3C9499A}"/>
            </a:ext>
          </a:extLst>
        </xdr:cNvPr>
        <xdr:cNvSpPr/>
      </xdr:nvSpPr>
      <xdr:spPr>
        <a:xfrm>
          <a:off x="3388360" y="6565265"/>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36830</xdr:rowOff>
    </xdr:from>
    <xdr:to>
      <xdr:col>15</xdr:col>
      <xdr:colOff>101600</xdr:colOff>
      <xdr:row>38</xdr:row>
      <xdr:rowOff>138430</xdr:rowOff>
    </xdr:to>
    <xdr:sp macro="" textlink="">
      <xdr:nvSpPr>
        <xdr:cNvPr id="65" name="フローチャート: 判断 64">
          <a:extLst>
            <a:ext uri="{FF2B5EF4-FFF2-40B4-BE49-F238E27FC236}">
              <a16:creationId xmlns:a16="http://schemas.microsoft.com/office/drawing/2014/main" id="{039A0E15-8996-46F3-ABA9-F292365F0778}"/>
            </a:ext>
          </a:extLst>
        </xdr:cNvPr>
        <xdr:cNvSpPr/>
      </xdr:nvSpPr>
      <xdr:spPr>
        <a:xfrm>
          <a:off x="2571750" y="6551930"/>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166370</xdr:rowOff>
    </xdr:from>
    <xdr:to>
      <xdr:col>10</xdr:col>
      <xdr:colOff>165100</xdr:colOff>
      <xdr:row>38</xdr:row>
      <xdr:rowOff>96520</xdr:rowOff>
    </xdr:to>
    <xdr:sp macro="" textlink="">
      <xdr:nvSpPr>
        <xdr:cNvPr id="66" name="フローチャート: 判断 65">
          <a:extLst>
            <a:ext uri="{FF2B5EF4-FFF2-40B4-BE49-F238E27FC236}">
              <a16:creationId xmlns:a16="http://schemas.microsoft.com/office/drawing/2014/main" id="{FCE68EFE-D5AC-451E-A2DD-13F3DB0017EE}"/>
            </a:ext>
          </a:extLst>
        </xdr:cNvPr>
        <xdr:cNvSpPr/>
      </xdr:nvSpPr>
      <xdr:spPr>
        <a:xfrm>
          <a:off x="1774190" y="6513830"/>
          <a:ext cx="10922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133985</xdr:rowOff>
    </xdr:from>
    <xdr:to>
      <xdr:col>6</xdr:col>
      <xdr:colOff>38100</xdr:colOff>
      <xdr:row>38</xdr:row>
      <xdr:rowOff>64135</xdr:rowOff>
    </xdr:to>
    <xdr:sp macro="" textlink="">
      <xdr:nvSpPr>
        <xdr:cNvPr id="67" name="フローチャート: 判断 66">
          <a:extLst>
            <a:ext uri="{FF2B5EF4-FFF2-40B4-BE49-F238E27FC236}">
              <a16:creationId xmlns:a16="http://schemas.microsoft.com/office/drawing/2014/main" id="{58BE5BE3-0F7A-4900-B3BF-EE5D1144953F}"/>
            </a:ext>
          </a:extLst>
        </xdr:cNvPr>
        <xdr:cNvSpPr/>
      </xdr:nvSpPr>
      <xdr:spPr>
        <a:xfrm>
          <a:off x="988060" y="647382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BBB5BC43-A865-4A38-B817-0FE4E9406C6B}"/>
            </a:ext>
          </a:extLst>
        </xdr:cNvPr>
        <xdr:cNvSpPr txBox="1"/>
      </xdr:nvSpPr>
      <xdr:spPr>
        <a:xfrm>
          <a:off x="400304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EBD756BD-C3A6-48CA-A1D4-055C79CEB077}"/>
            </a:ext>
          </a:extLst>
        </xdr:cNvPr>
        <xdr:cNvSpPr txBox="1"/>
      </xdr:nvSpPr>
      <xdr:spPr>
        <a:xfrm>
          <a:off x="32600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4DD44A38-27D1-44FE-83F3-38BDB1F17994}"/>
            </a:ext>
          </a:extLst>
        </xdr:cNvPr>
        <xdr:cNvSpPr txBox="1"/>
      </xdr:nvSpPr>
      <xdr:spPr>
        <a:xfrm>
          <a:off x="24549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268C1B98-D217-4EF4-B2B0-D4D6E96DF06F}"/>
            </a:ext>
          </a:extLst>
        </xdr:cNvPr>
        <xdr:cNvSpPr txBox="1"/>
      </xdr:nvSpPr>
      <xdr:spPr>
        <a:xfrm>
          <a:off x="16573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B6E2CD98-D4E5-4D39-AC7F-AEFCFE1BFD84}"/>
            </a:ext>
          </a:extLst>
        </xdr:cNvPr>
        <xdr:cNvSpPr txBox="1"/>
      </xdr:nvSpPr>
      <xdr:spPr>
        <a:xfrm>
          <a:off x="8597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149225</xdr:rowOff>
    </xdr:from>
    <xdr:to>
      <xdr:col>24</xdr:col>
      <xdr:colOff>114300</xdr:colOff>
      <xdr:row>38</xdr:row>
      <xdr:rowOff>79375</xdr:rowOff>
    </xdr:to>
    <xdr:sp macro="" textlink="">
      <xdr:nvSpPr>
        <xdr:cNvPr id="73" name="楕円 72">
          <a:extLst>
            <a:ext uri="{FF2B5EF4-FFF2-40B4-BE49-F238E27FC236}">
              <a16:creationId xmlns:a16="http://schemas.microsoft.com/office/drawing/2014/main" id="{70B1BFF1-C21C-4811-95B9-4037C6ADF387}"/>
            </a:ext>
          </a:extLst>
        </xdr:cNvPr>
        <xdr:cNvSpPr/>
      </xdr:nvSpPr>
      <xdr:spPr>
        <a:xfrm>
          <a:off x="4131310" y="6492875"/>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652</xdr:rowOff>
    </xdr:from>
    <xdr:ext cx="405111" cy="259045"/>
    <xdr:sp macro="" textlink="">
      <xdr:nvSpPr>
        <xdr:cNvPr id="74" name="【道路】&#10;有形固定資産減価償却率該当値テキスト">
          <a:extLst>
            <a:ext uri="{FF2B5EF4-FFF2-40B4-BE49-F238E27FC236}">
              <a16:creationId xmlns:a16="http://schemas.microsoft.com/office/drawing/2014/main" id="{B5462BD2-5DA6-4B06-AE7C-DC58571919C6}"/>
            </a:ext>
          </a:extLst>
        </xdr:cNvPr>
        <xdr:cNvSpPr txBox="1"/>
      </xdr:nvSpPr>
      <xdr:spPr>
        <a:xfrm>
          <a:off x="4212590" y="6344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118745</xdr:rowOff>
    </xdr:from>
    <xdr:to>
      <xdr:col>20</xdr:col>
      <xdr:colOff>38100</xdr:colOff>
      <xdr:row>38</xdr:row>
      <xdr:rowOff>48895</xdr:rowOff>
    </xdr:to>
    <xdr:sp macro="" textlink="">
      <xdr:nvSpPr>
        <xdr:cNvPr id="75" name="楕円 74">
          <a:extLst>
            <a:ext uri="{FF2B5EF4-FFF2-40B4-BE49-F238E27FC236}">
              <a16:creationId xmlns:a16="http://schemas.microsoft.com/office/drawing/2014/main" id="{0E3E25D2-36C1-4589-85E7-6A34C60BDFC3}"/>
            </a:ext>
          </a:extLst>
        </xdr:cNvPr>
        <xdr:cNvSpPr/>
      </xdr:nvSpPr>
      <xdr:spPr>
        <a:xfrm>
          <a:off x="3388360" y="646430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169545</xdr:rowOff>
    </xdr:from>
    <xdr:to>
      <xdr:col>24</xdr:col>
      <xdr:colOff>63500</xdr:colOff>
      <xdr:row>38</xdr:row>
      <xdr:rowOff>28575</xdr:rowOff>
    </xdr:to>
    <xdr:cxnSp macro="">
      <xdr:nvCxnSpPr>
        <xdr:cNvPr id="76" name="直線コネクタ 75">
          <a:extLst>
            <a:ext uri="{FF2B5EF4-FFF2-40B4-BE49-F238E27FC236}">
              <a16:creationId xmlns:a16="http://schemas.microsoft.com/office/drawing/2014/main" id="{4EDB7A64-B30F-4825-9CD5-F0FE590FBBDC}"/>
            </a:ext>
          </a:extLst>
        </xdr:cNvPr>
        <xdr:cNvCxnSpPr/>
      </xdr:nvCxnSpPr>
      <xdr:spPr>
        <a:xfrm>
          <a:off x="3431540" y="6517005"/>
          <a:ext cx="74295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76835</xdr:rowOff>
    </xdr:from>
    <xdr:to>
      <xdr:col>15</xdr:col>
      <xdr:colOff>101600</xdr:colOff>
      <xdr:row>38</xdr:row>
      <xdr:rowOff>6985</xdr:rowOff>
    </xdr:to>
    <xdr:sp macro="" textlink="">
      <xdr:nvSpPr>
        <xdr:cNvPr id="77" name="楕円 76">
          <a:extLst>
            <a:ext uri="{FF2B5EF4-FFF2-40B4-BE49-F238E27FC236}">
              <a16:creationId xmlns:a16="http://schemas.microsoft.com/office/drawing/2014/main" id="{392A5F6A-DD83-405D-87E0-E5505FC77FCB}"/>
            </a:ext>
          </a:extLst>
        </xdr:cNvPr>
        <xdr:cNvSpPr/>
      </xdr:nvSpPr>
      <xdr:spPr>
        <a:xfrm>
          <a:off x="2571750" y="6420485"/>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127635</xdr:rowOff>
    </xdr:from>
    <xdr:to>
      <xdr:col>19</xdr:col>
      <xdr:colOff>177800</xdr:colOff>
      <xdr:row>37</xdr:row>
      <xdr:rowOff>169545</xdr:rowOff>
    </xdr:to>
    <xdr:cxnSp macro="">
      <xdr:nvCxnSpPr>
        <xdr:cNvPr id="78" name="直線コネクタ 77">
          <a:extLst>
            <a:ext uri="{FF2B5EF4-FFF2-40B4-BE49-F238E27FC236}">
              <a16:creationId xmlns:a16="http://schemas.microsoft.com/office/drawing/2014/main" id="{665C100C-5F48-40D7-BF2E-4D937ED4EE13}"/>
            </a:ext>
          </a:extLst>
        </xdr:cNvPr>
        <xdr:cNvCxnSpPr/>
      </xdr:nvCxnSpPr>
      <xdr:spPr>
        <a:xfrm>
          <a:off x="2626360" y="6475095"/>
          <a:ext cx="80518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40640</xdr:rowOff>
    </xdr:from>
    <xdr:to>
      <xdr:col>10</xdr:col>
      <xdr:colOff>165100</xdr:colOff>
      <xdr:row>37</xdr:row>
      <xdr:rowOff>142240</xdr:rowOff>
    </xdr:to>
    <xdr:sp macro="" textlink="">
      <xdr:nvSpPr>
        <xdr:cNvPr id="79" name="楕円 78">
          <a:extLst>
            <a:ext uri="{FF2B5EF4-FFF2-40B4-BE49-F238E27FC236}">
              <a16:creationId xmlns:a16="http://schemas.microsoft.com/office/drawing/2014/main" id="{DD780DD6-27B3-4D36-90CC-FEDE7B4E424D}"/>
            </a:ext>
          </a:extLst>
        </xdr:cNvPr>
        <xdr:cNvSpPr/>
      </xdr:nvSpPr>
      <xdr:spPr>
        <a:xfrm>
          <a:off x="1774190" y="6384290"/>
          <a:ext cx="10922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91440</xdr:rowOff>
    </xdr:from>
    <xdr:to>
      <xdr:col>15</xdr:col>
      <xdr:colOff>50800</xdr:colOff>
      <xdr:row>37</xdr:row>
      <xdr:rowOff>127635</xdr:rowOff>
    </xdr:to>
    <xdr:cxnSp macro="">
      <xdr:nvCxnSpPr>
        <xdr:cNvPr id="80" name="直線コネクタ 79">
          <a:extLst>
            <a:ext uri="{FF2B5EF4-FFF2-40B4-BE49-F238E27FC236}">
              <a16:creationId xmlns:a16="http://schemas.microsoft.com/office/drawing/2014/main" id="{082C539E-CCF4-4E42-BE91-CD39148C2115}"/>
            </a:ext>
          </a:extLst>
        </xdr:cNvPr>
        <xdr:cNvCxnSpPr/>
      </xdr:nvCxnSpPr>
      <xdr:spPr>
        <a:xfrm>
          <a:off x="1828800" y="6438900"/>
          <a:ext cx="79756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4445</xdr:rowOff>
    </xdr:from>
    <xdr:to>
      <xdr:col>6</xdr:col>
      <xdr:colOff>38100</xdr:colOff>
      <xdr:row>37</xdr:row>
      <xdr:rowOff>106045</xdr:rowOff>
    </xdr:to>
    <xdr:sp macro="" textlink="">
      <xdr:nvSpPr>
        <xdr:cNvPr id="81" name="楕円 80">
          <a:extLst>
            <a:ext uri="{FF2B5EF4-FFF2-40B4-BE49-F238E27FC236}">
              <a16:creationId xmlns:a16="http://schemas.microsoft.com/office/drawing/2014/main" id="{6D579D60-D23B-414B-B2B8-4789A16D439B}"/>
            </a:ext>
          </a:extLst>
        </xdr:cNvPr>
        <xdr:cNvSpPr/>
      </xdr:nvSpPr>
      <xdr:spPr>
        <a:xfrm>
          <a:off x="988060" y="635000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55245</xdr:rowOff>
    </xdr:from>
    <xdr:to>
      <xdr:col>10</xdr:col>
      <xdr:colOff>114300</xdr:colOff>
      <xdr:row>37</xdr:row>
      <xdr:rowOff>91440</xdr:rowOff>
    </xdr:to>
    <xdr:cxnSp macro="">
      <xdr:nvCxnSpPr>
        <xdr:cNvPr id="82" name="直線コネクタ 81">
          <a:extLst>
            <a:ext uri="{FF2B5EF4-FFF2-40B4-BE49-F238E27FC236}">
              <a16:creationId xmlns:a16="http://schemas.microsoft.com/office/drawing/2014/main" id="{4D124ED0-FF94-417F-93B1-4155903B7C8A}"/>
            </a:ext>
          </a:extLst>
        </xdr:cNvPr>
        <xdr:cNvCxnSpPr/>
      </xdr:nvCxnSpPr>
      <xdr:spPr>
        <a:xfrm>
          <a:off x="1031240" y="6402705"/>
          <a:ext cx="79756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140987</xdr:rowOff>
    </xdr:from>
    <xdr:ext cx="405111" cy="259045"/>
    <xdr:sp macro="" textlink="">
      <xdr:nvSpPr>
        <xdr:cNvPr id="83" name="n_1aveValue【道路】&#10;有形固定資産減価償却率">
          <a:extLst>
            <a:ext uri="{FF2B5EF4-FFF2-40B4-BE49-F238E27FC236}">
              <a16:creationId xmlns:a16="http://schemas.microsoft.com/office/drawing/2014/main" id="{E016C3E5-18F2-487D-82D3-E0A8C2F23B30}"/>
            </a:ext>
          </a:extLst>
        </xdr:cNvPr>
        <xdr:cNvSpPr txBox="1"/>
      </xdr:nvSpPr>
      <xdr:spPr>
        <a:xfrm>
          <a:off x="3239144" y="6654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129557</xdr:rowOff>
    </xdr:from>
    <xdr:ext cx="405111" cy="259045"/>
    <xdr:sp macro="" textlink="">
      <xdr:nvSpPr>
        <xdr:cNvPr id="84" name="n_2aveValue【道路】&#10;有形固定資産減価償却率">
          <a:extLst>
            <a:ext uri="{FF2B5EF4-FFF2-40B4-BE49-F238E27FC236}">
              <a16:creationId xmlns:a16="http://schemas.microsoft.com/office/drawing/2014/main" id="{0DF5B2B8-FDF1-4C8B-B74B-55619DDCC9BF}"/>
            </a:ext>
          </a:extLst>
        </xdr:cNvPr>
        <xdr:cNvSpPr txBox="1"/>
      </xdr:nvSpPr>
      <xdr:spPr>
        <a:xfrm>
          <a:off x="2439044" y="6648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87647</xdr:rowOff>
    </xdr:from>
    <xdr:ext cx="405111" cy="259045"/>
    <xdr:sp macro="" textlink="">
      <xdr:nvSpPr>
        <xdr:cNvPr id="85" name="n_3aveValue【道路】&#10;有形固定資産減価償却率">
          <a:extLst>
            <a:ext uri="{FF2B5EF4-FFF2-40B4-BE49-F238E27FC236}">
              <a16:creationId xmlns:a16="http://schemas.microsoft.com/office/drawing/2014/main" id="{C684F7E7-C7EF-4863-AA01-D54A634F1CD8}"/>
            </a:ext>
          </a:extLst>
        </xdr:cNvPr>
        <xdr:cNvSpPr txBox="1"/>
      </xdr:nvSpPr>
      <xdr:spPr>
        <a:xfrm>
          <a:off x="1641484" y="6606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55262</xdr:rowOff>
    </xdr:from>
    <xdr:ext cx="405111" cy="259045"/>
    <xdr:sp macro="" textlink="">
      <xdr:nvSpPr>
        <xdr:cNvPr id="86" name="n_4aveValue【道路】&#10;有形固定資産減価償却率">
          <a:extLst>
            <a:ext uri="{FF2B5EF4-FFF2-40B4-BE49-F238E27FC236}">
              <a16:creationId xmlns:a16="http://schemas.microsoft.com/office/drawing/2014/main" id="{43B663A0-1D15-48A6-96C0-6B6826171785}"/>
            </a:ext>
          </a:extLst>
        </xdr:cNvPr>
        <xdr:cNvSpPr txBox="1"/>
      </xdr:nvSpPr>
      <xdr:spPr>
        <a:xfrm>
          <a:off x="855354" y="65741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36</xdr:row>
      <xdr:rowOff>65422</xdr:rowOff>
    </xdr:from>
    <xdr:ext cx="405111" cy="259045"/>
    <xdr:sp macro="" textlink="">
      <xdr:nvSpPr>
        <xdr:cNvPr id="87" name="n_1mainValue【道路】&#10;有形固定資産減価償却率">
          <a:extLst>
            <a:ext uri="{FF2B5EF4-FFF2-40B4-BE49-F238E27FC236}">
              <a16:creationId xmlns:a16="http://schemas.microsoft.com/office/drawing/2014/main" id="{1D1FDC4D-8CBB-44BE-9AEF-2164D7EFD0CE}"/>
            </a:ext>
          </a:extLst>
        </xdr:cNvPr>
        <xdr:cNvSpPr txBox="1"/>
      </xdr:nvSpPr>
      <xdr:spPr>
        <a:xfrm>
          <a:off x="3239144" y="6235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23512</xdr:rowOff>
    </xdr:from>
    <xdr:ext cx="405111" cy="259045"/>
    <xdr:sp macro="" textlink="">
      <xdr:nvSpPr>
        <xdr:cNvPr id="88" name="n_2mainValue【道路】&#10;有形固定資産減価償却率">
          <a:extLst>
            <a:ext uri="{FF2B5EF4-FFF2-40B4-BE49-F238E27FC236}">
              <a16:creationId xmlns:a16="http://schemas.microsoft.com/office/drawing/2014/main" id="{F4230A72-6AAA-403D-9A0D-F7FC9233AD39}"/>
            </a:ext>
          </a:extLst>
        </xdr:cNvPr>
        <xdr:cNvSpPr txBox="1"/>
      </xdr:nvSpPr>
      <xdr:spPr>
        <a:xfrm>
          <a:off x="2439044" y="6191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158767</xdr:rowOff>
    </xdr:from>
    <xdr:ext cx="405111" cy="259045"/>
    <xdr:sp macro="" textlink="">
      <xdr:nvSpPr>
        <xdr:cNvPr id="89" name="n_3mainValue【道路】&#10;有形固定資産減価償却率">
          <a:extLst>
            <a:ext uri="{FF2B5EF4-FFF2-40B4-BE49-F238E27FC236}">
              <a16:creationId xmlns:a16="http://schemas.microsoft.com/office/drawing/2014/main" id="{FBDFE5DF-B179-403C-A2ED-A3CD9EBC3416}"/>
            </a:ext>
          </a:extLst>
        </xdr:cNvPr>
        <xdr:cNvSpPr txBox="1"/>
      </xdr:nvSpPr>
      <xdr:spPr>
        <a:xfrm>
          <a:off x="1641484" y="6161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122572</xdr:rowOff>
    </xdr:from>
    <xdr:ext cx="405111" cy="259045"/>
    <xdr:sp macro="" textlink="">
      <xdr:nvSpPr>
        <xdr:cNvPr id="90" name="n_4mainValue【道路】&#10;有形固定資産減価償却率">
          <a:extLst>
            <a:ext uri="{FF2B5EF4-FFF2-40B4-BE49-F238E27FC236}">
              <a16:creationId xmlns:a16="http://schemas.microsoft.com/office/drawing/2014/main" id="{478FE101-EBCB-4832-A425-D7E895EC42DD}"/>
            </a:ext>
          </a:extLst>
        </xdr:cNvPr>
        <xdr:cNvSpPr txBox="1"/>
      </xdr:nvSpPr>
      <xdr:spPr>
        <a:xfrm>
          <a:off x="855354" y="6125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715239AD-0EE1-4659-AE72-A1179EBA599C}"/>
            </a:ext>
          </a:extLst>
        </xdr:cNvPr>
        <xdr:cNvSpPr/>
      </xdr:nvSpPr>
      <xdr:spPr>
        <a:xfrm>
          <a:off x="5960110" y="419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11856362-C5D4-4CE5-AA63-0D8BA733B203}"/>
            </a:ext>
          </a:extLst>
        </xdr:cNvPr>
        <xdr:cNvSpPr/>
      </xdr:nvSpPr>
      <xdr:spPr>
        <a:xfrm>
          <a:off x="60604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A0027C4E-3630-4838-A2E4-EE8EFEC13699}"/>
            </a:ext>
          </a:extLst>
        </xdr:cNvPr>
        <xdr:cNvSpPr/>
      </xdr:nvSpPr>
      <xdr:spPr>
        <a:xfrm>
          <a:off x="60604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6EADB746-EA6B-4894-BD39-64203AF86A9D}"/>
            </a:ext>
          </a:extLst>
        </xdr:cNvPr>
        <xdr:cNvSpPr/>
      </xdr:nvSpPr>
      <xdr:spPr>
        <a:xfrm>
          <a:off x="69888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D6253BDB-5437-4EBB-B46E-AD0273C7B64F}"/>
            </a:ext>
          </a:extLst>
        </xdr:cNvPr>
        <xdr:cNvSpPr/>
      </xdr:nvSpPr>
      <xdr:spPr>
        <a:xfrm>
          <a:off x="69888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D29067CD-9D8A-4ABE-A1FA-C267E441E7B3}"/>
            </a:ext>
          </a:extLst>
        </xdr:cNvPr>
        <xdr:cNvSpPr/>
      </xdr:nvSpPr>
      <xdr:spPr>
        <a:xfrm>
          <a:off x="80175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94830294-DB47-43C5-8533-198B34235B83}"/>
            </a:ext>
          </a:extLst>
        </xdr:cNvPr>
        <xdr:cNvSpPr/>
      </xdr:nvSpPr>
      <xdr:spPr>
        <a:xfrm>
          <a:off x="80175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970317BB-C279-45E7-8A09-CF972F3906F5}"/>
            </a:ext>
          </a:extLst>
        </xdr:cNvPr>
        <xdr:cNvSpPr/>
      </xdr:nvSpPr>
      <xdr:spPr>
        <a:xfrm>
          <a:off x="5960110" y="533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a:extLst>
            <a:ext uri="{FF2B5EF4-FFF2-40B4-BE49-F238E27FC236}">
              <a16:creationId xmlns:a16="http://schemas.microsoft.com/office/drawing/2014/main" id="{6BFBDC42-949D-4761-A6D2-FA855766819E}"/>
            </a:ext>
          </a:extLst>
        </xdr:cNvPr>
        <xdr:cNvSpPr txBox="1"/>
      </xdr:nvSpPr>
      <xdr:spPr>
        <a:xfrm>
          <a:off x="592201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9E38E656-C83C-4BCC-BD8F-876E3FE3D2D9}"/>
            </a:ext>
          </a:extLst>
        </xdr:cNvPr>
        <xdr:cNvCxnSpPr/>
      </xdr:nvCxnSpPr>
      <xdr:spPr>
        <a:xfrm>
          <a:off x="5960110" y="762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1" name="直線コネクタ 100">
          <a:extLst>
            <a:ext uri="{FF2B5EF4-FFF2-40B4-BE49-F238E27FC236}">
              <a16:creationId xmlns:a16="http://schemas.microsoft.com/office/drawing/2014/main" id="{59FE0472-C5AE-4F54-84F5-25A4C8EA03F1}"/>
            </a:ext>
          </a:extLst>
        </xdr:cNvPr>
        <xdr:cNvCxnSpPr/>
      </xdr:nvCxnSpPr>
      <xdr:spPr>
        <a:xfrm>
          <a:off x="5960110" y="7239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2" name="テキスト ボックス 101">
          <a:extLst>
            <a:ext uri="{FF2B5EF4-FFF2-40B4-BE49-F238E27FC236}">
              <a16:creationId xmlns:a16="http://schemas.microsoft.com/office/drawing/2014/main" id="{CACDAB31-91A0-4292-BD75-66A763B0B27D}"/>
            </a:ext>
          </a:extLst>
        </xdr:cNvPr>
        <xdr:cNvSpPr txBox="1"/>
      </xdr:nvSpPr>
      <xdr:spPr>
        <a:xfrm>
          <a:off x="5527221" y="709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a:extLst>
            <a:ext uri="{FF2B5EF4-FFF2-40B4-BE49-F238E27FC236}">
              <a16:creationId xmlns:a16="http://schemas.microsoft.com/office/drawing/2014/main" id="{D9127E49-8FCF-467E-9A00-B77041E766CD}"/>
            </a:ext>
          </a:extLst>
        </xdr:cNvPr>
        <xdr:cNvCxnSpPr/>
      </xdr:nvCxnSpPr>
      <xdr:spPr>
        <a:xfrm>
          <a:off x="5960110" y="685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104" name="テキスト ボックス 103">
          <a:extLst>
            <a:ext uri="{FF2B5EF4-FFF2-40B4-BE49-F238E27FC236}">
              <a16:creationId xmlns:a16="http://schemas.microsoft.com/office/drawing/2014/main" id="{2C52B838-6211-4E07-AA95-034ABFAABAA8}"/>
            </a:ext>
          </a:extLst>
        </xdr:cNvPr>
        <xdr:cNvSpPr txBox="1"/>
      </xdr:nvSpPr>
      <xdr:spPr>
        <a:xfrm>
          <a:off x="5485961" y="671387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5" name="直線コネクタ 104">
          <a:extLst>
            <a:ext uri="{FF2B5EF4-FFF2-40B4-BE49-F238E27FC236}">
              <a16:creationId xmlns:a16="http://schemas.microsoft.com/office/drawing/2014/main" id="{F74518BB-2C2E-4975-AD2B-81351B98F357}"/>
            </a:ext>
          </a:extLst>
        </xdr:cNvPr>
        <xdr:cNvCxnSpPr/>
      </xdr:nvCxnSpPr>
      <xdr:spPr>
        <a:xfrm>
          <a:off x="5960110" y="6473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6" name="テキスト ボックス 105">
          <a:extLst>
            <a:ext uri="{FF2B5EF4-FFF2-40B4-BE49-F238E27FC236}">
              <a16:creationId xmlns:a16="http://schemas.microsoft.com/office/drawing/2014/main" id="{E1C66B9B-2D55-4905-A136-080B5D0CE3BF}"/>
            </a:ext>
          </a:extLst>
        </xdr:cNvPr>
        <xdr:cNvSpPr txBox="1"/>
      </xdr:nvSpPr>
      <xdr:spPr>
        <a:xfrm>
          <a:off x="5485961" y="633668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7" name="直線コネクタ 106">
          <a:extLst>
            <a:ext uri="{FF2B5EF4-FFF2-40B4-BE49-F238E27FC236}">
              <a16:creationId xmlns:a16="http://schemas.microsoft.com/office/drawing/2014/main" id="{8187D28E-A795-4654-A49D-F05F62B25FF9}"/>
            </a:ext>
          </a:extLst>
        </xdr:cNvPr>
        <xdr:cNvCxnSpPr/>
      </xdr:nvCxnSpPr>
      <xdr:spPr>
        <a:xfrm>
          <a:off x="5960110" y="6092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8" name="テキスト ボックス 107">
          <a:extLst>
            <a:ext uri="{FF2B5EF4-FFF2-40B4-BE49-F238E27FC236}">
              <a16:creationId xmlns:a16="http://schemas.microsoft.com/office/drawing/2014/main" id="{017428F1-F6B8-487C-BE54-F0C093DAC2BA}"/>
            </a:ext>
          </a:extLst>
        </xdr:cNvPr>
        <xdr:cNvSpPr txBox="1"/>
      </xdr:nvSpPr>
      <xdr:spPr>
        <a:xfrm>
          <a:off x="5485961" y="595568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9" name="直線コネクタ 108">
          <a:extLst>
            <a:ext uri="{FF2B5EF4-FFF2-40B4-BE49-F238E27FC236}">
              <a16:creationId xmlns:a16="http://schemas.microsoft.com/office/drawing/2014/main" id="{5FA6420A-9CE4-4EC7-986B-DFA1D2135B4B}"/>
            </a:ext>
          </a:extLst>
        </xdr:cNvPr>
        <xdr:cNvCxnSpPr/>
      </xdr:nvCxnSpPr>
      <xdr:spPr>
        <a:xfrm>
          <a:off x="5960110" y="5711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10" name="テキスト ボックス 109">
          <a:extLst>
            <a:ext uri="{FF2B5EF4-FFF2-40B4-BE49-F238E27FC236}">
              <a16:creationId xmlns:a16="http://schemas.microsoft.com/office/drawing/2014/main" id="{23417337-8CAE-4C15-8392-B6388047D953}"/>
            </a:ext>
          </a:extLst>
        </xdr:cNvPr>
        <xdr:cNvSpPr txBox="1"/>
      </xdr:nvSpPr>
      <xdr:spPr>
        <a:xfrm>
          <a:off x="5485961" y="557468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a:extLst>
            <a:ext uri="{FF2B5EF4-FFF2-40B4-BE49-F238E27FC236}">
              <a16:creationId xmlns:a16="http://schemas.microsoft.com/office/drawing/2014/main" id="{AE55C070-FCA2-4F0E-8E5E-C537A5B1A6E6}"/>
            </a:ext>
          </a:extLst>
        </xdr:cNvPr>
        <xdr:cNvCxnSpPr/>
      </xdr:nvCxnSpPr>
      <xdr:spPr>
        <a:xfrm>
          <a:off x="5960110" y="533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2" name="テキスト ボックス 111">
          <a:extLst>
            <a:ext uri="{FF2B5EF4-FFF2-40B4-BE49-F238E27FC236}">
              <a16:creationId xmlns:a16="http://schemas.microsoft.com/office/drawing/2014/main" id="{12681E44-280A-4BC6-9548-1C3B50165E1F}"/>
            </a:ext>
          </a:extLst>
        </xdr:cNvPr>
        <xdr:cNvSpPr txBox="1"/>
      </xdr:nvSpPr>
      <xdr:spPr>
        <a:xfrm>
          <a:off x="5485961" y="519368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道路】&#10;一人当たり延長グラフ枠">
          <a:extLst>
            <a:ext uri="{FF2B5EF4-FFF2-40B4-BE49-F238E27FC236}">
              <a16:creationId xmlns:a16="http://schemas.microsoft.com/office/drawing/2014/main" id="{A48A784E-10DA-40C8-8313-EC533851FFDF}"/>
            </a:ext>
          </a:extLst>
        </xdr:cNvPr>
        <xdr:cNvSpPr/>
      </xdr:nvSpPr>
      <xdr:spPr>
        <a:xfrm>
          <a:off x="5960110" y="533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51092</xdr:rowOff>
    </xdr:from>
    <xdr:to>
      <xdr:col>54</xdr:col>
      <xdr:colOff>189865</xdr:colOff>
      <xdr:row>41</xdr:row>
      <xdr:rowOff>154724</xdr:rowOff>
    </xdr:to>
    <xdr:cxnSp macro="">
      <xdr:nvCxnSpPr>
        <xdr:cNvPr id="114" name="直線コネクタ 113">
          <a:extLst>
            <a:ext uri="{FF2B5EF4-FFF2-40B4-BE49-F238E27FC236}">
              <a16:creationId xmlns:a16="http://schemas.microsoft.com/office/drawing/2014/main" id="{B45C65AD-9791-4805-8B26-FDFB2A423D60}"/>
            </a:ext>
          </a:extLst>
        </xdr:cNvPr>
        <xdr:cNvCxnSpPr/>
      </xdr:nvCxnSpPr>
      <xdr:spPr>
        <a:xfrm flipV="1">
          <a:off x="9429115" y="5884202"/>
          <a:ext cx="0" cy="12999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158551</xdr:rowOff>
    </xdr:from>
    <xdr:ext cx="469744" cy="259045"/>
    <xdr:sp macro="" textlink="">
      <xdr:nvSpPr>
        <xdr:cNvPr id="115" name="【道路】&#10;一人当たり延長最小値テキスト">
          <a:extLst>
            <a:ext uri="{FF2B5EF4-FFF2-40B4-BE49-F238E27FC236}">
              <a16:creationId xmlns:a16="http://schemas.microsoft.com/office/drawing/2014/main" id="{481A510D-78D9-4F14-BCA2-A9A276CE520A}"/>
            </a:ext>
          </a:extLst>
        </xdr:cNvPr>
        <xdr:cNvSpPr txBox="1"/>
      </xdr:nvSpPr>
      <xdr:spPr>
        <a:xfrm>
          <a:off x="9467850" y="71899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154724</xdr:rowOff>
    </xdr:from>
    <xdr:to>
      <xdr:col>55</xdr:col>
      <xdr:colOff>88900</xdr:colOff>
      <xdr:row>41</xdr:row>
      <xdr:rowOff>154724</xdr:rowOff>
    </xdr:to>
    <xdr:cxnSp macro="">
      <xdr:nvCxnSpPr>
        <xdr:cNvPr id="116" name="直線コネクタ 115">
          <a:extLst>
            <a:ext uri="{FF2B5EF4-FFF2-40B4-BE49-F238E27FC236}">
              <a16:creationId xmlns:a16="http://schemas.microsoft.com/office/drawing/2014/main" id="{A55EE631-69EB-4ACC-87C9-55ABC92C222F}"/>
            </a:ext>
          </a:extLst>
        </xdr:cNvPr>
        <xdr:cNvCxnSpPr/>
      </xdr:nvCxnSpPr>
      <xdr:spPr>
        <a:xfrm>
          <a:off x="9356090" y="7184174"/>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169219</xdr:rowOff>
    </xdr:from>
    <xdr:ext cx="534377" cy="259045"/>
    <xdr:sp macro="" textlink="">
      <xdr:nvSpPr>
        <xdr:cNvPr id="117" name="【道路】&#10;一人当たり延長最大値テキスト">
          <a:extLst>
            <a:ext uri="{FF2B5EF4-FFF2-40B4-BE49-F238E27FC236}">
              <a16:creationId xmlns:a16="http://schemas.microsoft.com/office/drawing/2014/main" id="{F112083E-0C5A-4D7F-BC1E-C5A8159ED7D2}"/>
            </a:ext>
          </a:extLst>
        </xdr:cNvPr>
        <xdr:cNvSpPr txBox="1"/>
      </xdr:nvSpPr>
      <xdr:spPr>
        <a:xfrm>
          <a:off x="9467850" y="5659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35.659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51092</xdr:rowOff>
    </xdr:from>
    <xdr:to>
      <xdr:col>55</xdr:col>
      <xdr:colOff>88900</xdr:colOff>
      <xdr:row>34</xdr:row>
      <xdr:rowOff>51092</xdr:rowOff>
    </xdr:to>
    <xdr:cxnSp macro="">
      <xdr:nvCxnSpPr>
        <xdr:cNvPr id="118" name="直線コネクタ 117">
          <a:extLst>
            <a:ext uri="{FF2B5EF4-FFF2-40B4-BE49-F238E27FC236}">
              <a16:creationId xmlns:a16="http://schemas.microsoft.com/office/drawing/2014/main" id="{9D424B62-B589-4033-BCD1-E9B695FA391C}"/>
            </a:ext>
          </a:extLst>
        </xdr:cNvPr>
        <xdr:cNvCxnSpPr/>
      </xdr:nvCxnSpPr>
      <xdr:spPr>
        <a:xfrm>
          <a:off x="9356090" y="5884202"/>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66756</xdr:rowOff>
    </xdr:from>
    <xdr:ext cx="469744" cy="259045"/>
    <xdr:sp macro="" textlink="">
      <xdr:nvSpPr>
        <xdr:cNvPr id="119" name="【道路】&#10;一人当たり延長平均値テキスト">
          <a:extLst>
            <a:ext uri="{FF2B5EF4-FFF2-40B4-BE49-F238E27FC236}">
              <a16:creationId xmlns:a16="http://schemas.microsoft.com/office/drawing/2014/main" id="{5C31B3EF-4B6C-453D-955B-8F8995F39DD1}"/>
            </a:ext>
          </a:extLst>
        </xdr:cNvPr>
        <xdr:cNvSpPr txBox="1"/>
      </xdr:nvSpPr>
      <xdr:spPr>
        <a:xfrm>
          <a:off x="9467850" y="675140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43879</xdr:rowOff>
    </xdr:from>
    <xdr:to>
      <xdr:col>55</xdr:col>
      <xdr:colOff>50800</xdr:colOff>
      <xdr:row>40</xdr:row>
      <xdr:rowOff>145479</xdr:rowOff>
    </xdr:to>
    <xdr:sp macro="" textlink="">
      <xdr:nvSpPr>
        <xdr:cNvPr id="120" name="フローチャート: 判断 119">
          <a:extLst>
            <a:ext uri="{FF2B5EF4-FFF2-40B4-BE49-F238E27FC236}">
              <a16:creationId xmlns:a16="http://schemas.microsoft.com/office/drawing/2014/main" id="{3329381E-5199-4C4F-9347-61C53329345B}"/>
            </a:ext>
          </a:extLst>
        </xdr:cNvPr>
        <xdr:cNvSpPr/>
      </xdr:nvSpPr>
      <xdr:spPr>
        <a:xfrm>
          <a:off x="9394190" y="6903784"/>
          <a:ext cx="9017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47422</xdr:rowOff>
    </xdr:from>
    <xdr:to>
      <xdr:col>50</xdr:col>
      <xdr:colOff>165100</xdr:colOff>
      <xdr:row>40</xdr:row>
      <xdr:rowOff>149022</xdr:rowOff>
    </xdr:to>
    <xdr:sp macro="" textlink="">
      <xdr:nvSpPr>
        <xdr:cNvPr id="121" name="フローチャート: 判断 120">
          <a:extLst>
            <a:ext uri="{FF2B5EF4-FFF2-40B4-BE49-F238E27FC236}">
              <a16:creationId xmlns:a16="http://schemas.microsoft.com/office/drawing/2014/main" id="{61DE1BCB-3818-45AC-9EFD-AFCB0C23FC0B}"/>
            </a:ext>
          </a:extLst>
        </xdr:cNvPr>
        <xdr:cNvSpPr/>
      </xdr:nvSpPr>
      <xdr:spPr>
        <a:xfrm>
          <a:off x="8632190" y="6907327"/>
          <a:ext cx="10922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50394</xdr:rowOff>
    </xdr:from>
    <xdr:to>
      <xdr:col>46</xdr:col>
      <xdr:colOff>38100</xdr:colOff>
      <xdr:row>40</xdr:row>
      <xdr:rowOff>151994</xdr:rowOff>
    </xdr:to>
    <xdr:sp macro="" textlink="">
      <xdr:nvSpPr>
        <xdr:cNvPr id="122" name="フローチャート: 判断 121">
          <a:extLst>
            <a:ext uri="{FF2B5EF4-FFF2-40B4-BE49-F238E27FC236}">
              <a16:creationId xmlns:a16="http://schemas.microsoft.com/office/drawing/2014/main" id="{621F8D9D-BE7B-4EFB-87E4-67C289D3AC97}"/>
            </a:ext>
          </a:extLst>
        </xdr:cNvPr>
        <xdr:cNvSpPr/>
      </xdr:nvSpPr>
      <xdr:spPr>
        <a:xfrm>
          <a:off x="7846060" y="691220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67272</xdr:rowOff>
    </xdr:from>
    <xdr:to>
      <xdr:col>41</xdr:col>
      <xdr:colOff>101600</xdr:colOff>
      <xdr:row>40</xdr:row>
      <xdr:rowOff>168872</xdr:rowOff>
    </xdr:to>
    <xdr:sp macro="" textlink="">
      <xdr:nvSpPr>
        <xdr:cNvPr id="123" name="フローチャート: 判断 122">
          <a:extLst>
            <a:ext uri="{FF2B5EF4-FFF2-40B4-BE49-F238E27FC236}">
              <a16:creationId xmlns:a16="http://schemas.microsoft.com/office/drawing/2014/main" id="{F2A4C317-5AD1-4380-8EE8-E6D9009CEE40}"/>
            </a:ext>
          </a:extLst>
        </xdr:cNvPr>
        <xdr:cNvSpPr/>
      </xdr:nvSpPr>
      <xdr:spPr>
        <a:xfrm>
          <a:off x="7029450" y="6923367"/>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64833</xdr:rowOff>
    </xdr:from>
    <xdr:to>
      <xdr:col>36</xdr:col>
      <xdr:colOff>165100</xdr:colOff>
      <xdr:row>40</xdr:row>
      <xdr:rowOff>166433</xdr:rowOff>
    </xdr:to>
    <xdr:sp macro="" textlink="">
      <xdr:nvSpPr>
        <xdr:cNvPr id="124" name="フローチャート: 判断 123">
          <a:extLst>
            <a:ext uri="{FF2B5EF4-FFF2-40B4-BE49-F238E27FC236}">
              <a16:creationId xmlns:a16="http://schemas.microsoft.com/office/drawing/2014/main" id="{AB3AAD7E-F98B-45D1-B272-F210B6F1EDFD}"/>
            </a:ext>
          </a:extLst>
        </xdr:cNvPr>
        <xdr:cNvSpPr/>
      </xdr:nvSpPr>
      <xdr:spPr>
        <a:xfrm>
          <a:off x="6231890" y="6920928"/>
          <a:ext cx="10922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DE608D70-E338-40A9-B9A1-23793555BAB4}"/>
            </a:ext>
          </a:extLst>
        </xdr:cNvPr>
        <xdr:cNvSpPr txBox="1"/>
      </xdr:nvSpPr>
      <xdr:spPr>
        <a:xfrm>
          <a:off x="92583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527F4FAF-DC3D-4068-8F29-83E3D9799B35}"/>
            </a:ext>
          </a:extLst>
        </xdr:cNvPr>
        <xdr:cNvSpPr txBox="1"/>
      </xdr:nvSpPr>
      <xdr:spPr>
        <a:xfrm>
          <a:off x="85153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FC2B05DE-8C97-436C-B9B7-5E226063A087}"/>
            </a:ext>
          </a:extLst>
        </xdr:cNvPr>
        <xdr:cNvSpPr txBox="1"/>
      </xdr:nvSpPr>
      <xdr:spPr>
        <a:xfrm>
          <a:off x="77177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545B2430-EFC6-4680-8BD8-E1AC5E003CEE}"/>
            </a:ext>
          </a:extLst>
        </xdr:cNvPr>
        <xdr:cNvSpPr txBox="1"/>
      </xdr:nvSpPr>
      <xdr:spPr>
        <a:xfrm>
          <a:off x="6912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92B890D0-8FF8-4E86-827D-379E4A6E7382}"/>
            </a:ext>
          </a:extLst>
        </xdr:cNvPr>
        <xdr:cNvSpPr txBox="1"/>
      </xdr:nvSpPr>
      <xdr:spPr>
        <a:xfrm>
          <a:off x="61150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16142</xdr:rowOff>
    </xdr:from>
    <xdr:to>
      <xdr:col>55</xdr:col>
      <xdr:colOff>50800</xdr:colOff>
      <xdr:row>41</xdr:row>
      <xdr:rowOff>117742</xdr:rowOff>
    </xdr:to>
    <xdr:sp macro="" textlink="">
      <xdr:nvSpPr>
        <xdr:cNvPr id="130" name="楕円 129">
          <a:extLst>
            <a:ext uri="{FF2B5EF4-FFF2-40B4-BE49-F238E27FC236}">
              <a16:creationId xmlns:a16="http://schemas.microsoft.com/office/drawing/2014/main" id="{A82D617C-E88B-4C34-B97A-C6EE333BBC40}"/>
            </a:ext>
          </a:extLst>
        </xdr:cNvPr>
        <xdr:cNvSpPr/>
      </xdr:nvSpPr>
      <xdr:spPr>
        <a:xfrm>
          <a:off x="9394190" y="7049402"/>
          <a:ext cx="9017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102519</xdr:rowOff>
    </xdr:from>
    <xdr:ext cx="469744" cy="259045"/>
    <xdr:sp macro="" textlink="">
      <xdr:nvSpPr>
        <xdr:cNvPr id="131" name="【道路】&#10;一人当たり延長該当値テキスト">
          <a:extLst>
            <a:ext uri="{FF2B5EF4-FFF2-40B4-BE49-F238E27FC236}">
              <a16:creationId xmlns:a16="http://schemas.microsoft.com/office/drawing/2014/main" id="{45F68512-DB80-4224-AD6A-BA12C1C1C3DB}"/>
            </a:ext>
          </a:extLst>
        </xdr:cNvPr>
        <xdr:cNvSpPr txBox="1"/>
      </xdr:nvSpPr>
      <xdr:spPr>
        <a:xfrm>
          <a:off x="9467850" y="69567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18694</xdr:rowOff>
    </xdr:from>
    <xdr:to>
      <xdr:col>50</xdr:col>
      <xdr:colOff>165100</xdr:colOff>
      <xdr:row>41</xdr:row>
      <xdr:rowOff>120294</xdr:rowOff>
    </xdr:to>
    <xdr:sp macro="" textlink="">
      <xdr:nvSpPr>
        <xdr:cNvPr id="132" name="楕円 131">
          <a:extLst>
            <a:ext uri="{FF2B5EF4-FFF2-40B4-BE49-F238E27FC236}">
              <a16:creationId xmlns:a16="http://schemas.microsoft.com/office/drawing/2014/main" id="{E99FFB1A-BFFD-4772-97FB-E103EB3EEB93}"/>
            </a:ext>
          </a:extLst>
        </xdr:cNvPr>
        <xdr:cNvSpPr/>
      </xdr:nvSpPr>
      <xdr:spPr>
        <a:xfrm>
          <a:off x="8632190" y="7051954"/>
          <a:ext cx="10922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66942</xdr:rowOff>
    </xdr:from>
    <xdr:to>
      <xdr:col>55</xdr:col>
      <xdr:colOff>0</xdr:colOff>
      <xdr:row>41</xdr:row>
      <xdr:rowOff>69494</xdr:rowOff>
    </xdr:to>
    <xdr:cxnSp macro="">
      <xdr:nvCxnSpPr>
        <xdr:cNvPr id="133" name="直線コネクタ 132">
          <a:extLst>
            <a:ext uri="{FF2B5EF4-FFF2-40B4-BE49-F238E27FC236}">
              <a16:creationId xmlns:a16="http://schemas.microsoft.com/office/drawing/2014/main" id="{397E96D2-92A5-47E6-BB4D-49F6336A2AE9}"/>
            </a:ext>
          </a:extLst>
        </xdr:cNvPr>
        <xdr:cNvCxnSpPr/>
      </xdr:nvCxnSpPr>
      <xdr:spPr>
        <a:xfrm flipV="1">
          <a:off x="8686800" y="7094487"/>
          <a:ext cx="742950" cy="2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23190</xdr:rowOff>
    </xdr:from>
    <xdr:to>
      <xdr:col>46</xdr:col>
      <xdr:colOff>38100</xdr:colOff>
      <xdr:row>41</xdr:row>
      <xdr:rowOff>124790</xdr:rowOff>
    </xdr:to>
    <xdr:sp macro="" textlink="">
      <xdr:nvSpPr>
        <xdr:cNvPr id="134" name="楕円 133">
          <a:extLst>
            <a:ext uri="{FF2B5EF4-FFF2-40B4-BE49-F238E27FC236}">
              <a16:creationId xmlns:a16="http://schemas.microsoft.com/office/drawing/2014/main" id="{937584A8-D1F0-4F61-9338-AEF07AFA51C2}"/>
            </a:ext>
          </a:extLst>
        </xdr:cNvPr>
        <xdr:cNvSpPr/>
      </xdr:nvSpPr>
      <xdr:spPr>
        <a:xfrm>
          <a:off x="7846060" y="7048830"/>
          <a:ext cx="7874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69494</xdr:rowOff>
    </xdr:from>
    <xdr:to>
      <xdr:col>50</xdr:col>
      <xdr:colOff>114300</xdr:colOff>
      <xdr:row>41</xdr:row>
      <xdr:rowOff>73990</xdr:rowOff>
    </xdr:to>
    <xdr:cxnSp macro="">
      <xdr:nvCxnSpPr>
        <xdr:cNvPr id="135" name="直線コネクタ 134">
          <a:extLst>
            <a:ext uri="{FF2B5EF4-FFF2-40B4-BE49-F238E27FC236}">
              <a16:creationId xmlns:a16="http://schemas.microsoft.com/office/drawing/2014/main" id="{D0DD8282-379C-4BC3-A742-6E811318F5B1}"/>
            </a:ext>
          </a:extLst>
        </xdr:cNvPr>
        <xdr:cNvCxnSpPr/>
      </xdr:nvCxnSpPr>
      <xdr:spPr>
        <a:xfrm flipV="1">
          <a:off x="7889240" y="7097039"/>
          <a:ext cx="797560" cy="6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25667</xdr:rowOff>
    </xdr:from>
    <xdr:to>
      <xdr:col>41</xdr:col>
      <xdr:colOff>101600</xdr:colOff>
      <xdr:row>41</xdr:row>
      <xdr:rowOff>127267</xdr:rowOff>
    </xdr:to>
    <xdr:sp macro="" textlink="">
      <xdr:nvSpPr>
        <xdr:cNvPr id="136" name="楕円 135">
          <a:extLst>
            <a:ext uri="{FF2B5EF4-FFF2-40B4-BE49-F238E27FC236}">
              <a16:creationId xmlns:a16="http://schemas.microsoft.com/office/drawing/2014/main" id="{6823DB5D-B915-4F43-B8E9-3D12B88F9D77}"/>
            </a:ext>
          </a:extLst>
        </xdr:cNvPr>
        <xdr:cNvSpPr/>
      </xdr:nvSpPr>
      <xdr:spPr>
        <a:xfrm>
          <a:off x="7029450" y="7051307"/>
          <a:ext cx="97790"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73990</xdr:rowOff>
    </xdr:from>
    <xdr:to>
      <xdr:col>45</xdr:col>
      <xdr:colOff>177800</xdr:colOff>
      <xdr:row>41</xdr:row>
      <xdr:rowOff>76467</xdr:rowOff>
    </xdr:to>
    <xdr:cxnSp macro="">
      <xdr:nvCxnSpPr>
        <xdr:cNvPr id="137" name="直線コネクタ 136">
          <a:extLst>
            <a:ext uri="{FF2B5EF4-FFF2-40B4-BE49-F238E27FC236}">
              <a16:creationId xmlns:a16="http://schemas.microsoft.com/office/drawing/2014/main" id="{0313E7F9-129C-41EC-9C18-9BBC2611F401}"/>
            </a:ext>
          </a:extLst>
        </xdr:cNvPr>
        <xdr:cNvCxnSpPr/>
      </xdr:nvCxnSpPr>
      <xdr:spPr>
        <a:xfrm flipV="1">
          <a:off x="7084060" y="7103440"/>
          <a:ext cx="805180" cy="2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26733</xdr:rowOff>
    </xdr:from>
    <xdr:to>
      <xdr:col>36</xdr:col>
      <xdr:colOff>165100</xdr:colOff>
      <xdr:row>41</xdr:row>
      <xdr:rowOff>128333</xdr:rowOff>
    </xdr:to>
    <xdr:sp macro="" textlink="">
      <xdr:nvSpPr>
        <xdr:cNvPr id="138" name="楕円 137">
          <a:extLst>
            <a:ext uri="{FF2B5EF4-FFF2-40B4-BE49-F238E27FC236}">
              <a16:creationId xmlns:a16="http://schemas.microsoft.com/office/drawing/2014/main" id="{801AC492-20F9-4444-B7F8-38D7E9D9F177}"/>
            </a:ext>
          </a:extLst>
        </xdr:cNvPr>
        <xdr:cNvSpPr/>
      </xdr:nvSpPr>
      <xdr:spPr>
        <a:xfrm>
          <a:off x="6231890" y="7054278"/>
          <a:ext cx="10922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76467</xdr:rowOff>
    </xdr:from>
    <xdr:to>
      <xdr:col>41</xdr:col>
      <xdr:colOff>50800</xdr:colOff>
      <xdr:row>41</xdr:row>
      <xdr:rowOff>77533</xdr:rowOff>
    </xdr:to>
    <xdr:cxnSp macro="">
      <xdr:nvCxnSpPr>
        <xdr:cNvPr id="139" name="直線コネクタ 138">
          <a:extLst>
            <a:ext uri="{FF2B5EF4-FFF2-40B4-BE49-F238E27FC236}">
              <a16:creationId xmlns:a16="http://schemas.microsoft.com/office/drawing/2014/main" id="{6E9D4B1F-45E5-48D2-8353-93286472DA95}"/>
            </a:ext>
          </a:extLst>
        </xdr:cNvPr>
        <xdr:cNvCxnSpPr/>
      </xdr:nvCxnSpPr>
      <xdr:spPr>
        <a:xfrm flipV="1">
          <a:off x="6286500" y="7105917"/>
          <a:ext cx="797560" cy="10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165549</xdr:rowOff>
    </xdr:from>
    <xdr:ext cx="469744" cy="259045"/>
    <xdr:sp macro="" textlink="">
      <xdr:nvSpPr>
        <xdr:cNvPr id="140" name="n_1aveValue【道路】&#10;一人当たり延長">
          <a:extLst>
            <a:ext uri="{FF2B5EF4-FFF2-40B4-BE49-F238E27FC236}">
              <a16:creationId xmlns:a16="http://schemas.microsoft.com/office/drawing/2014/main" id="{88C0DD17-0AC5-4B92-A176-8ED993772151}"/>
            </a:ext>
          </a:extLst>
        </xdr:cNvPr>
        <xdr:cNvSpPr txBox="1"/>
      </xdr:nvSpPr>
      <xdr:spPr>
        <a:xfrm>
          <a:off x="8454467" y="6684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168521</xdr:rowOff>
    </xdr:from>
    <xdr:ext cx="469744" cy="259045"/>
    <xdr:sp macro="" textlink="">
      <xdr:nvSpPr>
        <xdr:cNvPr id="141" name="n_2aveValue【道路】&#10;一人当たり延長">
          <a:extLst>
            <a:ext uri="{FF2B5EF4-FFF2-40B4-BE49-F238E27FC236}">
              <a16:creationId xmlns:a16="http://schemas.microsoft.com/office/drawing/2014/main" id="{2BA6FA4A-863A-42CA-9B34-08B90CFCECB5}"/>
            </a:ext>
          </a:extLst>
        </xdr:cNvPr>
        <xdr:cNvSpPr txBox="1"/>
      </xdr:nvSpPr>
      <xdr:spPr>
        <a:xfrm>
          <a:off x="7673417" y="6687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13949</xdr:rowOff>
    </xdr:from>
    <xdr:ext cx="469744" cy="259045"/>
    <xdr:sp macro="" textlink="">
      <xdr:nvSpPr>
        <xdr:cNvPr id="142" name="n_3aveValue【道路】&#10;一人当たり延長">
          <a:extLst>
            <a:ext uri="{FF2B5EF4-FFF2-40B4-BE49-F238E27FC236}">
              <a16:creationId xmlns:a16="http://schemas.microsoft.com/office/drawing/2014/main" id="{30B0A121-8E91-43E3-846C-7C80BA9CC07E}"/>
            </a:ext>
          </a:extLst>
        </xdr:cNvPr>
        <xdr:cNvSpPr txBox="1"/>
      </xdr:nvSpPr>
      <xdr:spPr>
        <a:xfrm>
          <a:off x="6866332" y="67043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11510</xdr:rowOff>
    </xdr:from>
    <xdr:ext cx="469744" cy="259045"/>
    <xdr:sp macro="" textlink="">
      <xdr:nvSpPr>
        <xdr:cNvPr id="143" name="n_4aveValue【道路】&#10;一人当たり延長">
          <a:extLst>
            <a:ext uri="{FF2B5EF4-FFF2-40B4-BE49-F238E27FC236}">
              <a16:creationId xmlns:a16="http://schemas.microsoft.com/office/drawing/2014/main" id="{AE15335F-06EF-42B1-BFA6-C2AF0F799378}"/>
            </a:ext>
          </a:extLst>
        </xdr:cNvPr>
        <xdr:cNvSpPr txBox="1"/>
      </xdr:nvSpPr>
      <xdr:spPr>
        <a:xfrm>
          <a:off x="6068772" y="67018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111421</xdr:rowOff>
    </xdr:from>
    <xdr:ext cx="469744" cy="259045"/>
    <xdr:sp macro="" textlink="">
      <xdr:nvSpPr>
        <xdr:cNvPr id="144" name="n_1mainValue【道路】&#10;一人当たり延長">
          <a:extLst>
            <a:ext uri="{FF2B5EF4-FFF2-40B4-BE49-F238E27FC236}">
              <a16:creationId xmlns:a16="http://schemas.microsoft.com/office/drawing/2014/main" id="{B55B27E4-6363-48BD-B774-C6A6D349B53F}"/>
            </a:ext>
          </a:extLst>
        </xdr:cNvPr>
        <xdr:cNvSpPr txBox="1"/>
      </xdr:nvSpPr>
      <xdr:spPr>
        <a:xfrm>
          <a:off x="8454467" y="71408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115917</xdr:rowOff>
    </xdr:from>
    <xdr:ext cx="469744" cy="259045"/>
    <xdr:sp macro="" textlink="">
      <xdr:nvSpPr>
        <xdr:cNvPr id="145" name="n_2mainValue【道路】&#10;一人当たり延長">
          <a:extLst>
            <a:ext uri="{FF2B5EF4-FFF2-40B4-BE49-F238E27FC236}">
              <a16:creationId xmlns:a16="http://schemas.microsoft.com/office/drawing/2014/main" id="{901F1ACA-7070-473A-A84C-7FC0D92282F3}"/>
            </a:ext>
          </a:extLst>
        </xdr:cNvPr>
        <xdr:cNvSpPr txBox="1"/>
      </xdr:nvSpPr>
      <xdr:spPr>
        <a:xfrm>
          <a:off x="7673417" y="7145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118394</xdr:rowOff>
    </xdr:from>
    <xdr:ext cx="469744" cy="259045"/>
    <xdr:sp macro="" textlink="">
      <xdr:nvSpPr>
        <xdr:cNvPr id="146" name="n_3mainValue【道路】&#10;一人当たり延長">
          <a:extLst>
            <a:ext uri="{FF2B5EF4-FFF2-40B4-BE49-F238E27FC236}">
              <a16:creationId xmlns:a16="http://schemas.microsoft.com/office/drawing/2014/main" id="{C282F59F-3C46-49D4-B566-3367EB1A4B72}"/>
            </a:ext>
          </a:extLst>
        </xdr:cNvPr>
        <xdr:cNvSpPr txBox="1"/>
      </xdr:nvSpPr>
      <xdr:spPr>
        <a:xfrm>
          <a:off x="6866332" y="71497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119460</xdr:rowOff>
    </xdr:from>
    <xdr:ext cx="469744" cy="259045"/>
    <xdr:sp macro="" textlink="">
      <xdr:nvSpPr>
        <xdr:cNvPr id="147" name="n_4mainValue【道路】&#10;一人当たり延長">
          <a:extLst>
            <a:ext uri="{FF2B5EF4-FFF2-40B4-BE49-F238E27FC236}">
              <a16:creationId xmlns:a16="http://schemas.microsoft.com/office/drawing/2014/main" id="{4BB4442A-3373-4629-9442-632607DC0591}"/>
            </a:ext>
          </a:extLst>
        </xdr:cNvPr>
        <xdr:cNvSpPr txBox="1"/>
      </xdr:nvSpPr>
      <xdr:spPr>
        <a:xfrm>
          <a:off x="6068772" y="71508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a:extLst>
            <a:ext uri="{FF2B5EF4-FFF2-40B4-BE49-F238E27FC236}">
              <a16:creationId xmlns:a16="http://schemas.microsoft.com/office/drawing/2014/main" id="{F2592A74-4FA3-41FE-AA8F-2B8272961383}"/>
            </a:ext>
          </a:extLst>
        </xdr:cNvPr>
        <xdr:cNvSpPr/>
      </xdr:nvSpPr>
      <xdr:spPr>
        <a:xfrm>
          <a:off x="685800" y="800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a:extLst>
            <a:ext uri="{FF2B5EF4-FFF2-40B4-BE49-F238E27FC236}">
              <a16:creationId xmlns:a16="http://schemas.microsoft.com/office/drawing/2014/main" id="{DD290C8F-115A-42D8-91F8-03299ADDB5CA}"/>
            </a:ext>
          </a:extLst>
        </xdr:cNvPr>
        <xdr:cNvSpPr/>
      </xdr:nvSpPr>
      <xdr:spPr>
        <a:xfrm>
          <a:off x="8166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a:extLst>
            <a:ext uri="{FF2B5EF4-FFF2-40B4-BE49-F238E27FC236}">
              <a16:creationId xmlns:a16="http://schemas.microsoft.com/office/drawing/2014/main" id="{534086B1-3572-4930-BC46-D5B5E401DB66}"/>
            </a:ext>
          </a:extLst>
        </xdr:cNvPr>
        <xdr:cNvSpPr/>
      </xdr:nvSpPr>
      <xdr:spPr>
        <a:xfrm>
          <a:off x="8166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a:extLst>
            <a:ext uri="{FF2B5EF4-FFF2-40B4-BE49-F238E27FC236}">
              <a16:creationId xmlns:a16="http://schemas.microsoft.com/office/drawing/2014/main" id="{ACF1CE2B-5E98-438C-8773-F8CE12C7C292}"/>
            </a:ext>
          </a:extLst>
        </xdr:cNvPr>
        <xdr:cNvSpPr/>
      </xdr:nvSpPr>
      <xdr:spPr>
        <a:xfrm>
          <a:off x="17145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a:extLst>
            <a:ext uri="{FF2B5EF4-FFF2-40B4-BE49-F238E27FC236}">
              <a16:creationId xmlns:a16="http://schemas.microsoft.com/office/drawing/2014/main" id="{7E972EE2-9AFF-4797-B319-9AA542F98FBE}"/>
            </a:ext>
          </a:extLst>
        </xdr:cNvPr>
        <xdr:cNvSpPr/>
      </xdr:nvSpPr>
      <xdr:spPr>
        <a:xfrm>
          <a:off x="17145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a:extLst>
            <a:ext uri="{FF2B5EF4-FFF2-40B4-BE49-F238E27FC236}">
              <a16:creationId xmlns:a16="http://schemas.microsoft.com/office/drawing/2014/main" id="{33056B9B-1BFA-474E-9E39-77E757192B6B}"/>
            </a:ext>
          </a:extLst>
        </xdr:cNvPr>
        <xdr:cNvSpPr/>
      </xdr:nvSpPr>
      <xdr:spPr>
        <a:xfrm>
          <a:off x="27432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a:extLst>
            <a:ext uri="{FF2B5EF4-FFF2-40B4-BE49-F238E27FC236}">
              <a16:creationId xmlns:a16="http://schemas.microsoft.com/office/drawing/2014/main" id="{3ACF3AC1-42D8-43B7-ACEB-379569AB4F5D}"/>
            </a:ext>
          </a:extLst>
        </xdr:cNvPr>
        <xdr:cNvSpPr/>
      </xdr:nvSpPr>
      <xdr:spPr>
        <a:xfrm>
          <a:off x="27432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a:extLst>
            <a:ext uri="{FF2B5EF4-FFF2-40B4-BE49-F238E27FC236}">
              <a16:creationId xmlns:a16="http://schemas.microsoft.com/office/drawing/2014/main" id="{97AB57AC-A077-4A94-9FEE-3305541B44DE}"/>
            </a:ext>
          </a:extLst>
        </xdr:cNvPr>
        <xdr:cNvSpPr/>
      </xdr:nvSpPr>
      <xdr:spPr>
        <a:xfrm>
          <a:off x="685800" y="914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a:extLst>
            <a:ext uri="{FF2B5EF4-FFF2-40B4-BE49-F238E27FC236}">
              <a16:creationId xmlns:a16="http://schemas.microsoft.com/office/drawing/2014/main" id="{F0F1212B-9AF1-4A7D-9FD7-E0EC728F54EC}"/>
            </a:ext>
          </a:extLst>
        </xdr:cNvPr>
        <xdr:cNvSpPr txBox="1"/>
      </xdr:nvSpPr>
      <xdr:spPr>
        <a:xfrm>
          <a:off x="66675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a:extLst>
            <a:ext uri="{FF2B5EF4-FFF2-40B4-BE49-F238E27FC236}">
              <a16:creationId xmlns:a16="http://schemas.microsoft.com/office/drawing/2014/main" id="{FAEE5A95-FC2D-4A5B-BC97-72C3A16BC92A}"/>
            </a:ext>
          </a:extLst>
        </xdr:cNvPr>
        <xdr:cNvCxnSpPr/>
      </xdr:nvCxnSpPr>
      <xdr:spPr>
        <a:xfrm>
          <a:off x="68580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a:extLst>
            <a:ext uri="{FF2B5EF4-FFF2-40B4-BE49-F238E27FC236}">
              <a16:creationId xmlns:a16="http://schemas.microsoft.com/office/drawing/2014/main" id="{A7059F81-75CD-458F-B43D-A36565BDF265}"/>
            </a:ext>
          </a:extLst>
        </xdr:cNvPr>
        <xdr:cNvSpPr txBox="1"/>
      </xdr:nvSpPr>
      <xdr:spPr>
        <a:xfrm>
          <a:off x="273866" y="1128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9" name="直線コネクタ 158">
          <a:extLst>
            <a:ext uri="{FF2B5EF4-FFF2-40B4-BE49-F238E27FC236}">
              <a16:creationId xmlns:a16="http://schemas.microsoft.com/office/drawing/2014/main" id="{023141E8-8FD0-4382-82F5-3C16E79DFFBC}"/>
            </a:ext>
          </a:extLst>
        </xdr:cNvPr>
        <xdr:cNvCxnSpPr/>
      </xdr:nvCxnSpPr>
      <xdr:spPr>
        <a:xfrm>
          <a:off x="685800" y="1110723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0" name="テキスト ボックス 159">
          <a:extLst>
            <a:ext uri="{FF2B5EF4-FFF2-40B4-BE49-F238E27FC236}">
              <a16:creationId xmlns:a16="http://schemas.microsoft.com/office/drawing/2014/main" id="{6EA88D68-9E94-43AE-B250-5ECF172DA74A}"/>
            </a:ext>
          </a:extLst>
        </xdr:cNvPr>
        <xdr:cNvSpPr txBox="1"/>
      </xdr:nvSpPr>
      <xdr:spPr>
        <a:xfrm>
          <a:off x="273866" y="1096311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1" name="直線コネクタ 160">
          <a:extLst>
            <a:ext uri="{FF2B5EF4-FFF2-40B4-BE49-F238E27FC236}">
              <a16:creationId xmlns:a16="http://schemas.microsoft.com/office/drawing/2014/main" id="{B4610BDA-D191-498E-B28F-7DFF2232B43B}"/>
            </a:ext>
          </a:extLst>
        </xdr:cNvPr>
        <xdr:cNvCxnSpPr/>
      </xdr:nvCxnSpPr>
      <xdr:spPr>
        <a:xfrm>
          <a:off x="685800" y="1077495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2" name="テキスト ボックス 161">
          <a:extLst>
            <a:ext uri="{FF2B5EF4-FFF2-40B4-BE49-F238E27FC236}">
              <a16:creationId xmlns:a16="http://schemas.microsoft.com/office/drawing/2014/main" id="{19B70E97-78E9-482F-B8F1-31992D14CA72}"/>
            </a:ext>
          </a:extLst>
        </xdr:cNvPr>
        <xdr:cNvSpPr txBox="1"/>
      </xdr:nvSpPr>
      <xdr:spPr>
        <a:xfrm>
          <a:off x="343701" y="1063653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3" name="直線コネクタ 162">
          <a:extLst>
            <a:ext uri="{FF2B5EF4-FFF2-40B4-BE49-F238E27FC236}">
              <a16:creationId xmlns:a16="http://schemas.microsoft.com/office/drawing/2014/main" id="{9FDBD2AB-0A74-45ED-8896-041564F88181}"/>
            </a:ext>
          </a:extLst>
        </xdr:cNvPr>
        <xdr:cNvCxnSpPr/>
      </xdr:nvCxnSpPr>
      <xdr:spPr>
        <a:xfrm>
          <a:off x="685800" y="1045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4" name="テキスト ボックス 163">
          <a:extLst>
            <a:ext uri="{FF2B5EF4-FFF2-40B4-BE49-F238E27FC236}">
              <a16:creationId xmlns:a16="http://schemas.microsoft.com/office/drawing/2014/main" id="{DF506DCA-B4CF-45F5-97F5-F732DB10C780}"/>
            </a:ext>
          </a:extLst>
        </xdr:cNvPr>
        <xdr:cNvSpPr txBox="1"/>
      </xdr:nvSpPr>
      <xdr:spPr>
        <a:xfrm>
          <a:off x="343701" y="103042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5" name="直線コネクタ 164">
          <a:extLst>
            <a:ext uri="{FF2B5EF4-FFF2-40B4-BE49-F238E27FC236}">
              <a16:creationId xmlns:a16="http://schemas.microsoft.com/office/drawing/2014/main" id="{39F8D94A-C9F6-4F74-970B-FA9EF7E98195}"/>
            </a:ext>
          </a:extLst>
        </xdr:cNvPr>
        <xdr:cNvCxnSpPr/>
      </xdr:nvCxnSpPr>
      <xdr:spPr>
        <a:xfrm>
          <a:off x="685800" y="1012562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6" name="テキスト ボックス 165">
          <a:extLst>
            <a:ext uri="{FF2B5EF4-FFF2-40B4-BE49-F238E27FC236}">
              <a16:creationId xmlns:a16="http://schemas.microsoft.com/office/drawing/2014/main" id="{B8FEC8BA-D3ED-466D-B071-FB55AB94DC41}"/>
            </a:ext>
          </a:extLst>
        </xdr:cNvPr>
        <xdr:cNvSpPr txBox="1"/>
      </xdr:nvSpPr>
      <xdr:spPr>
        <a:xfrm>
          <a:off x="34370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7" name="直線コネクタ 166">
          <a:extLst>
            <a:ext uri="{FF2B5EF4-FFF2-40B4-BE49-F238E27FC236}">
              <a16:creationId xmlns:a16="http://schemas.microsoft.com/office/drawing/2014/main" id="{054D1C4D-C580-414F-84AE-5942607AEEDF}"/>
            </a:ext>
          </a:extLst>
        </xdr:cNvPr>
        <xdr:cNvCxnSpPr/>
      </xdr:nvCxnSpPr>
      <xdr:spPr>
        <a:xfrm>
          <a:off x="685800" y="979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8" name="テキスト ボックス 167">
          <a:extLst>
            <a:ext uri="{FF2B5EF4-FFF2-40B4-BE49-F238E27FC236}">
              <a16:creationId xmlns:a16="http://schemas.microsoft.com/office/drawing/2014/main" id="{95C7B221-C74B-4970-A635-948477C19698}"/>
            </a:ext>
          </a:extLst>
        </xdr:cNvPr>
        <xdr:cNvSpPr txBox="1"/>
      </xdr:nvSpPr>
      <xdr:spPr>
        <a:xfrm>
          <a:off x="343701" y="96587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9" name="直線コネクタ 168">
          <a:extLst>
            <a:ext uri="{FF2B5EF4-FFF2-40B4-BE49-F238E27FC236}">
              <a16:creationId xmlns:a16="http://schemas.microsoft.com/office/drawing/2014/main" id="{7C5FDB6F-D377-42D1-B970-EF7BC6AA0CE3}"/>
            </a:ext>
          </a:extLst>
        </xdr:cNvPr>
        <xdr:cNvCxnSpPr/>
      </xdr:nvCxnSpPr>
      <xdr:spPr>
        <a:xfrm>
          <a:off x="685800" y="94705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0" name="テキスト ボックス 169">
          <a:extLst>
            <a:ext uri="{FF2B5EF4-FFF2-40B4-BE49-F238E27FC236}">
              <a16:creationId xmlns:a16="http://schemas.microsoft.com/office/drawing/2014/main" id="{B24D5603-8297-41E7-BEE1-A3D27CE2AE04}"/>
            </a:ext>
          </a:extLst>
        </xdr:cNvPr>
        <xdr:cNvSpPr txBox="1"/>
      </xdr:nvSpPr>
      <xdr:spPr>
        <a:xfrm>
          <a:off x="386866" y="9326444"/>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1" name="直線コネクタ 170">
          <a:extLst>
            <a:ext uri="{FF2B5EF4-FFF2-40B4-BE49-F238E27FC236}">
              <a16:creationId xmlns:a16="http://schemas.microsoft.com/office/drawing/2014/main" id="{73E5970C-B695-419F-9917-E421C35B0C5E}"/>
            </a:ext>
          </a:extLst>
        </xdr:cNvPr>
        <xdr:cNvCxnSpPr/>
      </xdr:nvCxnSpPr>
      <xdr:spPr>
        <a:xfrm>
          <a:off x="68580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2" name="【橋りょう・トンネル】&#10;有形固定資産減価償却率グラフ枠">
          <a:extLst>
            <a:ext uri="{FF2B5EF4-FFF2-40B4-BE49-F238E27FC236}">
              <a16:creationId xmlns:a16="http://schemas.microsoft.com/office/drawing/2014/main" id="{6703822B-82FB-40B2-A96B-37273D421315}"/>
            </a:ext>
          </a:extLst>
        </xdr:cNvPr>
        <xdr:cNvSpPr/>
      </xdr:nvSpPr>
      <xdr:spPr>
        <a:xfrm>
          <a:off x="685800" y="914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31024</xdr:rowOff>
    </xdr:from>
    <xdr:to>
      <xdr:col>24</xdr:col>
      <xdr:colOff>62865</xdr:colOff>
      <xdr:row>64</xdr:row>
      <xdr:rowOff>3266</xdr:rowOff>
    </xdr:to>
    <xdr:cxnSp macro="">
      <xdr:nvCxnSpPr>
        <xdr:cNvPr id="173" name="直線コネクタ 172">
          <a:extLst>
            <a:ext uri="{FF2B5EF4-FFF2-40B4-BE49-F238E27FC236}">
              <a16:creationId xmlns:a16="http://schemas.microsoft.com/office/drawing/2014/main" id="{5E756321-DBDD-4572-BB90-3DCF2FE0702D}"/>
            </a:ext>
          </a:extLst>
        </xdr:cNvPr>
        <xdr:cNvCxnSpPr/>
      </xdr:nvCxnSpPr>
      <xdr:spPr>
        <a:xfrm flipV="1">
          <a:off x="4173855" y="9630319"/>
          <a:ext cx="0" cy="13457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7093</xdr:rowOff>
    </xdr:from>
    <xdr:ext cx="405111" cy="259045"/>
    <xdr:sp macro="" textlink="">
      <xdr:nvSpPr>
        <xdr:cNvPr id="174" name="【橋りょう・トンネル】&#10;有形固定資産減価償却率最小値テキスト">
          <a:extLst>
            <a:ext uri="{FF2B5EF4-FFF2-40B4-BE49-F238E27FC236}">
              <a16:creationId xmlns:a16="http://schemas.microsoft.com/office/drawing/2014/main" id="{489EB2FB-99A7-4F55-B659-BE69B464A872}"/>
            </a:ext>
          </a:extLst>
        </xdr:cNvPr>
        <xdr:cNvSpPr txBox="1"/>
      </xdr:nvSpPr>
      <xdr:spPr>
        <a:xfrm>
          <a:off x="4212590" y="109817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3266</xdr:rowOff>
    </xdr:from>
    <xdr:to>
      <xdr:col>24</xdr:col>
      <xdr:colOff>152400</xdr:colOff>
      <xdr:row>64</xdr:row>
      <xdr:rowOff>3266</xdr:rowOff>
    </xdr:to>
    <xdr:cxnSp macro="">
      <xdr:nvCxnSpPr>
        <xdr:cNvPr id="175" name="直線コネクタ 174">
          <a:extLst>
            <a:ext uri="{FF2B5EF4-FFF2-40B4-BE49-F238E27FC236}">
              <a16:creationId xmlns:a16="http://schemas.microsoft.com/office/drawing/2014/main" id="{42D12441-A77F-4C73-B70F-E7CF363B31D5}"/>
            </a:ext>
          </a:extLst>
        </xdr:cNvPr>
        <xdr:cNvCxnSpPr/>
      </xdr:nvCxnSpPr>
      <xdr:spPr>
        <a:xfrm>
          <a:off x="4112260" y="1097606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149151</xdr:rowOff>
    </xdr:from>
    <xdr:ext cx="340478" cy="259045"/>
    <xdr:sp macro="" textlink="">
      <xdr:nvSpPr>
        <xdr:cNvPr id="176" name="【橋りょう・トンネル】&#10;有形固定資産減価償却率最大値テキスト">
          <a:extLst>
            <a:ext uri="{FF2B5EF4-FFF2-40B4-BE49-F238E27FC236}">
              <a16:creationId xmlns:a16="http://schemas.microsoft.com/office/drawing/2014/main" id="{5B5B6299-CEED-4A94-AE85-47F29A8F45D6}"/>
            </a:ext>
          </a:extLst>
        </xdr:cNvPr>
        <xdr:cNvSpPr txBox="1"/>
      </xdr:nvSpPr>
      <xdr:spPr>
        <a:xfrm>
          <a:off x="4212590" y="940745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31024</xdr:rowOff>
    </xdr:from>
    <xdr:to>
      <xdr:col>24</xdr:col>
      <xdr:colOff>152400</xdr:colOff>
      <xdr:row>56</xdr:row>
      <xdr:rowOff>31024</xdr:rowOff>
    </xdr:to>
    <xdr:cxnSp macro="">
      <xdr:nvCxnSpPr>
        <xdr:cNvPr id="177" name="直線コネクタ 176">
          <a:extLst>
            <a:ext uri="{FF2B5EF4-FFF2-40B4-BE49-F238E27FC236}">
              <a16:creationId xmlns:a16="http://schemas.microsoft.com/office/drawing/2014/main" id="{D1EDE905-C66E-4637-858D-7E8444A33A55}"/>
            </a:ext>
          </a:extLst>
        </xdr:cNvPr>
        <xdr:cNvCxnSpPr/>
      </xdr:nvCxnSpPr>
      <xdr:spPr>
        <a:xfrm>
          <a:off x="4112260" y="963031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8000</xdr:rowOff>
    </xdr:from>
    <xdr:ext cx="405111" cy="259045"/>
    <xdr:sp macro="" textlink="">
      <xdr:nvSpPr>
        <xdr:cNvPr id="178" name="【橋りょう・トンネル】&#10;有形固定資産減価償却率平均値テキスト">
          <a:extLst>
            <a:ext uri="{FF2B5EF4-FFF2-40B4-BE49-F238E27FC236}">
              <a16:creationId xmlns:a16="http://schemas.microsoft.com/office/drawing/2014/main" id="{734B5F92-420A-47AC-9CD1-89E7310028DB}"/>
            </a:ext>
          </a:extLst>
        </xdr:cNvPr>
        <xdr:cNvSpPr txBox="1"/>
      </xdr:nvSpPr>
      <xdr:spPr>
        <a:xfrm>
          <a:off x="4212590" y="1029690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156573</xdr:rowOff>
    </xdr:from>
    <xdr:to>
      <xdr:col>24</xdr:col>
      <xdr:colOff>114300</xdr:colOff>
      <xdr:row>61</xdr:row>
      <xdr:rowOff>86723</xdr:rowOff>
    </xdr:to>
    <xdr:sp macro="" textlink="">
      <xdr:nvSpPr>
        <xdr:cNvPr id="179" name="フローチャート: 判断 178">
          <a:extLst>
            <a:ext uri="{FF2B5EF4-FFF2-40B4-BE49-F238E27FC236}">
              <a16:creationId xmlns:a16="http://schemas.microsoft.com/office/drawing/2014/main" id="{15ACB37E-BAD1-462D-98C7-41804CD7F02A}"/>
            </a:ext>
          </a:extLst>
        </xdr:cNvPr>
        <xdr:cNvSpPr/>
      </xdr:nvSpPr>
      <xdr:spPr>
        <a:xfrm>
          <a:off x="4131310" y="10445478"/>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138612</xdr:rowOff>
    </xdr:from>
    <xdr:to>
      <xdr:col>20</xdr:col>
      <xdr:colOff>38100</xdr:colOff>
      <xdr:row>61</xdr:row>
      <xdr:rowOff>68762</xdr:rowOff>
    </xdr:to>
    <xdr:sp macro="" textlink="">
      <xdr:nvSpPr>
        <xdr:cNvPr id="180" name="フローチャート: 判断 179">
          <a:extLst>
            <a:ext uri="{FF2B5EF4-FFF2-40B4-BE49-F238E27FC236}">
              <a16:creationId xmlns:a16="http://schemas.microsoft.com/office/drawing/2014/main" id="{6B7FFFF4-5094-41D7-A8F6-02B87D48368B}"/>
            </a:ext>
          </a:extLst>
        </xdr:cNvPr>
        <xdr:cNvSpPr/>
      </xdr:nvSpPr>
      <xdr:spPr>
        <a:xfrm>
          <a:off x="3388360" y="10421802"/>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127181</xdr:rowOff>
    </xdr:from>
    <xdr:to>
      <xdr:col>15</xdr:col>
      <xdr:colOff>101600</xdr:colOff>
      <xdr:row>61</xdr:row>
      <xdr:rowOff>57331</xdr:rowOff>
    </xdr:to>
    <xdr:sp macro="" textlink="">
      <xdr:nvSpPr>
        <xdr:cNvPr id="181" name="フローチャート: 判断 180">
          <a:extLst>
            <a:ext uri="{FF2B5EF4-FFF2-40B4-BE49-F238E27FC236}">
              <a16:creationId xmlns:a16="http://schemas.microsoft.com/office/drawing/2014/main" id="{C2E1950A-337F-4561-BBCF-B9DAA11A9487}"/>
            </a:ext>
          </a:extLst>
        </xdr:cNvPr>
        <xdr:cNvSpPr/>
      </xdr:nvSpPr>
      <xdr:spPr>
        <a:xfrm>
          <a:off x="2571750" y="10417991"/>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105954</xdr:rowOff>
    </xdr:from>
    <xdr:to>
      <xdr:col>10</xdr:col>
      <xdr:colOff>165100</xdr:colOff>
      <xdr:row>61</xdr:row>
      <xdr:rowOff>36104</xdr:rowOff>
    </xdr:to>
    <xdr:sp macro="" textlink="">
      <xdr:nvSpPr>
        <xdr:cNvPr id="182" name="フローチャート: 判断 181">
          <a:extLst>
            <a:ext uri="{FF2B5EF4-FFF2-40B4-BE49-F238E27FC236}">
              <a16:creationId xmlns:a16="http://schemas.microsoft.com/office/drawing/2014/main" id="{EDB8FDB5-758D-4706-A15F-3253F4A9C086}"/>
            </a:ext>
          </a:extLst>
        </xdr:cNvPr>
        <xdr:cNvSpPr/>
      </xdr:nvSpPr>
      <xdr:spPr>
        <a:xfrm>
          <a:off x="1774190" y="10391049"/>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83094</xdr:rowOff>
    </xdr:from>
    <xdr:to>
      <xdr:col>6</xdr:col>
      <xdr:colOff>38100</xdr:colOff>
      <xdr:row>61</xdr:row>
      <xdr:rowOff>13244</xdr:rowOff>
    </xdr:to>
    <xdr:sp macro="" textlink="">
      <xdr:nvSpPr>
        <xdr:cNvPr id="183" name="フローチャート: 判断 182">
          <a:extLst>
            <a:ext uri="{FF2B5EF4-FFF2-40B4-BE49-F238E27FC236}">
              <a16:creationId xmlns:a16="http://schemas.microsoft.com/office/drawing/2014/main" id="{550307C7-4E21-4363-BFF7-8B3B3712ECF5}"/>
            </a:ext>
          </a:extLst>
        </xdr:cNvPr>
        <xdr:cNvSpPr/>
      </xdr:nvSpPr>
      <xdr:spPr>
        <a:xfrm>
          <a:off x="988060" y="10371999"/>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1A8A869F-096A-4C7B-A982-3AE35C9590A4}"/>
            </a:ext>
          </a:extLst>
        </xdr:cNvPr>
        <xdr:cNvSpPr txBox="1"/>
      </xdr:nvSpPr>
      <xdr:spPr>
        <a:xfrm>
          <a:off x="400304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14CD49C1-A33D-4B78-87BB-A754522BB82C}"/>
            </a:ext>
          </a:extLst>
        </xdr:cNvPr>
        <xdr:cNvSpPr txBox="1"/>
      </xdr:nvSpPr>
      <xdr:spPr>
        <a:xfrm>
          <a:off x="32600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45F03BF9-3DD8-484E-8A7A-A66303426C20}"/>
            </a:ext>
          </a:extLst>
        </xdr:cNvPr>
        <xdr:cNvSpPr txBox="1"/>
      </xdr:nvSpPr>
      <xdr:spPr>
        <a:xfrm>
          <a:off x="24549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7D0B4DA6-EF79-4205-8639-0A00E35A1D60}"/>
            </a:ext>
          </a:extLst>
        </xdr:cNvPr>
        <xdr:cNvSpPr txBox="1"/>
      </xdr:nvSpPr>
      <xdr:spPr>
        <a:xfrm>
          <a:off x="16573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20B0D4E5-D186-4021-AA1B-FB1B9D4EB5A8}"/>
            </a:ext>
          </a:extLst>
        </xdr:cNvPr>
        <xdr:cNvSpPr txBox="1"/>
      </xdr:nvSpPr>
      <xdr:spPr>
        <a:xfrm>
          <a:off x="8597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159838</xdr:rowOff>
    </xdr:from>
    <xdr:to>
      <xdr:col>24</xdr:col>
      <xdr:colOff>114300</xdr:colOff>
      <xdr:row>61</xdr:row>
      <xdr:rowOff>89988</xdr:rowOff>
    </xdr:to>
    <xdr:sp macro="" textlink="">
      <xdr:nvSpPr>
        <xdr:cNvPr id="189" name="楕円 188">
          <a:extLst>
            <a:ext uri="{FF2B5EF4-FFF2-40B4-BE49-F238E27FC236}">
              <a16:creationId xmlns:a16="http://schemas.microsoft.com/office/drawing/2014/main" id="{BBA06A73-25B1-4733-8411-8A3F44C7F33D}"/>
            </a:ext>
          </a:extLst>
        </xdr:cNvPr>
        <xdr:cNvSpPr/>
      </xdr:nvSpPr>
      <xdr:spPr>
        <a:xfrm>
          <a:off x="4131310" y="10448743"/>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138265</xdr:rowOff>
    </xdr:from>
    <xdr:ext cx="405111" cy="259045"/>
    <xdr:sp macro="" textlink="">
      <xdr:nvSpPr>
        <xdr:cNvPr id="190" name="【橋りょう・トンネル】&#10;有形固定資産減価償却率該当値テキスト">
          <a:extLst>
            <a:ext uri="{FF2B5EF4-FFF2-40B4-BE49-F238E27FC236}">
              <a16:creationId xmlns:a16="http://schemas.microsoft.com/office/drawing/2014/main" id="{E68B5057-3789-448B-B02C-4D16A0105A10}"/>
            </a:ext>
          </a:extLst>
        </xdr:cNvPr>
        <xdr:cNvSpPr txBox="1"/>
      </xdr:nvSpPr>
      <xdr:spPr>
        <a:xfrm>
          <a:off x="4212590" y="104214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125549</xdr:rowOff>
    </xdr:from>
    <xdr:to>
      <xdr:col>20</xdr:col>
      <xdr:colOff>38100</xdr:colOff>
      <xdr:row>61</xdr:row>
      <xdr:rowOff>55699</xdr:rowOff>
    </xdr:to>
    <xdr:sp macro="" textlink="">
      <xdr:nvSpPr>
        <xdr:cNvPr id="191" name="楕円 190">
          <a:extLst>
            <a:ext uri="{FF2B5EF4-FFF2-40B4-BE49-F238E27FC236}">
              <a16:creationId xmlns:a16="http://schemas.microsoft.com/office/drawing/2014/main" id="{3747BB2A-D5D0-40A0-AA0A-2A219603AD6F}"/>
            </a:ext>
          </a:extLst>
        </xdr:cNvPr>
        <xdr:cNvSpPr/>
      </xdr:nvSpPr>
      <xdr:spPr>
        <a:xfrm>
          <a:off x="3388360" y="10414454"/>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4899</xdr:rowOff>
    </xdr:from>
    <xdr:to>
      <xdr:col>24</xdr:col>
      <xdr:colOff>63500</xdr:colOff>
      <xdr:row>61</xdr:row>
      <xdr:rowOff>39188</xdr:rowOff>
    </xdr:to>
    <xdr:cxnSp macro="">
      <xdr:nvCxnSpPr>
        <xdr:cNvPr id="192" name="直線コネクタ 191">
          <a:extLst>
            <a:ext uri="{FF2B5EF4-FFF2-40B4-BE49-F238E27FC236}">
              <a16:creationId xmlns:a16="http://schemas.microsoft.com/office/drawing/2014/main" id="{1C133E7C-ED40-4717-8339-0CD3CC2401FF}"/>
            </a:ext>
          </a:extLst>
        </xdr:cNvPr>
        <xdr:cNvCxnSpPr/>
      </xdr:nvCxnSpPr>
      <xdr:spPr>
        <a:xfrm>
          <a:off x="3431540" y="10465254"/>
          <a:ext cx="742950" cy="32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101056</xdr:rowOff>
    </xdr:from>
    <xdr:to>
      <xdr:col>15</xdr:col>
      <xdr:colOff>101600</xdr:colOff>
      <xdr:row>61</xdr:row>
      <xdr:rowOff>31206</xdr:rowOff>
    </xdr:to>
    <xdr:sp macro="" textlink="">
      <xdr:nvSpPr>
        <xdr:cNvPr id="193" name="楕円 192">
          <a:extLst>
            <a:ext uri="{FF2B5EF4-FFF2-40B4-BE49-F238E27FC236}">
              <a16:creationId xmlns:a16="http://schemas.microsoft.com/office/drawing/2014/main" id="{147C684A-2479-4C77-BD0A-49EEE6A29C66}"/>
            </a:ext>
          </a:extLst>
        </xdr:cNvPr>
        <xdr:cNvSpPr/>
      </xdr:nvSpPr>
      <xdr:spPr>
        <a:xfrm>
          <a:off x="2571750" y="10384246"/>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151856</xdr:rowOff>
    </xdr:from>
    <xdr:to>
      <xdr:col>19</xdr:col>
      <xdr:colOff>177800</xdr:colOff>
      <xdr:row>61</xdr:row>
      <xdr:rowOff>4899</xdr:rowOff>
    </xdr:to>
    <xdr:cxnSp macro="">
      <xdr:nvCxnSpPr>
        <xdr:cNvPr id="194" name="直線コネクタ 193">
          <a:extLst>
            <a:ext uri="{FF2B5EF4-FFF2-40B4-BE49-F238E27FC236}">
              <a16:creationId xmlns:a16="http://schemas.microsoft.com/office/drawing/2014/main" id="{C99A7C58-8E2D-4719-A660-46D2B96D4DF3}"/>
            </a:ext>
          </a:extLst>
        </xdr:cNvPr>
        <xdr:cNvCxnSpPr/>
      </xdr:nvCxnSpPr>
      <xdr:spPr>
        <a:xfrm>
          <a:off x="2626360" y="10438856"/>
          <a:ext cx="805180" cy="263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76563</xdr:rowOff>
    </xdr:from>
    <xdr:to>
      <xdr:col>10</xdr:col>
      <xdr:colOff>165100</xdr:colOff>
      <xdr:row>61</xdr:row>
      <xdr:rowOff>6713</xdr:rowOff>
    </xdr:to>
    <xdr:sp macro="" textlink="">
      <xdr:nvSpPr>
        <xdr:cNvPr id="195" name="楕円 194">
          <a:extLst>
            <a:ext uri="{FF2B5EF4-FFF2-40B4-BE49-F238E27FC236}">
              <a16:creationId xmlns:a16="http://schemas.microsoft.com/office/drawing/2014/main" id="{C737DF47-16A1-4109-9FBE-F0E5932D8CC9}"/>
            </a:ext>
          </a:extLst>
        </xdr:cNvPr>
        <xdr:cNvSpPr/>
      </xdr:nvSpPr>
      <xdr:spPr>
        <a:xfrm>
          <a:off x="1774190" y="10363563"/>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127363</xdr:rowOff>
    </xdr:from>
    <xdr:to>
      <xdr:col>15</xdr:col>
      <xdr:colOff>50800</xdr:colOff>
      <xdr:row>60</xdr:row>
      <xdr:rowOff>151856</xdr:rowOff>
    </xdr:to>
    <xdr:cxnSp macro="">
      <xdr:nvCxnSpPr>
        <xdr:cNvPr id="196" name="直線コネクタ 195">
          <a:extLst>
            <a:ext uri="{FF2B5EF4-FFF2-40B4-BE49-F238E27FC236}">
              <a16:creationId xmlns:a16="http://schemas.microsoft.com/office/drawing/2014/main" id="{CC6A69E9-FF73-4895-AB89-CAAAFCEBE1A9}"/>
            </a:ext>
          </a:extLst>
        </xdr:cNvPr>
        <xdr:cNvCxnSpPr/>
      </xdr:nvCxnSpPr>
      <xdr:spPr>
        <a:xfrm>
          <a:off x="1828800" y="10418173"/>
          <a:ext cx="797560" cy="20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52070</xdr:rowOff>
    </xdr:from>
    <xdr:to>
      <xdr:col>6</xdr:col>
      <xdr:colOff>38100</xdr:colOff>
      <xdr:row>60</xdr:row>
      <xdr:rowOff>153670</xdr:rowOff>
    </xdr:to>
    <xdr:sp macro="" textlink="">
      <xdr:nvSpPr>
        <xdr:cNvPr id="197" name="楕円 196">
          <a:extLst>
            <a:ext uri="{FF2B5EF4-FFF2-40B4-BE49-F238E27FC236}">
              <a16:creationId xmlns:a16="http://schemas.microsoft.com/office/drawing/2014/main" id="{4A53A144-32FE-43C6-A046-2687DB2D449E}"/>
            </a:ext>
          </a:extLst>
        </xdr:cNvPr>
        <xdr:cNvSpPr/>
      </xdr:nvSpPr>
      <xdr:spPr>
        <a:xfrm>
          <a:off x="988060" y="1034288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102870</xdr:rowOff>
    </xdr:from>
    <xdr:to>
      <xdr:col>10</xdr:col>
      <xdr:colOff>114300</xdr:colOff>
      <xdr:row>60</xdr:row>
      <xdr:rowOff>127363</xdr:rowOff>
    </xdr:to>
    <xdr:cxnSp macro="">
      <xdr:nvCxnSpPr>
        <xdr:cNvPr id="198" name="直線コネクタ 197">
          <a:extLst>
            <a:ext uri="{FF2B5EF4-FFF2-40B4-BE49-F238E27FC236}">
              <a16:creationId xmlns:a16="http://schemas.microsoft.com/office/drawing/2014/main" id="{E81F1EDD-C186-4710-AC09-1DA9EC1B5E8F}"/>
            </a:ext>
          </a:extLst>
        </xdr:cNvPr>
        <xdr:cNvCxnSpPr/>
      </xdr:nvCxnSpPr>
      <xdr:spPr>
        <a:xfrm>
          <a:off x="1031240" y="10387965"/>
          <a:ext cx="797560" cy="302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59889</xdr:rowOff>
    </xdr:from>
    <xdr:ext cx="405111" cy="259045"/>
    <xdr:sp macro="" textlink="">
      <xdr:nvSpPr>
        <xdr:cNvPr id="199" name="n_1aveValue【橋りょう・トンネル】&#10;有形固定資産減価償却率">
          <a:extLst>
            <a:ext uri="{FF2B5EF4-FFF2-40B4-BE49-F238E27FC236}">
              <a16:creationId xmlns:a16="http://schemas.microsoft.com/office/drawing/2014/main" id="{03221B2E-C06A-4FAB-BBBC-87C62222EE9F}"/>
            </a:ext>
          </a:extLst>
        </xdr:cNvPr>
        <xdr:cNvSpPr txBox="1"/>
      </xdr:nvSpPr>
      <xdr:spPr>
        <a:xfrm>
          <a:off x="3239144" y="105145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48458</xdr:rowOff>
    </xdr:from>
    <xdr:ext cx="405111" cy="259045"/>
    <xdr:sp macro="" textlink="">
      <xdr:nvSpPr>
        <xdr:cNvPr id="200" name="n_2aveValue【橋りょう・トンネル】&#10;有形固定資産減価償却率">
          <a:extLst>
            <a:ext uri="{FF2B5EF4-FFF2-40B4-BE49-F238E27FC236}">
              <a16:creationId xmlns:a16="http://schemas.microsoft.com/office/drawing/2014/main" id="{2CEE820D-5F6A-4AD6-AFBD-42130BA22EAB}"/>
            </a:ext>
          </a:extLst>
        </xdr:cNvPr>
        <xdr:cNvSpPr txBox="1"/>
      </xdr:nvSpPr>
      <xdr:spPr>
        <a:xfrm>
          <a:off x="2439044" y="10508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27231</xdr:rowOff>
    </xdr:from>
    <xdr:ext cx="405111" cy="259045"/>
    <xdr:sp macro="" textlink="">
      <xdr:nvSpPr>
        <xdr:cNvPr id="201" name="n_3aveValue【橋りょう・トンネル】&#10;有形固定資産減価償却率">
          <a:extLst>
            <a:ext uri="{FF2B5EF4-FFF2-40B4-BE49-F238E27FC236}">
              <a16:creationId xmlns:a16="http://schemas.microsoft.com/office/drawing/2014/main" id="{2FE4A75A-A9A3-46AB-8679-4A597F03B116}"/>
            </a:ext>
          </a:extLst>
        </xdr:cNvPr>
        <xdr:cNvSpPr txBox="1"/>
      </xdr:nvSpPr>
      <xdr:spPr>
        <a:xfrm>
          <a:off x="1641484" y="104837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4371</xdr:rowOff>
    </xdr:from>
    <xdr:ext cx="405111" cy="259045"/>
    <xdr:sp macro="" textlink="">
      <xdr:nvSpPr>
        <xdr:cNvPr id="202" name="n_4aveValue【橋りょう・トンネル】&#10;有形固定資産減価償却率">
          <a:extLst>
            <a:ext uri="{FF2B5EF4-FFF2-40B4-BE49-F238E27FC236}">
              <a16:creationId xmlns:a16="http://schemas.microsoft.com/office/drawing/2014/main" id="{8CC4F75B-A289-4768-B48B-6667E7327F9B}"/>
            </a:ext>
          </a:extLst>
        </xdr:cNvPr>
        <xdr:cNvSpPr txBox="1"/>
      </xdr:nvSpPr>
      <xdr:spPr>
        <a:xfrm>
          <a:off x="855354" y="104647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59</xdr:row>
      <xdr:rowOff>72226</xdr:rowOff>
    </xdr:from>
    <xdr:ext cx="405111" cy="259045"/>
    <xdr:sp macro="" textlink="">
      <xdr:nvSpPr>
        <xdr:cNvPr id="203" name="n_1mainValue【橋りょう・トンネル】&#10;有形固定資産減価償却率">
          <a:extLst>
            <a:ext uri="{FF2B5EF4-FFF2-40B4-BE49-F238E27FC236}">
              <a16:creationId xmlns:a16="http://schemas.microsoft.com/office/drawing/2014/main" id="{F4B71A81-904A-4DD3-B752-CF3950002360}"/>
            </a:ext>
          </a:extLst>
        </xdr:cNvPr>
        <xdr:cNvSpPr txBox="1"/>
      </xdr:nvSpPr>
      <xdr:spPr>
        <a:xfrm>
          <a:off x="3239144" y="101858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47733</xdr:rowOff>
    </xdr:from>
    <xdr:ext cx="405111" cy="259045"/>
    <xdr:sp macro="" textlink="">
      <xdr:nvSpPr>
        <xdr:cNvPr id="204" name="n_2mainValue【橋りょう・トンネル】&#10;有形固定資産減価償却率">
          <a:extLst>
            <a:ext uri="{FF2B5EF4-FFF2-40B4-BE49-F238E27FC236}">
              <a16:creationId xmlns:a16="http://schemas.microsoft.com/office/drawing/2014/main" id="{9DF65F8F-89FA-44DD-A89D-BA80407DC3FC}"/>
            </a:ext>
          </a:extLst>
        </xdr:cNvPr>
        <xdr:cNvSpPr txBox="1"/>
      </xdr:nvSpPr>
      <xdr:spPr>
        <a:xfrm>
          <a:off x="2439044" y="101651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23240</xdr:rowOff>
    </xdr:from>
    <xdr:ext cx="405111" cy="259045"/>
    <xdr:sp macro="" textlink="">
      <xdr:nvSpPr>
        <xdr:cNvPr id="205" name="n_3mainValue【橋りょう・トンネル】&#10;有形固定資産減価償却率">
          <a:extLst>
            <a:ext uri="{FF2B5EF4-FFF2-40B4-BE49-F238E27FC236}">
              <a16:creationId xmlns:a16="http://schemas.microsoft.com/office/drawing/2014/main" id="{5200217A-922E-4D9D-998B-C145088B32FB}"/>
            </a:ext>
          </a:extLst>
        </xdr:cNvPr>
        <xdr:cNvSpPr txBox="1"/>
      </xdr:nvSpPr>
      <xdr:spPr>
        <a:xfrm>
          <a:off x="1641484" y="101349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170197</xdr:rowOff>
    </xdr:from>
    <xdr:ext cx="405111" cy="259045"/>
    <xdr:sp macro="" textlink="">
      <xdr:nvSpPr>
        <xdr:cNvPr id="206" name="n_4mainValue【橋りょう・トンネル】&#10;有形固定資産減価償却率">
          <a:extLst>
            <a:ext uri="{FF2B5EF4-FFF2-40B4-BE49-F238E27FC236}">
              <a16:creationId xmlns:a16="http://schemas.microsoft.com/office/drawing/2014/main" id="{6BC22E3B-EAF5-4CE5-AF10-57DF362C8645}"/>
            </a:ext>
          </a:extLst>
        </xdr:cNvPr>
        <xdr:cNvSpPr txBox="1"/>
      </xdr:nvSpPr>
      <xdr:spPr>
        <a:xfrm>
          <a:off x="855354" y="10118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7" name="正方形/長方形 206">
          <a:extLst>
            <a:ext uri="{FF2B5EF4-FFF2-40B4-BE49-F238E27FC236}">
              <a16:creationId xmlns:a16="http://schemas.microsoft.com/office/drawing/2014/main" id="{03D7E72E-FC11-4459-99B7-9FDE556F082A}"/>
            </a:ext>
          </a:extLst>
        </xdr:cNvPr>
        <xdr:cNvSpPr/>
      </xdr:nvSpPr>
      <xdr:spPr>
        <a:xfrm>
          <a:off x="5960110" y="800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8" name="正方形/長方形 207">
          <a:extLst>
            <a:ext uri="{FF2B5EF4-FFF2-40B4-BE49-F238E27FC236}">
              <a16:creationId xmlns:a16="http://schemas.microsoft.com/office/drawing/2014/main" id="{6F1285CC-65E2-41A3-8C04-8991E419A5F5}"/>
            </a:ext>
          </a:extLst>
        </xdr:cNvPr>
        <xdr:cNvSpPr/>
      </xdr:nvSpPr>
      <xdr:spPr>
        <a:xfrm>
          <a:off x="60604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9" name="正方形/長方形 208">
          <a:extLst>
            <a:ext uri="{FF2B5EF4-FFF2-40B4-BE49-F238E27FC236}">
              <a16:creationId xmlns:a16="http://schemas.microsoft.com/office/drawing/2014/main" id="{D5739F67-E23F-4BE5-84F3-7256641790CB}"/>
            </a:ext>
          </a:extLst>
        </xdr:cNvPr>
        <xdr:cNvSpPr/>
      </xdr:nvSpPr>
      <xdr:spPr>
        <a:xfrm>
          <a:off x="60604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0" name="正方形/長方形 209">
          <a:extLst>
            <a:ext uri="{FF2B5EF4-FFF2-40B4-BE49-F238E27FC236}">
              <a16:creationId xmlns:a16="http://schemas.microsoft.com/office/drawing/2014/main" id="{8061863D-01D4-438D-BD03-B8FE032B3AF5}"/>
            </a:ext>
          </a:extLst>
        </xdr:cNvPr>
        <xdr:cNvSpPr/>
      </xdr:nvSpPr>
      <xdr:spPr>
        <a:xfrm>
          <a:off x="69888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1" name="正方形/長方形 210">
          <a:extLst>
            <a:ext uri="{FF2B5EF4-FFF2-40B4-BE49-F238E27FC236}">
              <a16:creationId xmlns:a16="http://schemas.microsoft.com/office/drawing/2014/main" id="{66A42DF6-5C69-46FE-B425-445B62DC20F5}"/>
            </a:ext>
          </a:extLst>
        </xdr:cNvPr>
        <xdr:cNvSpPr/>
      </xdr:nvSpPr>
      <xdr:spPr>
        <a:xfrm>
          <a:off x="69888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2" name="正方形/長方形 211">
          <a:extLst>
            <a:ext uri="{FF2B5EF4-FFF2-40B4-BE49-F238E27FC236}">
              <a16:creationId xmlns:a16="http://schemas.microsoft.com/office/drawing/2014/main" id="{A1553DD7-B70C-4A4C-B741-BCE458B89710}"/>
            </a:ext>
          </a:extLst>
        </xdr:cNvPr>
        <xdr:cNvSpPr/>
      </xdr:nvSpPr>
      <xdr:spPr>
        <a:xfrm>
          <a:off x="80175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3" name="正方形/長方形 212">
          <a:extLst>
            <a:ext uri="{FF2B5EF4-FFF2-40B4-BE49-F238E27FC236}">
              <a16:creationId xmlns:a16="http://schemas.microsoft.com/office/drawing/2014/main" id="{C945ED7E-9843-4D6F-8E34-2F48184378C8}"/>
            </a:ext>
          </a:extLst>
        </xdr:cNvPr>
        <xdr:cNvSpPr/>
      </xdr:nvSpPr>
      <xdr:spPr>
        <a:xfrm>
          <a:off x="80175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4" name="正方形/長方形 213">
          <a:extLst>
            <a:ext uri="{FF2B5EF4-FFF2-40B4-BE49-F238E27FC236}">
              <a16:creationId xmlns:a16="http://schemas.microsoft.com/office/drawing/2014/main" id="{EFC48008-8DFA-41E6-B4D0-39A08734EDC9}"/>
            </a:ext>
          </a:extLst>
        </xdr:cNvPr>
        <xdr:cNvSpPr/>
      </xdr:nvSpPr>
      <xdr:spPr>
        <a:xfrm>
          <a:off x="5960110" y="914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5" name="テキスト ボックス 214">
          <a:extLst>
            <a:ext uri="{FF2B5EF4-FFF2-40B4-BE49-F238E27FC236}">
              <a16:creationId xmlns:a16="http://schemas.microsoft.com/office/drawing/2014/main" id="{20E2926E-41B8-462D-B8F2-C1574797F049}"/>
            </a:ext>
          </a:extLst>
        </xdr:cNvPr>
        <xdr:cNvSpPr txBox="1"/>
      </xdr:nvSpPr>
      <xdr:spPr>
        <a:xfrm>
          <a:off x="592201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6" name="直線コネクタ 215">
          <a:extLst>
            <a:ext uri="{FF2B5EF4-FFF2-40B4-BE49-F238E27FC236}">
              <a16:creationId xmlns:a16="http://schemas.microsoft.com/office/drawing/2014/main" id="{802996CD-52FA-49F4-B604-237A116A3BAA}"/>
            </a:ext>
          </a:extLst>
        </xdr:cNvPr>
        <xdr:cNvCxnSpPr/>
      </xdr:nvCxnSpPr>
      <xdr:spPr>
        <a:xfrm>
          <a:off x="5960110" y="1143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7" name="直線コネクタ 216">
          <a:extLst>
            <a:ext uri="{FF2B5EF4-FFF2-40B4-BE49-F238E27FC236}">
              <a16:creationId xmlns:a16="http://schemas.microsoft.com/office/drawing/2014/main" id="{BF076A38-57D5-491C-82EC-80D788F30DDE}"/>
            </a:ext>
          </a:extLst>
        </xdr:cNvPr>
        <xdr:cNvCxnSpPr/>
      </xdr:nvCxnSpPr>
      <xdr:spPr>
        <a:xfrm>
          <a:off x="5960110" y="11049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8" name="テキスト ボックス 217">
          <a:extLst>
            <a:ext uri="{FF2B5EF4-FFF2-40B4-BE49-F238E27FC236}">
              <a16:creationId xmlns:a16="http://schemas.microsoft.com/office/drawing/2014/main" id="{65F12699-63A5-46C5-97AC-C1ECDAAF92D3}"/>
            </a:ext>
          </a:extLst>
        </xdr:cNvPr>
        <xdr:cNvSpPr txBox="1"/>
      </xdr:nvSpPr>
      <xdr:spPr>
        <a:xfrm>
          <a:off x="5724659" y="1090487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9" name="直線コネクタ 218">
          <a:extLst>
            <a:ext uri="{FF2B5EF4-FFF2-40B4-BE49-F238E27FC236}">
              <a16:creationId xmlns:a16="http://schemas.microsoft.com/office/drawing/2014/main" id="{2AB3CFB9-F68F-434E-9260-81708E5E6057}"/>
            </a:ext>
          </a:extLst>
        </xdr:cNvPr>
        <xdr:cNvCxnSpPr/>
      </xdr:nvCxnSpPr>
      <xdr:spPr>
        <a:xfrm>
          <a:off x="5960110" y="1066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220" name="テキスト ボックス 219">
          <a:extLst>
            <a:ext uri="{FF2B5EF4-FFF2-40B4-BE49-F238E27FC236}">
              <a16:creationId xmlns:a16="http://schemas.microsoft.com/office/drawing/2014/main" id="{90943187-91FE-4A9F-820F-2529C08DD718}"/>
            </a:ext>
          </a:extLst>
        </xdr:cNvPr>
        <xdr:cNvSpPr txBox="1"/>
      </xdr:nvSpPr>
      <xdr:spPr>
        <a:xfrm>
          <a:off x="5416126" y="1052387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1" name="直線コネクタ 220">
          <a:extLst>
            <a:ext uri="{FF2B5EF4-FFF2-40B4-BE49-F238E27FC236}">
              <a16:creationId xmlns:a16="http://schemas.microsoft.com/office/drawing/2014/main" id="{7AA1E109-56F1-4814-B9FC-95F76C13C87F}"/>
            </a:ext>
          </a:extLst>
        </xdr:cNvPr>
        <xdr:cNvCxnSpPr/>
      </xdr:nvCxnSpPr>
      <xdr:spPr>
        <a:xfrm>
          <a:off x="5960110" y="10287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22" name="テキスト ボックス 221">
          <a:extLst>
            <a:ext uri="{FF2B5EF4-FFF2-40B4-BE49-F238E27FC236}">
              <a16:creationId xmlns:a16="http://schemas.microsoft.com/office/drawing/2014/main" id="{3A014DB9-5A0B-406A-8E18-9004F0D9C0B9}"/>
            </a:ext>
          </a:extLst>
        </xdr:cNvPr>
        <xdr:cNvSpPr txBox="1"/>
      </xdr:nvSpPr>
      <xdr:spPr>
        <a:xfrm>
          <a:off x="5416126" y="1014287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3" name="直線コネクタ 222">
          <a:extLst>
            <a:ext uri="{FF2B5EF4-FFF2-40B4-BE49-F238E27FC236}">
              <a16:creationId xmlns:a16="http://schemas.microsoft.com/office/drawing/2014/main" id="{CA23CA61-53E2-4215-B139-1BA6B83C9262}"/>
            </a:ext>
          </a:extLst>
        </xdr:cNvPr>
        <xdr:cNvCxnSpPr/>
      </xdr:nvCxnSpPr>
      <xdr:spPr>
        <a:xfrm>
          <a:off x="5960110" y="9902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24" name="テキスト ボックス 223">
          <a:extLst>
            <a:ext uri="{FF2B5EF4-FFF2-40B4-BE49-F238E27FC236}">
              <a16:creationId xmlns:a16="http://schemas.microsoft.com/office/drawing/2014/main" id="{A0B40336-6604-49F5-96D8-37DD73275C29}"/>
            </a:ext>
          </a:extLst>
        </xdr:cNvPr>
        <xdr:cNvSpPr txBox="1"/>
      </xdr:nvSpPr>
      <xdr:spPr>
        <a:xfrm>
          <a:off x="5416126" y="976568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5" name="直線コネクタ 224">
          <a:extLst>
            <a:ext uri="{FF2B5EF4-FFF2-40B4-BE49-F238E27FC236}">
              <a16:creationId xmlns:a16="http://schemas.microsoft.com/office/drawing/2014/main" id="{EF8FDA56-6C9F-4484-9950-DA14027306A1}"/>
            </a:ext>
          </a:extLst>
        </xdr:cNvPr>
        <xdr:cNvCxnSpPr/>
      </xdr:nvCxnSpPr>
      <xdr:spPr>
        <a:xfrm>
          <a:off x="5960110" y="9521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26" name="テキスト ボックス 225">
          <a:extLst>
            <a:ext uri="{FF2B5EF4-FFF2-40B4-BE49-F238E27FC236}">
              <a16:creationId xmlns:a16="http://schemas.microsoft.com/office/drawing/2014/main" id="{6CDD9C64-1D40-4242-93D7-1C45895597EA}"/>
            </a:ext>
          </a:extLst>
        </xdr:cNvPr>
        <xdr:cNvSpPr txBox="1"/>
      </xdr:nvSpPr>
      <xdr:spPr>
        <a:xfrm>
          <a:off x="5331688" y="938468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7" name="直線コネクタ 226">
          <a:extLst>
            <a:ext uri="{FF2B5EF4-FFF2-40B4-BE49-F238E27FC236}">
              <a16:creationId xmlns:a16="http://schemas.microsoft.com/office/drawing/2014/main" id="{93C9A346-F86B-4FA9-9DEE-35F5CC350F7A}"/>
            </a:ext>
          </a:extLst>
        </xdr:cNvPr>
        <xdr:cNvCxnSpPr/>
      </xdr:nvCxnSpPr>
      <xdr:spPr>
        <a:xfrm>
          <a:off x="5960110" y="914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8" name="テキスト ボックス 227">
          <a:extLst>
            <a:ext uri="{FF2B5EF4-FFF2-40B4-BE49-F238E27FC236}">
              <a16:creationId xmlns:a16="http://schemas.microsoft.com/office/drawing/2014/main" id="{85BF2E47-F921-4214-A713-D705776827B4}"/>
            </a:ext>
          </a:extLst>
        </xdr:cNvPr>
        <xdr:cNvSpPr txBox="1"/>
      </xdr:nvSpPr>
      <xdr:spPr>
        <a:xfrm>
          <a:off x="5331688" y="900368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9" name="【橋りょう・トンネル】&#10;一人当たり有形固定資産（償却資産）額グラフ枠">
          <a:extLst>
            <a:ext uri="{FF2B5EF4-FFF2-40B4-BE49-F238E27FC236}">
              <a16:creationId xmlns:a16="http://schemas.microsoft.com/office/drawing/2014/main" id="{008B5BBA-AF51-4389-884C-E1FA17B44E3A}"/>
            </a:ext>
          </a:extLst>
        </xdr:cNvPr>
        <xdr:cNvSpPr/>
      </xdr:nvSpPr>
      <xdr:spPr>
        <a:xfrm>
          <a:off x="5960110" y="914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170462</xdr:rowOff>
    </xdr:from>
    <xdr:to>
      <xdr:col>54</xdr:col>
      <xdr:colOff>189865</xdr:colOff>
      <xdr:row>64</xdr:row>
      <xdr:rowOff>72098</xdr:rowOff>
    </xdr:to>
    <xdr:cxnSp macro="">
      <xdr:nvCxnSpPr>
        <xdr:cNvPr id="230" name="直線コネクタ 229">
          <a:extLst>
            <a:ext uri="{FF2B5EF4-FFF2-40B4-BE49-F238E27FC236}">
              <a16:creationId xmlns:a16="http://schemas.microsoft.com/office/drawing/2014/main" id="{DF08CCE0-B329-4B22-8955-18B1F13E2D46}"/>
            </a:ext>
          </a:extLst>
        </xdr:cNvPr>
        <xdr:cNvCxnSpPr/>
      </xdr:nvCxnSpPr>
      <xdr:spPr>
        <a:xfrm flipV="1">
          <a:off x="9429115" y="9604022"/>
          <a:ext cx="0" cy="14389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75925</xdr:rowOff>
    </xdr:from>
    <xdr:ext cx="469744" cy="259045"/>
    <xdr:sp macro="" textlink="">
      <xdr:nvSpPr>
        <xdr:cNvPr id="231" name="【橋りょう・トンネル】&#10;一人当たり有形固定資産（償却資産）額最小値テキスト">
          <a:extLst>
            <a:ext uri="{FF2B5EF4-FFF2-40B4-BE49-F238E27FC236}">
              <a16:creationId xmlns:a16="http://schemas.microsoft.com/office/drawing/2014/main" id="{B746BE71-8DF7-41AB-A00E-0322DEE1D603}"/>
            </a:ext>
          </a:extLst>
        </xdr:cNvPr>
        <xdr:cNvSpPr txBox="1"/>
      </xdr:nvSpPr>
      <xdr:spPr>
        <a:xfrm>
          <a:off x="9467850" y="110487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72098</xdr:rowOff>
    </xdr:from>
    <xdr:to>
      <xdr:col>55</xdr:col>
      <xdr:colOff>88900</xdr:colOff>
      <xdr:row>64</xdr:row>
      <xdr:rowOff>72098</xdr:rowOff>
    </xdr:to>
    <xdr:cxnSp macro="">
      <xdr:nvCxnSpPr>
        <xdr:cNvPr id="232" name="直線コネクタ 231">
          <a:extLst>
            <a:ext uri="{FF2B5EF4-FFF2-40B4-BE49-F238E27FC236}">
              <a16:creationId xmlns:a16="http://schemas.microsoft.com/office/drawing/2014/main" id="{676CE338-04D1-49ED-A806-18D15327EEDE}"/>
            </a:ext>
          </a:extLst>
        </xdr:cNvPr>
        <xdr:cNvCxnSpPr/>
      </xdr:nvCxnSpPr>
      <xdr:spPr>
        <a:xfrm>
          <a:off x="9356090" y="11042993"/>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117139</xdr:rowOff>
    </xdr:from>
    <xdr:ext cx="690189" cy="259045"/>
    <xdr:sp macro="" textlink="">
      <xdr:nvSpPr>
        <xdr:cNvPr id="233" name="【橋りょう・トンネル】&#10;一人当たり有形固定資産（償却資産）額最大値テキスト">
          <a:extLst>
            <a:ext uri="{FF2B5EF4-FFF2-40B4-BE49-F238E27FC236}">
              <a16:creationId xmlns:a16="http://schemas.microsoft.com/office/drawing/2014/main" id="{2256A46B-E93E-4323-A18F-4C93B3143223}"/>
            </a:ext>
          </a:extLst>
        </xdr:cNvPr>
        <xdr:cNvSpPr txBox="1"/>
      </xdr:nvSpPr>
      <xdr:spPr>
        <a:xfrm>
          <a:off x="9467850" y="937543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1,140,778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170462</xdr:rowOff>
    </xdr:from>
    <xdr:to>
      <xdr:col>55</xdr:col>
      <xdr:colOff>88900</xdr:colOff>
      <xdr:row>55</xdr:row>
      <xdr:rowOff>170462</xdr:rowOff>
    </xdr:to>
    <xdr:cxnSp macro="">
      <xdr:nvCxnSpPr>
        <xdr:cNvPr id="234" name="直線コネクタ 233">
          <a:extLst>
            <a:ext uri="{FF2B5EF4-FFF2-40B4-BE49-F238E27FC236}">
              <a16:creationId xmlns:a16="http://schemas.microsoft.com/office/drawing/2014/main" id="{F4DF64C6-23E5-4F8B-A1CB-2BCAAB6AC4F5}"/>
            </a:ext>
          </a:extLst>
        </xdr:cNvPr>
        <xdr:cNvCxnSpPr/>
      </xdr:nvCxnSpPr>
      <xdr:spPr>
        <a:xfrm>
          <a:off x="9356090" y="9604022"/>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81187</xdr:rowOff>
    </xdr:from>
    <xdr:ext cx="599010" cy="259045"/>
    <xdr:sp macro="" textlink="">
      <xdr:nvSpPr>
        <xdr:cNvPr id="235" name="【橋りょう・トンネル】&#10;一人当たり有形固定資産（償却資産）額平均値テキスト">
          <a:extLst>
            <a:ext uri="{FF2B5EF4-FFF2-40B4-BE49-F238E27FC236}">
              <a16:creationId xmlns:a16="http://schemas.microsoft.com/office/drawing/2014/main" id="{2974FBB4-E9DE-4657-A22E-9D5AB8B870C7}"/>
            </a:ext>
          </a:extLst>
        </xdr:cNvPr>
        <xdr:cNvSpPr txBox="1"/>
      </xdr:nvSpPr>
      <xdr:spPr>
        <a:xfrm>
          <a:off x="9467850" y="1071299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58310</xdr:rowOff>
    </xdr:from>
    <xdr:to>
      <xdr:col>55</xdr:col>
      <xdr:colOff>50800</xdr:colOff>
      <xdr:row>63</xdr:row>
      <xdr:rowOff>159910</xdr:rowOff>
    </xdr:to>
    <xdr:sp macro="" textlink="">
      <xdr:nvSpPr>
        <xdr:cNvPr id="236" name="フローチャート: 判断 235">
          <a:extLst>
            <a:ext uri="{FF2B5EF4-FFF2-40B4-BE49-F238E27FC236}">
              <a16:creationId xmlns:a16="http://schemas.microsoft.com/office/drawing/2014/main" id="{E7646037-B73D-470C-9A7D-048F3D37F27B}"/>
            </a:ext>
          </a:extLst>
        </xdr:cNvPr>
        <xdr:cNvSpPr/>
      </xdr:nvSpPr>
      <xdr:spPr>
        <a:xfrm>
          <a:off x="9394190" y="10855850"/>
          <a:ext cx="9017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62247</xdr:rowOff>
    </xdr:from>
    <xdr:to>
      <xdr:col>50</xdr:col>
      <xdr:colOff>165100</xdr:colOff>
      <xdr:row>63</xdr:row>
      <xdr:rowOff>163847</xdr:rowOff>
    </xdr:to>
    <xdr:sp macro="" textlink="">
      <xdr:nvSpPr>
        <xdr:cNvPr id="237" name="フローチャート: 判断 236">
          <a:extLst>
            <a:ext uri="{FF2B5EF4-FFF2-40B4-BE49-F238E27FC236}">
              <a16:creationId xmlns:a16="http://schemas.microsoft.com/office/drawing/2014/main" id="{B34BFF34-1C5C-4A17-B804-92C185EFE4D7}"/>
            </a:ext>
          </a:extLst>
        </xdr:cNvPr>
        <xdr:cNvSpPr/>
      </xdr:nvSpPr>
      <xdr:spPr>
        <a:xfrm>
          <a:off x="8632190" y="10859787"/>
          <a:ext cx="109220" cy="1092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62181</xdr:rowOff>
    </xdr:from>
    <xdr:to>
      <xdr:col>46</xdr:col>
      <xdr:colOff>38100</xdr:colOff>
      <xdr:row>63</xdr:row>
      <xdr:rowOff>163781</xdr:rowOff>
    </xdr:to>
    <xdr:sp macro="" textlink="">
      <xdr:nvSpPr>
        <xdr:cNvPr id="238" name="フローチャート: 判断 237">
          <a:extLst>
            <a:ext uri="{FF2B5EF4-FFF2-40B4-BE49-F238E27FC236}">
              <a16:creationId xmlns:a16="http://schemas.microsoft.com/office/drawing/2014/main" id="{D48A8197-A9C5-4022-8DB1-CCDDA9AAEE05}"/>
            </a:ext>
          </a:extLst>
        </xdr:cNvPr>
        <xdr:cNvSpPr/>
      </xdr:nvSpPr>
      <xdr:spPr>
        <a:xfrm>
          <a:off x="7846060" y="10859721"/>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58793</xdr:rowOff>
    </xdr:from>
    <xdr:to>
      <xdr:col>41</xdr:col>
      <xdr:colOff>101600</xdr:colOff>
      <xdr:row>63</xdr:row>
      <xdr:rowOff>160393</xdr:rowOff>
    </xdr:to>
    <xdr:sp macro="" textlink="">
      <xdr:nvSpPr>
        <xdr:cNvPr id="239" name="フローチャート: 判断 238">
          <a:extLst>
            <a:ext uri="{FF2B5EF4-FFF2-40B4-BE49-F238E27FC236}">
              <a16:creationId xmlns:a16="http://schemas.microsoft.com/office/drawing/2014/main" id="{6C1D4821-8F39-41C0-928E-4486829FB7C0}"/>
            </a:ext>
          </a:extLst>
        </xdr:cNvPr>
        <xdr:cNvSpPr/>
      </xdr:nvSpPr>
      <xdr:spPr>
        <a:xfrm>
          <a:off x="7029450" y="10856333"/>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61275</xdr:rowOff>
    </xdr:from>
    <xdr:to>
      <xdr:col>36</xdr:col>
      <xdr:colOff>165100</xdr:colOff>
      <xdr:row>63</xdr:row>
      <xdr:rowOff>162875</xdr:rowOff>
    </xdr:to>
    <xdr:sp macro="" textlink="">
      <xdr:nvSpPr>
        <xdr:cNvPr id="240" name="フローチャート: 判断 239">
          <a:extLst>
            <a:ext uri="{FF2B5EF4-FFF2-40B4-BE49-F238E27FC236}">
              <a16:creationId xmlns:a16="http://schemas.microsoft.com/office/drawing/2014/main" id="{C55F5E16-B9AB-4358-80F4-FB2019087C42}"/>
            </a:ext>
          </a:extLst>
        </xdr:cNvPr>
        <xdr:cNvSpPr/>
      </xdr:nvSpPr>
      <xdr:spPr>
        <a:xfrm>
          <a:off x="6231890" y="10858815"/>
          <a:ext cx="10922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AC52A27F-B4CE-49AB-84DD-BDE04C0DC196}"/>
            </a:ext>
          </a:extLst>
        </xdr:cNvPr>
        <xdr:cNvSpPr txBox="1"/>
      </xdr:nvSpPr>
      <xdr:spPr>
        <a:xfrm>
          <a:off x="92583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0E49CEAE-42A7-442B-9EFA-894870B42EC4}"/>
            </a:ext>
          </a:extLst>
        </xdr:cNvPr>
        <xdr:cNvSpPr txBox="1"/>
      </xdr:nvSpPr>
      <xdr:spPr>
        <a:xfrm>
          <a:off x="85153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1100268E-64D9-4A17-B680-CFD68669D0B6}"/>
            </a:ext>
          </a:extLst>
        </xdr:cNvPr>
        <xdr:cNvSpPr txBox="1"/>
      </xdr:nvSpPr>
      <xdr:spPr>
        <a:xfrm>
          <a:off x="77177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AD64856E-7215-4D4D-9914-A0C97AFC2878}"/>
            </a:ext>
          </a:extLst>
        </xdr:cNvPr>
        <xdr:cNvSpPr txBox="1"/>
      </xdr:nvSpPr>
      <xdr:spPr>
        <a:xfrm>
          <a:off x="6912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2CC6D9DC-56AA-4A39-B123-3DCF1F7EAA1E}"/>
            </a:ext>
          </a:extLst>
        </xdr:cNvPr>
        <xdr:cNvSpPr txBox="1"/>
      </xdr:nvSpPr>
      <xdr:spPr>
        <a:xfrm>
          <a:off x="61150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132993</xdr:rowOff>
    </xdr:from>
    <xdr:to>
      <xdr:col>55</xdr:col>
      <xdr:colOff>50800</xdr:colOff>
      <xdr:row>64</xdr:row>
      <xdr:rowOff>63143</xdr:rowOff>
    </xdr:to>
    <xdr:sp macro="" textlink="">
      <xdr:nvSpPr>
        <xdr:cNvPr id="246" name="楕円 245">
          <a:extLst>
            <a:ext uri="{FF2B5EF4-FFF2-40B4-BE49-F238E27FC236}">
              <a16:creationId xmlns:a16="http://schemas.microsoft.com/office/drawing/2014/main" id="{EF22D618-4FA3-4E69-B89D-E97DF2618856}"/>
            </a:ext>
          </a:extLst>
        </xdr:cNvPr>
        <xdr:cNvSpPr/>
      </xdr:nvSpPr>
      <xdr:spPr>
        <a:xfrm>
          <a:off x="9394190" y="10938153"/>
          <a:ext cx="9017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47920</xdr:rowOff>
    </xdr:from>
    <xdr:ext cx="534377" cy="259045"/>
    <xdr:sp macro="" textlink="">
      <xdr:nvSpPr>
        <xdr:cNvPr id="247" name="【橋りょう・トンネル】&#10;一人当たり有形固定資産（償却資産）額該当値テキスト">
          <a:extLst>
            <a:ext uri="{FF2B5EF4-FFF2-40B4-BE49-F238E27FC236}">
              <a16:creationId xmlns:a16="http://schemas.microsoft.com/office/drawing/2014/main" id="{D2F9DEB3-7F74-4997-9904-1D8D5540D07E}"/>
            </a:ext>
          </a:extLst>
        </xdr:cNvPr>
        <xdr:cNvSpPr txBox="1"/>
      </xdr:nvSpPr>
      <xdr:spPr>
        <a:xfrm>
          <a:off x="9467850" y="108511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133117</xdr:rowOff>
    </xdr:from>
    <xdr:to>
      <xdr:col>50</xdr:col>
      <xdr:colOff>165100</xdr:colOff>
      <xdr:row>64</xdr:row>
      <xdr:rowOff>63267</xdr:rowOff>
    </xdr:to>
    <xdr:sp macro="" textlink="">
      <xdr:nvSpPr>
        <xdr:cNvPr id="248" name="楕円 247">
          <a:extLst>
            <a:ext uri="{FF2B5EF4-FFF2-40B4-BE49-F238E27FC236}">
              <a16:creationId xmlns:a16="http://schemas.microsoft.com/office/drawing/2014/main" id="{07A2FF9C-2CC9-40A5-8929-0A112CBBDB39}"/>
            </a:ext>
          </a:extLst>
        </xdr:cNvPr>
        <xdr:cNvSpPr/>
      </xdr:nvSpPr>
      <xdr:spPr>
        <a:xfrm>
          <a:off x="8632190" y="10938277"/>
          <a:ext cx="10922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12343</xdr:rowOff>
    </xdr:from>
    <xdr:to>
      <xdr:col>55</xdr:col>
      <xdr:colOff>0</xdr:colOff>
      <xdr:row>64</xdr:row>
      <xdr:rowOff>12467</xdr:rowOff>
    </xdr:to>
    <xdr:cxnSp macro="">
      <xdr:nvCxnSpPr>
        <xdr:cNvPr id="249" name="直線コネクタ 248">
          <a:extLst>
            <a:ext uri="{FF2B5EF4-FFF2-40B4-BE49-F238E27FC236}">
              <a16:creationId xmlns:a16="http://schemas.microsoft.com/office/drawing/2014/main" id="{1FC36A12-2F9B-4C31-B57F-C440E1737D85}"/>
            </a:ext>
          </a:extLst>
        </xdr:cNvPr>
        <xdr:cNvCxnSpPr/>
      </xdr:nvCxnSpPr>
      <xdr:spPr>
        <a:xfrm flipV="1">
          <a:off x="8686800" y="10988953"/>
          <a:ext cx="742950" cy="1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133838</xdr:rowOff>
    </xdr:from>
    <xdr:to>
      <xdr:col>46</xdr:col>
      <xdr:colOff>38100</xdr:colOff>
      <xdr:row>64</xdr:row>
      <xdr:rowOff>63988</xdr:rowOff>
    </xdr:to>
    <xdr:sp macro="" textlink="">
      <xdr:nvSpPr>
        <xdr:cNvPr id="250" name="楕円 249">
          <a:extLst>
            <a:ext uri="{FF2B5EF4-FFF2-40B4-BE49-F238E27FC236}">
              <a16:creationId xmlns:a16="http://schemas.microsoft.com/office/drawing/2014/main" id="{169102C0-B863-4E35-9A6B-B89EEF0EBE62}"/>
            </a:ext>
          </a:extLst>
        </xdr:cNvPr>
        <xdr:cNvSpPr/>
      </xdr:nvSpPr>
      <xdr:spPr>
        <a:xfrm>
          <a:off x="7846060" y="1093137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12467</xdr:rowOff>
    </xdr:from>
    <xdr:to>
      <xdr:col>50</xdr:col>
      <xdr:colOff>114300</xdr:colOff>
      <xdr:row>64</xdr:row>
      <xdr:rowOff>13188</xdr:rowOff>
    </xdr:to>
    <xdr:cxnSp macro="">
      <xdr:nvCxnSpPr>
        <xdr:cNvPr id="251" name="直線コネクタ 250">
          <a:extLst>
            <a:ext uri="{FF2B5EF4-FFF2-40B4-BE49-F238E27FC236}">
              <a16:creationId xmlns:a16="http://schemas.microsoft.com/office/drawing/2014/main" id="{4956266E-DAB2-40C1-82B3-A4512821D7CB}"/>
            </a:ext>
          </a:extLst>
        </xdr:cNvPr>
        <xdr:cNvCxnSpPr/>
      </xdr:nvCxnSpPr>
      <xdr:spPr>
        <a:xfrm flipV="1">
          <a:off x="7889240" y="10989077"/>
          <a:ext cx="797560" cy="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134695</xdr:rowOff>
    </xdr:from>
    <xdr:to>
      <xdr:col>41</xdr:col>
      <xdr:colOff>101600</xdr:colOff>
      <xdr:row>64</xdr:row>
      <xdr:rowOff>64845</xdr:rowOff>
    </xdr:to>
    <xdr:sp macro="" textlink="">
      <xdr:nvSpPr>
        <xdr:cNvPr id="252" name="楕円 251">
          <a:extLst>
            <a:ext uri="{FF2B5EF4-FFF2-40B4-BE49-F238E27FC236}">
              <a16:creationId xmlns:a16="http://schemas.microsoft.com/office/drawing/2014/main" id="{AF5C391B-5F3D-4DEF-8E73-D143B1B713BA}"/>
            </a:ext>
          </a:extLst>
        </xdr:cNvPr>
        <xdr:cNvSpPr/>
      </xdr:nvSpPr>
      <xdr:spPr>
        <a:xfrm>
          <a:off x="7029450" y="10932235"/>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13188</xdr:rowOff>
    </xdr:from>
    <xdr:to>
      <xdr:col>45</xdr:col>
      <xdr:colOff>177800</xdr:colOff>
      <xdr:row>64</xdr:row>
      <xdr:rowOff>14045</xdr:rowOff>
    </xdr:to>
    <xdr:cxnSp macro="">
      <xdr:nvCxnSpPr>
        <xdr:cNvPr id="253" name="直線コネクタ 252">
          <a:extLst>
            <a:ext uri="{FF2B5EF4-FFF2-40B4-BE49-F238E27FC236}">
              <a16:creationId xmlns:a16="http://schemas.microsoft.com/office/drawing/2014/main" id="{ECB1E5CE-8BED-4E51-8306-76DBA440E2D9}"/>
            </a:ext>
          </a:extLst>
        </xdr:cNvPr>
        <xdr:cNvCxnSpPr/>
      </xdr:nvCxnSpPr>
      <xdr:spPr>
        <a:xfrm flipV="1">
          <a:off x="7084060" y="10989798"/>
          <a:ext cx="805180" cy="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135165</xdr:rowOff>
    </xdr:from>
    <xdr:to>
      <xdr:col>36</xdr:col>
      <xdr:colOff>165100</xdr:colOff>
      <xdr:row>64</xdr:row>
      <xdr:rowOff>65315</xdr:rowOff>
    </xdr:to>
    <xdr:sp macro="" textlink="">
      <xdr:nvSpPr>
        <xdr:cNvPr id="254" name="楕円 253">
          <a:extLst>
            <a:ext uri="{FF2B5EF4-FFF2-40B4-BE49-F238E27FC236}">
              <a16:creationId xmlns:a16="http://schemas.microsoft.com/office/drawing/2014/main" id="{ADD2274C-2C9B-4373-889C-82534DB6CAE1}"/>
            </a:ext>
          </a:extLst>
        </xdr:cNvPr>
        <xdr:cNvSpPr/>
      </xdr:nvSpPr>
      <xdr:spPr>
        <a:xfrm>
          <a:off x="6231890" y="10932705"/>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14045</xdr:rowOff>
    </xdr:from>
    <xdr:to>
      <xdr:col>41</xdr:col>
      <xdr:colOff>50800</xdr:colOff>
      <xdr:row>64</xdr:row>
      <xdr:rowOff>14515</xdr:rowOff>
    </xdr:to>
    <xdr:cxnSp macro="">
      <xdr:nvCxnSpPr>
        <xdr:cNvPr id="255" name="直線コネクタ 254">
          <a:extLst>
            <a:ext uri="{FF2B5EF4-FFF2-40B4-BE49-F238E27FC236}">
              <a16:creationId xmlns:a16="http://schemas.microsoft.com/office/drawing/2014/main" id="{E85DC4EA-4587-41EA-A99E-DCF3AA4782A1}"/>
            </a:ext>
          </a:extLst>
        </xdr:cNvPr>
        <xdr:cNvCxnSpPr/>
      </xdr:nvCxnSpPr>
      <xdr:spPr>
        <a:xfrm flipV="1">
          <a:off x="6286500" y="10990655"/>
          <a:ext cx="797560" cy="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62</xdr:row>
      <xdr:rowOff>8924</xdr:rowOff>
    </xdr:from>
    <xdr:ext cx="599010" cy="259045"/>
    <xdr:sp macro="" textlink="">
      <xdr:nvSpPr>
        <xdr:cNvPr id="256" name="n_1aveValue【橋りょう・トンネル】&#10;一人当たり有形固定資産（償却資産）額">
          <a:extLst>
            <a:ext uri="{FF2B5EF4-FFF2-40B4-BE49-F238E27FC236}">
              <a16:creationId xmlns:a16="http://schemas.microsoft.com/office/drawing/2014/main" id="{EAF2B161-86C8-41C7-8A4C-96C2074E42EE}"/>
            </a:ext>
          </a:extLst>
        </xdr:cNvPr>
        <xdr:cNvSpPr txBox="1"/>
      </xdr:nvSpPr>
      <xdr:spPr>
        <a:xfrm>
          <a:off x="8401265" y="106407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62</xdr:row>
      <xdr:rowOff>8858</xdr:rowOff>
    </xdr:from>
    <xdr:ext cx="599010" cy="259045"/>
    <xdr:sp macro="" textlink="">
      <xdr:nvSpPr>
        <xdr:cNvPr id="257" name="n_2aveValue【橋りょう・トンネル】&#10;一人当たり有形固定資産（償却資産）額">
          <a:extLst>
            <a:ext uri="{FF2B5EF4-FFF2-40B4-BE49-F238E27FC236}">
              <a16:creationId xmlns:a16="http://schemas.microsoft.com/office/drawing/2014/main" id="{BDB49EF7-0A97-4689-A31B-54E31E88090E}"/>
            </a:ext>
          </a:extLst>
        </xdr:cNvPr>
        <xdr:cNvSpPr txBox="1"/>
      </xdr:nvSpPr>
      <xdr:spPr>
        <a:xfrm>
          <a:off x="7610690" y="106406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62</xdr:row>
      <xdr:rowOff>5470</xdr:rowOff>
    </xdr:from>
    <xdr:ext cx="599010" cy="259045"/>
    <xdr:sp macro="" textlink="">
      <xdr:nvSpPr>
        <xdr:cNvPr id="258" name="n_3aveValue【橋りょう・トンネル】&#10;一人当たり有形固定資産（償却資産）額">
          <a:extLst>
            <a:ext uri="{FF2B5EF4-FFF2-40B4-BE49-F238E27FC236}">
              <a16:creationId xmlns:a16="http://schemas.microsoft.com/office/drawing/2014/main" id="{D0A8F0C2-A8A0-4FD4-900B-2246FFEAD250}"/>
            </a:ext>
          </a:extLst>
        </xdr:cNvPr>
        <xdr:cNvSpPr txBox="1"/>
      </xdr:nvSpPr>
      <xdr:spPr>
        <a:xfrm>
          <a:off x="6822655" y="106372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62</xdr:row>
      <xdr:rowOff>7952</xdr:rowOff>
    </xdr:from>
    <xdr:ext cx="599010" cy="259045"/>
    <xdr:sp macro="" textlink="">
      <xdr:nvSpPr>
        <xdr:cNvPr id="259" name="n_4aveValue【橋りょう・トンネル】&#10;一人当たり有形固定資産（償却資産）額">
          <a:extLst>
            <a:ext uri="{FF2B5EF4-FFF2-40B4-BE49-F238E27FC236}">
              <a16:creationId xmlns:a16="http://schemas.microsoft.com/office/drawing/2014/main" id="{ACA13CF0-6A57-43C2-9BD9-D1DC624F05C6}"/>
            </a:ext>
          </a:extLst>
        </xdr:cNvPr>
        <xdr:cNvSpPr txBox="1"/>
      </xdr:nvSpPr>
      <xdr:spPr>
        <a:xfrm>
          <a:off x="6007950" y="106397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64</xdr:row>
      <xdr:rowOff>54394</xdr:rowOff>
    </xdr:from>
    <xdr:ext cx="534377" cy="259045"/>
    <xdr:sp macro="" textlink="">
      <xdr:nvSpPr>
        <xdr:cNvPr id="260" name="n_1mainValue【橋りょう・トンネル】&#10;一人当たり有形固定資産（償却資産）額">
          <a:extLst>
            <a:ext uri="{FF2B5EF4-FFF2-40B4-BE49-F238E27FC236}">
              <a16:creationId xmlns:a16="http://schemas.microsoft.com/office/drawing/2014/main" id="{35CA22A6-A616-4568-BFEF-B202FDE9BC29}"/>
            </a:ext>
          </a:extLst>
        </xdr:cNvPr>
        <xdr:cNvSpPr txBox="1"/>
      </xdr:nvSpPr>
      <xdr:spPr>
        <a:xfrm>
          <a:off x="8422151" y="11031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64</xdr:row>
      <xdr:rowOff>55115</xdr:rowOff>
    </xdr:from>
    <xdr:ext cx="534377" cy="259045"/>
    <xdr:sp macro="" textlink="">
      <xdr:nvSpPr>
        <xdr:cNvPr id="261" name="n_2mainValue【橋りょう・トンネル】&#10;一人当たり有形固定資産（償却資産）額">
          <a:extLst>
            <a:ext uri="{FF2B5EF4-FFF2-40B4-BE49-F238E27FC236}">
              <a16:creationId xmlns:a16="http://schemas.microsoft.com/office/drawing/2014/main" id="{9B093505-5B0E-45E5-AE0C-D2A9A8D8C92D}"/>
            </a:ext>
          </a:extLst>
        </xdr:cNvPr>
        <xdr:cNvSpPr txBox="1"/>
      </xdr:nvSpPr>
      <xdr:spPr>
        <a:xfrm>
          <a:off x="7641101" y="11031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64</xdr:row>
      <xdr:rowOff>55972</xdr:rowOff>
    </xdr:from>
    <xdr:ext cx="534377" cy="259045"/>
    <xdr:sp macro="" textlink="">
      <xdr:nvSpPr>
        <xdr:cNvPr id="262" name="n_3mainValue【橋りょう・トンネル】&#10;一人当たり有形固定資産（償却資産）額">
          <a:extLst>
            <a:ext uri="{FF2B5EF4-FFF2-40B4-BE49-F238E27FC236}">
              <a16:creationId xmlns:a16="http://schemas.microsoft.com/office/drawing/2014/main" id="{8A873560-746D-48D3-A8C4-D12C122D021E}"/>
            </a:ext>
          </a:extLst>
        </xdr:cNvPr>
        <xdr:cNvSpPr txBox="1"/>
      </xdr:nvSpPr>
      <xdr:spPr>
        <a:xfrm>
          <a:off x="6854971" y="11032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64</xdr:row>
      <xdr:rowOff>56442</xdr:rowOff>
    </xdr:from>
    <xdr:ext cx="534377" cy="259045"/>
    <xdr:sp macro="" textlink="">
      <xdr:nvSpPr>
        <xdr:cNvPr id="263" name="n_4mainValue【橋りょう・トンネル】&#10;一人当たり有形固定資産（償却資産）額">
          <a:extLst>
            <a:ext uri="{FF2B5EF4-FFF2-40B4-BE49-F238E27FC236}">
              <a16:creationId xmlns:a16="http://schemas.microsoft.com/office/drawing/2014/main" id="{1FE3411E-3EE4-4447-8788-66EE97299BAC}"/>
            </a:ext>
          </a:extLst>
        </xdr:cNvPr>
        <xdr:cNvSpPr txBox="1"/>
      </xdr:nvSpPr>
      <xdr:spPr>
        <a:xfrm>
          <a:off x="6038361" y="110330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4" name="正方形/長方形 263">
          <a:extLst>
            <a:ext uri="{FF2B5EF4-FFF2-40B4-BE49-F238E27FC236}">
              <a16:creationId xmlns:a16="http://schemas.microsoft.com/office/drawing/2014/main" id="{59311053-1ABE-4D88-A63E-D7AD4F6D0464}"/>
            </a:ext>
          </a:extLst>
        </xdr:cNvPr>
        <xdr:cNvSpPr/>
      </xdr:nvSpPr>
      <xdr:spPr>
        <a:xfrm>
          <a:off x="685800" y="1181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5" name="正方形/長方形 264">
          <a:extLst>
            <a:ext uri="{FF2B5EF4-FFF2-40B4-BE49-F238E27FC236}">
              <a16:creationId xmlns:a16="http://schemas.microsoft.com/office/drawing/2014/main" id="{59250DE8-38F6-4674-9936-1D65A1800CD5}"/>
            </a:ext>
          </a:extLst>
        </xdr:cNvPr>
        <xdr:cNvSpPr/>
      </xdr:nvSpPr>
      <xdr:spPr>
        <a:xfrm>
          <a:off x="8166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6" name="正方形/長方形 265">
          <a:extLst>
            <a:ext uri="{FF2B5EF4-FFF2-40B4-BE49-F238E27FC236}">
              <a16:creationId xmlns:a16="http://schemas.microsoft.com/office/drawing/2014/main" id="{E9D42143-1502-4292-8498-934AD9408FF2}"/>
            </a:ext>
          </a:extLst>
        </xdr:cNvPr>
        <xdr:cNvSpPr/>
      </xdr:nvSpPr>
      <xdr:spPr>
        <a:xfrm>
          <a:off x="8166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7" name="正方形/長方形 266">
          <a:extLst>
            <a:ext uri="{FF2B5EF4-FFF2-40B4-BE49-F238E27FC236}">
              <a16:creationId xmlns:a16="http://schemas.microsoft.com/office/drawing/2014/main" id="{F9099264-2737-4E51-8553-4E6F1B686B6A}"/>
            </a:ext>
          </a:extLst>
        </xdr:cNvPr>
        <xdr:cNvSpPr/>
      </xdr:nvSpPr>
      <xdr:spPr>
        <a:xfrm>
          <a:off x="17145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8" name="正方形/長方形 267">
          <a:extLst>
            <a:ext uri="{FF2B5EF4-FFF2-40B4-BE49-F238E27FC236}">
              <a16:creationId xmlns:a16="http://schemas.microsoft.com/office/drawing/2014/main" id="{F73077F8-3381-424B-B19D-365AD6D33CBB}"/>
            </a:ext>
          </a:extLst>
        </xdr:cNvPr>
        <xdr:cNvSpPr/>
      </xdr:nvSpPr>
      <xdr:spPr>
        <a:xfrm>
          <a:off x="17145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9" name="正方形/長方形 268">
          <a:extLst>
            <a:ext uri="{FF2B5EF4-FFF2-40B4-BE49-F238E27FC236}">
              <a16:creationId xmlns:a16="http://schemas.microsoft.com/office/drawing/2014/main" id="{923DA4E2-C573-42E8-8F11-01703947969D}"/>
            </a:ext>
          </a:extLst>
        </xdr:cNvPr>
        <xdr:cNvSpPr/>
      </xdr:nvSpPr>
      <xdr:spPr>
        <a:xfrm>
          <a:off x="27432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0" name="正方形/長方形 269">
          <a:extLst>
            <a:ext uri="{FF2B5EF4-FFF2-40B4-BE49-F238E27FC236}">
              <a16:creationId xmlns:a16="http://schemas.microsoft.com/office/drawing/2014/main" id="{C471BD07-EE7C-4539-A222-D491E53B54F7}"/>
            </a:ext>
          </a:extLst>
        </xdr:cNvPr>
        <xdr:cNvSpPr/>
      </xdr:nvSpPr>
      <xdr:spPr>
        <a:xfrm>
          <a:off x="27432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1" name="正方形/長方形 270">
          <a:extLst>
            <a:ext uri="{FF2B5EF4-FFF2-40B4-BE49-F238E27FC236}">
              <a16:creationId xmlns:a16="http://schemas.microsoft.com/office/drawing/2014/main" id="{83B46691-3B61-4CFC-89D5-87D74D47D2FB}"/>
            </a:ext>
          </a:extLst>
        </xdr:cNvPr>
        <xdr:cNvSpPr/>
      </xdr:nvSpPr>
      <xdr:spPr>
        <a:xfrm>
          <a:off x="685800" y="1295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2" name="テキスト ボックス 271">
          <a:extLst>
            <a:ext uri="{FF2B5EF4-FFF2-40B4-BE49-F238E27FC236}">
              <a16:creationId xmlns:a16="http://schemas.microsoft.com/office/drawing/2014/main" id="{F3EA1B59-A2D9-480B-8CC6-9B2450653379}"/>
            </a:ext>
          </a:extLst>
        </xdr:cNvPr>
        <xdr:cNvSpPr txBox="1"/>
      </xdr:nvSpPr>
      <xdr:spPr>
        <a:xfrm>
          <a:off x="66675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3" name="直線コネクタ 272">
          <a:extLst>
            <a:ext uri="{FF2B5EF4-FFF2-40B4-BE49-F238E27FC236}">
              <a16:creationId xmlns:a16="http://schemas.microsoft.com/office/drawing/2014/main" id="{84D683EA-883E-41B8-9AFA-78DD66B7466F}"/>
            </a:ext>
          </a:extLst>
        </xdr:cNvPr>
        <xdr:cNvCxnSpPr/>
      </xdr:nvCxnSpPr>
      <xdr:spPr>
        <a:xfrm>
          <a:off x="685800" y="1524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4" name="テキスト ボックス 273">
          <a:extLst>
            <a:ext uri="{FF2B5EF4-FFF2-40B4-BE49-F238E27FC236}">
              <a16:creationId xmlns:a16="http://schemas.microsoft.com/office/drawing/2014/main" id="{920B7990-56F9-4A24-B905-15CE32E677A4}"/>
            </a:ext>
          </a:extLst>
        </xdr:cNvPr>
        <xdr:cNvSpPr txBox="1"/>
      </xdr:nvSpPr>
      <xdr:spPr>
        <a:xfrm>
          <a:off x="273866" y="1509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5" name="直線コネクタ 274">
          <a:extLst>
            <a:ext uri="{FF2B5EF4-FFF2-40B4-BE49-F238E27FC236}">
              <a16:creationId xmlns:a16="http://schemas.microsoft.com/office/drawing/2014/main" id="{CDC57103-AB01-4BC3-B093-9F202EC35AFC}"/>
            </a:ext>
          </a:extLst>
        </xdr:cNvPr>
        <xdr:cNvCxnSpPr/>
      </xdr:nvCxnSpPr>
      <xdr:spPr>
        <a:xfrm>
          <a:off x="685800" y="1485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6" name="テキスト ボックス 275">
          <a:extLst>
            <a:ext uri="{FF2B5EF4-FFF2-40B4-BE49-F238E27FC236}">
              <a16:creationId xmlns:a16="http://schemas.microsoft.com/office/drawing/2014/main" id="{7EF46F3C-EE53-4984-9087-7E7E9A4A4466}"/>
            </a:ext>
          </a:extLst>
        </xdr:cNvPr>
        <xdr:cNvSpPr txBox="1"/>
      </xdr:nvSpPr>
      <xdr:spPr>
        <a:xfrm>
          <a:off x="273866" y="1471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7" name="直線コネクタ 276">
          <a:extLst>
            <a:ext uri="{FF2B5EF4-FFF2-40B4-BE49-F238E27FC236}">
              <a16:creationId xmlns:a16="http://schemas.microsoft.com/office/drawing/2014/main" id="{83AEBDEC-3402-4E7A-94BB-6BD8A0FAF078}"/>
            </a:ext>
          </a:extLst>
        </xdr:cNvPr>
        <xdr:cNvCxnSpPr/>
      </xdr:nvCxnSpPr>
      <xdr:spPr>
        <a:xfrm>
          <a:off x="685800" y="1447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8" name="テキスト ボックス 277">
          <a:extLst>
            <a:ext uri="{FF2B5EF4-FFF2-40B4-BE49-F238E27FC236}">
              <a16:creationId xmlns:a16="http://schemas.microsoft.com/office/drawing/2014/main" id="{97B7F371-ABFA-425E-9FA2-CEF45612053F}"/>
            </a:ext>
          </a:extLst>
        </xdr:cNvPr>
        <xdr:cNvSpPr txBox="1"/>
      </xdr:nvSpPr>
      <xdr:spPr>
        <a:xfrm>
          <a:off x="343701" y="1433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9" name="直線コネクタ 278">
          <a:extLst>
            <a:ext uri="{FF2B5EF4-FFF2-40B4-BE49-F238E27FC236}">
              <a16:creationId xmlns:a16="http://schemas.microsoft.com/office/drawing/2014/main" id="{028794AA-7754-4F3C-8B9B-9647073A99C1}"/>
            </a:ext>
          </a:extLst>
        </xdr:cNvPr>
        <xdr:cNvCxnSpPr/>
      </xdr:nvCxnSpPr>
      <xdr:spPr>
        <a:xfrm>
          <a:off x="685800" y="1409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0" name="テキスト ボックス 279">
          <a:extLst>
            <a:ext uri="{FF2B5EF4-FFF2-40B4-BE49-F238E27FC236}">
              <a16:creationId xmlns:a16="http://schemas.microsoft.com/office/drawing/2014/main" id="{5BCB1D0A-2336-42A6-A9C9-9B4731C18753}"/>
            </a:ext>
          </a:extLst>
        </xdr:cNvPr>
        <xdr:cNvSpPr txBox="1"/>
      </xdr:nvSpPr>
      <xdr:spPr>
        <a:xfrm>
          <a:off x="343701" y="13952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1" name="直線コネクタ 280">
          <a:extLst>
            <a:ext uri="{FF2B5EF4-FFF2-40B4-BE49-F238E27FC236}">
              <a16:creationId xmlns:a16="http://schemas.microsoft.com/office/drawing/2014/main" id="{AF6F4690-B7D5-4760-8DC1-220D5DA59EA9}"/>
            </a:ext>
          </a:extLst>
        </xdr:cNvPr>
        <xdr:cNvCxnSpPr/>
      </xdr:nvCxnSpPr>
      <xdr:spPr>
        <a:xfrm>
          <a:off x="685800" y="13716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2" name="テキスト ボックス 281">
          <a:extLst>
            <a:ext uri="{FF2B5EF4-FFF2-40B4-BE49-F238E27FC236}">
              <a16:creationId xmlns:a16="http://schemas.microsoft.com/office/drawing/2014/main" id="{0F573857-7FC7-4A53-A207-1EE7937982A3}"/>
            </a:ext>
          </a:extLst>
        </xdr:cNvPr>
        <xdr:cNvSpPr txBox="1"/>
      </xdr:nvSpPr>
      <xdr:spPr>
        <a:xfrm>
          <a:off x="343701" y="13571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3" name="直線コネクタ 282">
          <a:extLst>
            <a:ext uri="{FF2B5EF4-FFF2-40B4-BE49-F238E27FC236}">
              <a16:creationId xmlns:a16="http://schemas.microsoft.com/office/drawing/2014/main" id="{B9F48223-4585-4EDD-8F34-2DE445EE3FAA}"/>
            </a:ext>
          </a:extLst>
        </xdr:cNvPr>
        <xdr:cNvCxnSpPr/>
      </xdr:nvCxnSpPr>
      <xdr:spPr>
        <a:xfrm>
          <a:off x="685800" y="1333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4" name="テキスト ボックス 283">
          <a:extLst>
            <a:ext uri="{FF2B5EF4-FFF2-40B4-BE49-F238E27FC236}">
              <a16:creationId xmlns:a16="http://schemas.microsoft.com/office/drawing/2014/main" id="{4E58D74C-7F84-409E-B198-D9B4952CAD87}"/>
            </a:ext>
          </a:extLst>
        </xdr:cNvPr>
        <xdr:cNvSpPr txBox="1"/>
      </xdr:nvSpPr>
      <xdr:spPr>
        <a:xfrm>
          <a:off x="343701" y="13194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a:extLst>
            <a:ext uri="{FF2B5EF4-FFF2-40B4-BE49-F238E27FC236}">
              <a16:creationId xmlns:a16="http://schemas.microsoft.com/office/drawing/2014/main" id="{9C9D6831-D1AE-4314-A814-D803FF9F5CCD}"/>
            </a:ext>
          </a:extLst>
        </xdr:cNvPr>
        <xdr:cNvCxnSpPr/>
      </xdr:nvCxnSpPr>
      <xdr:spPr>
        <a:xfrm>
          <a:off x="685800" y="1295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6" name="テキスト ボックス 285">
          <a:extLst>
            <a:ext uri="{FF2B5EF4-FFF2-40B4-BE49-F238E27FC236}">
              <a16:creationId xmlns:a16="http://schemas.microsoft.com/office/drawing/2014/main" id="{D88FA477-CB73-4D71-B78A-2E332AE03E0D}"/>
            </a:ext>
          </a:extLst>
        </xdr:cNvPr>
        <xdr:cNvSpPr txBox="1"/>
      </xdr:nvSpPr>
      <xdr:spPr>
        <a:xfrm>
          <a:off x="386866" y="1281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7" name="【公営住宅】&#10;有形固定資産減価償却率グラフ枠">
          <a:extLst>
            <a:ext uri="{FF2B5EF4-FFF2-40B4-BE49-F238E27FC236}">
              <a16:creationId xmlns:a16="http://schemas.microsoft.com/office/drawing/2014/main" id="{5D898C1D-7AB2-42DE-A270-9EBDE9F237FB}"/>
            </a:ext>
          </a:extLst>
        </xdr:cNvPr>
        <xdr:cNvSpPr/>
      </xdr:nvSpPr>
      <xdr:spPr>
        <a:xfrm>
          <a:off x="685800" y="1295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55245</xdr:rowOff>
    </xdr:from>
    <xdr:to>
      <xdr:col>24</xdr:col>
      <xdr:colOff>62865</xdr:colOff>
      <xdr:row>86</xdr:row>
      <xdr:rowOff>114300</xdr:rowOff>
    </xdr:to>
    <xdr:cxnSp macro="">
      <xdr:nvCxnSpPr>
        <xdr:cNvPr id="288" name="直線コネクタ 287">
          <a:extLst>
            <a:ext uri="{FF2B5EF4-FFF2-40B4-BE49-F238E27FC236}">
              <a16:creationId xmlns:a16="http://schemas.microsoft.com/office/drawing/2014/main" id="{1B158F16-2AB4-4679-9468-6D48895AF067}"/>
            </a:ext>
          </a:extLst>
        </xdr:cNvPr>
        <xdr:cNvCxnSpPr/>
      </xdr:nvCxnSpPr>
      <xdr:spPr>
        <a:xfrm flipV="1">
          <a:off x="4173855" y="13260705"/>
          <a:ext cx="0" cy="15982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89" name="【公営住宅】&#10;有形固定資産減価償却率最小値テキスト">
          <a:extLst>
            <a:ext uri="{FF2B5EF4-FFF2-40B4-BE49-F238E27FC236}">
              <a16:creationId xmlns:a16="http://schemas.microsoft.com/office/drawing/2014/main" id="{DBEDDAB6-EAB2-4A5D-8672-6486A808DED2}"/>
            </a:ext>
          </a:extLst>
        </xdr:cNvPr>
        <xdr:cNvSpPr txBox="1"/>
      </xdr:nvSpPr>
      <xdr:spPr>
        <a:xfrm>
          <a:off x="4212590" y="14864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90" name="直線コネクタ 289">
          <a:extLst>
            <a:ext uri="{FF2B5EF4-FFF2-40B4-BE49-F238E27FC236}">
              <a16:creationId xmlns:a16="http://schemas.microsoft.com/office/drawing/2014/main" id="{E95C4005-3DF9-4999-8F5D-B5D7CA09F5F7}"/>
            </a:ext>
          </a:extLst>
        </xdr:cNvPr>
        <xdr:cNvCxnSpPr/>
      </xdr:nvCxnSpPr>
      <xdr:spPr>
        <a:xfrm>
          <a:off x="4112260" y="148590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1922</xdr:rowOff>
    </xdr:from>
    <xdr:ext cx="405111" cy="259045"/>
    <xdr:sp macro="" textlink="">
      <xdr:nvSpPr>
        <xdr:cNvPr id="291" name="【公営住宅】&#10;有形固定資産減価償却率最大値テキスト">
          <a:extLst>
            <a:ext uri="{FF2B5EF4-FFF2-40B4-BE49-F238E27FC236}">
              <a16:creationId xmlns:a16="http://schemas.microsoft.com/office/drawing/2014/main" id="{215B321F-4D1D-4399-868D-AA8C28701461}"/>
            </a:ext>
          </a:extLst>
        </xdr:cNvPr>
        <xdr:cNvSpPr txBox="1"/>
      </xdr:nvSpPr>
      <xdr:spPr>
        <a:xfrm>
          <a:off x="4212590" y="13032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55245</xdr:rowOff>
    </xdr:from>
    <xdr:to>
      <xdr:col>24</xdr:col>
      <xdr:colOff>152400</xdr:colOff>
      <xdr:row>77</xdr:row>
      <xdr:rowOff>55245</xdr:rowOff>
    </xdr:to>
    <xdr:cxnSp macro="">
      <xdr:nvCxnSpPr>
        <xdr:cNvPr id="292" name="直線コネクタ 291">
          <a:extLst>
            <a:ext uri="{FF2B5EF4-FFF2-40B4-BE49-F238E27FC236}">
              <a16:creationId xmlns:a16="http://schemas.microsoft.com/office/drawing/2014/main" id="{939DF0C0-1DAD-4D8E-9672-5FE0DE3A0CFD}"/>
            </a:ext>
          </a:extLst>
        </xdr:cNvPr>
        <xdr:cNvCxnSpPr/>
      </xdr:nvCxnSpPr>
      <xdr:spPr>
        <a:xfrm>
          <a:off x="4112260" y="1326070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120666</xdr:rowOff>
    </xdr:from>
    <xdr:ext cx="405111" cy="259045"/>
    <xdr:sp macro="" textlink="">
      <xdr:nvSpPr>
        <xdr:cNvPr id="293" name="【公営住宅】&#10;有形固定資産減価償却率平均値テキスト">
          <a:extLst>
            <a:ext uri="{FF2B5EF4-FFF2-40B4-BE49-F238E27FC236}">
              <a16:creationId xmlns:a16="http://schemas.microsoft.com/office/drawing/2014/main" id="{57E0C44C-3F60-4F7E-8B2B-6BB785D6236E}"/>
            </a:ext>
          </a:extLst>
        </xdr:cNvPr>
        <xdr:cNvSpPr txBox="1"/>
      </xdr:nvSpPr>
      <xdr:spPr>
        <a:xfrm>
          <a:off x="4212590" y="1401002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97789</xdr:rowOff>
    </xdr:from>
    <xdr:to>
      <xdr:col>24</xdr:col>
      <xdr:colOff>114300</xdr:colOff>
      <xdr:row>83</xdr:row>
      <xdr:rowOff>27939</xdr:rowOff>
    </xdr:to>
    <xdr:sp macro="" textlink="">
      <xdr:nvSpPr>
        <xdr:cNvPr id="294" name="フローチャート: 判断 293">
          <a:extLst>
            <a:ext uri="{FF2B5EF4-FFF2-40B4-BE49-F238E27FC236}">
              <a16:creationId xmlns:a16="http://schemas.microsoft.com/office/drawing/2014/main" id="{9EC990E0-EC63-4854-9188-8158D9D64F63}"/>
            </a:ext>
          </a:extLst>
        </xdr:cNvPr>
        <xdr:cNvSpPr/>
      </xdr:nvSpPr>
      <xdr:spPr>
        <a:xfrm>
          <a:off x="4131310" y="14152879"/>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78739</xdr:rowOff>
    </xdr:from>
    <xdr:to>
      <xdr:col>20</xdr:col>
      <xdr:colOff>38100</xdr:colOff>
      <xdr:row>83</xdr:row>
      <xdr:rowOff>8889</xdr:rowOff>
    </xdr:to>
    <xdr:sp macro="" textlink="">
      <xdr:nvSpPr>
        <xdr:cNvPr id="295" name="フローチャート: 判断 294">
          <a:extLst>
            <a:ext uri="{FF2B5EF4-FFF2-40B4-BE49-F238E27FC236}">
              <a16:creationId xmlns:a16="http://schemas.microsoft.com/office/drawing/2014/main" id="{208027BC-9203-4DC3-BEFC-AB6271570D74}"/>
            </a:ext>
          </a:extLst>
        </xdr:cNvPr>
        <xdr:cNvSpPr/>
      </xdr:nvSpPr>
      <xdr:spPr>
        <a:xfrm>
          <a:off x="3388360" y="14137639"/>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86361</xdr:rowOff>
    </xdr:from>
    <xdr:to>
      <xdr:col>15</xdr:col>
      <xdr:colOff>101600</xdr:colOff>
      <xdr:row>83</xdr:row>
      <xdr:rowOff>16511</xdr:rowOff>
    </xdr:to>
    <xdr:sp macro="" textlink="">
      <xdr:nvSpPr>
        <xdr:cNvPr id="296" name="フローチャート: 判断 295">
          <a:extLst>
            <a:ext uri="{FF2B5EF4-FFF2-40B4-BE49-F238E27FC236}">
              <a16:creationId xmlns:a16="http://schemas.microsoft.com/office/drawing/2014/main" id="{70ADF4E2-7F3D-4FB0-AD84-0049A31B7F73}"/>
            </a:ext>
          </a:extLst>
        </xdr:cNvPr>
        <xdr:cNvSpPr/>
      </xdr:nvSpPr>
      <xdr:spPr>
        <a:xfrm>
          <a:off x="2571750" y="14147166"/>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46355</xdr:rowOff>
    </xdr:from>
    <xdr:to>
      <xdr:col>10</xdr:col>
      <xdr:colOff>165100</xdr:colOff>
      <xdr:row>82</xdr:row>
      <xdr:rowOff>147955</xdr:rowOff>
    </xdr:to>
    <xdr:sp macro="" textlink="">
      <xdr:nvSpPr>
        <xdr:cNvPr id="297" name="フローチャート: 判断 296">
          <a:extLst>
            <a:ext uri="{FF2B5EF4-FFF2-40B4-BE49-F238E27FC236}">
              <a16:creationId xmlns:a16="http://schemas.microsoft.com/office/drawing/2014/main" id="{3A7C93BF-97C7-4D47-8B00-3FD1C45E5D7B}"/>
            </a:ext>
          </a:extLst>
        </xdr:cNvPr>
        <xdr:cNvSpPr/>
      </xdr:nvSpPr>
      <xdr:spPr>
        <a:xfrm>
          <a:off x="1774190" y="14107160"/>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10161</xdr:rowOff>
    </xdr:from>
    <xdr:to>
      <xdr:col>6</xdr:col>
      <xdr:colOff>38100</xdr:colOff>
      <xdr:row>82</xdr:row>
      <xdr:rowOff>111761</xdr:rowOff>
    </xdr:to>
    <xdr:sp macro="" textlink="">
      <xdr:nvSpPr>
        <xdr:cNvPr id="298" name="フローチャート: 判断 297">
          <a:extLst>
            <a:ext uri="{FF2B5EF4-FFF2-40B4-BE49-F238E27FC236}">
              <a16:creationId xmlns:a16="http://schemas.microsoft.com/office/drawing/2014/main" id="{DA692757-6B3C-4F6A-B4E3-DCFC04A835BE}"/>
            </a:ext>
          </a:extLst>
        </xdr:cNvPr>
        <xdr:cNvSpPr/>
      </xdr:nvSpPr>
      <xdr:spPr>
        <a:xfrm>
          <a:off x="988060" y="14070966"/>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706A1D51-701F-42D7-84D7-BC5B99B1D80F}"/>
            </a:ext>
          </a:extLst>
        </xdr:cNvPr>
        <xdr:cNvSpPr txBox="1"/>
      </xdr:nvSpPr>
      <xdr:spPr>
        <a:xfrm>
          <a:off x="400304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422BC70D-B80F-4C8A-8AF8-ED7CA39E2484}"/>
            </a:ext>
          </a:extLst>
        </xdr:cNvPr>
        <xdr:cNvSpPr txBox="1"/>
      </xdr:nvSpPr>
      <xdr:spPr>
        <a:xfrm>
          <a:off x="32600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5599BDDD-362D-4DD1-8D0E-A58161483A73}"/>
            </a:ext>
          </a:extLst>
        </xdr:cNvPr>
        <xdr:cNvSpPr txBox="1"/>
      </xdr:nvSpPr>
      <xdr:spPr>
        <a:xfrm>
          <a:off x="24549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D0658FEF-309F-4E75-A4F8-FA6DDAFBE52A}"/>
            </a:ext>
          </a:extLst>
        </xdr:cNvPr>
        <xdr:cNvSpPr txBox="1"/>
      </xdr:nvSpPr>
      <xdr:spPr>
        <a:xfrm>
          <a:off x="16573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2FFF1B27-E997-40FF-84A9-7ED197D7DB4B}"/>
            </a:ext>
          </a:extLst>
        </xdr:cNvPr>
        <xdr:cNvSpPr txBox="1"/>
      </xdr:nvSpPr>
      <xdr:spPr>
        <a:xfrm>
          <a:off x="8597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84</xdr:row>
      <xdr:rowOff>143511</xdr:rowOff>
    </xdr:from>
    <xdr:to>
      <xdr:col>24</xdr:col>
      <xdr:colOff>114300</xdr:colOff>
      <xdr:row>85</xdr:row>
      <xdr:rowOff>73661</xdr:rowOff>
    </xdr:to>
    <xdr:sp macro="" textlink="">
      <xdr:nvSpPr>
        <xdr:cNvPr id="304" name="楕円 303">
          <a:extLst>
            <a:ext uri="{FF2B5EF4-FFF2-40B4-BE49-F238E27FC236}">
              <a16:creationId xmlns:a16="http://schemas.microsoft.com/office/drawing/2014/main" id="{8607C61D-D944-40D2-B5A9-7CE3DF654CD8}"/>
            </a:ext>
          </a:extLst>
        </xdr:cNvPr>
        <xdr:cNvSpPr/>
      </xdr:nvSpPr>
      <xdr:spPr>
        <a:xfrm>
          <a:off x="4131310" y="14543406"/>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84</xdr:row>
      <xdr:rowOff>121938</xdr:rowOff>
    </xdr:from>
    <xdr:ext cx="405111" cy="259045"/>
    <xdr:sp macro="" textlink="">
      <xdr:nvSpPr>
        <xdr:cNvPr id="305" name="【公営住宅】&#10;有形固定資産減価償却率該当値テキスト">
          <a:extLst>
            <a:ext uri="{FF2B5EF4-FFF2-40B4-BE49-F238E27FC236}">
              <a16:creationId xmlns:a16="http://schemas.microsoft.com/office/drawing/2014/main" id="{850E4E78-B0B3-48A0-8388-F99386ED13AB}"/>
            </a:ext>
          </a:extLst>
        </xdr:cNvPr>
        <xdr:cNvSpPr txBox="1"/>
      </xdr:nvSpPr>
      <xdr:spPr>
        <a:xfrm>
          <a:off x="4212590" y="145256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84</xdr:row>
      <xdr:rowOff>105411</xdr:rowOff>
    </xdr:from>
    <xdr:to>
      <xdr:col>20</xdr:col>
      <xdr:colOff>38100</xdr:colOff>
      <xdr:row>85</xdr:row>
      <xdr:rowOff>35561</xdr:rowOff>
    </xdr:to>
    <xdr:sp macro="" textlink="">
      <xdr:nvSpPr>
        <xdr:cNvPr id="306" name="楕円 305">
          <a:extLst>
            <a:ext uri="{FF2B5EF4-FFF2-40B4-BE49-F238E27FC236}">
              <a16:creationId xmlns:a16="http://schemas.microsoft.com/office/drawing/2014/main" id="{9F79F43A-A1C8-4CEB-9A1B-FB2E861433CE}"/>
            </a:ext>
          </a:extLst>
        </xdr:cNvPr>
        <xdr:cNvSpPr/>
      </xdr:nvSpPr>
      <xdr:spPr>
        <a:xfrm>
          <a:off x="3388360" y="14505306"/>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84</xdr:row>
      <xdr:rowOff>156211</xdr:rowOff>
    </xdr:from>
    <xdr:to>
      <xdr:col>24</xdr:col>
      <xdr:colOff>63500</xdr:colOff>
      <xdr:row>85</xdr:row>
      <xdr:rowOff>22861</xdr:rowOff>
    </xdr:to>
    <xdr:cxnSp macro="">
      <xdr:nvCxnSpPr>
        <xdr:cNvPr id="307" name="直線コネクタ 306">
          <a:extLst>
            <a:ext uri="{FF2B5EF4-FFF2-40B4-BE49-F238E27FC236}">
              <a16:creationId xmlns:a16="http://schemas.microsoft.com/office/drawing/2014/main" id="{9332C415-C3A4-4C50-9C97-37B42DFD70D4}"/>
            </a:ext>
          </a:extLst>
        </xdr:cNvPr>
        <xdr:cNvCxnSpPr/>
      </xdr:nvCxnSpPr>
      <xdr:spPr>
        <a:xfrm>
          <a:off x="3431540" y="14559916"/>
          <a:ext cx="74295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84</xdr:row>
      <xdr:rowOff>109220</xdr:rowOff>
    </xdr:from>
    <xdr:to>
      <xdr:col>15</xdr:col>
      <xdr:colOff>101600</xdr:colOff>
      <xdr:row>85</xdr:row>
      <xdr:rowOff>39370</xdr:rowOff>
    </xdr:to>
    <xdr:sp macro="" textlink="">
      <xdr:nvSpPr>
        <xdr:cNvPr id="308" name="楕円 307">
          <a:extLst>
            <a:ext uri="{FF2B5EF4-FFF2-40B4-BE49-F238E27FC236}">
              <a16:creationId xmlns:a16="http://schemas.microsoft.com/office/drawing/2014/main" id="{8EEC2898-2FCA-4626-82AC-5E43D4F6D19E}"/>
            </a:ext>
          </a:extLst>
        </xdr:cNvPr>
        <xdr:cNvSpPr/>
      </xdr:nvSpPr>
      <xdr:spPr>
        <a:xfrm>
          <a:off x="2571750" y="14509115"/>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84</xdr:row>
      <xdr:rowOff>156211</xdr:rowOff>
    </xdr:from>
    <xdr:to>
      <xdr:col>19</xdr:col>
      <xdr:colOff>177800</xdr:colOff>
      <xdr:row>84</xdr:row>
      <xdr:rowOff>160020</xdr:rowOff>
    </xdr:to>
    <xdr:cxnSp macro="">
      <xdr:nvCxnSpPr>
        <xdr:cNvPr id="309" name="直線コネクタ 308">
          <a:extLst>
            <a:ext uri="{FF2B5EF4-FFF2-40B4-BE49-F238E27FC236}">
              <a16:creationId xmlns:a16="http://schemas.microsoft.com/office/drawing/2014/main" id="{AEBC89EC-2DC1-4B2C-AF59-35A2F1F9AC1B}"/>
            </a:ext>
          </a:extLst>
        </xdr:cNvPr>
        <xdr:cNvCxnSpPr/>
      </xdr:nvCxnSpPr>
      <xdr:spPr>
        <a:xfrm flipV="1">
          <a:off x="2626360" y="14559916"/>
          <a:ext cx="80518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84</xdr:row>
      <xdr:rowOff>88264</xdr:rowOff>
    </xdr:from>
    <xdr:to>
      <xdr:col>10</xdr:col>
      <xdr:colOff>165100</xdr:colOff>
      <xdr:row>85</xdr:row>
      <xdr:rowOff>18414</xdr:rowOff>
    </xdr:to>
    <xdr:sp macro="" textlink="">
      <xdr:nvSpPr>
        <xdr:cNvPr id="310" name="楕円 309">
          <a:extLst>
            <a:ext uri="{FF2B5EF4-FFF2-40B4-BE49-F238E27FC236}">
              <a16:creationId xmlns:a16="http://schemas.microsoft.com/office/drawing/2014/main" id="{58C0CE78-53E1-4C59-BDFE-3A5473D001C2}"/>
            </a:ext>
          </a:extLst>
        </xdr:cNvPr>
        <xdr:cNvSpPr/>
      </xdr:nvSpPr>
      <xdr:spPr>
        <a:xfrm>
          <a:off x="1774190" y="14493874"/>
          <a:ext cx="1092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84</xdr:row>
      <xdr:rowOff>139064</xdr:rowOff>
    </xdr:from>
    <xdr:to>
      <xdr:col>15</xdr:col>
      <xdr:colOff>50800</xdr:colOff>
      <xdr:row>84</xdr:row>
      <xdr:rowOff>160020</xdr:rowOff>
    </xdr:to>
    <xdr:cxnSp macro="">
      <xdr:nvCxnSpPr>
        <xdr:cNvPr id="311" name="直線コネクタ 310">
          <a:extLst>
            <a:ext uri="{FF2B5EF4-FFF2-40B4-BE49-F238E27FC236}">
              <a16:creationId xmlns:a16="http://schemas.microsoft.com/office/drawing/2014/main" id="{B24C22B4-F6E8-482B-A918-3403F5A9823B}"/>
            </a:ext>
          </a:extLst>
        </xdr:cNvPr>
        <xdr:cNvCxnSpPr/>
      </xdr:nvCxnSpPr>
      <xdr:spPr>
        <a:xfrm>
          <a:off x="1828800" y="14537054"/>
          <a:ext cx="797560" cy="266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84</xdr:row>
      <xdr:rowOff>76836</xdr:rowOff>
    </xdr:from>
    <xdr:to>
      <xdr:col>6</xdr:col>
      <xdr:colOff>38100</xdr:colOff>
      <xdr:row>85</xdr:row>
      <xdr:rowOff>6986</xdr:rowOff>
    </xdr:to>
    <xdr:sp macro="" textlink="">
      <xdr:nvSpPr>
        <xdr:cNvPr id="312" name="楕円 311">
          <a:extLst>
            <a:ext uri="{FF2B5EF4-FFF2-40B4-BE49-F238E27FC236}">
              <a16:creationId xmlns:a16="http://schemas.microsoft.com/office/drawing/2014/main" id="{4EF25802-59A7-4CD1-8D27-E08F0822F8D0}"/>
            </a:ext>
          </a:extLst>
        </xdr:cNvPr>
        <xdr:cNvSpPr/>
      </xdr:nvSpPr>
      <xdr:spPr>
        <a:xfrm>
          <a:off x="988060" y="14478636"/>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84</xdr:row>
      <xdr:rowOff>127636</xdr:rowOff>
    </xdr:from>
    <xdr:to>
      <xdr:col>10</xdr:col>
      <xdr:colOff>114300</xdr:colOff>
      <xdr:row>84</xdr:row>
      <xdr:rowOff>139064</xdr:rowOff>
    </xdr:to>
    <xdr:cxnSp macro="">
      <xdr:nvCxnSpPr>
        <xdr:cNvPr id="313" name="直線コネクタ 312">
          <a:extLst>
            <a:ext uri="{FF2B5EF4-FFF2-40B4-BE49-F238E27FC236}">
              <a16:creationId xmlns:a16="http://schemas.microsoft.com/office/drawing/2014/main" id="{57EA0EFF-B159-4DC3-B88B-9263EE2BA7ED}"/>
            </a:ext>
          </a:extLst>
        </xdr:cNvPr>
        <xdr:cNvCxnSpPr/>
      </xdr:nvCxnSpPr>
      <xdr:spPr>
        <a:xfrm>
          <a:off x="1031240" y="14533246"/>
          <a:ext cx="797560" cy="38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25416</xdr:rowOff>
    </xdr:from>
    <xdr:ext cx="405111" cy="259045"/>
    <xdr:sp macro="" textlink="">
      <xdr:nvSpPr>
        <xdr:cNvPr id="314" name="n_1aveValue【公営住宅】&#10;有形固定資産減価償却率">
          <a:extLst>
            <a:ext uri="{FF2B5EF4-FFF2-40B4-BE49-F238E27FC236}">
              <a16:creationId xmlns:a16="http://schemas.microsoft.com/office/drawing/2014/main" id="{2163B45F-215E-4DA3-BE74-55D5C7CAB07B}"/>
            </a:ext>
          </a:extLst>
        </xdr:cNvPr>
        <xdr:cNvSpPr txBox="1"/>
      </xdr:nvSpPr>
      <xdr:spPr>
        <a:xfrm>
          <a:off x="3239144" y="139090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33038</xdr:rowOff>
    </xdr:from>
    <xdr:ext cx="405111" cy="259045"/>
    <xdr:sp macro="" textlink="">
      <xdr:nvSpPr>
        <xdr:cNvPr id="315" name="n_2aveValue【公営住宅】&#10;有形固定資産減価償却率">
          <a:extLst>
            <a:ext uri="{FF2B5EF4-FFF2-40B4-BE49-F238E27FC236}">
              <a16:creationId xmlns:a16="http://schemas.microsoft.com/office/drawing/2014/main" id="{1235991F-BC2D-4864-8B18-03668A08837C}"/>
            </a:ext>
          </a:extLst>
        </xdr:cNvPr>
        <xdr:cNvSpPr txBox="1"/>
      </xdr:nvSpPr>
      <xdr:spPr>
        <a:xfrm>
          <a:off x="2439044" y="139185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164482</xdr:rowOff>
    </xdr:from>
    <xdr:ext cx="405111" cy="259045"/>
    <xdr:sp macro="" textlink="">
      <xdr:nvSpPr>
        <xdr:cNvPr id="316" name="n_3aveValue【公営住宅】&#10;有形固定資産減価償却率">
          <a:extLst>
            <a:ext uri="{FF2B5EF4-FFF2-40B4-BE49-F238E27FC236}">
              <a16:creationId xmlns:a16="http://schemas.microsoft.com/office/drawing/2014/main" id="{EE803272-9852-41F4-8C77-915D52904A8E}"/>
            </a:ext>
          </a:extLst>
        </xdr:cNvPr>
        <xdr:cNvSpPr txBox="1"/>
      </xdr:nvSpPr>
      <xdr:spPr>
        <a:xfrm>
          <a:off x="1641484" y="138842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128288</xdr:rowOff>
    </xdr:from>
    <xdr:ext cx="405111" cy="259045"/>
    <xdr:sp macro="" textlink="">
      <xdr:nvSpPr>
        <xdr:cNvPr id="317" name="n_4aveValue【公営住宅】&#10;有形固定資産減価償却率">
          <a:extLst>
            <a:ext uri="{FF2B5EF4-FFF2-40B4-BE49-F238E27FC236}">
              <a16:creationId xmlns:a16="http://schemas.microsoft.com/office/drawing/2014/main" id="{4A34F6F8-D5EA-44E7-BAAC-4E268681E190}"/>
            </a:ext>
          </a:extLst>
        </xdr:cNvPr>
        <xdr:cNvSpPr txBox="1"/>
      </xdr:nvSpPr>
      <xdr:spPr>
        <a:xfrm>
          <a:off x="855354" y="138480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85</xdr:row>
      <xdr:rowOff>26688</xdr:rowOff>
    </xdr:from>
    <xdr:ext cx="405111" cy="259045"/>
    <xdr:sp macro="" textlink="">
      <xdr:nvSpPr>
        <xdr:cNvPr id="318" name="n_1mainValue【公営住宅】&#10;有形固定資産減価償却率">
          <a:extLst>
            <a:ext uri="{FF2B5EF4-FFF2-40B4-BE49-F238E27FC236}">
              <a16:creationId xmlns:a16="http://schemas.microsoft.com/office/drawing/2014/main" id="{830F95AB-8D13-44ED-AFE4-2387AF2D223A}"/>
            </a:ext>
          </a:extLst>
        </xdr:cNvPr>
        <xdr:cNvSpPr txBox="1"/>
      </xdr:nvSpPr>
      <xdr:spPr>
        <a:xfrm>
          <a:off x="3239144" y="145980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85</xdr:row>
      <xdr:rowOff>30497</xdr:rowOff>
    </xdr:from>
    <xdr:ext cx="405111" cy="259045"/>
    <xdr:sp macro="" textlink="">
      <xdr:nvSpPr>
        <xdr:cNvPr id="319" name="n_2mainValue【公営住宅】&#10;有形固定資産減価償却率">
          <a:extLst>
            <a:ext uri="{FF2B5EF4-FFF2-40B4-BE49-F238E27FC236}">
              <a16:creationId xmlns:a16="http://schemas.microsoft.com/office/drawing/2014/main" id="{5528A52F-2452-4671-A3EC-0C89A72B7E42}"/>
            </a:ext>
          </a:extLst>
        </xdr:cNvPr>
        <xdr:cNvSpPr txBox="1"/>
      </xdr:nvSpPr>
      <xdr:spPr>
        <a:xfrm>
          <a:off x="2439044" y="146018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85</xdr:row>
      <xdr:rowOff>9541</xdr:rowOff>
    </xdr:from>
    <xdr:ext cx="405111" cy="259045"/>
    <xdr:sp macro="" textlink="">
      <xdr:nvSpPr>
        <xdr:cNvPr id="320" name="n_3mainValue【公営住宅】&#10;有形固定資産減価償却率">
          <a:extLst>
            <a:ext uri="{FF2B5EF4-FFF2-40B4-BE49-F238E27FC236}">
              <a16:creationId xmlns:a16="http://schemas.microsoft.com/office/drawing/2014/main" id="{4399F911-B0F6-4825-A04D-A1F3155E2B78}"/>
            </a:ext>
          </a:extLst>
        </xdr:cNvPr>
        <xdr:cNvSpPr txBox="1"/>
      </xdr:nvSpPr>
      <xdr:spPr>
        <a:xfrm>
          <a:off x="1641484" y="145846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84</xdr:row>
      <xdr:rowOff>169563</xdr:rowOff>
    </xdr:from>
    <xdr:ext cx="405111" cy="259045"/>
    <xdr:sp macro="" textlink="">
      <xdr:nvSpPr>
        <xdr:cNvPr id="321" name="n_4mainValue【公営住宅】&#10;有形固定資産減価償却率">
          <a:extLst>
            <a:ext uri="{FF2B5EF4-FFF2-40B4-BE49-F238E27FC236}">
              <a16:creationId xmlns:a16="http://schemas.microsoft.com/office/drawing/2014/main" id="{76298B67-5018-42F4-B583-155A27ED0903}"/>
            </a:ext>
          </a:extLst>
        </xdr:cNvPr>
        <xdr:cNvSpPr txBox="1"/>
      </xdr:nvSpPr>
      <xdr:spPr>
        <a:xfrm>
          <a:off x="855354" y="145751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2" name="正方形/長方形 321">
          <a:extLst>
            <a:ext uri="{FF2B5EF4-FFF2-40B4-BE49-F238E27FC236}">
              <a16:creationId xmlns:a16="http://schemas.microsoft.com/office/drawing/2014/main" id="{DF262821-9DE6-4D1A-808A-4894CEA50B3B}"/>
            </a:ext>
          </a:extLst>
        </xdr:cNvPr>
        <xdr:cNvSpPr/>
      </xdr:nvSpPr>
      <xdr:spPr>
        <a:xfrm>
          <a:off x="5960110" y="1181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3" name="正方形/長方形 322">
          <a:extLst>
            <a:ext uri="{FF2B5EF4-FFF2-40B4-BE49-F238E27FC236}">
              <a16:creationId xmlns:a16="http://schemas.microsoft.com/office/drawing/2014/main" id="{4383CBB1-E0A4-4707-8AE0-6D415819FE9D}"/>
            </a:ext>
          </a:extLst>
        </xdr:cNvPr>
        <xdr:cNvSpPr/>
      </xdr:nvSpPr>
      <xdr:spPr>
        <a:xfrm>
          <a:off x="60604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4" name="正方形/長方形 323">
          <a:extLst>
            <a:ext uri="{FF2B5EF4-FFF2-40B4-BE49-F238E27FC236}">
              <a16:creationId xmlns:a16="http://schemas.microsoft.com/office/drawing/2014/main" id="{1EC33AD3-83C2-403A-92E9-B47B7373AE66}"/>
            </a:ext>
          </a:extLst>
        </xdr:cNvPr>
        <xdr:cNvSpPr/>
      </xdr:nvSpPr>
      <xdr:spPr>
        <a:xfrm>
          <a:off x="60604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5" name="正方形/長方形 324">
          <a:extLst>
            <a:ext uri="{FF2B5EF4-FFF2-40B4-BE49-F238E27FC236}">
              <a16:creationId xmlns:a16="http://schemas.microsoft.com/office/drawing/2014/main" id="{A56666A8-9F10-4644-9127-D354892C4685}"/>
            </a:ext>
          </a:extLst>
        </xdr:cNvPr>
        <xdr:cNvSpPr/>
      </xdr:nvSpPr>
      <xdr:spPr>
        <a:xfrm>
          <a:off x="69888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6" name="正方形/長方形 325">
          <a:extLst>
            <a:ext uri="{FF2B5EF4-FFF2-40B4-BE49-F238E27FC236}">
              <a16:creationId xmlns:a16="http://schemas.microsoft.com/office/drawing/2014/main" id="{119A575F-96E1-4E74-8BA6-8AE2A602A9F1}"/>
            </a:ext>
          </a:extLst>
        </xdr:cNvPr>
        <xdr:cNvSpPr/>
      </xdr:nvSpPr>
      <xdr:spPr>
        <a:xfrm>
          <a:off x="69888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7" name="正方形/長方形 326">
          <a:extLst>
            <a:ext uri="{FF2B5EF4-FFF2-40B4-BE49-F238E27FC236}">
              <a16:creationId xmlns:a16="http://schemas.microsoft.com/office/drawing/2014/main" id="{2B099F73-836C-452D-99BC-F8C4C42A5594}"/>
            </a:ext>
          </a:extLst>
        </xdr:cNvPr>
        <xdr:cNvSpPr/>
      </xdr:nvSpPr>
      <xdr:spPr>
        <a:xfrm>
          <a:off x="80175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8" name="正方形/長方形 327">
          <a:extLst>
            <a:ext uri="{FF2B5EF4-FFF2-40B4-BE49-F238E27FC236}">
              <a16:creationId xmlns:a16="http://schemas.microsoft.com/office/drawing/2014/main" id="{A2A85013-452E-46A0-A147-A77ECC21A4B6}"/>
            </a:ext>
          </a:extLst>
        </xdr:cNvPr>
        <xdr:cNvSpPr/>
      </xdr:nvSpPr>
      <xdr:spPr>
        <a:xfrm>
          <a:off x="80175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9" name="正方形/長方形 328">
          <a:extLst>
            <a:ext uri="{FF2B5EF4-FFF2-40B4-BE49-F238E27FC236}">
              <a16:creationId xmlns:a16="http://schemas.microsoft.com/office/drawing/2014/main" id="{818C2D67-E598-4330-8DE7-CE97A87F3285}"/>
            </a:ext>
          </a:extLst>
        </xdr:cNvPr>
        <xdr:cNvSpPr/>
      </xdr:nvSpPr>
      <xdr:spPr>
        <a:xfrm>
          <a:off x="5960110" y="1295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0" name="テキスト ボックス 329">
          <a:extLst>
            <a:ext uri="{FF2B5EF4-FFF2-40B4-BE49-F238E27FC236}">
              <a16:creationId xmlns:a16="http://schemas.microsoft.com/office/drawing/2014/main" id="{33024215-649F-4B3F-95FB-78888F8B3838}"/>
            </a:ext>
          </a:extLst>
        </xdr:cNvPr>
        <xdr:cNvSpPr txBox="1"/>
      </xdr:nvSpPr>
      <xdr:spPr>
        <a:xfrm>
          <a:off x="592201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1" name="直線コネクタ 330">
          <a:extLst>
            <a:ext uri="{FF2B5EF4-FFF2-40B4-BE49-F238E27FC236}">
              <a16:creationId xmlns:a16="http://schemas.microsoft.com/office/drawing/2014/main" id="{7C7D8996-DCE6-4F53-9A18-C82CDF970171}"/>
            </a:ext>
          </a:extLst>
        </xdr:cNvPr>
        <xdr:cNvCxnSpPr/>
      </xdr:nvCxnSpPr>
      <xdr:spPr>
        <a:xfrm>
          <a:off x="5960110" y="1524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2" name="直線コネクタ 331">
          <a:extLst>
            <a:ext uri="{FF2B5EF4-FFF2-40B4-BE49-F238E27FC236}">
              <a16:creationId xmlns:a16="http://schemas.microsoft.com/office/drawing/2014/main" id="{708EF880-E777-492A-A419-60C89396C6DD}"/>
            </a:ext>
          </a:extLst>
        </xdr:cNvPr>
        <xdr:cNvCxnSpPr/>
      </xdr:nvCxnSpPr>
      <xdr:spPr>
        <a:xfrm>
          <a:off x="5960110" y="14859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3" name="テキスト ボックス 332">
          <a:extLst>
            <a:ext uri="{FF2B5EF4-FFF2-40B4-BE49-F238E27FC236}">
              <a16:creationId xmlns:a16="http://schemas.microsoft.com/office/drawing/2014/main" id="{FAE3F68E-974D-449E-8672-8F0AB55868FE}"/>
            </a:ext>
          </a:extLst>
        </xdr:cNvPr>
        <xdr:cNvSpPr txBox="1"/>
      </xdr:nvSpPr>
      <xdr:spPr>
        <a:xfrm>
          <a:off x="5527221" y="1471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4" name="直線コネクタ 333">
          <a:extLst>
            <a:ext uri="{FF2B5EF4-FFF2-40B4-BE49-F238E27FC236}">
              <a16:creationId xmlns:a16="http://schemas.microsoft.com/office/drawing/2014/main" id="{5D95B148-3751-412F-A982-115BDDCB3C4F}"/>
            </a:ext>
          </a:extLst>
        </xdr:cNvPr>
        <xdr:cNvCxnSpPr/>
      </xdr:nvCxnSpPr>
      <xdr:spPr>
        <a:xfrm>
          <a:off x="5960110" y="1447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5" name="テキスト ボックス 334">
          <a:extLst>
            <a:ext uri="{FF2B5EF4-FFF2-40B4-BE49-F238E27FC236}">
              <a16:creationId xmlns:a16="http://schemas.microsoft.com/office/drawing/2014/main" id="{761E7CC6-E03B-4121-A285-13F5E4FF79CA}"/>
            </a:ext>
          </a:extLst>
        </xdr:cNvPr>
        <xdr:cNvSpPr txBox="1"/>
      </xdr:nvSpPr>
      <xdr:spPr>
        <a:xfrm>
          <a:off x="5527221" y="14333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6" name="直線コネクタ 335">
          <a:extLst>
            <a:ext uri="{FF2B5EF4-FFF2-40B4-BE49-F238E27FC236}">
              <a16:creationId xmlns:a16="http://schemas.microsoft.com/office/drawing/2014/main" id="{7607FE76-E735-4711-B4F0-F24574E93EB3}"/>
            </a:ext>
          </a:extLst>
        </xdr:cNvPr>
        <xdr:cNvCxnSpPr/>
      </xdr:nvCxnSpPr>
      <xdr:spPr>
        <a:xfrm>
          <a:off x="5960110" y="14097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7" name="テキスト ボックス 336">
          <a:extLst>
            <a:ext uri="{FF2B5EF4-FFF2-40B4-BE49-F238E27FC236}">
              <a16:creationId xmlns:a16="http://schemas.microsoft.com/office/drawing/2014/main" id="{061A7729-0B1B-4146-B719-E0111A47CCD4}"/>
            </a:ext>
          </a:extLst>
        </xdr:cNvPr>
        <xdr:cNvSpPr txBox="1"/>
      </xdr:nvSpPr>
      <xdr:spPr>
        <a:xfrm>
          <a:off x="5527221" y="13952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8" name="直線コネクタ 337">
          <a:extLst>
            <a:ext uri="{FF2B5EF4-FFF2-40B4-BE49-F238E27FC236}">
              <a16:creationId xmlns:a16="http://schemas.microsoft.com/office/drawing/2014/main" id="{2412627A-D04E-404C-BE0E-1355E8BA8153}"/>
            </a:ext>
          </a:extLst>
        </xdr:cNvPr>
        <xdr:cNvCxnSpPr/>
      </xdr:nvCxnSpPr>
      <xdr:spPr>
        <a:xfrm>
          <a:off x="5960110" y="13716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9" name="テキスト ボックス 338">
          <a:extLst>
            <a:ext uri="{FF2B5EF4-FFF2-40B4-BE49-F238E27FC236}">
              <a16:creationId xmlns:a16="http://schemas.microsoft.com/office/drawing/2014/main" id="{52502C19-EEFC-4E4D-A1CC-FEA057BCCF5D}"/>
            </a:ext>
          </a:extLst>
        </xdr:cNvPr>
        <xdr:cNvSpPr txBox="1"/>
      </xdr:nvSpPr>
      <xdr:spPr>
        <a:xfrm>
          <a:off x="5527221" y="13571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40" name="直線コネクタ 339">
          <a:extLst>
            <a:ext uri="{FF2B5EF4-FFF2-40B4-BE49-F238E27FC236}">
              <a16:creationId xmlns:a16="http://schemas.microsoft.com/office/drawing/2014/main" id="{83EF4272-FF28-47B4-8B3F-1A7FED5AC145}"/>
            </a:ext>
          </a:extLst>
        </xdr:cNvPr>
        <xdr:cNvCxnSpPr/>
      </xdr:nvCxnSpPr>
      <xdr:spPr>
        <a:xfrm>
          <a:off x="5960110" y="13331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41" name="テキスト ボックス 340">
          <a:extLst>
            <a:ext uri="{FF2B5EF4-FFF2-40B4-BE49-F238E27FC236}">
              <a16:creationId xmlns:a16="http://schemas.microsoft.com/office/drawing/2014/main" id="{46BBE45F-A8B2-4110-9997-EE27B5BEDD6C}"/>
            </a:ext>
          </a:extLst>
        </xdr:cNvPr>
        <xdr:cNvSpPr txBox="1"/>
      </xdr:nvSpPr>
      <xdr:spPr>
        <a:xfrm>
          <a:off x="5527221" y="13194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2" name="直線コネクタ 341">
          <a:extLst>
            <a:ext uri="{FF2B5EF4-FFF2-40B4-BE49-F238E27FC236}">
              <a16:creationId xmlns:a16="http://schemas.microsoft.com/office/drawing/2014/main" id="{2E0E66C4-83DD-46C5-8AE5-C69F06077C7F}"/>
            </a:ext>
          </a:extLst>
        </xdr:cNvPr>
        <xdr:cNvCxnSpPr/>
      </xdr:nvCxnSpPr>
      <xdr:spPr>
        <a:xfrm>
          <a:off x="5960110" y="1295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3" name="テキスト ボックス 342">
          <a:extLst>
            <a:ext uri="{FF2B5EF4-FFF2-40B4-BE49-F238E27FC236}">
              <a16:creationId xmlns:a16="http://schemas.microsoft.com/office/drawing/2014/main" id="{9CB27261-AF08-4EC7-9A30-D466806D6508}"/>
            </a:ext>
          </a:extLst>
        </xdr:cNvPr>
        <xdr:cNvSpPr txBox="1"/>
      </xdr:nvSpPr>
      <xdr:spPr>
        <a:xfrm>
          <a:off x="5527221" y="1281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4" name="【公営住宅】&#10;一人当たり面積グラフ枠">
          <a:extLst>
            <a:ext uri="{FF2B5EF4-FFF2-40B4-BE49-F238E27FC236}">
              <a16:creationId xmlns:a16="http://schemas.microsoft.com/office/drawing/2014/main" id="{5F73AEF3-C086-44E3-B8FA-E5FED97C7373}"/>
            </a:ext>
          </a:extLst>
        </xdr:cNvPr>
        <xdr:cNvSpPr/>
      </xdr:nvSpPr>
      <xdr:spPr>
        <a:xfrm>
          <a:off x="5960110" y="1295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50673</xdr:rowOff>
    </xdr:from>
    <xdr:to>
      <xdr:col>54</xdr:col>
      <xdr:colOff>189865</xdr:colOff>
      <xdr:row>86</xdr:row>
      <xdr:rowOff>113919</xdr:rowOff>
    </xdr:to>
    <xdr:cxnSp macro="">
      <xdr:nvCxnSpPr>
        <xdr:cNvPr id="345" name="直線コネクタ 344">
          <a:extLst>
            <a:ext uri="{FF2B5EF4-FFF2-40B4-BE49-F238E27FC236}">
              <a16:creationId xmlns:a16="http://schemas.microsoft.com/office/drawing/2014/main" id="{4FCBDE3F-80DC-4C1C-8322-A8495D37B3CF}"/>
            </a:ext>
          </a:extLst>
        </xdr:cNvPr>
        <xdr:cNvCxnSpPr/>
      </xdr:nvCxnSpPr>
      <xdr:spPr>
        <a:xfrm flipV="1">
          <a:off x="9429115" y="13599033"/>
          <a:ext cx="0" cy="12595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117746</xdr:rowOff>
    </xdr:from>
    <xdr:ext cx="469744" cy="259045"/>
    <xdr:sp macro="" textlink="">
      <xdr:nvSpPr>
        <xdr:cNvPr id="346" name="【公営住宅】&#10;一人当たり面積最小値テキスト">
          <a:extLst>
            <a:ext uri="{FF2B5EF4-FFF2-40B4-BE49-F238E27FC236}">
              <a16:creationId xmlns:a16="http://schemas.microsoft.com/office/drawing/2014/main" id="{E1C69EC7-1E4C-427F-98E0-3243C9D48949}"/>
            </a:ext>
          </a:extLst>
        </xdr:cNvPr>
        <xdr:cNvSpPr txBox="1"/>
      </xdr:nvSpPr>
      <xdr:spPr>
        <a:xfrm>
          <a:off x="9467850" y="148624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113919</xdr:rowOff>
    </xdr:from>
    <xdr:to>
      <xdr:col>55</xdr:col>
      <xdr:colOff>88900</xdr:colOff>
      <xdr:row>86</xdr:row>
      <xdr:rowOff>113919</xdr:rowOff>
    </xdr:to>
    <xdr:cxnSp macro="">
      <xdr:nvCxnSpPr>
        <xdr:cNvPr id="347" name="直線コネクタ 346">
          <a:extLst>
            <a:ext uri="{FF2B5EF4-FFF2-40B4-BE49-F238E27FC236}">
              <a16:creationId xmlns:a16="http://schemas.microsoft.com/office/drawing/2014/main" id="{C1112337-21E7-4C43-B167-DFE52791E923}"/>
            </a:ext>
          </a:extLst>
        </xdr:cNvPr>
        <xdr:cNvCxnSpPr/>
      </xdr:nvCxnSpPr>
      <xdr:spPr>
        <a:xfrm>
          <a:off x="9356090" y="14858619"/>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168800</xdr:rowOff>
    </xdr:from>
    <xdr:ext cx="469744" cy="259045"/>
    <xdr:sp macro="" textlink="">
      <xdr:nvSpPr>
        <xdr:cNvPr id="348" name="【公営住宅】&#10;一人当たり面積最大値テキスト">
          <a:extLst>
            <a:ext uri="{FF2B5EF4-FFF2-40B4-BE49-F238E27FC236}">
              <a16:creationId xmlns:a16="http://schemas.microsoft.com/office/drawing/2014/main" id="{EF3E3BB3-E6AF-4C5C-BE21-9D822B3EB2F9}"/>
            </a:ext>
          </a:extLst>
        </xdr:cNvPr>
        <xdr:cNvSpPr txBox="1"/>
      </xdr:nvSpPr>
      <xdr:spPr>
        <a:xfrm>
          <a:off x="9467850" y="133742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50673</xdr:rowOff>
    </xdr:from>
    <xdr:to>
      <xdr:col>55</xdr:col>
      <xdr:colOff>88900</xdr:colOff>
      <xdr:row>79</xdr:row>
      <xdr:rowOff>50673</xdr:rowOff>
    </xdr:to>
    <xdr:cxnSp macro="">
      <xdr:nvCxnSpPr>
        <xdr:cNvPr id="349" name="直線コネクタ 348">
          <a:extLst>
            <a:ext uri="{FF2B5EF4-FFF2-40B4-BE49-F238E27FC236}">
              <a16:creationId xmlns:a16="http://schemas.microsoft.com/office/drawing/2014/main" id="{B8466889-D580-428D-9709-6D435E9752CF}"/>
            </a:ext>
          </a:extLst>
        </xdr:cNvPr>
        <xdr:cNvCxnSpPr/>
      </xdr:nvCxnSpPr>
      <xdr:spPr>
        <a:xfrm>
          <a:off x="9356090" y="13599033"/>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65422</xdr:rowOff>
    </xdr:from>
    <xdr:ext cx="469744" cy="259045"/>
    <xdr:sp macro="" textlink="">
      <xdr:nvSpPr>
        <xdr:cNvPr id="350" name="【公営住宅】&#10;一人当たり面積平均値テキスト">
          <a:extLst>
            <a:ext uri="{FF2B5EF4-FFF2-40B4-BE49-F238E27FC236}">
              <a16:creationId xmlns:a16="http://schemas.microsoft.com/office/drawing/2014/main" id="{662D0F48-F87C-4863-8EF2-CDD5649BFEF2}"/>
            </a:ext>
          </a:extLst>
        </xdr:cNvPr>
        <xdr:cNvSpPr txBox="1"/>
      </xdr:nvSpPr>
      <xdr:spPr>
        <a:xfrm>
          <a:off x="9467850" y="144653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42545</xdr:rowOff>
    </xdr:from>
    <xdr:to>
      <xdr:col>55</xdr:col>
      <xdr:colOff>50800</xdr:colOff>
      <xdr:row>85</xdr:row>
      <xdr:rowOff>144145</xdr:rowOff>
    </xdr:to>
    <xdr:sp macro="" textlink="">
      <xdr:nvSpPr>
        <xdr:cNvPr id="351" name="フローチャート: 判断 350">
          <a:extLst>
            <a:ext uri="{FF2B5EF4-FFF2-40B4-BE49-F238E27FC236}">
              <a16:creationId xmlns:a16="http://schemas.microsoft.com/office/drawing/2014/main" id="{E6D4553E-7175-4D0B-AF0B-6280791501DA}"/>
            </a:ext>
          </a:extLst>
        </xdr:cNvPr>
        <xdr:cNvSpPr/>
      </xdr:nvSpPr>
      <xdr:spPr>
        <a:xfrm>
          <a:off x="9394190" y="14617700"/>
          <a:ext cx="9017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41021</xdr:rowOff>
    </xdr:from>
    <xdr:to>
      <xdr:col>50</xdr:col>
      <xdr:colOff>165100</xdr:colOff>
      <xdr:row>85</xdr:row>
      <xdr:rowOff>142621</xdr:rowOff>
    </xdr:to>
    <xdr:sp macro="" textlink="">
      <xdr:nvSpPr>
        <xdr:cNvPr id="352" name="フローチャート: 判断 351">
          <a:extLst>
            <a:ext uri="{FF2B5EF4-FFF2-40B4-BE49-F238E27FC236}">
              <a16:creationId xmlns:a16="http://schemas.microsoft.com/office/drawing/2014/main" id="{19FAAE6C-C8FE-4E83-B7B0-EAE8CA769043}"/>
            </a:ext>
          </a:extLst>
        </xdr:cNvPr>
        <xdr:cNvSpPr/>
      </xdr:nvSpPr>
      <xdr:spPr>
        <a:xfrm>
          <a:off x="8632190" y="14614271"/>
          <a:ext cx="10922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40639</xdr:rowOff>
    </xdr:from>
    <xdr:to>
      <xdr:col>46</xdr:col>
      <xdr:colOff>38100</xdr:colOff>
      <xdr:row>85</xdr:row>
      <xdr:rowOff>142239</xdr:rowOff>
    </xdr:to>
    <xdr:sp macro="" textlink="">
      <xdr:nvSpPr>
        <xdr:cNvPr id="353" name="フローチャート: 判断 352">
          <a:extLst>
            <a:ext uri="{FF2B5EF4-FFF2-40B4-BE49-F238E27FC236}">
              <a16:creationId xmlns:a16="http://schemas.microsoft.com/office/drawing/2014/main" id="{42482119-417F-48FD-B1FA-47EBF2A3B683}"/>
            </a:ext>
          </a:extLst>
        </xdr:cNvPr>
        <xdr:cNvSpPr/>
      </xdr:nvSpPr>
      <xdr:spPr>
        <a:xfrm>
          <a:off x="7846060" y="14613889"/>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43307</xdr:rowOff>
    </xdr:from>
    <xdr:to>
      <xdr:col>41</xdr:col>
      <xdr:colOff>101600</xdr:colOff>
      <xdr:row>85</xdr:row>
      <xdr:rowOff>144907</xdr:rowOff>
    </xdr:to>
    <xdr:sp macro="" textlink="">
      <xdr:nvSpPr>
        <xdr:cNvPr id="354" name="フローチャート: 判断 353">
          <a:extLst>
            <a:ext uri="{FF2B5EF4-FFF2-40B4-BE49-F238E27FC236}">
              <a16:creationId xmlns:a16="http://schemas.microsoft.com/office/drawing/2014/main" id="{13C9E229-6ADC-4A85-918A-8475F30E86EE}"/>
            </a:ext>
          </a:extLst>
        </xdr:cNvPr>
        <xdr:cNvSpPr/>
      </xdr:nvSpPr>
      <xdr:spPr>
        <a:xfrm>
          <a:off x="7029450" y="14618462"/>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45213</xdr:rowOff>
    </xdr:from>
    <xdr:to>
      <xdr:col>36</xdr:col>
      <xdr:colOff>165100</xdr:colOff>
      <xdr:row>85</xdr:row>
      <xdr:rowOff>146813</xdr:rowOff>
    </xdr:to>
    <xdr:sp macro="" textlink="">
      <xdr:nvSpPr>
        <xdr:cNvPr id="355" name="フローチャート: 判断 354">
          <a:extLst>
            <a:ext uri="{FF2B5EF4-FFF2-40B4-BE49-F238E27FC236}">
              <a16:creationId xmlns:a16="http://schemas.microsoft.com/office/drawing/2014/main" id="{A9703B88-E968-446B-9C8A-258F8E793CCA}"/>
            </a:ext>
          </a:extLst>
        </xdr:cNvPr>
        <xdr:cNvSpPr/>
      </xdr:nvSpPr>
      <xdr:spPr>
        <a:xfrm>
          <a:off x="6231890" y="14620368"/>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97AC5090-A03E-4A7C-B6AB-1A705F47AA3A}"/>
            </a:ext>
          </a:extLst>
        </xdr:cNvPr>
        <xdr:cNvSpPr txBox="1"/>
      </xdr:nvSpPr>
      <xdr:spPr>
        <a:xfrm>
          <a:off x="92583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5510E929-C1A6-48F8-9FC9-1C1194F53A90}"/>
            </a:ext>
          </a:extLst>
        </xdr:cNvPr>
        <xdr:cNvSpPr txBox="1"/>
      </xdr:nvSpPr>
      <xdr:spPr>
        <a:xfrm>
          <a:off x="85153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0E1D23A0-B9ED-4E3C-9807-5F3773C1A3AB}"/>
            </a:ext>
          </a:extLst>
        </xdr:cNvPr>
        <xdr:cNvSpPr txBox="1"/>
      </xdr:nvSpPr>
      <xdr:spPr>
        <a:xfrm>
          <a:off x="77177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AEC1B070-1FDA-43D7-81A4-05056D043F3E}"/>
            </a:ext>
          </a:extLst>
        </xdr:cNvPr>
        <xdr:cNvSpPr txBox="1"/>
      </xdr:nvSpPr>
      <xdr:spPr>
        <a:xfrm>
          <a:off x="69126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D178E631-2316-4C8C-8C0E-B98F0DA7D262}"/>
            </a:ext>
          </a:extLst>
        </xdr:cNvPr>
        <xdr:cNvSpPr txBox="1"/>
      </xdr:nvSpPr>
      <xdr:spPr>
        <a:xfrm>
          <a:off x="61150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87122</xdr:rowOff>
    </xdr:from>
    <xdr:to>
      <xdr:col>55</xdr:col>
      <xdr:colOff>50800</xdr:colOff>
      <xdr:row>86</xdr:row>
      <xdr:rowOff>17272</xdr:rowOff>
    </xdr:to>
    <xdr:sp macro="" textlink="">
      <xdr:nvSpPr>
        <xdr:cNvPr id="361" name="楕円 360">
          <a:extLst>
            <a:ext uri="{FF2B5EF4-FFF2-40B4-BE49-F238E27FC236}">
              <a16:creationId xmlns:a16="http://schemas.microsoft.com/office/drawing/2014/main" id="{8C7862B5-9A44-43AE-B686-D7CBF5E39EC4}"/>
            </a:ext>
          </a:extLst>
        </xdr:cNvPr>
        <xdr:cNvSpPr/>
      </xdr:nvSpPr>
      <xdr:spPr>
        <a:xfrm>
          <a:off x="9394190" y="14662277"/>
          <a:ext cx="9017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65549</xdr:rowOff>
    </xdr:from>
    <xdr:ext cx="469744" cy="259045"/>
    <xdr:sp macro="" textlink="">
      <xdr:nvSpPr>
        <xdr:cNvPr id="362" name="【公営住宅】&#10;一人当たり面積該当値テキスト">
          <a:extLst>
            <a:ext uri="{FF2B5EF4-FFF2-40B4-BE49-F238E27FC236}">
              <a16:creationId xmlns:a16="http://schemas.microsoft.com/office/drawing/2014/main" id="{4E10F9C2-8E38-4C7F-8FD9-6E1CE5E82186}"/>
            </a:ext>
          </a:extLst>
        </xdr:cNvPr>
        <xdr:cNvSpPr txBox="1"/>
      </xdr:nvSpPr>
      <xdr:spPr>
        <a:xfrm>
          <a:off x="9467850" y="146368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88646</xdr:rowOff>
    </xdr:from>
    <xdr:to>
      <xdr:col>50</xdr:col>
      <xdr:colOff>165100</xdr:colOff>
      <xdr:row>86</xdr:row>
      <xdr:rowOff>18796</xdr:rowOff>
    </xdr:to>
    <xdr:sp macro="" textlink="">
      <xdr:nvSpPr>
        <xdr:cNvPr id="363" name="楕円 362">
          <a:extLst>
            <a:ext uri="{FF2B5EF4-FFF2-40B4-BE49-F238E27FC236}">
              <a16:creationId xmlns:a16="http://schemas.microsoft.com/office/drawing/2014/main" id="{91E69FEB-7C39-4407-8D35-09F5850BA956}"/>
            </a:ext>
          </a:extLst>
        </xdr:cNvPr>
        <xdr:cNvSpPr/>
      </xdr:nvSpPr>
      <xdr:spPr>
        <a:xfrm>
          <a:off x="8632190" y="14665706"/>
          <a:ext cx="1092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137922</xdr:rowOff>
    </xdr:from>
    <xdr:to>
      <xdr:col>55</xdr:col>
      <xdr:colOff>0</xdr:colOff>
      <xdr:row>85</xdr:row>
      <xdr:rowOff>139446</xdr:rowOff>
    </xdr:to>
    <xdr:cxnSp macro="">
      <xdr:nvCxnSpPr>
        <xdr:cNvPr id="364" name="直線コネクタ 363">
          <a:extLst>
            <a:ext uri="{FF2B5EF4-FFF2-40B4-BE49-F238E27FC236}">
              <a16:creationId xmlns:a16="http://schemas.microsoft.com/office/drawing/2014/main" id="{7B1830E4-C8BD-493C-8642-C1AA63546886}"/>
            </a:ext>
          </a:extLst>
        </xdr:cNvPr>
        <xdr:cNvCxnSpPr/>
      </xdr:nvCxnSpPr>
      <xdr:spPr>
        <a:xfrm flipV="1">
          <a:off x="8686800" y="14707362"/>
          <a:ext cx="74295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90932</xdr:rowOff>
    </xdr:from>
    <xdr:to>
      <xdr:col>46</xdr:col>
      <xdr:colOff>38100</xdr:colOff>
      <xdr:row>86</xdr:row>
      <xdr:rowOff>21082</xdr:rowOff>
    </xdr:to>
    <xdr:sp macro="" textlink="">
      <xdr:nvSpPr>
        <xdr:cNvPr id="365" name="楕円 364">
          <a:extLst>
            <a:ext uri="{FF2B5EF4-FFF2-40B4-BE49-F238E27FC236}">
              <a16:creationId xmlns:a16="http://schemas.microsoft.com/office/drawing/2014/main" id="{8C6B996F-AA21-4BC3-BBB0-DC4C65784234}"/>
            </a:ext>
          </a:extLst>
        </xdr:cNvPr>
        <xdr:cNvSpPr/>
      </xdr:nvSpPr>
      <xdr:spPr>
        <a:xfrm>
          <a:off x="7846060" y="14667992"/>
          <a:ext cx="7874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139446</xdr:rowOff>
    </xdr:from>
    <xdr:to>
      <xdr:col>50</xdr:col>
      <xdr:colOff>114300</xdr:colOff>
      <xdr:row>85</xdr:row>
      <xdr:rowOff>141732</xdr:rowOff>
    </xdr:to>
    <xdr:cxnSp macro="">
      <xdr:nvCxnSpPr>
        <xdr:cNvPr id="366" name="直線コネクタ 365">
          <a:extLst>
            <a:ext uri="{FF2B5EF4-FFF2-40B4-BE49-F238E27FC236}">
              <a16:creationId xmlns:a16="http://schemas.microsoft.com/office/drawing/2014/main" id="{3B7312C3-A945-40B0-B132-612E1B5B39EB}"/>
            </a:ext>
          </a:extLst>
        </xdr:cNvPr>
        <xdr:cNvCxnSpPr/>
      </xdr:nvCxnSpPr>
      <xdr:spPr>
        <a:xfrm flipV="1">
          <a:off x="7889240" y="14708886"/>
          <a:ext cx="797560" cy="4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92838</xdr:rowOff>
    </xdr:from>
    <xdr:to>
      <xdr:col>41</xdr:col>
      <xdr:colOff>101600</xdr:colOff>
      <xdr:row>86</xdr:row>
      <xdr:rowOff>22988</xdr:rowOff>
    </xdr:to>
    <xdr:sp macro="" textlink="">
      <xdr:nvSpPr>
        <xdr:cNvPr id="367" name="楕円 366">
          <a:extLst>
            <a:ext uri="{FF2B5EF4-FFF2-40B4-BE49-F238E27FC236}">
              <a16:creationId xmlns:a16="http://schemas.microsoft.com/office/drawing/2014/main" id="{2F217975-7A4A-4F38-A3EA-3B4969B47358}"/>
            </a:ext>
          </a:extLst>
        </xdr:cNvPr>
        <xdr:cNvSpPr/>
      </xdr:nvSpPr>
      <xdr:spPr>
        <a:xfrm>
          <a:off x="7029450" y="14669898"/>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141732</xdr:rowOff>
    </xdr:from>
    <xdr:to>
      <xdr:col>45</xdr:col>
      <xdr:colOff>177800</xdr:colOff>
      <xdr:row>85</xdr:row>
      <xdr:rowOff>143638</xdr:rowOff>
    </xdr:to>
    <xdr:cxnSp macro="">
      <xdr:nvCxnSpPr>
        <xdr:cNvPr id="368" name="直線コネクタ 367">
          <a:extLst>
            <a:ext uri="{FF2B5EF4-FFF2-40B4-BE49-F238E27FC236}">
              <a16:creationId xmlns:a16="http://schemas.microsoft.com/office/drawing/2014/main" id="{BB5769EB-722B-44B2-BDB4-A56FCFA98885}"/>
            </a:ext>
          </a:extLst>
        </xdr:cNvPr>
        <xdr:cNvCxnSpPr/>
      </xdr:nvCxnSpPr>
      <xdr:spPr>
        <a:xfrm flipV="1">
          <a:off x="7084060" y="14713077"/>
          <a:ext cx="805180" cy="1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93980</xdr:rowOff>
    </xdr:from>
    <xdr:to>
      <xdr:col>36</xdr:col>
      <xdr:colOff>165100</xdr:colOff>
      <xdr:row>86</xdr:row>
      <xdr:rowOff>24130</xdr:rowOff>
    </xdr:to>
    <xdr:sp macro="" textlink="">
      <xdr:nvSpPr>
        <xdr:cNvPr id="369" name="楕円 368">
          <a:extLst>
            <a:ext uri="{FF2B5EF4-FFF2-40B4-BE49-F238E27FC236}">
              <a16:creationId xmlns:a16="http://schemas.microsoft.com/office/drawing/2014/main" id="{16C0905C-7CFE-428E-AAC9-6D4BE2382616}"/>
            </a:ext>
          </a:extLst>
        </xdr:cNvPr>
        <xdr:cNvSpPr/>
      </xdr:nvSpPr>
      <xdr:spPr>
        <a:xfrm>
          <a:off x="6231890" y="14671040"/>
          <a:ext cx="10922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143638</xdr:rowOff>
    </xdr:from>
    <xdr:to>
      <xdr:col>41</xdr:col>
      <xdr:colOff>50800</xdr:colOff>
      <xdr:row>85</xdr:row>
      <xdr:rowOff>144780</xdr:rowOff>
    </xdr:to>
    <xdr:cxnSp macro="">
      <xdr:nvCxnSpPr>
        <xdr:cNvPr id="370" name="直線コネクタ 369">
          <a:extLst>
            <a:ext uri="{FF2B5EF4-FFF2-40B4-BE49-F238E27FC236}">
              <a16:creationId xmlns:a16="http://schemas.microsoft.com/office/drawing/2014/main" id="{77B2B1D5-08E1-4EEB-99B4-A1946EF8FE22}"/>
            </a:ext>
          </a:extLst>
        </xdr:cNvPr>
        <xdr:cNvCxnSpPr/>
      </xdr:nvCxnSpPr>
      <xdr:spPr>
        <a:xfrm flipV="1">
          <a:off x="6286500" y="14714983"/>
          <a:ext cx="797560" cy="1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159148</xdr:rowOff>
    </xdr:from>
    <xdr:ext cx="469744" cy="259045"/>
    <xdr:sp macro="" textlink="">
      <xdr:nvSpPr>
        <xdr:cNvPr id="371" name="n_1aveValue【公営住宅】&#10;一人当たり面積">
          <a:extLst>
            <a:ext uri="{FF2B5EF4-FFF2-40B4-BE49-F238E27FC236}">
              <a16:creationId xmlns:a16="http://schemas.microsoft.com/office/drawing/2014/main" id="{C3973BB9-725C-4731-A7E6-4B5418CFBD9F}"/>
            </a:ext>
          </a:extLst>
        </xdr:cNvPr>
        <xdr:cNvSpPr txBox="1"/>
      </xdr:nvSpPr>
      <xdr:spPr>
        <a:xfrm>
          <a:off x="8454467" y="14391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158766</xdr:rowOff>
    </xdr:from>
    <xdr:ext cx="469744" cy="259045"/>
    <xdr:sp macro="" textlink="">
      <xdr:nvSpPr>
        <xdr:cNvPr id="372" name="n_2aveValue【公営住宅】&#10;一人当たり面積">
          <a:extLst>
            <a:ext uri="{FF2B5EF4-FFF2-40B4-BE49-F238E27FC236}">
              <a16:creationId xmlns:a16="http://schemas.microsoft.com/office/drawing/2014/main" id="{4FA3C674-E298-441C-A1CC-339EFFEC82CC}"/>
            </a:ext>
          </a:extLst>
        </xdr:cNvPr>
        <xdr:cNvSpPr txBox="1"/>
      </xdr:nvSpPr>
      <xdr:spPr>
        <a:xfrm>
          <a:off x="7673417" y="143910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161434</xdr:rowOff>
    </xdr:from>
    <xdr:ext cx="469744" cy="259045"/>
    <xdr:sp macro="" textlink="">
      <xdr:nvSpPr>
        <xdr:cNvPr id="373" name="n_3aveValue【公営住宅】&#10;一人当たり面積">
          <a:extLst>
            <a:ext uri="{FF2B5EF4-FFF2-40B4-BE49-F238E27FC236}">
              <a16:creationId xmlns:a16="http://schemas.microsoft.com/office/drawing/2014/main" id="{C91A0224-AFBD-45BD-983C-D3CD8E14CB19}"/>
            </a:ext>
          </a:extLst>
        </xdr:cNvPr>
        <xdr:cNvSpPr txBox="1"/>
      </xdr:nvSpPr>
      <xdr:spPr>
        <a:xfrm>
          <a:off x="6866332" y="143936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163340</xdr:rowOff>
    </xdr:from>
    <xdr:ext cx="469744" cy="259045"/>
    <xdr:sp macro="" textlink="">
      <xdr:nvSpPr>
        <xdr:cNvPr id="374" name="n_4aveValue【公営住宅】&#10;一人当たり面積">
          <a:extLst>
            <a:ext uri="{FF2B5EF4-FFF2-40B4-BE49-F238E27FC236}">
              <a16:creationId xmlns:a16="http://schemas.microsoft.com/office/drawing/2014/main" id="{8EF56CCB-5BF0-4525-8D5D-64D49BD95E0D}"/>
            </a:ext>
          </a:extLst>
        </xdr:cNvPr>
        <xdr:cNvSpPr txBox="1"/>
      </xdr:nvSpPr>
      <xdr:spPr>
        <a:xfrm>
          <a:off x="6068772" y="143955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9923</xdr:rowOff>
    </xdr:from>
    <xdr:ext cx="469744" cy="259045"/>
    <xdr:sp macro="" textlink="">
      <xdr:nvSpPr>
        <xdr:cNvPr id="375" name="n_1mainValue【公営住宅】&#10;一人当たり面積">
          <a:extLst>
            <a:ext uri="{FF2B5EF4-FFF2-40B4-BE49-F238E27FC236}">
              <a16:creationId xmlns:a16="http://schemas.microsoft.com/office/drawing/2014/main" id="{A26CA66D-E32D-410C-920A-876D9D74D99C}"/>
            </a:ext>
          </a:extLst>
        </xdr:cNvPr>
        <xdr:cNvSpPr txBox="1"/>
      </xdr:nvSpPr>
      <xdr:spPr>
        <a:xfrm>
          <a:off x="8454467" y="147565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12209</xdr:rowOff>
    </xdr:from>
    <xdr:ext cx="469744" cy="259045"/>
    <xdr:sp macro="" textlink="">
      <xdr:nvSpPr>
        <xdr:cNvPr id="376" name="n_2mainValue【公営住宅】&#10;一人当たり面積">
          <a:extLst>
            <a:ext uri="{FF2B5EF4-FFF2-40B4-BE49-F238E27FC236}">
              <a16:creationId xmlns:a16="http://schemas.microsoft.com/office/drawing/2014/main" id="{75D533AD-208D-466D-A731-B1A95DB8E4B9}"/>
            </a:ext>
          </a:extLst>
        </xdr:cNvPr>
        <xdr:cNvSpPr txBox="1"/>
      </xdr:nvSpPr>
      <xdr:spPr>
        <a:xfrm>
          <a:off x="7673417" y="14760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14115</xdr:rowOff>
    </xdr:from>
    <xdr:ext cx="469744" cy="259045"/>
    <xdr:sp macro="" textlink="">
      <xdr:nvSpPr>
        <xdr:cNvPr id="377" name="n_3mainValue【公営住宅】&#10;一人当たり面積">
          <a:extLst>
            <a:ext uri="{FF2B5EF4-FFF2-40B4-BE49-F238E27FC236}">
              <a16:creationId xmlns:a16="http://schemas.microsoft.com/office/drawing/2014/main" id="{D563608F-B16D-45A1-8DCB-5CF092C78A42}"/>
            </a:ext>
          </a:extLst>
        </xdr:cNvPr>
        <xdr:cNvSpPr txBox="1"/>
      </xdr:nvSpPr>
      <xdr:spPr>
        <a:xfrm>
          <a:off x="6866332" y="147626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15257</xdr:rowOff>
    </xdr:from>
    <xdr:ext cx="469744" cy="259045"/>
    <xdr:sp macro="" textlink="">
      <xdr:nvSpPr>
        <xdr:cNvPr id="378" name="n_4mainValue【公営住宅】&#10;一人当たり面積">
          <a:extLst>
            <a:ext uri="{FF2B5EF4-FFF2-40B4-BE49-F238E27FC236}">
              <a16:creationId xmlns:a16="http://schemas.microsoft.com/office/drawing/2014/main" id="{8D648FFA-90EE-4624-B564-6F313731856F}"/>
            </a:ext>
          </a:extLst>
        </xdr:cNvPr>
        <xdr:cNvSpPr txBox="1"/>
      </xdr:nvSpPr>
      <xdr:spPr>
        <a:xfrm>
          <a:off x="6068772" y="14763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9" name="正方形/長方形 378">
          <a:extLst>
            <a:ext uri="{FF2B5EF4-FFF2-40B4-BE49-F238E27FC236}">
              <a16:creationId xmlns:a16="http://schemas.microsoft.com/office/drawing/2014/main" id="{D1D16E1E-7656-4DB8-A6DD-39CA81D8A592}"/>
            </a:ext>
          </a:extLst>
        </xdr:cNvPr>
        <xdr:cNvSpPr/>
      </xdr:nvSpPr>
      <xdr:spPr>
        <a:xfrm>
          <a:off x="685800" y="1561719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0" name="正方形/長方形 379">
          <a:extLst>
            <a:ext uri="{FF2B5EF4-FFF2-40B4-BE49-F238E27FC236}">
              <a16:creationId xmlns:a16="http://schemas.microsoft.com/office/drawing/2014/main" id="{A1CB5517-86B4-49A2-873D-6CD5C6A3645C}"/>
            </a:ext>
          </a:extLst>
        </xdr:cNvPr>
        <xdr:cNvSpPr/>
      </xdr:nvSpPr>
      <xdr:spPr>
        <a:xfrm>
          <a:off x="8166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1" name="正方形/長方形 380">
          <a:extLst>
            <a:ext uri="{FF2B5EF4-FFF2-40B4-BE49-F238E27FC236}">
              <a16:creationId xmlns:a16="http://schemas.microsoft.com/office/drawing/2014/main" id="{7F1DDC7F-AF82-44CA-9B26-58257373A06D}"/>
            </a:ext>
          </a:extLst>
        </xdr:cNvPr>
        <xdr:cNvSpPr/>
      </xdr:nvSpPr>
      <xdr:spPr>
        <a:xfrm>
          <a:off x="8166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2" name="正方形/長方形 381">
          <a:extLst>
            <a:ext uri="{FF2B5EF4-FFF2-40B4-BE49-F238E27FC236}">
              <a16:creationId xmlns:a16="http://schemas.microsoft.com/office/drawing/2014/main" id="{BA340B47-E188-4947-B07D-66D0B57ECD26}"/>
            </a:ext>
          </a:extLst>
        </xdr:cNvPr>
        <xdr:cNvSpPr/>
      </xdr:nvSpPr>
      <xdr:spPr>
        <a:xfrm>
          <a:off x="17145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3" name="正方形/長方形 382">
          <a:extLst>
            <a:ext uri="{FF2B5EF4-FFF2-40B4-BE49-F238E27FC236}">
              <a16:creationId xmlns:a16="http://schemas.microsoft.com/office/drawing/2014/main" id="{4DA54934-24D8-4394-980D-AB093F9B119F}"/>
            </a:ext>
          </a:extLst>
        </xdr:cNvPr>
        <xdr:cNvSpPr/>
      </xdr:nvSpPr>
      <xdr:spPr>
        <a:xfrm>
          <a:off x="17145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4" name="正方形/長方形 383">
          <a:extLst>
            <a:ext uri="{FF2B5EF4-FFF2-40B4-BE49-F238E27FC236}">
              <a16:creationId xmlns:a16="http://schemas.microsoft.com/office/drawing/2014/main" id="{DE854F41-1F90-49A2-A93D-FCE94497E1D6}"/>
            </a:ext>
          </a:extLst>
        </xdr:cNvPr>
        <xdr:cNvSpPr/>
      </xdr:nvSpPr>
      <xdr:spPr>
        <a:xfrm>
          <a:off x="27432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5" name="正方形/長方形 384">
          <a:extLst>
            <a:ext uri="{FF2B5EF4-FFF2-40B4-BE49-F238E27FC236}">
              <a16:creationId xmlns:a16="http://schemas.microsoft.com/office/drawing/2014/main" id="{A9FCF8C9-CA5F-4C79-87F5-10F35658B13A}"/>
            </a:ext>
          </a:extLst>
        </xdr:cNvPr>
        <xdr:cNvSpPr/>
      </xdr:nvSpPr>
      <xdr:spPr>
        <a:xfrm>
          <a:off x="27432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6" name="正方形/長方形 385">
          <a:extLst>
            <a:ext uri="{FF2B5EF4-FFF2-40B4-BE49-F238E27FC236}">
              <a16:creationId xmlns:a16="http://schemas.microsoft.com/office/drawing/2014/main" id="{F1DDFEDF-AC01-4C44-AC9C-840E8F6F5BD9}"/>
            </a:ext>
          </a:extLst>
        </xdr:cNvPr>
        <xdr:cNvSpPr/>
      </xdr:nvSpPr>
      <xdr:spPr>
        <a:xfrm>
          <a:off x="685800" y="16760190"/>
          <a:ext cx="42672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7" name="正方形/長方形 386">
          <a:extLst>
            <a:ext uri="{FF2B5EF4-FFF2-40B4-BE49-F238E27FC236}">
              <a16:creationId xmlns:a16="http://schemas.microsoft.com/office/drawing/2014/main" id="{56A920DE-A260-426C-8CE9-F46633C7BFC7}"/>
            </a:ext>
          </a:extLst>
        </xdr:cNvPr>
        <xdr:cNvSpPr/>
      </xdr:nvSpPr>
      <xdr:spPr>
        <a:xfrm>
          <a:off x="5960110" y="1561719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8" name="正方形/長方形 387">
          <a:extLst>
            <a:ext uri="{FF2B5EF4-FFF2-40B4-BE49-F238E27FC236}">
              <a16:creationId xmlns:a16="http://schemas.microsoft.com/office/drawing/2014/main" id="{A6F11CA6-FBA7-4FC2-AFD0-43CD25C856EA}"/>
            </a:ext>
          </a:extLst>
        </xdr:cNvPr>
        <xdr:cNvSpPr/>
      </xdr:nvSpPr>
      <xdr:spPr>
        <a:xfrm>
          <a:off x="60604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9" name="正方形/長方形 388">
          <a:extLst>
            <a:ext uri="{FF2B5EF4-FFF2-40B4-BE49-F238E27FC236}">
              <a16:creationId xmlns:a16="http://schemas.microsoft.com/office/drawing/2014/main" id="{A7ADE6F6-6BED-4029-B13C-C8F2F14C40A7}"/>
            </a:ext>
          </a:extLst>
        </xdr:cNvPr>
        <xdr:cNvSpPr/>
      </xdr:nvSpPr>
      <xdr:spPr>
        <a:xfrm>
          <a:off x="60604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90" name="正方形/長方形 389">
          <a:extLst>
            <a:ext uri="{FF2B5EF4-FFF2-40B4-BE49-F238E27FC236}">
              <a16:creationId xmlns:a16="http://schemas.microsoft.com/office/drawing/2014/main" id="{C9F085A5-369E-444E-92C8-64E31A493208}"/>
            </a:ext>
          </a:extLst>
        </xdr:cNvPr>
        <xdr:cNvSpPr/>
      </xdr:nvSpPr>
      <xdr:spPr>
        <a:xfrm>
          <a:off x="69888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91" name="正方形/長方形 390">
          <a:extLst>
            <a:ext uri="{FF2B5EF4-FFF2-40B4-BE49-F238E27FC236}">
              <a16:creationId xmlns:a16="http://schemas.microsoft.com/office/drawing/2014/main" id="{403EEDC3-FBCB-4256-A69E-ECD531C72764}"/>
            </a:ext>
          </a:extLst>
        </xdr:cNvPr>
        <xdr:cNvSpPr/>
      </xdr:nvSpPr>
      <xdr:spPr>
        <a:xfrm>
          <a:off x="69888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92" name="正方形/長方形 391">
          <a:extLst>
            <a:ext uri="{FF2B5EF4-FFF2-40B4-BE49-F238E27FC236}">
              <a16:creationId xmlns:a16="http://schemas.microsoft.com/office/drawing/2014/main" id="{7415800A-96CD-4B34-82D6-FC17F4FFB076}"/>
            </a:ext>
          </a:extLst>
        </xdr:cNvPr>
        <xdr:cNvSpPr/>
      </xdr:nvSpPr>
      <xdr:spPr>
        <a:xfrm>
          <a:off x="80175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3" name="正方形/長方形 392">
          <a:extLst>
            <a:ext uri="{FF2B5EF4-FFF2-40B4-BE49-F238E27FC236}">
              <a16:creationId xmlns:a16="http://schemas.microsoft.com/office/drawing/2014/main" id="{F355BBE9-4C2B-4EEE-A23D-4961CEF3D96B}"/>
            </a:ext>
          </a:extLst>
        </xdr:cNvPr>
        <xdr:cNvSpPr/>
      </xdr:nvSpPr>
      <xdr:spPr>
        <a:xfrm>
          <a:off x="80175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4" name="正方形/長方形 393">
          <a:extLst>
            <a:ext uri="{FF2B5EF4-FFF2-40B4-BE49-F238E27FC236}">
              <a16:creationId xmlns:a16="http://schemas.microsoft.com/office/drawing/2014/main" id="{1C033F63-0695-4FB7-9FA9-64B4EAA582C3}"/>
            </a:ext>
          </a:extLst>
        </xdr:cNvPr>
        <xdr:cNvSpPr/>
      </xdr:nvSpPr>
      <xdr:spPr>
        <a:xfrm>
          <a:off x="5960110" y="16760190"/>
          <a:ext cx="424815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5" name="正方形/長方形 394">
          <a:extLst>
            <a:ext uri="{FF2B5EF4-FFF2-40B4-BE49-F238E27FC236}">
              <a16:creationId xmlns:a16="http://schemas.microsoft.com/office/drawing/2014/main" id="{AB90705F-14F0-45F7-BA38-1222830C894D}"/>
            </a:ext>
          </a:extLst>
        </xdr:cNvPr>
        <xdr:cNvSpPr/>
      </xdr:nvSpPr>
      <xdr:spPr>
        <a:xfrm>
          <a:off x="11203940" y="419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6" name="正方形/長方形 395">
          <a:extLst>
            <a:ext uri="{FF2B5EF4-FFF2-40B4-BE49-F238E27FC236}">
              <a16:creationId xmlns:a16="http://schemas.microsoft.com/office/drawing/2014/main" id="{2CAAE621-2154-44AB-AFFD-7C530300C635}"/>
            </a:ext>
          </a:extLst>
        </xdr:cNvPr>
        <xdr:cNvSpPr/>
      </xdr:nvSpPr>
      <xdr:spPr>
        <a:xfrm>
          <a:off x="113157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7" name="正方形/長方形 396">
          <a:extLst>
            <a:ext uri="{FF2B5EF4-FFF2-40B4-BE49-F238E27FC236}">
              <a16:creationId xmlns:a16="http://schemas.microsoft.com/office/drawing/2014/main" id="{AD00BD18-33B5-4B8E-BA4D-62A893A5E3D6}"/>
            </a:ext>
          </a:extLst>
        </xdr:cNvPr>
        <xdr:cNvSpPr/>
      </xdr:nvSpPr>
      <xdr:spPr>
        <a:xfrm>
          <a:off x="113157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8" name="正方形/長方形 397">
          <a:extLst>
            <a:ext uri="{FF2B5EF4-FFF2-40B4-BE49-F238E27FC236}">
              <a16:creationId xmlns:a16="http://schemas.microsoft.com/office/drawing/2014/main" id="{CC0E1B78-7323-4D21-BE07-02032FD6EE5C}"/>
            </a:ext>
          </a:extLst>
        </xdr:cNvPr>
        <xdr:cNvSpPr/>
      </xdr:nvSpPr>
      <xdr:spPr>
        <a:xfrm>
          <a:off x="122326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9" name="正方形/長方形 398">
          <a:extLst>
            <a:ext uri="{FF2B5EF4-FFF2-40B4-BE49-F238E27FC236}">
              <a16:creationId xmlns:a16="http://schemas.microsoft.com/office/drawing/2014/main" id="{AE8E9A97-E1D0-49F8-A53E-A895B6284162}"/>
            </a:ext>
          </a:extLst>
        </xdr:cNvPr>
        <xdr:cNvSpPr/>
      </xdr:nvSpPr>
      <xdr:spPr>
        <a:xfrm>
          <a:off x="122326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00" name="正方形/長方形 399">
          <a:extLst>
            <a:ext uri="{FF2B5EF4-FFF2-40B4-BE49-F238E27FC236}">
              <a16:creationId xmlns:a16="http://schemas.microsoft.com/office/drawing/2014/main" id="{11B81A1C-814E-41EE-B57C-1AE69DDCF671}"/>
            </a:ext>
          </a:extLst>
        </xdr:cNvPr>
        <xdr:cNvSpPr/>
      </xdr:nvSpPr>
      <xdr:spPr>
        <a:xfrm>
          <a:off x="132613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1" name="正方形/長方形 400">
          <a:extLst>
            <a:ext uri="{FF2B5EF4-FFF2-40B4-BE49-F238E27FC236}">
              <a16:creationId xmlns:a16="http://schemas.microsoft.com/office/drawing/2014/main" id="{32973B48-4BD9-45A5-BD36-AB39536C04C7}"/>
            </a:ext>
          </a:extLst>
        </xdr:cNvPr>
        <xdr:cNvSpPr/>
      </xdr:nvSpPr>
      <xdr:spPr>
        <a:xfrm>
          <a:off x="132613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2" name="正方形/長方形 401">
          <a:extLst>
            <a:ext uri="{FF2B5EF4-FFF2-40B4-BE49-F238E27FC236}">
              <a16:creationId xmlns:a16="http://schemas.microsoft.com/office/drawing/2014/main" id="{746D361F-3041-48D4-961B-8A6BF6EEE425}"/>
            </a:ext>
          </a:extLst>
        </xdr:cNvPr>
        <xdr:cNvSpPr/>
      </xdr:nvSpPr>
      <xdr:spPr>
        <a:xfrm>
          <a:off x="11203940" y="533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3" name="テキスト ボックス 402">
          <a:extLst>
            <a:ext uri="{FF2B5EF4-FFF2-40B4-BE49-F238E27FC236}">
              <a16:creationId xmlns:a16="http://schemas.microsoft.com/office/drawing/2014/main" id="{D72AE558-A5FC-4A1C-8838-1827DBD36C26}"/>
            </a:ext>
          </a:extLst>
        </xdr:cNvPr>
        <xdr:cNvSpPr txBox="1"/>
      </xdr:nvSpPr>
      <xdr:spPr>
        <a:xfrm>
          <a:off x="1116584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4" name="直線コネクタ 403">
          <a:extLst>
            <a:ext uri="{FF2B5EF4-FFF2-40B4-BE49-F238E27FC236}">
              <a16:creationId xmlns:a16="http://schemas.microsoft.com/office/drawing/2014/main" id="{AD057520-8EBE-4330-92F4-2891A72C04B4}"/>
            </a:ext>
          </a:extLst>
        </xdr:cNvPr>
        <xdr:cNvCxnSpPr/>
      </xdr:nvCxnSpPr>
      <xdr:spPr>
        <a:xfrm>
          <a:off x="1120394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5" name="テキスト ボックス 404">
          <a:extLst>
            <a:ext uri="{FF2B5EF4-FFF2-40B4-BE49-F238E27FC236}">
              <a16:creationId xmlns:a16="http://schemas.microsoft.com/office/drawing/2014/main" id="{1C9852DE-E062-4C49-8CB0-DD1898EAB18B}"/>
            </a:ext>
          </a:extLst>
        </xdr:cNvPr>
        <xdr:cNvSpPr txBox="1"/>
      </xdr:nvSpPr>
      <xdr:spPr>
        <a:xfrm>
          <a:off x="10801531" y="747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06" name="直線コネクタ 405">
          <a:extLst>
            <a:ext uri="{FF2B5EF4-FFF2-40B4-BE49-F238E27FC236}">
              <a16:creationId xmlns:a16="http://schemas.microsoft.com/office/drawing/2014/main" id="{458E732E-17FA-459E-86F8-A82416484801}"/>
            </a:ext>
          </a:extLst>
        </xdr:cNvPr>
        <xdr:cNvCxnSpPr/>
      </xdr:nvCxnSpPr>
      <xdr:spPr>
        <a:xfrm>
          <a:off x="11203940" y="723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07" name="テキスト ボックス 406">
          <a:extLst>
            <a:ext uri="{FF2B5EF4-FFF2-40B4-BE49-F238E27FC236}">
              <a16:creationId xmlns:a16="http://schemas.microsoft.com/office/drawing/2014/main" id="{37501F96-2E22-4F7F-9EE9-3F447DB606AD}"/>
            </a:ext>
          </a:extLst>
        </xdr:cNvPr>
        <xdr:cNvSpPr txBox="1"/>
      </xdr:nvSpPr>
      <xdr:spPr>
        <a:xfrm>
          <a:off x="10801531" y="709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08" name="直線コネクタ 407">
          <a:extLst>
            <a:ext uri="{FF2B5EF4-FFF2-40B4-BE49-F238E27FC236}">
              <a16:creationId xmlns:a16="http://schemas.microsoft.com/office/drawing/2014/main" id="{52367851-BD2B-41E5-8693-B8E48CA083A3}"/>
            </a:ext>
          </a:extLst>
        </xdr:cNvPr>
        <xdr:cNvCxnSpPr/>
      </xdr:nvCxnSpPr>
      <xdr:spPr>
        <a:xfrm>
          <a:off x="11203940" y="685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09" name="テキスト ボックス 408">
          <a:extLst>
            <a:ext uri="{FF2B5EF4-FFF2-40B4-BE49-F238E27FC236}">
              <a16:creationId xmlns:a16="http://schemas.microsoft.com/office/drawing/2014/main" id="{02262ABC-A83F-40BC-829F-586BEA3AF2AE}"/>
            </a:ext>
          </a:extLst>
        </xdr:cNvPr>
        <xdr:cNvSpPr txBox="1"/>
      </xdr:nvSpPr>
      <xdr:spPr>
        <a:xfrm>
          <a:off x="10842791" y="671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10" name="直線コネクタ 409">
          <a:extLst>
            <a:ext uri="{FF2B5EF4-FFF2-40B4-BE49-F238E27FC236}">
              <a16:creationId xmlns:a16="http://schemas.microsoft.com/office/drawing/2014/main" id="{FBCCDF3D-713F-4077-AF1C-6A9A93A4188C}"/>
            </a:ext>
          </a:extLst>
        </xdr:cNvPr>
        <xdr:cNvCxnSpPr/>
      </xdr:nvCxnSpPr>
      <xdr:spPr>
        <a:xfrm>
          <a:off x="11203940" y="6473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11" name="テキスト ボックス 410">
          <a:extLst>
            <a:ext uri="{FF2B5EF4-FFF2-40B4-BE49-F238E27FC236}">
              <a16:creationId xmlns:a16="http://schemas.microsoft.com/office/drawing/2014/main" id="{037EEAD9-1612-4F17-A4C7-971DA875B90A}"/>
            </a:ext>
          </a:extLst>
        </xdr:cNvPr>
        <xdr:cNvSpPr txBox="1"/>
      </xdr:nvSpPr>
      <xdr:spPr>
        <a:xfrm>
          <a:off x="10842791" y="6336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12" name="直線コネクタ 411">
          <a:extLst>
            <a:ext uri="{FF2B5EF4-FFF2-40B4-BE49-F238E27FC236}">
              <a16:creationId xmlns:a16="http://schemas.microsoft.com/office/drawing/2014/main" id="{AD286707-6B3C-4592-91CD-08EEEEA479BF}"/>
            </a:ext>
          </a:extLst>
        </xdr:cNvPr>
        <xdr:cNvCxnSpPr/>
      </xdr:nvCxnSpPr>
      <xdr:spPr>
        <a:xfrm>
          <a:off x="11203940" y="609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13" name="テキスト ボックス 412">
          <a:extLst>
            <a:ext uri="{FF2B5EF4-FFF2-40B4-BE49-F238E27FC236}">
              <a16:creationId xmlns:a16="http://schemas.microsoft.com/office/drawing/2014/main" id="{E7FC0CEB-0CB7-4B60-93CC-34BE92566B0A}"/>
            </a:ext>
          </a:extLst>
        </xdr:cNvPr>
        <xdr:cNvSpPr txBox="1"/>
      </xdr:nvSpPr>
      <xdr:spPr>
        <a:xfrm>
          <a:off x="10842791" y="5955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14" name="直線コネクタ 413">
          <a:extLst>
            <a:ext uri="{FF2B5EF4-FFF2-40B4-BE49-F238E27FC236}">
              <a16:creationId xmlns:a16="http://schemas.microsoft.com/office/drawing/2014/main" id="{54799445-54B3-4135-93CC-54AD232F617A}"/>
            </a:ext>
          </a:extLst>
        </xdr:cNvPr>
        <xdr:cNvCxnSpPr/>
      </xdr:nvCxnSpPr>
      <xdr:spPr>
        <a:xfrm>
          <a:off x="11203940" y="571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15" name="テキスト ボックス 414">
          <a:extLst>
            <a:ext uri="{FF2B5EF4-FFF2-40B4-BE49-F238E27FC236}">
              <a16:creationId xmlns:a16="http://schemas.microsoft.com/office/drawing/2014/main" id="{78EEB2DA-CD38-434E-9468-9161F27B3292}"/>
            </a:ext>
          </a:extLst>
        </xdr:cNvPr>
        <xdr:cNvSpPr txBox="1"/>
      </xdr:nvSpPr>
      <xdr:spPr>
        <a:xfrm>
          <a:off x="10842791" y="5574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6" name="直線コネクタ 415">
          <a:extLst>
            <a:ext uri="{FF2B5EF4-FFF2-40B4-BE49-F238E27FC236}">
              <a16:creationId xmlns:a16="http://schemas.microsoft.com/office/drawing/2014/main" id="{60611F09-67D9-49A5-AE0E-D4CCD14A6B8D}"/>
            </a:ext>
          </a:extLst>
        </xdr:cNvPr>
        <xdr:cNvCxnSpPr/>
      </xdr:nvCxnSpPr>
      <xdr:spPr>
        <a:xfrm>
          <a:off x="1120394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17" name="テキスト ボックス 416">
          <a:extLst>
            <a:ext uri="{FF2B5EF4-FFF2-40B4-BE49-F238E27FC236}">
              <a16:creationId xmlns:a16="http://schemas.microsoft.com/office/drawing/2014/main" id="{19A981D6-162D-410B-ABBD-7F1479111BAC}"/>
            </a:ext>
          </a:extLst>
        </xdr:cNvPr>
        <xdr:cNvSpPr txBox="1"/>
      </xdr:nvSpPr>
      <xdr:spPr>
        <a:xfrm>
          <a:off x="10905006" y="519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8" name="【認定こども園・幼稚園・保育所】&#10;有形固定資産減価償却率グラフ枠">
          <a:extLst>
            <a:ext uri="{FF2B5EF4-FFF2-40B4-BE49-F238E27FC236}">
              <a16:creationId xmlns:a16="http://schemas.microsoft.com/office/drawing/2014/main" id="{9E69041A-B95A-4B41-A975-165E81A493EF}"/>
            </a:ext>
          </a:extLst>
        </xdr:cNvPr>
        <xdr:cNvSpPr/>
      </xdr:nvSpPr>
      <xdr:spPr>
        <a:xfrm>
          <a:off x="11203940" y="533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139065</xdr:rowOff>
    </xdr:from>
    <xdr:to>
      <xdr:col>85</xdr:col>
      <xdr:colOff>126364</xdr:colOff>
      <xdr:row>42</xdr:row>
      <xdr:rowOff>11430</xdr:rowOff>
    </xdr:to>
    <xdr:cxnSp macro="">
      <xdr:nvCxnSpPr>
        <xdr:cNvPr id="419" name="直線コネクタ 418">
          <a:extLst>
            <a:ext uri="{FF2B5EF4-FFF2-40B4-BE49-F238E27FC236}">
              <a16:creationId xmlns:a16="http://schemas.microsoft.com/office/drawing/2014/main" id="{5262200D-2332-47B5-8837-83FB006DBBB7}"/>
            </a:ext>
          </a:extLst>
        </xdr:cNvPr>
        <xdr:cNvCxnSpPr/>
      </xdr:nvCxnSpPr>
      <xdr:spPr>
        <a:xfrm flipV="1">
          <a:off x="14703424" y="5793105"/>
          <a:ext cx="0" cy="14230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15257</xdr:rowOff>
    </xdr:from>
    <xdr:ext cx="405111" cy="259045"/>
    <xdr:sp macro="" textlink="">
      <xdr:nvSpPr>
        <xdr:cNvPr id="420" name="【認定こども園・幼稚園・保育所】&#10;有形固定資産減価償却率最小値テキスト">
          <a:extLst>
            <a:ext uri="{FF2B5EF4-FFF2-40B4-BE49-F238E27FC236}">
              <a16:creationId xmlns:a16="http://schemas.microsoft.com/office/drawing/2014/main" id="{23383205-2974-402A-83A9-B2D37CEF8DFB}"/>
            </a:ext>
          </a:extLst>
        </xdr:cNvPr>
        <xdr:cNvSpPr txBox="1"/>
      </xdr:nvSpPr>
      <xdr:spPr>
        <a:xfrm>
          <a:off x="14742160" y="7219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11430</xdr:rowOff>
    </xdr:from>
    <xdr:to>
      <xdr:col>86</xdr:col>
      <xdr:colOff>25400</xdr:colOff>
      <xdr:row>42</xdr:row>
      <xdr:rowOff>11430</xdr:rowOff>
    </xdr:to>
    <xdr:cxnSp macro="">
      <xdr:nvCxnSpPr>
        <xdr:cNvPr id="421" name="直線コネクタ 420">
          <a:extLst>
            <a:ext uri="{FF2B5EF4-FFF2-40B4-BE49-F238E27FC236}">
              <a16:creationId xmlns:a16="http://schemas.microsoft.com/office/drawing/2014/main" id="{393527E8-92FC-4DF5-99DB-60EAB7F8AD94}"/>
            </a:ext>
          </a:extLst>
        </xdr:cNvPr>
        <xdr:cNvCxnSpPr/>
      </xdr:nvCxnSpPr>
      <xdr:spPr>
        <a:xfrm>
          <a:off x="14611350" y="72161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85742</xdr:rowOff>
    </xdr:from>
    <xdr:ext cx="405111" cy="259045"/>
    <xdr:sp macro="" textlink="">
      <xdr:nvSpPr>
        <xdr:cNvPr id="422" name="【認定こども園・幼稚園・保育所】&#10;有形固定資産減価償却率最大値テキスト">
          <a:extLst>
            <a:ext uri="{FF2B5EF4-FFF2-40B4-BE49-F238E27FC236}">
              <a16:creationId xmlns:a16="http://schemas.microsoft.com/office/drawing/2014/main" id="{4CE14AE9-3C80-4963-865A-F3682822F1EC}"/>
            </a:ext>
          </a:extLst>
        </xdr:cNvPr>
        <xdr:cNvSpPr txBox="1"/>
      </xdr:nvSpPr>
      <xdr:spPr>
        <a:xfrm>
          <a:off x="14742160" y="5574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139065</xdr:rowOff>
    </xdr:from>
    <xdr:to>
      <xdr:col>86</xdr:col>
      <xdr:colOff>25400</xdr:colOff>
      <xdr:row>33</xdr:row>
      <xdr:rowOff>139065</xdr:rowOff>
    </xdr:to>
    <xdr:cxnSp macro="">
      <xdr:nvCxnSpPr>
        <xdr:cNvPr id="423" name="直線コネクタ 422">
          <a:extLst>
            <a:ext uri="{FF2B5EF4-FFF2-40B4-BE49-F238E27FC236}">
              <a16:creationId xmlns:a16="http://schemas.microsoft.com/office/drawing/2014/main" id="{C081726D-5D54-4FFF-9D6B-0A57EDCACE74}"/>
            </a:ext>
          </a:extLst>
        </xdr:cNvPr>
        <xdr:cNvCxnSpPr/>
      </xdr:nvCxnSpPr>
      <xdr:spPr>
        <a:xfrm>
          <a:off x="14611350" y="579310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90187</xdr:rowOff>
    </xdr:from>
    <xdr:ext cx="405111" cy="259045"/>
    <xdr:sp macro="" textlink="">
      <xdr:nvSpPr>
        <xdr:cNvPr id="424" name="【認定こども園・幼稚園・保育所】&#10;有形固定資産減価償却率平均値テキスト">
          <a:extLst>
            <a:ext uri="{FF2B5EF4-FFF2-40B4-BE49-F238E27FC236}">
              <a16:creationId xmlns:a16="http://schemas.microsoft.com/office/drawing/2014/main" id="{DBB2D92C-7BFF-4CF8-8896-CC3DF03105EE}"/>
            </a:ext>
          </a:extLst>
        </xdr:cNvPr>
        <xdr:cNvSpPr txBox="1"/>
      </xdr:nvSpPr>
      <xdr:spPr>
        <a:xfrm>
          <a:off x="14742160" y="62661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67310</xdr:rowOff>
    </xdr:from>
    <xdr:to>
      <xdr:col>85</xdr:col>
      <xdr:colOff>177800</xdr:colOff>
      <xdr:row>37</xdr:row>
      <xdr:rowOff>168910</xdr:rowOff>
    </xdr:to>
    <xdr:sp macro="" textlink="">
      <xdr:nvSpPr>
        <xdr:cNvPr id="425" name="フローチャート: 判断 424">
          <a:extLst>
            <a:ext uri="{FF2B5EF4-FFF2-40B4-BE49-F238E27FC236}">
              <a16:creationId xmlns:a16="http://schemas.microsoft.com/office/drawing/2014/main" id="{4A5C975A-6E18-424F-9354-B34B760B9652}"/>
            </a:ext>
          </a:extLst>
        </xdr:cNvPr>
        <xdr:cNvSpPr/>
      </xdr:nvSpPr>
      <xdr:spPr>
        <a:xfrm>
          <a:off x="14649450" y="6409055"/>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53975</xdr:rowOff>
    </xdr:from>
    <xdr:to>
      <xdr:col>81</xdr:col>
      <xdr:colOff>101600</xdr:colOff>
      <xdr:row>37</xdr:row>
      <xdr:rowOff>155575</xdr:rowOff>
    </xdr:to>
    <xdr:sp macro="" textlink="">
      <xdr:nvSpPr>
        <xdr:cNvPr id="426" name="フローチャート: 判断 425">
          <a:extLst>
            <a:ext uri="{FF2B5EF4-FFF2-40B4-BE49-F238E27FC236}">
              <a16:creationId xmlns:a16="http://schemas.microsoft.com/office/drawing/2014/main" id="{F8101BD4-120E-44C7-92A4-034176639E9B}"/>
            </a:ext>
          </a:extLst>
        </xdr:cNvPr>
        <xdr:cNvSpPr/>
      </xdr:nvSpPr>
      <xdr:spPr>
        <a:xfrm>
          <a:off x="13887450" y="6401435"/>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50165</xdr:rowOff>
    </xdr:from>
    <xdr:to>
      <xdr:col>76</xdr:col>
      <xdr:colOff>165100</xdr:colOff>
      <xdr:row>37</xdr:row>
      <xdr:rowOff>151765</xdr:rowOff>
    </xdr:to>
    <xdr:sp macro="" textlink="">
      <xdr:nvSpPr>
        <xdr:cNvPr id="427" name="フローチャート: 判断 426">
          <a:extLst>
            <a:ext uri="{FF2B5EF4-FFF2-40B4-BE49-F238E27FC236}">
              <a16:creationId xmlns:a16="http://schemas.microsoft.com/office/drawing/2014/main" id="{6866AF4F-C055-4C9E-8913-AEBD76F808BE}"/>
            </a:ext>
          </a:extLst>
        </xdr:cNvPr>
        <xdr:cNvSpPr/>
      </xdr:nvSpPr>
      <xdr:spPr>
        <a:xfrm>
          <a:off x="13089890" y="6397625"/>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42545</xdr:rowOff>
    </xdr:from>
    <xdr:to>
      <xdr:col>72</xdr:col>
      <xdr:colOff>38100</xdr:colOff>
      <xdr:row>37</xdr:row>
      <xdr:rowOff>144145</xdr:rowOff>
    </xdr:to>
    <xdr:sp macro="" textlink="">
      <xdr:nvSpPr>
        <xdr:cNvPr id="428" name="フローチャート: 判断 427">
          <a:extLst>
            <a:ext uri="{FF2B5EF4-FFF2-40B4-BE49-F238E27FC236}">
              <a16:creationId xmlns:a16="http://schemas.microsoft.com/office/drawing/2014/main" id="{D503E974-5F17-41DE-BA23-DDFD76BD9FE6}"/>
            </a:ext>
          </a:extLst>
        </xdr:cNvPr>
        <xdr:cNvSpPr/>
      </xdr:nvSpPr>
      <xdr:spPr>
        <a:xfrm>
          <a:off x="12303760" y="638810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52070</xdr:rowOff>
    </xdr:from>
    <xdr:to>
      <xdr:col>67</xdr:col>
      <xdr:colOff>101600</xdr:colOff>
      <xdr:row>37</xdr:row>
      <xdr:rowOff>153670</xdr:rowOff>
    </xdr:to>
    <xdr:sp macro="" textlink="">
      <xdr:nvSpPr>
        <xdr:cNvPr id="429" name="フローチャート: 判断 428">
          <a:extLst>
            <a:ext uri="{FF2B5EF4-FFF2-40B4-BE49-F238E27FC236}">
              <a16:creationId xmlns:a16="http://schemas.microsoft.com/office/drawing/2014/main" id="{67C1B242-533C-4C18-B661-A01DCD5E1BCB}"/>
            </a:ext>
          </a:extLst>
        </xdr:cNvPr>
        <xdr:cNvSpPr/>
      </xdr:nvSpPr>
      <xdr:spPr>
        <a:xfrm>
          <a:off x="11487150" y="6399530"/>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30" name="テキスト ボックス 429">
          <a:extLst>
            <a:ext uri="{FF2B5EF4-FFF2-40B4-BE49-F238E27FC236}">
              <a16:creationId xmlns:a16="http://schemas.microsoft.com/office/drawing/2014/main" id="{800B3704-CA65-4779-A71F-F83B5031DFC7}"/>
            </a:ext>
          </a:extLst>
        </xdr:cNvPr>
        <xdr:cNvSpPr txBox="1"/>
      </xdr:nvSpPr>
      <xdr:spPr>
        <a:xfrm>
          <a:off x="14532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31" name="テキスト ボックス 430">
          <a:extLst>
            <a:ext uri="{FF2B5EF4-FFF2-40B4-BE49-F238E27FC236}">
              <a16:creationId xmlns:a16="http://schemas.microsoft.com/office/drawing/2014/main" id="{FE61E842-E4A3-4816-B679-FB516FBEA0B7}"/>
            </a:ext>
          </a:extLst>
        </xdr:cNvPr>
        <xdr:cNvSpPr txBox="1"/>
      </xdr:nvSpPr>
      <xdr:spPr>
        <a:xfrm>
          <a:off x="13770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2" name="テキスト ボックス 431">
          <a:extLst>
            <a:ext uri="{FF2B5EF4-FFF2-40B4-BE49-F238E27FC236}">
              <a16:creationId xmlns:a16="http://schemas.microsoft.com/office/drawing/2014/main" id="{7ED8589E-CE56-4B02-B085-1E67625C04AE}"/>
            </a:ext>
          </a:extLst>
        </xdr:cNvPr>
        <xdr:cNvSpPr txBox="1"/>
      </xdr:nvSpPr>
      <xdr:spPr>
        <a:xfrm>
          <a:off x="129730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3" name="テキスト ボックス 432">
          <a:extLst>
            <a:ext uri="{FF2B5EF4-FFF2-40B4-BE49-F238E27FC236}">
              <a16:creationId xmlns:a16="http://schemas.microsoft.com/office/drawing/2014/main" id="{B6054673-0386-4E28-A9D7-3A2F1F604AD1}"/>
            </a:ext>
          </a:extLst>
        </xdr:cNvPr>
        <xdr:cNvSpPr txBox="1"/>
      </xdr:nvSpPr>
      <xdr:spPr>
        <a:xfrm>
          <a:off x="121754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4" name="テキスト ボックス 433">
          <a:extLst>
            <a:ext uri="{FF2B5EF4-FFF2-40B4-BE49-F238E27FC236}">
              <a16:creationId xmlns:a16="http://schemas.microsoft.com/office/drawing/2014/main" id="{667CF34F-F769-4859-BE35-CC1FA7BDF5D8}"/>
            </a:ext>
          </a:extLst>
        </xdr:cNvPr>
        <xdr:cNvSpPr txBox="1"/>
      </xdr:nvSpPr>
      <xdr:spPr>
        <a:xfrm>
          <a:off x="113703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122555</xdr:rowOff>
    </xdr:from>
    <xdr:to>
      <xdr:col>85</xdr:col>
      <xdr:colOff>177800</xdr:colOff>
      <xdr:row>39</xdr:row>
      <xdr:rowOff>52705</xdr:rowOff>
    </xdr:to>
    <xdr:sp macro="" textlink="">
      <xdr:nvSpPr>
        <xdr:cNvPr id="435" name="楕円 434">
          <a:extLst>
            <a:ext uri="{FF2B5EF4-FFF2-40B4-BE49-F238E27FC236}">
              <a16:creationId xmlns:a16="http://schemas.microsoft.com/office/drawing/2014/main" id="{C27768F5-C058-4C25-B635-7C895334515A}"/>
            </a:ext>
          </a:extLst>
        </xdr:cNvPr>
        <xdr:cNvSpPr/>
      </xdr:nvSpPr>
      <xdr:spPr>
        <a:xfrm>
          <a:off x="14649450" y="6639560"/>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100982</xdr:rowOff>
    </xdr:from>
    <xdr:ext cx="405111" cy="259045"/>
    <xdr:sp macro="" textlink="">
      <xdr:nvSpPr>
        <xdr:cNvPr id="436" name="【認定こども園・幼稚園・保育所】&#10;有形固定資産減価償却率該当値テキスト">
          <a:extLst>
            <a:ext uri="{FF2B5EF4-FFF2-40B4-BE49-F238E27FC236}">
              <a16:creationId xmlns:a16="http://schemas.microsoft.com/office/drawing/2014/main" id="{BF8E0380-E0B5-40D0-A8E1-CAAF11303710}"/>
            </a:ext>
          </a:extLst>
        </xdr:cNvPr>
        <xdr:cNvSpPr txBox="1"/>
      </xdr:nvSpPr>
      <xdr:spPr>
        <a:xfrm>
          <a:off x="14742160" y="6612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92075</xdr:rowOff>
    </xdr:from>
    <xdr:to>
      <xdr:col>81</xdr:col>
      <xdr:colOff>101600</xdr:colOff>
      <xdr:row>39</xdr:row>
      <xdr:rowOff>22225</xdr:rowOff>
    </xdr:to>
    <xdr:sp macro="" textlink="">
      <xdr:nvSpPr>
        <xdr:cNvPr id="437" name="楕円 436">
          <a:extLst>
            <a:ext uri="{FF2B5EF4-FFF2-40B4-BE49-F238E27FC236}">
              <a16:creationId xmlns:a16="http://schemas.microsoft.com/office/drawing/2014/main" id="{F5FCE343-E3D0-44BC-B21E-F37739C6D5BE}"/>
            </a:ext>
          </a:extLst>
        </xdr:cNvPr>
        <xdr:cNvSpPr/>
      </xdr:nvSpPr>
      <xdr:spPr>
        <a:xfrm>
          <a:off x="13887450" y="6610985"/>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142875</xdr:rowOff>
    </xdr:from>
    <xdr:to>
      <xdr:col>85</xdr:col>
      <xdr:colOff>127000</xdr:colOff>
      <xdr:row>39</xdr:row>
      <xdr:rowOff>1905</xdr:rowOff>
    </xdr:to>
    <xdr:cxnSp macro="">
      <xdr:nvCxnSpPr>
        <xdr:cNvPr id="438" name="直線コネクタ 437">
          <a:extLst>
            <a:ext uri="{FF2B5EF4-FFF2-40B4-BE49-F238E27FC236}">
              <a16:creationId xmlns:a16="http://schemas.microsoft.com/office/drawing/2014/main" id="{FF1FD2DA-184A-4AF8-9E57-3D39C61C2CD1}"/>
            </a:ext>
          </a:extLst>
        </xdr:cNvPr>
        <xdr:cNvCxnSpPr/>
      </xdr:nvCxnSpPr>
      <xdr:spPr>
        <a:xfrm>
          <a:off x="13942060" y="6656070"/>
          <a:ext cx="762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63500</xdr:rowOff>
    </xdr:from>
    <xdr:to>
      <xdr:col>76</xdr:col>
      <xdr:colOff>165100</xdr:colOff>
      <xdr:row>38</xdr:row>
      <xdr:rowOff>165100</xdr:rowOff>
    </xdr:to>
    <xdr:sp macro="" textlink="">
      <xdr:nvSpPr>
        <xdr:cNvPr id="439" name="楕円 438">
          <a:extLst>
            <a:ext uri="{FF2B5EF4-FFF2-40B4-BE49-F238E27FC236}">
              <a16:creationId xmlns:a16="http://schemas.microsoft.com/office/drawing/2014/main" id="{EFC22A67-A10E-41A0-ABDC-DA5E2360F93E}"/>
            </a:ext>
          </a:extLst>
        </xdr:cNvPr>
        <xdr:cNvSpPr/>
      </xdr:nvSpPr>
      <xdr:spPr>
        <a:xfrm>
          <a:off x="13089890" y="6574790"/>
          <a:ext cx="109220"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114300</xdr:rowOff>
    </xdr:from>
    <xdr:to>
      <xdr:col>81</xdr:col>
      <xdr:colOff>50800</xdr:colOff>
      <xdr:row>38</xdr:row>
      <xdr:rowOff>142875</xdr:rowOff>
    </xdr:to>
    <xdr:cxnSp macro="">
      <xdr:nvCxnSpPr>
        <xdr:cNvPr id="440" name="直線コネクタ 439">
          <a:extLst>
            <a:ext uri="{FF2B5EF4-FFF2-40B4-BE49-F238E27FC236}">
              <a16:creationId xmlns:a16="http://schemas.microsoft.com/office/drawing/2014/main" id="{38EA2A79-A77C-4449-9C5F-4B27C08D3548}"/>
            </a:ext>
          </a:extLst>
        </xdr:cNvPr>
        <xdr:cNvCxnSpPr/>
      </xdr:nvCxnSpPr>
      <xdr:spPr>
        <a:xfrm>
          <a:off x="13144500" y="6629400"/>
          <a:ext cx="79756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33020</xdr:rowOff>
    </xdr:from>
    <xdr:to>
      <xdr:col>72</xdr:col>
      <xdr:colOff>38100</xdr:colOff>
      <xdr:row>38</xdr:row>
      <xdr:rowOff>134620</xdr:rowOff>
    </xdr:to>
    <xdr:sp macro="" textlink="">
      <xdr:nvSpPr>
        <xdr:cNvPr id="441" name="楕円 440">
          <a:extLst>
            <a:ext uri="{FF2B5EF4-FFF2-40B4-BE49-F238E27FC236}">
              <a16:creationId xmlns:a16="http://schemas.microsoft.com/office/drawing/2014/main" id="{F89C03A7-8FC4-4082-B54B-EBE27C131FD5}"/>
            </a:ext>
          </a:extLst>
        </xdr:cNvPr>
        <xdr:cNvSpPr/>
      </xdr:nvSpPr>
      <xdr:spPr>
        <a:xfrm>
          <a:off x="12303760" y="6546215"/>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83820</xdr:rowOff>
    </xdr:from>
    <xdr:to>
      <xdr:col>76</xdr:col>
      <xdr:colOff>114300</xdr:colOff>
      <xdr:row>38</xdr:row>
      <xdr:rowOff>114300</xdr:rowOff>
    </xdr:to>
    <xdr:cxnSp macro="">
      <xdr:nvCxnSpPr>
        <xdr:cNvPr id="442" name="直線コネクタ 441">
          <a:extLst>
            <a:ext uri="{FF2B5EF4-FFF2-40B4-BE49-F238E27FC236}">
              <a16:creationId xmlns:a16="http://schemas.microsoft.com/office/drawing/2014/main" id="{26CD432F-703D-4F5E-B9C6-B1EFC2B38D7C}"/>
            </a:ext>
          </a:extLst>
        </xdr:cNvPr>
        <xdr:cNvCxnSpPr/>
      </xdr:nvCxnSpPr>
      <xdr:spPr>
        <a:xfrm>
          <a:off x="12346940" y="6600825"/>
          <a:ext cx="79756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37</xdr:row>
      <xdr:rowOff>166370</xdr:rowOff>
    </xdr:from>
    <xdr:to>
      <xdr:col>67</xdr:col>
      <xdr:colOff>101600</xdr:colOff>
      <xdr:row>38</xdr:row>
      <xdr:rowOff>96520</xdr:rowOff>
    </xdr:to>
    <xdr:sp macro="" textlink="">
      <xdr:nvSpPr>
        <xdr:cNvPr id="443" name="楕円 442">
          <a:extLst>
            <a:ext uri="{FF2B5EF4-FFF2-40B4-BE49-F238E27FC236}">
              <a16:creationId xmlns:a16="http://schemas.microsoft.com/office/drawing/2014/main" id="{488C0C4C-E614-447E-84F9-3999DAFD4694}"/>
            </a:ext>
          </a:extLst>
        </xdr:cNvPr>
        <xdr:cNvSpPr/>
      </xdr:nvSpPr>
      <xdr:spPr>
        <a:xfrm>
          <a:off x="11487150" y="6513830"/>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45720</xdr:rowOff>
    </xdr:from>
    <xdr:to>
      <xdr:col>71</xdr:col>
      <xdr:colOff>177800</xdr:colOff>
      <xdr:row>38</xdr:row>
      <xdr:rowOff>83820</xdr:rowOff>
    </xdr:to>
    <xdr:cxnSp macro="">
      <xdr:nvCxnSpPr>
        <xdr:cNvPr id="444" name="直線コネクタ 443">
          <a:extLst>
            <a:ext uri="{FF2B5EF4-FFF2-40B4-BE49-F238E27FC236}">
              <a16:creationId xmlns:a16="http://schemas.microsoft.com/office/drawing/2014/main" id="{9A4061C8-15D5-46E8-9D48-A0446D07419E}"/>
            </a:ext>
          </a:extLst>
        </xdr:cNvPr>
        <xdr:cNvCxnSpPr/>
      </xdr:nvCxnSpPr>
      <xdr:spPr>
        <a:xfrm>
          <a:off x="11541760" y="6562725"/>
          <a:ext cx="80518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652</xdr:rowOff>
    </xdr:from>
    <xdr:ext cx="405111" cy="259045"/>
    <xdr:sp macro="" textlink="">
      <xdr:nvSpPr>
        <xdr:cNvPr id="445" name="n_1aveValue【認定こども園・幼稚園・保育所】&#10;有形固定資産減価償却率">
          <a:extLst>
            <a:ext uri="{FF2B5EF4-FFF2-40B4-BE49-F238E27FC236}">
              <a16:creationId xmlns:a16="http://schemas.microsoft.com/office/drawing/2014/main" id="{97D23526-FA53-41F4-9EFE-C24D685F7FC6}"/>
            </a:ext>
          </a:extLst>
        </xdr:cNvPr>
        <xdr:cNvSpPr txBox="1"/>
      </xdr:nvSpPr>
      <xdr:spPr>
        <a:xfrm>
          <a:off x="13738234" y="6172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168292</xdr:rowOff>
    </xdr:from>
    <xdr:ext cx="405111" cy="259045"/>
    <xdr:sp macro="" textlink="">
      <xdr:nvSpPr>
        <xdr:cNvPr id="446" name="n_2aveValue【認定こども園・幼稚園・保育所】&#10;有形固定資産減価償却率">
          <a:extLst>
            <a:ext uri="{FF2B5EF4-FFF2-40B4-BE49-F238E27FC236}">
              <a16:creationId xmlns:a16="http://schemas.microsoft.com/office/drawing/2014/main" id="{609136CF-4C37-42CE-A167-E063287F80E2}"/>
            </a:ext>
          </a:extLst>
        </xdr:cNvPr>
        <xdr:cNvSpPr txBox="1"/>
      </xdr:nvSpPr>
      <xdr:spPr>
        <a:xfrm>
          <a:off x="12957184" y="6172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160672</xdr:rowOff>
    </xdr:from>
    <xdr:ext cx="405111" cy="259045"/>
    <xdr:sp macro="" textlink="">
      <xdr:nvSpPr>
        <xdr:cNvPr id="447" name="n_3aveValue【認定こども園・幼稚園・保育所】&#10;有形固定資産減価償却率">
          <a:extLst>
            <a:ext uri="{FF2B5EF4-FFF2-40B4-BE49-F238E27FC236}">
              <a16:creationId xmlns:a16="http://schemas.microsoft.com/office/drawing/2014/main" id="{19CBAD4B-9AB2-4120-A8D6-989A96D1809C}"/>
            </a:ext>
          </a:extLst>
        </xdr:cNvPr>
        <xdr:cNvSpPr txBox="1"/>
      </xdr:nvSpPr>
      <xdr:spPr>
        <a:xfrm>
          <a:off x="12171054" y="6163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170197</xdr:rowOff>
    </xdr:from>
    <xdr:ext cx="405111" cy="259045"/>
    <xdr:sp macro="" textlink="">
      <xdr:nvSpPr>
        <xdr:cNvPr id="448" name="n_4aveValue【認定こども園・幼稚園・保育所】&#10;有形固定資産減価償却率">
          <a:extLst>
            <a:ext uri="{FF2B5EF4-FFF2-40B4-BE49-F238E27FC236}">
              <a16:creationId xmlns:a16="http://schemas.microsoft.com/office/drawing/2014/main" id="{EB4BA99F-D04A-4BBA-8789-E60092DFFB9E}"/>
            </a:ext>
          </a:extLst>
        </xdr:cNvPr>
        <xdr:cNvSpPr txBox="1"/>
      </xdr:nvSpPr>
      <xdr:spPr>
        <a:xfrm>
          <a:off x="11354444" y="6174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13352</xdr:rowOff>
    </xdr:from>
    <xdr:ext cx="405111" cy="259045"/>
    <xdr:sp macro="" textlink="">
      <xdr:nvSpPr>
        <xdr:cNvPr id="449" name="n_1mainValue【認定こども園・幼稚園・保育所】&#10;有形固定資産減価償却率">
          <a:extLst>
            <a:ext uri="{FF2B5EF4-FFF2-40B4-BE49-F238E27FC236}">
              <a16:creationId xmlns:a16="http://schemas.microsoft.com/office/drawing/2014/main" id="{C9DB9E4C-ACEA-496D-83A2-98848A262A1C}"/>
            </a:ext>
          </a:extLst>
        </xdr:cNvPr>
        <xdr:cNvSpPr txBox="1"/>
      </xdr:nvSpPr>
      <xdr:spPr>
        <a:xfrm>
          <a:off x="13738234" y="6703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156227</xdr:rowOff>
    </xdr:from>
    <xdr:ext cx="405111" cy="259045"/>
    <xdr:sp macro="" textlink="">
      <xdr:nvSpPr>
        <xdr:cNvPr id="450" name="n_2mainValue【認定こども園・幼稚園・保育所】&#10;有形固定資産減価償却率">
          <a:extLst>
            <a:ext uri="{FF2B5EF4-FFF2-40B4-BE49-F238E27FC236}">
              <a16:creationId xmlns:a16="http://schemas.microsoft.com/office/drawing/2014/main" id="{C5F5254A-CA37-43FB-8DE0-21A897B703A7}"/>
            </a:ext>
          </a:extLst>
        </xdr:cNvPr>
        <xdr:cNvSpPr txBox="1"/>
      </xdr:nvSpPr>
      <xdr:spPr>
        <a:xfrm>
          <a:off x="12957184" y="6673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125747</xdr:rowOff>
    </xdr:from>
    <xdr:ext cx="405111" cy="259045"/>
    <xdr:sp macro="" textlink="">
      <xdr:nvSpPr>
        <xdr:cNvPr id="451" name="n_3mainValue【認定こども園・幼稚園・保育所】&#10;有形固定資産減価償却率">
          <a:extLst>
            <a:ext uri="{FF2B5EF4-FFF2-40B4-BE49-F238E27FC236}">
              <a16:creationId xmlns:a16="http://schemas.microsoft.com/office/drawing/2014/main" id="{3C1572FB-AABF-4EA7-9DB4-D0AAEC16C7DC}"/>
            </a:ext>
          </a:extLst>
        </xdr:cNvPr>
        <xdr:cNvSpPr txBox="1"/>
      </xdr:nvSpPr>
      <xdr:spPr>
        <a:xfrm>
          <a:off x="12171054" y="6644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87647</xdr:rowOff>
    </xdr:from>
    <xdr:ext cx="405111" cy="259045"/>
    <xdr:sp macro="" textlink="">
      <xdr:nvSpPr>
        <xdr:cNvPr id="452" name="n_4mainValue【認定こども園・幼稚園・保育所】&#10;有形固定資産減価償却率">
          <a:extLst>
            <a:ext uri="{FF2B5EF4-FFF2-40B4-BE49-F238E27FC236}">
              <a16:creationId xmlns:a16="http://schemas.microsoft.com/office/drawing/2014/main" id="{9148B186-105C-47BF-8690-57E939C1483A}"/>
            </a:ext>
          </a:extLst>
        </xdr:cNvPr>
        <xdr:cNvSpPr txBox="1"/>
      </xdr:nvSpPr>
      <xdr:spPr>
        <a:xfrm>
          <a:off x="11354444" y="6606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3" name="正方形/長方形 452">
          <a:extLst>
            <a:ext uri="{FF2B5EF4-FFF2-40B4-BE49-F238E27FC236}">
              <a16:creationId xmlns:a16="http://schemas.microsoft.com/office/drawing/2014/main" id="{5B83D9A4-E6E9-4BE3-9759-7BEE26603489}"/>
            </a:ext>
          </a:extLst>
        </xdr:cNvPr>
        <xdr:cNvSpPr/>
      </xdr:nvSpPr>
      <xdr:spPr>
        <a:xfrm>
          <a:off x="16459200" y="419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4" name="正方形/長方形 453">
          <a:extLst>
            <a:ext uri="{FF2B5EF4-FFF2-40B4-BE49-F238E27FC236}">
              <a16:creationId xmlns:a16="http://schemas.microsoft.com/office/drawing/2014/main" id="{250D28CF-0CCD-4F2B-A4D8-8E4479B7710D}"/>
            </a:ext>
          </a:extLst>
        </xdr:cNvPr>
        <xdr:cNvSpPr/>
      </xdr:nvSpPr>
      <xdr:spPr>
        <a:xfrm>
          <a:off x="165900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5" name="正方形/長方形 454">
          <a:extLst>
            <a:ext uri="{FF2B5EF4-FFF2-40B4-BE49-F238E27FC236}">
              <a16:creationId xmlns:a16="http://schemas.microsoft.com/office/drawing/2014/main" id="{06CC0DD9-6FB8-4E7F-B2DD-11B9B8BF6E43}"/>
            </a:ext>
          </a:extLst>
        </xdr:cNvPr>
        <xdr:cNvSpPr/>
      </xdr:nvSpPr>
      <xdr:spPr>
        <a:xfrm>
          <a:off x="165900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6" name="正方形/長方形 455">
          <a:extLst>
            <a:ext uri="{FF2B5EF4-FFF2-40B4-BE49-F238E27FC236}">
              <a16:creationId xmlns:a16="http://schemas.microsoft.com/office/drawing/2014/main" id="{491E0CE8-CCA8-46B1-8369-EF72D3873300}"/>
            </a:ext>
          </a:extLst>
        </xdr:cNvPr>
        <xdr:cNvSpPr/>
      </xdr:nvSpPr>
      <xdr:spPr>
        <a:xfrm>
          <a:off x="174879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7" name="正方形/長方形 456">
          <a:extLst>
            <a:ext uri="{FF2B5EF4-FFF2-40B4-BE49-F238E27FC236}">
              <a16:creationId xmlns:a16="http://schemas.microsoft.com/office/drawing/2014/main" id="{3611C43D-994F-4D22-9240-772506D6E8B8}"/>
            </a:ext>
          </a:extLst>
        </xdr:cNvPr>
        <xdr:cNvSpPr/>
      </xdr:nvSpPr>
      <xdr:spPr>
        <a:xfrm>
          <a:off x="174879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8" name="正方形/長方形 457">
          <a:extLst>
            <a:ext uri="{FF2B5EF4-FFF2-40B4-BE49-F238E27FC236}">
              <a16:creationId xmlns:a16="http://schemas.microsoft.com/office/drawing/2014/main" id="{DE2656EA-E956-4C97-B33A-99ADB549F93B}"/>
            </a:ext>
          </a:extLst>
        </xdr:cNvPr>
        <xdr:cNvSpPr/>
      </xdr:nvSpPr>
      <xdr:spPr>
        <a:xfrm>
          <a:off x="185166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9" name="正方形/長方形 458">
          <a:extLst>
            <a:ext uri="{FF2B5EF4-FFF2-40B4-BE49-F238E27FC236}">
              <a16:creationId xmlns:a16="http://schemas.microsoft.com/office/drawing/2014/main" id="{66C9556E-AD67-4B5B-BE5C-0E98A7B41E05}"/>
            </a:ext>
          </a:extLst>
        </xdr:cNvPr>
        <xdr:cNvSpPr/>
      </xdr:nvSpPr>
      <xdr:spPr>
        <a:xfrm>
          <a:off x="185166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60" name="正方形/長方形 459">
          <a:extLst>
            <a:ext uri="{FF2B5EF4-FFF2-40B4-BE49-F238E27FC236}">
              <a16:creationId xmlns:a16="http://schemas.microsoft.com/office/drawing/2014/main" id="{956879B6-C42E-47A6-944D-B081CA6724E5}"/>
            </a:ext>
          </a:extLst>
        </xdr:cNvPr>
        <xdr:cNvSpPr/>
      </xdr:nvSpPr>
      <xdr:spPr>
        <a:xfrm>
          <a:off x="16459200" y="533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1" name="テキスト ボックス 460">
          <a:extLst>
            <a:ext uri="{FF2B5EF4-FFF2-40B4-BE49-F238E27FC236}">
              <a16:creationId xmlns:a16="http://schemas.microsoft.com/office/drawing/2014/main" id="{18DF2923-15B5-4CFA-9272-2C7533EDCF3A}"/>
            </a:ext>
          </a:extLst>
        </xdr:cNvPr>
        <xdr:cNvSpPr txBox="1"/>
      </xdr:nvSpPr>
      <xdr:spPr>
        <a:xfrm>
          <a:off x="1644015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2" name="直線コネクタ 461">
          <a:extLst>
            <a:ext uri="{FF2B5EF4-FFF2-40B4-BE49-F238E27FC236}">
              <a16:creationId xmlns:a16="http://schemas.microsoft.com/office/drawing/2014/main" id="{EC1F8CAC-97B0-47FF-BC6E-716001E77CB5}"/>
            </a:ext>
          </a:extLst>
        </xdr:cNvPr>
        <xdr:cNvCxnSpPr/>
      </xdr:nvCxnSpPr>
      <xdr:spPr>
        <a:xfrm>
          <a:off x="1645920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63" name="直線コネクタ 462">
          <a:extLst>
            <a:ext uri="{FF2B5EF4-FFF2-40B4-BE49-F238E27FC236}">
              <a16:creationId xmlns:a16="http://schemas.microsoft.com/office/drawing/2014/main" id="{B6FFCCCF-D1D8-465C-A9F4-A917103F0944}"/>
            </a:ext>
          </a:extLst>
        </xdr:cNvPr>
        <xdr:cNvCxnSpPr/>
      </xdr:nvCxnSpPr>
      <xdr:spPr>
        <a:xfrm>
          <a:off x="16459200" y="723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64" name="テキスト ボックス 463">
          <a:extLst>
            <a:ext uri="{FF2B5EF4-FFF2-40B4-BE49-F238E27FC236}">
              <a16:creationId xmlns:a16="http://schemas.microsoft.com/office/drawing/2014/main" id="{14226236-E95C-4564-83A5-2A3A7BD4C1B0}"/>
            </a:ext>
          </a:extLst>
        </xdr:cNvPr>
        <xdr:cNvSpPr txBox="1"/>
      </xdr:nvSpPr>
      <xdr:spPr>
        <a:xfrm>
          <a:off x="16047266" y="709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65" name="直線コネクタ 464">
          <a:extLst>
            <a:ext uri="{FF2B5EF4-FFF2-40B4-BE49-F238E27FC236}">
              <a16:creationId xmlns:a16="http://schemas.microsoft.com/office/drawing/2014/main" id="{8161E325-1FF7-4900-B66A-1333CC843428}"/>
            </a:ext>
          </a:extLst>
        </xdr:cNvPr>
        <xdr:cNvCxnSpPr/>
      </xdr:nvCxnSpPr>
      <xdr:spPr>
        <a:xfrm>
          <a:off x="16459200" y="685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66" name="テキスト ボックス 465">
          <a:extLst>
            <a:ext uri="{FF2B5EF4-FFF2-40B4-BE49-F238E27FC236}">
              <a16:creationId xmlns:a16="http://schemas.microsoft.com/office/drawing/2014/main" id="{1A94F168-9360-4FBA-A84B-F7B4E38ADF68}"/>
            </a:ext>
          </a:extLst>
        </xdr:cNvPr>
        <xdr:cNvSpPr txBox="1"/>
      </xdr:nvSpPr>
      <xdr:spPr>
        <a:xfrm>
          <a:off x="16047266" y="6713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67" name="直線コネクタ 466">
          <a:extLst>
            <a:ext uri="{FF2B5EF4-FFF2-40B4-BE49-F238E27FC236}">
              <a16:creationId xmlns:a16="http://schemas.microsoft.com/office/drawing/2014/main" id="{51518AA7-5FF4-4F26-A2B4-5029F06CAA47}"/>
            </a:ext>
          </a:extLst>
        </xdr:cNvPr>
        <xdr:cNvCxnSpPr/>
      </xdr:nvCxnSpPr>
      <xdr:spPr>
        <a:xfrm>
          <a:off x="16459200" y="6473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68" name="テキスト ボックス 467">
          <a:extLst>
            <a:ext uri="{FF2B5EF4-FFF2-40B4-BE49-F238E27FC236}">
              <a16:creationId xmlns:a16="http://schemas.microsoft.com/office/drawing/2014/main" id="{60F445E2-5D7B-41F8-AB14-86EFE25A2A80}"/>
            </a:ext>
          </a:extLst>
        </xdr:cNvPr>
        <xdr:cNvSpPr txBox="1"/>
      </xdr:nvSpPr>
      <xdr:spPr>
        <a:xfrm>
          <a:off x="16047266" y="6336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69" name="直線コネクタ 468">
          <a:extLst>
            <a:ext uri="{FF2B5EF4-FFF2-40B4-BE49-F238E27FC236}">
              <a16:creationId xmlns:a16="http://schemas.microsoft.com/office/drawing/2014/main" id="{EF23F70A-F83D-4DD3-9EBE-5DE6603F9FF4}"/>
            </a:ext>
          </a:extLst>
        </xdr:cNvPr>
        <xdr:cNvCxnSpPr/>
      </xdr:nvCxnSpPr>
      <xdr:spPr>
        <a:xfrm>
          <a:off x="16459200" y="609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70" name="テキスト ボックス 469">
          <a:extLst>
            <a:ext uri="{FF2B5EF4-FFF2-40B4-BE49-F238E27FC236}">
              <a16:creationId xmlns:a16="http://schemas.microsoft.com/office/drawing/2014/main" id="{30F198BD-8188-4EBE-9DC2-5870A6683B37}"/>
            </a:ext>
          </a:extLst>
        </xdr:cNvPr>
        <xdr:cNvSpPr txBox="1"/>
      </xdr:nvSpPr>
      <xdr:spPr>
        <a:xfrm>
          <a:off x="16047266" y="5955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71" name="直線コネクタ 470">
          <a:extLst>
            <a:ext uri="{FF2B5EF4-FFF2-40B4-BE49-F238E27FC236}">
              <a16:creationId xmlns:a16="http://schemas.microsoft.com/office/drawing/2014/main" id="{4E17BDBE-BC3C-4212-A171-A088FD45A932}"/>
            </a:ext>
          </a:extLst>
        </xdr:cNvPr>
        <xdr:cNvCxnSpPr/>
      </xdr:nvCxnSpPr>
      <xdr:spPr>
        <a:xfrm>
          <a:off x="16459200" y="571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72" name="テキスト ボックス 471">
          <a:extLst>
            <a:ext uri="{FF2B5EF4-FFF2-40B4-BE49-F238E27FC236}">
              <a16:creationId xmlns:a16="http://schemas.microsoft.com/office/drawing/2014/main" id="{C911E1C7-12BA-4D60-B0AF-E171EB4ED21F}"/>
            </a:ext>
          </a:extLst>
        </xdr:cNvPr>
        <xdr:cNvSpPr txBox="1"/>
      </xdr:nvSpPr>
      <xdr:spPr>
        <a:xfrm>
          <a:off x="16047266" y="5574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3" name="直線コネクタ 472">
          <a:extLst>
            <a:ext uri="{FF2B5EF4-FFF2-40B4-BE49-F238E27FC236}">
              <a16:creationId xmlns:a16="http://schemas.microsoft.com/office/drawing/2014/main" id="{534D2382-84B7-4BF8-9E86-C6CD53087FFD}"/>
            </a:ext>
          </a:extLst>
        </xdr:cNvPr>
        <xdr:cNvCxnSpPr/>
      </xdr:nvCxnSpPr>
      <xdr:spPr>
        <a:xfrm>
          <a:off x="1645920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74" name="テキスト ボックス 473">
          <a:extLst>
            <a:ext uri="{FF2B5EF4-FFF2-40B4-BE49-F238E27FC236}">
              <a16:creationId xmlns:a16="http://schemas.microsoft.com/office/drawing/2014/main" id="{09C51847-69CD-4D02-AFF3-244FB3C42C86}"/>
            </a:ext>
          </a:extLst>
        </xdr:cNvPr>
        <xdr:cNvSpPr txBox="1"/>
      </xdr:nvSpPr>
      <xdr:spPr>
        <a:xfrm>
          <a:off x="16047266" y="519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5" name="【認定こども園・幼稚園・保育所】&#10;一人当たり面積グラフ枠">
          <a:extLst>
            <a:ext uri="{FF2B5EF4-FFF2-40B4-BE49-F238E27FC236}">
              <a16:creationId xmlns:a16="http://schemas.microsoft.com/office/drawing/2014/main" id="{D6B7714F-BE07-4E4D-A5E9-3A684AA6B949}"/>
            </a:ext>
          </a:extLst>
        </xdr:cNvPr>
        <xdr:cNvSpPr/>
      </xdr:nvSpPr>
      <xdr:spPr>
        <a:xfrm>
          <a:off x="16459200" y="533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38100</xdr:rowOff>
    </xdr:from>
    <xdr:to>
      <xdr:col>116</xdr:col>
      <xdr:colOff>62864</xdr:colOff>
      <xdr:row>42</xdr:row>
      <xdr:rowOff>22860</xdr:rowOff>
    </xdr:to>
    <xdr:cxnSp macro="">
      <xdr:nvCxnSpPr>
        <xdr:cNvPr id="476" name="直線コネクタ 475">
          <a:extLst>
            <a:ext uri="{FF2B5EF4-FFF2-40B4-BE49-F238E27FC236}">
              <a16:creationId xmlns:a16="http://schemas.microsoft.com/office/drawing/2014/main" id="{40BADE01-2C3C-483C-96F0-A7CED200DB69}"/>
            </a:ext>
          </a:extLst>
        </xdr:cNvPr>
        <xdr:cNvCxnSpPr/>
      </xdr:nvCxnSpPr>
      <xdr:spPr>
        <a:xfrm flipV="1">
          <a:off x="19947254" y="5867400"/>
          <a:ext cx="0" cy="1352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26687</xdr:rowOff>
    </xdr:from>
    <xdr:ext cx="469744" cy="259045"/>
    <xdr:sp macro="" textlink="">
      <xdr:nvSpPr>
        <xdr:cNvPr id="477" name="【認定こども園・幼稚園・保育所】&#10;一人当たり面積最小値テキスト">
          <a:extLst>
            <a:ext uri="{FF2B5EF4-FFF2-40B4-BE49-F238E27FC236}">
              <a16:creationId xmlns:a16="http://schemas.microsoft.com/office/drawing/2014/main" id="{D4B1A2B4-34EC-4522-8C5B-BEBBB6297A97}"/>
            </a:ext>
          </a:extLst>
        </xdr:cNvPr>
        <xdr:cNvSpPr txBox="1"/>
      </xdr:nvSpPr>
      <xdr:spPr>
        <a:xfrm>
          <a:off x="19985990" y="7225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22860</xdr:rowOff>
    </xdr:from>
    <xdr:to>
      <xdr:col>116</xdr:col>
      <xdr:colOff>152400</xdr:colOff>
      <xdr:row>42</xdr:row>
      <xdr:rowOff>22860</xdr:rowOff>
    </xdr:to>
    <xdr:cxnSp macro="">
      <xdr:nvCxnSpPr>
        <xdr:cNvPr id="478" name="直線コネクタ 477">
          <a:extLst>
            <a:ext uri="{FF2B5EF4-FFF2-40B4-BE49-F238E27FC236}">
              <a16:creationId xmlns:a16="http://schemas.microsoft.com/office/drawing/2014/main" id="{C96F5B62-66C0-4D75-886F-8250ECCCBC32}"/>
            </a:ext>
          </a:extLst>
        </xdr:cNvPr>
        <xdr:cNvCxnSpPr/>
      </xdr:nvCxnSpPr>
      <xdr:spPr>
        <a:xfrm>
          <a:off x="19885660" y="72199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156227</xdr:rowOff>
    </xdr:from>
    <xdr:ext cx="469744" cy="259045"/>
    <xdr:sp macro="" textlink="">
      <xdr:nvSpPr>
        <xdr:cNvPr id="479" name="【認定こども園・幼稚園・保育所】&#10;一人当たり面積最大値テキスト">
          <a:extLst>
            <a:ext uri="{FF2B5EF4-FFF2-40B4-BE49-F238E27FC236}">
              <a16:creationId xmlns:a16="http://schemas.microsoft.com/office/drawing/2014/main" id="{BBCE2619-D2FD-461F-A689-DDB12490BD28}"/>
            </a:ext>
          </a:extLst>
        </xdr:cNvPr>
        <xdr:cNvSpPr txBox="1"/>
      </xdr:nvSpPr>
      <xdr:spPr>
        <a:xfrm>
          <a:off x="19985990" y="5644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38100</xdr:rowOff>
    </xdr:from>
    <xdr:to>
      <xdr:col>116</xdr:col>
      <xdr:colOff>152400</xdr:colOff>
      <xdr:row>34</xdr:row>
      <xdr:rowOff>38100</xdr:rowOff>
    </xdr:to>
    <xdr:cxnSp macro="">
      <xdr:nvCxnSpPr>
        <xdr:cNvPr id="480" name="直線コネクタ 479">
          <a:extLst>
            <a:ext uri="{FF2B5EF4-FFF2-40B4-BE49-F238E27FC236}">
              <a16:creationId xmlns:a16="http://schemas.microsoft.com/office/drawing/2014/main" id="{70D0BEE1-F0B5-4CA3-B6AE-5D1E902AA398}"/>
            </a:ext>
          </a:extLst>
        </xdr:cNvPr>
        <xdr:cNvCxnSpPr/>
      </xdr:nvCxnSpPr>
      <xdr:spPr>
        <a:xfrm>
          <a:off x="19885660" y="58674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152417</xdr:rowOff>
    </xdr:from>
    <xdr:ext cx="469744" cy="259045"/>
    <xdr:sp macro="" textlink="">
      <xdr:nvSpPr>
        <xdr:cNvPr id="481" name="【認定こども園・幼稚園・保育所】&#10;一人当たり面積平均値テキスト">
          <a:extLst>
            <a:ext uri="{FF2B5EF4-FFF2-40B4-BE49-F238E27FC236}">
              <a16:creationId xmlns:a16="http://schemas.microsoft.com/office/drawing/2014/main" id="{5A8AF436-E875-4710-83FD-B4F8E2AF927B}"/>
            </a:ext>
          </a:extLst>
        </xdr:cNvPr>
        <xdr:cNvSpPr txBox="1"/>
      </xdr:nvSpPr>
      <xdr:spPr>
        <a:xfrm>
          <a:off x="19985990" y="68389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2540</xdr:rowOff>
    </xdr:from>
    <xdr:to>
      <xdr:col>116</xdr:col>
      <xdr:colOff>114300</xdr:colOff>
      <xdr:row>40</xdr:row>
      <xdr:rowOff>104140</xdr:rowOff>
    </xdr:to>
    <xdr:sp macro="" textlink="">
      <xdr:nvSpPr>
        <xdr:cNvPr id="482" name="フローチャート: 判断 481">
          <a:extLst>
            <a:ext uri="{FF2B5EF4-FFF2-40B4-BE49-F238E27FC236}">
              <a16:creationId xmlns:a16="http://schemas.microsoft.com/office/drawing/2014/main" id="{DE27D558-3CFF-4D78-B181-983520E0C857}"/>
            </a:ext>
          </a:extLst>
        </xdr:cNvPr>
        <xdr:cNvSpPr/>
      </xdr:nvSpPr>
      <xdr:spPr>
        <a:xfrm>
          <a:off x="19904710" y="6860540"/>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2540</xdr:rowOff>
    </xdr:from>
    <xdr:to>
      <xdr:col>112</xdr:col>
      <xdr:colOff>38100</xdr:colOff>
      <xdr:row>40</xdr:row>
      <xdr:rowOff>104140</xdr:rowOff>
    </xdr:to>
    <xdr:sp macro="" textlink="">
      <xdr:nvSpPr>
        <xdr:cNvPr id="483" name="フローチャート: 判断 482">
          <a:extLst>
            <a:ext uri="{FF2B5EF4-FFF2-40B4-BE49-F238E27FC236}">
              <a16:creationId xmlns:a16="http://schemas.microsoft.com/office/drawing/2014/main" id="{E1F7DDB4-3F4D-4DF4-A81B-5B041CA2ACF7}"/>
            </a:ext>
          </a:extLst>
        </xdr:cNvPr>
        <xdr:cNvSpPr/>
      </xdr:nvSpPr>
      <xdr:spPr>
        <a:xfrm>
          <a:off x="19161760" y="6860540"/>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162560</xdr:rowOff>
    </xdr:from>
    <xdr:to>
      <xdr:col>107</xdr:col>
      <xdr:colOff>101600</xdr:colOff>
      <xdr:row>40</xdr:row>
      <xdr:rowOff>92710</xdr:rowOff>
    </xdr:to>
    <xdr:sp macro="" textlink="">
      <xdr:nvSpPr>
        <xdr:cNvPr id="484" name="フローチャート: 判断 483">
          <a:extLst>
            <a:ext uri="{FF2B5EF4-FFF2-40B4-BE49-F238E27FC236}">
              <a16:creationId xmlns:a16="http://schemas.microsoft.com/office/drawing/2014/main" id="{03546E31-B72D-4796-A757-23959D9737D7}"/>
            </a:ext>
          </a:extLst>
        </xdr:cNvPr>
        <xdr:cNvSpPr/>
      </xdr:nvSpPr>
      <xdr:spPr>
        <a:xfrm>
          <a:off x="18345150" y="6851015"/>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170180</xdr:rowOff>
    </xdr:from>
    <xdr:to>
      <xdr:col>102</xdr:col>
      <xdr:colOff>165100</xdr:colOff>
      <xdr:row>40</xdr:row>
      <xdr:rowOff>100330</xdr:rowOff>
    </xdr:to>
    <xdr:sp macro="" textlink="">
      <xdr:nvSpPr>
        <xdr:cNvPr id="485" name="フローチャート: 判断 484">
          <a:extLst>
            <a:ext uri="{FF2B5EF4-FFF2-40B4-BE49-F238E27FC236}">
              <a16:creationId xmlns:a16="http://schemas.microsoft.com/office/drawing/2014/main" id="{E833699F-B3D8-4041-A01F-912CAE363CBD}"/>
            </a:ext>
          </a:extLst>
        </xdr:cNvPr>
        <xdr:cNvSpPr/>
      </xdr:nvSpPr>
      <xdr:spPr>
        <a:xfrm>
          <a:off x="17547590" y="6860540"/>
          <a:ext cx="10922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170180</xdr:rowOff>
    </xdr:from>
    <xdr:to>
      <xdr:col>98</xdr:col>
      <xdr:colOff>38100</xdr:colOff>
      <xdr:row>40</xdr:row>
      <xdr:rowOff>100330</xdr:rowOff>
    </xdr:to>
    <xdr:sp macro="" textlink="">
      <xdr:nvSpPr>
        <xdr:cNvPr id="486" name="フローチャート: 判断 485">
          <a:extLst>
            <a:ext uri="{FF2B5EF4-FFF2-40B4-BE49-F238E27FC236}">
              <a16:creationId xmlns:a16="http://schemas.microsoft.com/office/drawing/2014/main" id="{E440A4F1-DEE1-4CBE-98DB-B4AE523F5598}"/>
            </a:ext>
          </a:extLst>
        </xdr:cNvPr>
        <xdr:cNvSpPr/>
      </xdr:nvSpPr>
      <xdr:spPr>
        <a:xfrm>
          <a:off x="16761460" y="6860540"/>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7" name="テキスト ボックス 486">
          <a:extLst>
            <a:ext uri="{FF2B5EF4-FFF2-40B4-BE49-F238E27FC236}">
              <a16:creationId xmlns:a16="http://schemas.microsoft.com/office/drawing/2014/main" id="{7014E53B-9BCA-4E85-8D2C-1350D2F5F1E4}"/>
            </a:ext>
          </a:extLst>
        </xdr:cNvPr>
        <xdr:cNvSpPr txBox="1"/>
      </xdr:nvSpPr>
      <xdr:spPr>
        <a:xfrm>
          <a:off x="1977644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8" name="テキスト ボックス 487">
          <a:extLst>
            <a:ext uri="{FF2B5EF4-FFF2-40B4-BE49-F238E27FC236}">
              <a16:creationId xmlns:a16="http://schemas.microsoft.com/office/drawing/2014/main" id="{B7D833AD-0468-4652-BE2F-1C2E993B5100}"/>
            </a:ext>
          </a:extLst>
        </xdr:cNvPr>
        <xdr:cNvSpPr txBox="1"/>
      </xdr:nvSpPr>
      <xdr:spPr>
        <a:xfrm>
          <a:off x="190334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9" name="テキスト ボックス 488">
          <a:extLst>
            <a:ext uri="{FF2B5EF4-FFF2-40B4-BE49-F238E27FC236}">
              <a16:creationId xmlns:a16="http://schemas.microsoft.com/office/drawing/2014/main" id="{AC524F91-E08B-4147-8102-704C6F9C054E}"/>
            </a:ext>
          </a:extLst>
        </xdr:cNvPr>
        <xdr:cNvSpPr txBox="1"/>
      </xdr:nvSpPr>
      <xdr:spPr>
        <a:xfrm>
          <a:off x="182283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90" name="テキスト ボックス 489">
          <a:extLst>
            <a:ext uri="{FF2B5EF4-FFF2-40B4-BE49-F238E27FC236}">
              <a16:creationId xmlns:a16="http://schemas.microsoft.com/office/drawing/2014/main" id="{CE28B6CB-260C-4320-AC7B-958FB3248BFD}"/>
            </a:ext>
          </a:extLst>
        </xdr:cNvPr>
        <xdr:cNvSpPr txBox="1"/>
      </xdr:nvSpPr>
      <xdr:spPr>
        <a:xfrm>
          <a:off x="174307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91" name="テキスト ボックス 490">
          <a:extLst>
            <a:ext uri="{FF2B5EF4-FFF2-40B4-BE49-F238E27FC236}">
              <a16:creationId xmlns:a16="http://schemas.microsoft.com/office/drawing/2014/main" id="{14F0ED7B-4B01-4C44-9D0A-89B87A228B1D}"/>
            </a:ext>
          </a:extLst>
        </xdr:cNvPr>
        <xdr:cNvSpPr txBox="1"/>
      </xdr:nvSpPr>
      <xdr:spPr>
        <a:xfrm>
          <a:off x="166331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6350</xdr:rowOff>
    </xdr:from>
    <xdr:to>
      <xdr:col>116</xdr:col>
      <xdr:colOff>114300</xdr:colOff>
      <xdr:row>39</xdr:row>
      <xdr:rowOff>107950</xdr:rowOff>
    </xdr:to>
    <xdr:sp macro="" textlink="">
      <xdr:nvSpPr>
        <xdr:cNvPr id="492" name="楕円 491">
          <a:extLst>
            <a:ext uri="{FF2B5EF4-FFF2-40B4-BE49-F238E27FC236}">
              <a16:creationId xmlns:a16="http://schemas.microsoft.com/office/drawing/2014/main" id="{87DDD9E3-E58E-4CFA-BFE6-BAB66156533E}"/>
            </a:ext>
          </a:extLst>
        </xdr:cNvPr>
        <xdr:cNvSpPr/>
      </xdr:nvSpPr>
      <xdr:spPr>
        <a:xfrm>
          <a:off x="19904710" y="6694805"/>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38</xdr:row>
      <xdr:rowOff>29227</xdr:rowOff>
    </xdr:from>
    <xdr:ext cx="469744" cy="259045"/>
    <xdr:sp macro="" textlink="">
      <xdr:nvSpPr>
        <xdr:cNvPr id="493" name="【認定こども園・幼稚園・保育所】&#10;一人当たり面積該当値テキスト">
          <a:extLst>
            <a:ext uri="{FF2B5EF4-FFF2-40B4-BE49-F238E27FC236}">
              <a16:creationId xmlns:a16="http://schemas.microsoft.com/office/drawing/2014/main" id="{A8E668E9-6F1F-4FDD-B8EC-6CA03AA5B532}"/>
            </a:ext>
          </a:extLst>
        </xdr:cNvPr>
        <xdr:cNvSpPr txBox="1"/>
      </xdr:nvSpPr>
      <xdr:spPr>
        <a:xfrm>
          <a:off x="19985990" y="65424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13970</xdr:rowOff>
    </xdr:from>
    <xdr:to>
      <xdr:col>112</xdr:col>
      <xdr:colOff>38100</xdr:colOff>
      <xdr:row>39</xdr:row>
      <xdr:rowOff>115570</xdr:rowOff>
    </xdr:to>
    <xdr:sp macro="" textlink="">
      <xdr:nvSpPr>
        <xdr:cNvPr id="494" name="楕円 493">
          <a:extLst>
            <a:ext uri="{FF2B5EF4-FFF2-40B4-BE49-F238E27FC236}">
              <a16:creationId xmlns:a16="http://schemas.microsoft.com/office/drawing/2014/main" id="{B7B0E1B5-BE6D-4431-B80D-B656EE5D8D13}"/>
            </a:ext>
          </a:extLst>
        </xdr:cNvPr>
        <xdr:cNvSpPr/>
      </xdr:nvSpPr>
      <xdr:spPr>
        <a:xfrm>
          <a:off x="19161760" y="670433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57150</xdr:rowOff>
    </xdr:from>
    <xdr:to>
      <xdr:col>116</xdr:col>
      <xdr:colOff>63500</xdr:colOff>
      <xdr:row>39</xdr:row>
      <xdr:rowOff>64770</xdr:rowOff>
    </xdr:to>
    <xdr:cxnSp macro="">
      <xdr:nvCxnSpPr>
        <xdr:cNvPr id="495" name="直線コネクタ 494">
          <a:extLst>
            <a:ext uri="{FF2B5EF4-FFF2-40B4-BE49-F238E27FC236}">
              <a16:creationId xmlns:a16="http://schemas.microsoft.com/office/drawing/2014/main" id="{D1884FE4-E11C-4E9C-8418-9F6F1A12C0C8}"/>
            </a:ext>
          </a:extLst>
        </xdr:cNvPr>
        <xdr:cNvCxnSpPr/>
      </xdr:nvCxnSpPr>
      <xdr:spPr>
        <a:xfrm flipV="1">
          <a:off x="19204940" y="6739890"/>
          <a:ext cx="74295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21590</xdr:rowOff>
    </xdr:from>
    <xdr:to>
      <xdr:col>107</xdr:col>
      <xdr:colOff>101600</xdr:colOff>
      <xdr:row>39</xdr:row>
      <xdr:rowOff>123190</xdr:rowOff>
    </xdr:to>
    <xdr:sp macro="" textlink="">
      <xdr:nvSpPr>
        <xdr:cNvPr id="496" name="楕円 495">
          <a:extLst>
            <a:ext uri="{FF2B5EF4-FFF2-40B4-BE49-F238E27FC236}">
              <a16:creationId xmlns:a16="http://schemas.microsoft.com/office/drawing/2014/main" id="{36F6E363-3F6E-45A4-A646-C30D4D6E1546}"/>
            </a:ext>
          </a:extLst>
        </xdr:cNvPr>
        <xdr:cNvSpPr/>
      </xdr:nvSpPr>
      <xdr:spPr>
        <a:xfrm>
          <a:off x="18345150" y="6704330"/>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64770</xdr:rowOff>
    </xdr:from>
    <xdr:to>
      <xdr:col>111</xdr:col>
      <xdr:colOff>177800</xdr:colOff>
      <xdr:row>39</xdr:row>
      <xdr:rowOff>72390</xdr:rowOff>
    </xdr:to>
    <xdr:cxnSp macro="">
      <xdr:nvCxnSpPr>
        <xdr:cNvPr id="497" name="直線コネクタ 496">
          <a:extLst>
            <a:ext uri="{FF2B5EF4-FFF2-40B4-BE49-F238E27FC236}">
              <a16:creationId xmlns:a16="http://schemas.microsoft.com/office/drawing/2014/main" id="{93AD8F71-C958-429D-9DB0-EF15FD78F265}"/>
            </a:ext>
          </a:extLst>
        </xdr:cNvPr>
        <xdr:cNvCxnSpPr/>
      </xdr:nvCxnSpPr>
      <xdr:spPr>
        <a:xfrm flipV="1">
          <a:off x="18399760" y="6749415"/>
          <a:ext cx="80518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25400</xdr:rowOff>
    </xdr:from>
    <xdr:to>
      <xdr:col>102</xdr:col>
      <xdr:colOff>165100</xdr:colOff>
      <xdr:row>39</xdr:row>
      <xdr:rowOff>127000</xdr:rowOff>
    </xdr:to>
    <xdr:sp macro="" textlink="">
      <xdr:nvSpPr>
        <xdr:cNvPr id="498" name="楕円 497">
          <a:extLst>
            <a:ext uri="{FF2B5EF4-FFF2-40B4-BE49-F238E27FC236}">
              <a16:creationId xmlns:a16="http://schemas.microsoft.com/office/drawing/2014/main" id="{D05BD886-79D1-4671-BBFA-4AB1C0FF0936}"/>
            </a:ext>
          </a:extLst>
        </xdr:cNvPr>
        <xdr:cNvSpPr/>
      </xdr:nvSpPr>
      <xdr:spPr>
        <a:xfrm>
          <a:off x="17547590" y="6708140"/>
          <a:ext cx="109220"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72390</xdr:rowOff>
    </xdr:from>
    <xdr:to>
      <xdr:col>107</xdr:col>
      <xdr:colOff>50800</xdr:colOff>
      <xdr:row>39</xdr:row>
      <xdr:rowOff>76200</xdr:rowOff>
    </xdr:to>
    <xdr:cxnSp macro="">
      <xdr:nvCxnSpPr>
        <xdr:cNvPr id="499" name="直線コネクタ 498">
          <a:extLst>
            <a:ext uri="{FF2B5EF4-FFF2-40B4-BE49-F238E27FC236}">
              <a16:creationId xmlns:a16="http://schemas.microsoft.com/office/drawing/2014/main" id="{5FA4925B-CE09-4D08-BC5D-BDDD41369246}"/>
            </a:ext>
          </a:extLst>
        </xdr:cNvPr>
        <xdr:cNvCxnSpPr/>
      </xdr:nvCxnSpPr>
      <xdr:spPr>
        <a:xfrm flipV="1">
          <a:off x="17602200" y="6758940"/>
          <a:ext cx="79756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36830</xdr:rowOff>
    </xdr:from>
    <xdr:to>
      <xdr:col>98</xdr:col>
      <xdr:colOff>38100</xdr:colOff>
      <xdr:row>39</xdr:row>
      <xdr:rowOff>138430</xdr:rowOff>
    </xdr:to>
    <xdr:sp macro="" textlink="">
      <xdr:nvSpPr>
        <xdr:cNvPr id="500" name="楕円 499">
          <a:extLst>
            <a:ext uri="{FF2B5EF4-FFF2-40B4-BE49-F238E27FC236}">
              <a16:creationId xmlns:a16="http://schemas.microsoft.com/office/drawing/2014/main" id="{E6AD4DF2-E204-4D12-918F-D25934648935}"/>
            </a:ext>
          </a:extLst>
        </xdr:cNvPr>
        <xdr:cNvSpPr/>
      </xdr:nvSpPr>
      <xdr:spPr>
        <a:xfrm>
          <a:off x="16761460" y="672338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39</xdr:row>
      <xdr:rowOff>76200</xdr:rowOff>
    </xdr:from>
    <xdr:to>
      <xdr:col>102</xdr:col>
      <xdr:colOff>114300</xdr:colOff>
      <xdr:row>39</xdr:row>
      <xdr:rowOff>87630</xdr:rowOff>
    </xdr:to>
    <xdr:cxnSp macro="">
      <xdr:nvCxnSpPr>
        <xdr:cNvPr id="501" name="直線コネクタ 500">
          <a:extLst>
            <a:ext uri="{FF2B5EF4-FFF2-40B4-BE49-F238E27FC236}">
              <a16:creationId xmlns:a16="http://schemas.microsoft.com/office/drawing/2014/main" id="{EF702BE5-317C-4EDD-8987-D261694AB611}"/>
            </a:ext>
          </a:extLst>
        </xdr:cNvPr>
        <xdr:cNvCxnSpPr/>
      </xdr:nvCxnSpPr>
      <xdr:spPr>
        <a:xfrm flipV="1">
          <a:off x="16804640" y="6762750"/>
          <a:ext cx="79756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40</xdr:row>
      <xdr:rowOff>95267</xdr:rowOff>
    </xdr:from>
    <xdr:ext cx="469744" cy="259045"/>
    <xdr:sp macro="" textlink="">
      <xdr:nvSpPr>
        <xdr:cNvPr id="502" name="n_1aveValue【認定こども園・幼稚園・保育所】&#10;一人当たり面積">
          <a:extLst>
            <a:ext uri="{FF2B5EF4-FFF2-40B4-BE49-F238E27FC236}">
              <a16:creationId xmlns:a16="http://schemas.microsoft.com/office/drawing/2014/main" id="{01379623-4F8A-4630-851C-CB2E2AAD1351}"/>
            </a:ext>
          </a:extLst>
        </xdr:cNvPr>
        <xdr:cNvSpPr txBox="1"/>
      </xdr:nvSpPr>
      <xdr:spPr>
        <a:xfrm>
          <a:off x="18982132" y="6949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83837</xdr:rowOff>
    </xdr:from>
    <xdr:ext cx="469744" cy="259045"/>
    <xdr:sp macro="" textlink="">
      <xdr:nvSpPr>
        <xdr:cNvPr id="503" name="n_2aveValue【認定こども園・幼稚園・保育所】&#10;一人当たり面積">
          <a:extLst>
            <a:ext uri="{FF2B5EF4-FFF2-40B4-BE49-F238E27FC236}">
              <a16:creationId xmlns:a16="http://schemas.microsoft.com/office/drawing/2014/main" id="{A0472E26-F797-4024-AAD0-4F78889B8F54}"/>
            </a:ext>
          </a:extLst>
        </xdr:cNvPr>
        <xdr:cNvSpPr txBox="1"/>
      </xdr:nvSpPr>
      <xdr:spPr>
        <a:xfrm>
          <a:off x="18182032" y="69437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91457</xdr:rowOff>
    </xdr:from>
    <xdr:ext cx="469744" cy="259045"/>
    <xdr:sp macro="" textlink="">
      <xdr:nvSpPr>
        <xdr:cNvPr id="504" name="n_3aveValue【認定こども園・幼稚園・保育所】&#10;一人当たり面積">
          <a:extLst>
            <a:ext uri="{FF2B5EF4-FFF2-40B4-BE49-F238E27FC236}">
              <a16:creationId xmlns:a16="http://schemas.microsoft.com/office/drawing/2014/main" id="{F2832B5F-9B30-4A55-A53C-7BD17A9A085E}"/>
            </a:ext>
          </a:extLst>
        </xdr:cNvPr>
        <xdr:cNvSpPr txBox="1"/>
      </xdr:nvSpPr>
      <xdr:spPr>
        <a:xfrm>
          <a:off x="17384472" y="6953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91457</xdr:rowOff>
    </xdr:from>
    <xdr:ext cx="469744" cy="259045"/>
    <xdr:sp macro="" textlink="">
      <xdr:nvSpPr>
        <xdr:cNvPr id="505" name="n_4aveValue【認定こども園・幼稚園・保育所】&#10;一人当たり面積">
          <a:extLst>
            <a:ext uri="{FF2B5EF4-FFF2-40B4-BE49-F238E27FC236}">
              <a16:creationId xmlns:a16="http://schemas.microsoft.com/office/drawing/2014/main" id="{DEB4A82A-E8C2-481A-9E1A-1E150D72FDA3}"/>
            </a:ext>
          </a:extLst>
        </xdr:cNvPr>
        <xdr:cNvSpPr txBox="1"/>
      </xdr:nvSpPr>
      <xdr:spPr>
        <a:xfrm>
          <a:off x="16588817" y="6953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37</xdr:row>
      <xdr:rowOff>132097</xdr:rowOff>
    </xdr:from>
    <xdr:ext cx="469744" cy="259045"/>
    <xdr:sp macro="" textlink="">
      <xdr:nvSpPr>
        <xdr:cNvPr id="506" name="n_1mainValue【認定こども園・幼稚園・保育所】&#10;一人当たり面積">
          <a:extLst>
            <a:ext uri="{FF2B5EF4-FFF2-40B4-BE49-F238E27FC236}">
              <a16:creationId xmlns:a16="http://schemas.microsoft.com/office/drawing/2014/main" id="{8967980B-315B-46BB-91A3-F160898463AF}"/>
            </a:ext>
          </a:extLst>
        </xdr:cNvPr>
        <xdr:cNvSpPr txBox="1"/>
      </xdr:nvSpPr>
      <xdr:spPr>
        <a:xfrm>
          <a:off x="18982132" y="6479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139717</xdr:rowOff>
    </xdr:from>
    <xdr:ext cx="469744" cy="259045"/>
    <xdr:sp macro="" textlink="">
      <xdr:nvSpPr>
        <xdr:cNvPr id="507" name="n_2mainValue【認定こども園・幼稚園・保育所】&#10;一人当たり面積">
          <a:extLst>
            <a:ext uri="{FF2B5EF4-FFF2-40B4-BE49-F238E27FC236}">
              <a16:creationId xmlns:a16="http://schemas.microsoft.com/office/drawing/2014/main" id="{DB725803-4E73-495A-903F-3155E7A56F0C}"/>
            </a:ext>
          </a:extLst>
        </xdr:cNvPr>
        <xdr:cNvSpPr txBox="1"/>
      </xdr:nvSpPr>
      <xdr:spPr>
        <a:xfrm>
          <a:off x="18182032" y="6479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143527</xdr:rowOff>
    </xdr:from>
    <xdr:ext cx="469744" cy="259045"/>
    <xdr:sp macro="" textlink="">
      <xdr:nvSpPr>
        <xdr:cNvPr id="508" name="n_3mainValue【認定こども園・幼稚園・保育所】&#10;一人当たり面積">
          <a:extLst>
            <a:ext uri="{FF2B5EF4-FFF2-40B4-BE49-F238E27FC236}">
              <a16:creationId xmlns:a16="http://schemas.microsoft.com/office/drawing/2014/main" id="{3BFED21F-914B-45CE-9051-A3101C892453}"/>
            </a:ext>
          </a:extLst>
        </xdr:cNvPr>
        <xdr:cNvSpPr txBox="1"/>
      </xdr:nvSpPr>
      <xdr:spPr>
        <a:xfrm>
          <a:off x="17384472" y="64852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154957</xdr:rowOff>
    </xdr:from>
    <xdr:ext cx="469744" cy="259045"/>
    <xdr:sp macro="" textlink="">
      <xdr:nvSpPr>
        <xdr:cNvPr id="509" name="n_4mainValue【認定こども園・幼稚園・保育所】&#10;一人当たり面積">
          <a:extLst>
            <a:ext uri="{FF2B5EF4-FFF2-40B4-BE49-F238E27FC236}">
              <a16:creationId xmlns:a16="http://schemas.microsoft.com/office/drawing/2014/main" id="{67FE128A-224F-4246-B7E4-16D615BB0218}"/>
            </a:ext>
          </a:extLst>
        </xdr:cNvPr>
        <xdr:cNvSpPr txBox="1"/>
      </xdr:nvSpPr>
      <xdr:spPr>
        <a:xfrm>
          <a:off x="16588817" y="649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10" name="正方形/長方形 509">
          <a:extLst>
            <a:ext uri="{FF2B5EF4-FFF2-40B4-BE49-F238E27FC236}">
              <a16:creationId xmlns:a16="http://schemas.microsoft.com/office/drawing/2014/main" id="{A6E8E141-DD2B-4897-AF9B-CDDF1EC05B25}"/>
            </a:ext>
          </a:extLst>
        </xdr:cNvPr>
        <xdr:cNvSpPr/>
      </xdr:nvSpPr>
      <xdr:spPr>
        <a:xfrm>
          <a:off x="11203940" y="800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11" name="正方形/長方形 510">
          <a:extLst>
            <a:ext uri="{FF2B5EF4-FFF2-40B4-BE49-F238E27FC236}">
              <a16:creationId xmlns:a16="http://schemas.microsoft.com/office/drawing/2014/main" id="{FB162ECD-A669-4275-BC46-28653A326118}"/>
            </a:ext>
          </a:extLst>
        </xdr:cNvPr>
        <xdr:cNvSpPr/>
      </xdr:nvSpPr>
      <xdr:spPr>
        <a:xfrm>
          <a:off x="113157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2" name="正方形/長方形 511">
          <a:extLst>
            <a:ext uri="{FF2B5EF4-FFF2-40B4-BE49-F238E27FC236}">
              <a16:creationId xmlns:a16="http://schemas.microsoft.com/office/drawing/2014/main" id="{7072A607-D3AE-4A8B-AA80-0F8255F4D397}"/>
            </a:ext>
          </a:extLst>
        </xdr:cNvPr>
        <xdr:cNvSpPr/>
      </xdr:nvSpPr>
      <xdr:spPr>
        <a:xfrm>
          <a:off x="113157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3" name="正方形/長方形 512">
          <a:extLst>
            <a:ext uri="{FF2B5EF4-FFF2-40B4-BE49-F238E27FC236}">
              <a16:creationId xmlns:a16="http://schemas.microsoft.com/office/drawing/2014/main" id="{82013976-DAB1-427C-9D48-F14DE8BC80B6}"/>
            </a:ext>
          </a:extLst>
        </xdr:cNvPr>
        <xdr:cNvSpPr/>
      </xdr:nvSpPr>
      <xdr:spPr>
        <a:xfrm>
          <a:off x="122326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4" name="正方形/長方形 513">
          <a:extLst>
            <a:ext uri="{FF2B5EF4-FFF2-40B4-BE49-F238E27FC236}">
              <a16:creationId xmlns:a16="http://schemas.microsoft.com/office/drawing/2014/main" id="{58C4EE11-C48A-4384-BB43-1333DB4F5D52}"/>
            </a:ext>
          </a:extLst>
        </xdr:cNvPr>
        <xdr:cNvSpPr/>
      </xdr:nvSpPr>
      <xdr:spPr>
        <a:xfrm>
          <a:off x="122326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5" name="正方形/長方形 514">
          <a:extLst>
            <a:ext uri="{FF2B5EF4-FFF2-40B4-BE49-F238E27FC236}">
              <a16:creationId xmlns:a16="http://schemas.microsoft.com/office/drawing/2014/main" id="{B369814F-8163-4527-BBC4-38998189C6B8}"/>
            </a:ext>
          </a:extLst>
        </xdr:cNvPr>
        <xdr:cNvSpPr/>
      </xdr:nvSpPr>
      <xdr:spPr>
        <a:xfrm>
          <a:off x="132613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6" name="正方形/長方形 515">
          <a:extLst>
            <a:ext uri="{FF2B5EF4-FFF2-40B4-BE49-F238E27FC236}">
              <a16:creationId xmlns:a16="http://schemas.microsoft.com/office/drawing/2014/main" id="{C2EF6229-A4C8-4024-9DFE-CEDC800E8501}"/>
            </a:ext>
          </a:extLst>
        </xdr:cNvPr>
        <xdr:cNvSpPr/>
      </xdr:nvSpPr>
      <xdr:spPr>
        <a:xfrm>
          <a:off x="132613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7" name="正方形/長方形 516">
          <a:extLst>
            <a:ext uri="{FF2B5EF4-FFF2-40B4-BE49-F238E27FC236}">
              <a16:creationId xmlns:a16="http://schemas.microsoft.com/office/drawing/2014/main" id="{84C0564C-FF08-43CF-B49F-716560286E02}"/>
            </a:ext>
          </a:extLst>
        </xdr:cNvPr>
        <xdr:cNvSpPr/>
      </xdr:nvSpPr>
      <xdr:spPr>
        <a:xfrm>
          <a:off x="11203940" y="914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8" name="テキスト ボックス 517">
          <a:extLst>
            <a:ext uri="{FF2B5EF4-FFF2-40B4-BE49-F238E27FC236}">
              <a16:creationId xmlns:a16="http://schemas.microsoft.com/office/drawing/2014/main" id="{7E681FF8-B469-4F50-9086-C494A81D99B1}"/>
            </a:ext>
          </a:extLst>
        </xdr:cNvPr>
        <xdr:cNvSpPr txBox="1"/>
      </xdr:nvSpPr>
      <xdr:spPr>
        <a:xfrm>
          <a:off x="1116584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9" name="直線コネクタ 518">
          <a:extLst>
            <a:ext uri="{FF2B5EF4-FFF2-40B4-BE49-F238E27FC236}">
              <a16:creationId xmlns:a16="http://schemas.microsoft.com/office/drawing/2014/main" id="{2D580D88-0DDC-43F0-A3AD-C99BAA462EF0}"/>
            </a:ext>
          </a:extLst>
        </xdr:cNvPr>
        <xdr:cNvCxnSpPr/>
      </xdr:nvCxnSpPr>
      <xdr:spPr>
        <a:xfrm>
          <a:off x="1120394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20" name="テキスト ボックス 519">
          <a:extLst>
            <a:ext uri="{FF2B5EF4-FFF2-40B4-BE49-F238E27FC236}">
              <a16:creationId xmlns:a16="http://schemas.microsoft.com/office/drawing/2014/main" id="{4F2C3B2C-4AE5-46E8-8D84-555159EFBC64}"/>
            </a:ext>
          </a:extLst>
        </xdr:cNvPr>
        <xdr:cNvSpPr txBox="1"/>
      </xdr:nvSpPr>
      <xdr:spPr>
        <a:xfrm>
          <a:off x="10801531" y="1128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21" name="直線コネクタ 520">
          <a:extLst>
            <a:ext uri="{FF2B5EF4-FFF2-40B4-BE49-F238E27FC236}">
              <a16:creationId xmlns:a16="http://schemas.microsoft.com/office/drawing/2014/main" id="{3D28AE44-ACFA-4092-90F4-0ACBA3147CAC}"/>
            </a:ext>
          </a:extLst>
        </xdr:cNvPr>
        <xdr:cNvCxnSpPr/>
      </xdr:nvCxnSpPr>
      <xdr:spPr>
        <a:xfrm>
          <a:off x="11203940" y="1104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522" name="テキスト ボックス 521">
          <a:extLst>
            <a:ext uri="{FF2B5EF4-FFF2-40B4-BE49-F238E27FC236}">
              <a16:creationId xmlns:a16="http://schemas.microsoft.com/office/drawing/2014/main" id="{898F20C3-24CD-4AF3-B436-6F14DD01B350}"/>
            </a:ext>
          </a:extLst>
        </xdr:cNvPr>
        <xdr:cNvSpPr txBox="1"/>
      </xdr:nvSpPr>
      <xdr:spPr>
        <a:xfrm>
          <a:off x="10801531" y="1090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23" name="直線コネクタ 522">
          <a:extLst>
            <a:ext uri="{FF2B5EF4-FFF2-40B4-BE49-F238E27FC236}">
              <a16:creationId xmlns:a16="http://schemas.microsoft.com/office/drawing/2014/main" id="{1B9E5AB1-3842-4F23-9DEF-62467A6178FC}"/>
            </a:ext>
          </a:extLst>
        </xdr:cNvPr>
        <xdr:cNvCxnSpPr/>
      </xdr:nvCxnSpPr>
      <xdr:spPr>
        <a:xfrm>
          <a:off x="11203940" y="1066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24" name="テキスト ボックス 523">
          <a:extLst>
            <a:ext uri="{FF2B5EF4-FFF2-40B4-BE49-F238E27FC236}">
              <a16:creationId xmlns:a16="http://schemas.microsoft.com/office/drawing/2014/main" id="{DC4E1303-4C35-4931-A1D3-72842D1DA4C6}"/>
            </a:ext>
          </a:extLst>
        </xdr:cNvPr>
        <xdr:cNvSpPr txBox="1"/>
      </xdr:nvSpPr>
      <xdr:spPr>
        <a:xfrm>
          <a:off x="10842791" y="1052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25" name="直線コネクタ 524">
          <a:extLst>
            <a:ext uri="{FF2B5EF4-FFF2-40B4-BE49-F238E27FC236}">
              <a16:creationId xmlns:a16="http://schemas.microsoft.com/office/drawing/2014/main" id="{16506E46-9F41-483F-BCD8-AE80028FFF1F}"/>
            </a:ext>
          </a:extLst>
        </xdr:cNvPr>
        <xdr:cNvCxnSpPr/>
      </xdr:nvCxnSpPr>
      <xdr:spPr>
        <a:xfrm>
          <a:off x="11203940" y="1028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26" name="テキスト ボックス 525">
          <a:extLst>
            <a:ext uri="{FF2B5EF4-FFF2-40B4-BE49-F238E27FC236}">
              <a16:creationId xmlns:a16="http://schemas.microsoft.com/office/drawing/2014/main" id="{F4BD42FC-5AF6-44CA-BF73-982093CD4FFD}"/>
            </a:ext>
          </a:extLst>
        </xdr:cNvPr>
        <xdr:cNvSpPr txBox="1"/>
      </xdr:nvSpPr>
      <xdr:spPr>
        <a:xfrm>
          <a:off x="10842791" y="10142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27" name="直線コネクタ 526">
          <a:extLst>
            <a:ext uri="{FF2B5EF4-FFF2-40B4-BE49-F238E27FC236}">
              <a16:creationId xmlns:a16="http://schemas.microsoft.com/office/drawing/2014/main" id="{FA83DA38-6E5C-49C2-A418-FF0815769330}"/>
            </a:ext>
          </a:extLst>
        </xdr:cNvPr>
        <xdr:cNvCxnSpPr/>
      </xdr:nvCxnSpPr>
      <xdr:spPr>
        <a:xfrm>
          <a:off x="11203940" y="990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28" name="テキスト ボックス 527">
          <a:extLst>
            <a:ext uri="{FF2B5EF4-FFF2-40B4-BE49-F238E27FC236}">
              <a16:creationId xmlns:a16="http://schemas.microsoft.com/office/drawing/2014/main" id="{F37AC0AE-3FCB-4207-8EAD-5EC3E9969B4C}"/>
            </a:ext>
          </a:extLst>
        </xdr:cNvPr>
        <xdr:cNvSpPr txBox="1"/>
      </xdr:nvSpPr>
      <xdr:spPr>
        <a:xfrm>
          <a:off x="10842791" y="9765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29" name="直線コネクタ 528">
          <a:extLst>
            <a:ext uri="{FF2B5EF4-FFF2-40B4-BE49-F238E27FC236}">
              <a16:creationId xmlns:a16="http://schemas.microsoft.com/office/drawing/2014/main" id="{6FBBBCC2-2EC2-43A0-A7CE-24DA77F397B7}"/>
            </a:ext>
          </a:extLst>
        </xdr:cNvPr>
        <xdr:cNvCxnSpPr/>
      </xdr:nvCxnSpPr>
      <xdr:spPr>
        <a:xfrm>
          <a:off x="11203940" y="952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30" name="テキスト ボックス 529">
          <a:extLst>
            <a:ext uri="{FF2B5EF4-FFF2-40B4-BE49-F238E27FC236}">
              <a16:creationId xmlns:a16="http://schemas.microsoft.com/office/drawing/2014/main" id="{CA8596B9-D242-4D79-80D4-3EAC9BCAEDAE}"/>
            </a:ext>
          </a:extLst>
        </xdr:cNvPr>
        <xdr:cNvSpPr txBox="1"/>
      </xdr:nvSpPr>
      <xdr:spPr>
        <a:xfrm>
          <a:off x="10842791" y="9384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1" name="直線コネクタ 530">
          <a:extLst>
            <a:ext uri="{FF2B5EF4-FFF2-40B4-BE49-F238E27FC236}">
              <a16:creationId xmlns:a16="http://schemas.microsoft.com/office/drawing/2014/main" id="{214FDCE7-4696-490D-A920-217C141C6D65}"/>
            </a:ext>
          </a:extLst>
        </xdr:cNvPr>
        <xdr:cNvCxnSpPr/>
      </xdr:nvCxnSpPr>
      <xdr:spPr>
        <a:xfrm>
          <a:off x="1120394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532" name="テキスト ボックス 531">
          <a:extLst>
            <a:ext uri="{FF2B5EF4-FFF2-40B4-BE49-F238E27FC236}">
              <a16:creationId xmlns:a16="http://schemas.microsoft.com/office/drawing/2014/main" id="{FEFC1083-7BBF-4E5D-92AD-469F5CB8FDB3}"/>
            </a:ext>
          </a:extLst>
        </xdr:cNvPr>
        <xdr:cNvSpPr txBox="1"/>
      </xdr:nvSpPr>
      <xdr:spPr>
        <a:xfrm>
          <a:off x="10905006" y="900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33" name="【学校施設】&#10;有形固定資産減価償却率グラフ枠">
          <a:extLst>
            <a:ext uri="{FF2B5EF4-FFF2-40B4-BE49-F238E27FC236}">
              <a16:creationId xmlns:a16="http://schemas.microsoft.com/office/drawing/2014/main" id="{A5B90602-3A12-4795-9DE4-C5D827210B72}"/>
            </a:ext>
          </a:extLst>
        </xdr:cNvPr>
        <xdr:cNvSpPr/>
      </xdr:nvSpPr>
      <xdr:spPr>
        <a:xfrm>
          <a:off x="11203940" y="914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152400</xdr:rowOff>
    </xdr:from>
    <xdr:to>
      <xdr:col>85</xdr:col>
      <xdr:colOff>126364</xdr:colOff>
      <xdr:row>63</xdr:row>
      <xdr:rowOff>116205</xdr:rowOff>
    </xdr:to>
    <xdr:cxnSp macro="">
      <xdr:nvCxnSpPr>
        <xdr:cNvPr id="534" name="直線コネクタ 533">
          <a:extLst>
            <a:ext uri="{FF2B5EF4-FFF2-40B4-BE49-F238E27FC236}">
              <a16:creationId xmlns:a16="http://schemas.microsoft.com/office/drawing/2014/main" id="{A67678DB-7F42-4E60-B0F8-8758D42901D3}"/>
            </a:ext>
          </a:extLst>
        </xdr:cNvPr>
        <xdr:cNvCxnSpPr/>
      </xdr:nvCxnSpPr>
      <xdr:spPr>
        <a:xfrm flipV="1">
          <a:off x="14703424" y="9753600"/>
          <a:ext cx="0" cy="11639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120032</xdr:rowOff>
    </xdr:from>
    <xdr:ext cx="405111" cy="259045"/>
    <xdr:sp macro="" textlink="">
      <xdr:nvSpPr>
        <xdr:cNvPr id="535" name="【学校施設】&#10;有形固定資産減価償却率最小値テキスト">
          <a:extLst>
            <a:ext uri="{FF2B5EF4-FFF2-40B4-BE49-F238E27FC236}">
              <a16:creationId xmlns:a16="http://schemas.microsoft.com/office/drawing/2014/main" id="{5576FFED-F53A-494A-BB5A-B35E2E0E697C}"/>
            </a:ext>
          </a:extLst>
        </xdr:cNvPr>
        <xdr:cNvSpPr txBox="1"/>
      </xdr:nvSpPr>
      <xdr:spPr>
        <a:xfrm>
          <a:off x="14742160" y="10923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116205</xdr:rowOff>
    </xdr:from>
    <xdr:to>
      <xdr:col>86</xdr:col>
      <xdr:colOff>25400</xdr:colOff>
      <xdr:row>63</xdr:row>
      <xdr:rowOff>116205</xdr:rowOff>
    </xdr:to>
    <xdr:cxnSp macro="">
      <xdr:nvCxnSpPr>
        <xdr:cNvPr id="536" name="直線コネクタ 535">
          <a:extLst>
            <a:ext uri="{FF2B5EF4-FFF2-40B4-BE49-F238E27FC236}">
              <a16:creationId xmlns:a16="http://schemas.microsoft.com/office/drawing/2014/main" id="{D781673E-1A7F-4013-AB0D-F15BDF4E19B6}"/>
            </a:ext>
          </a:extLst>
        </xdr:cNvPr>
        <xdr:cNvCxnSpPr/>
      </xdr:nvCxnSpPr>
      <xdr:spPr>
        <a:xfrm>
          <a:off x="14611350" y="1091755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99077</xdr:rowOff>
    </xdr:from>
    <xdr:ext cx="405111" cy="259045"/>
    <xdr:sp macro="" textlink="">
      <xdr:nvSpPr>
        <xdr:cNvPr id="537" name="【学校施設】&#10;有形固定資産減価償却率最大値テキスト">
          <a:extLst>
            <a:ext uri="{FF2B5EF4-FFF2-40B4-BE49-F238E27FC236}">
              <a16:creationId xmlns:a16="http://schemas.microsoft.com/office/drawing/2014/main" id="{7C517BDC-1A35-40C1-85F6-EDB9D7E446B0}"/>
            </a:ext>
          </a:extLst>
        </xdr:cNvPr>
        <xdr:cNvSpPr txBox="1"/>
      </xdr:nvSpPr>
      <xdr:spPr>
        <a:xfrm>
          <a:off x="14742160" y="9525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152400</xdr:rowOff>
    </xdr:from>
    <xdr:to>
      <xdr:col>86</xdr:col>
      <xdr:colOff>25400</xdr:colOff>
      <xdr:row>56</xdr:row>
      <xdr:rowOff>152400</xdr:rowOff>
    </xdr:to>
    <xdr:cxnSp macro="">
      <xdr:nvCxnSpPr>
        <xdr:cNvPr id="538" name="直線コネクタ 537">
          <a:extLst>
            <a:ext uri="{FF2B5EF4-FFF2-40B4-BE49-F238E27FC236}">
              <a16:creationId xmlns:a16="http://schemas.microsoft.com/office/drawing/2014/main" id="{8BF02838-A4CF-439C-8DB2-D844ED0303BD}"/>
            </a:ext>
          </a:extLst>
        </xdr:cNvPr>
        <xdr:cNvCxnSpPr/>
      </xdr:nvCxnSpPr>
      <xdr:spPr>
        <a:xfrm>
          <a:off x="14611350" y="97536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103522</xdr:rowOff>
    </xdr:from>
    <xdr:ext cx="405111" cy="259045"/>
    <xdr:sp macro="" textlink="">
      <xdr:nvSpPr>
        <xdr:cNvPr id="539" name="【学校施設】&#10;有形固定資産減価償却率平均値テキスト">
          <a:extLst>
            <a:ext uri="{FF2B5EF4-FFF2-40B4-BE49-F238E27FC236}">
              <a16:creationId xmlns:a16="http://schemas.microsoft.com/office/drawing/2014/main" id="{61570408-D636-41D8-8E6C-C30EC66913CA}"/>
            </a:ext>
          </a:extLst>
        </xdr:cNvPr>
        <xdr:cNvSpPr txBox="1"/>
      </xdr:nvSpPr>
      <xdr:spPr>
        <a:xfrm>
          <a:off x="14742160" y="102171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80645</xdr:rowOff>
    </xdr:from>
    <xdr:to>
      <xdr:col>85</xdr:col>
      <xdr:colOff>177800</xdr:colOff>
      <xdr:row>61</xdr:row>
      <xdr:rowOff>10795</xdr:rowOff>
    </xdr:to>
    <xdr:sp macro="" textlink="">
      <xdr:nvSpPr>
        <xdr:cNvPr id="540" name="フローチャート: 判断 539">
          <a:extLst>
            <a:ext uri="{FF2B5EF4-FFF2-40B4-BE49-F238E27FC236}">
              <a16:creationId xmlns:a16="http://schemas.microsoft.com/office/drawing/2014/main" id="{3EC62561-8C4B-498E-BD2E-A6748F7B49F2}"/>
            </a:ext>
          </a:extLst>
        </xdr:cNvPr>
        <xdr:cNvSpPr/>
      </xdr:nvSpPr>
      <xdr:spPr>
        <a:xfrm>
          <a:off x="14649450" y="1036955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71120</xdr:rowOff>
    </xdr:from>
    <xdr:to>
      <xdr:col>81</xdr:col>
      <xdr:colOff>101600</xdr:colOff>
      <xdr:row>61</xdr:row>
      <xdr:rowOff>1270</xdr:rowOff>
    </xdr:to>
    <xdr:sp macro="" textlink="">
      <xdr:nvSpPr>
        <xdr:cNvPr id="541" name="フローチャート: 判断 540">
          <a:extLst>
            <a:ext uri="{FF2B5EF4-FFF2-40B4-BE49-F238E27FC236}">
              <a16:creationId xmlns:a16="http://schemas.microsoft.com/office/drawing/2014/main" id="{5D1B8611-DE53-445E-9392-065492A88DE5}"/>
            </a:ext>
          </a:extLst>
        </xdr:cNvPr>
        <xdr:cNvSpPr/>
      </xdr:nvSpPr>
      <xdr:spPr>
        <a:xfrm>
          <a:off x="13887450" y="10356215"/>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59690</xdr:rowOff>
    </xdr:from>
    <xdr:to>
      <xdr:col>76</xdr:col>
      <xdr:colOff>165100</xdr:colOff>
      <xdr:row>60</xdr:row>
      <xdr:rowOff>161290</xdr:rowOff>
    </xdr:to>
    <xdr:sp macro="" textlink="">
      <xdr:nvSpPr>
        <xdr:cNvPr id="542" name="フローチャート: 判断 541">
          <a:extLst>
            <a:ext uri="{FF2B5EF4-FFF2-40B4-BE49-F238E27FC236}">
              <a16:creationId xmlns:a16="http://schemas.microsoft.com/office/drawing/2014/main" id="{1881BA91-DBB7-4593-A597-B76D65BFE89E}"/>
            </a:ext>
          </a:extLst>
        </xdr:cNvPr>
        <xdr:cNvSpPr/>
      </xdr:nvSpPr>
      <xdr:spPr>
        <a:xfrm>
          <a:off x="13089890" y="10342880"/>
          <a:ext cx="10922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48260</xdr:rowOff>
    </xdr:from>
    <xdr:to>
      <xdr:col>72</xdr:col>
      <xdr:colOff>38100</xdr:colOff>
      <xdr:row>60</xdr:row>
      <xdr:rowOff>149860</xdr:rowOff>
    </xdr:to>
    <xdr:sp macro="" textlink="">
      <xdr:nvSpPr>
        <xdr:cNvPr id="543" name="フローチャート: 判断 542">
          <a:extLst>
            <a:ext uri="{FF2B5EF4-FFF2-40B4-BE49-F238E27FC236}">
              <a16:creationId xmlns:a16="http://schemas.microsoft.com/office/drawing/2014/main" id="{882EBFB8-C26A-4B7E-B2F4-6857576353E6}"/>
            </a:ext>
          </a:extLst>
        </xdr:cNvPr>
        <xdr:cNvSpPr/>
      </xdr:nvSpPr>
      <xdr:spPr>
        <a:xfrm>
          <a:off x="12303760" y="10337165"/>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38735</xdr:rowOff>
    </xdr:from>
    <xdr:to>
      <xdr:col>67</xdr:col>
      <xdr:colOff>101600</xdr:colOff>
      <xdr:row>60</xdr:row>
      <xdr:rowOff>140335</xdr:rowOff>
    </xdr:to>
    <xdr:sp macro="" textlink="">
      <xdr:nvSpPr>
        <xdr:cNvPr id="544" name="フローチャート: 判断 543">
          <a:extLst>
            <a:ext uri="{FF2B5EF4-FFF2-40B4-BE49-F238E27FC236}">
              <a16:creationId xmlns:a16="http://schemas.microsoft.com/office/drawing/2014/main" id="{BFACF574-3068-44D5-A241-E7E7A80BC662}"/>
            </a:ext>
          </a:extLst>
        </xdr:cNvPr>
        <xdr:cNvSpPr/>
      </xdr:nvSpPr>
      <xdr:spPr>
        <a:xfrm>
          <a:off x="11487150" y="10325735"/>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5" name="テキスト ボックス 544">
          <a:extLst>
            <a:ext uri="{FF2B5EF4-FFF2-40B4-BE49-F238E27FC236}">
              <a16:creationId xmlns:a16="http://schemas.microsoft.com/office/drawing/2014/main" id="{E1519888-A11F-470E-A4F6-CA3088254FAF}"/>
            </a:ext>
          </a:extLst>
        </xdr:cNvPr>
        <xdr:cNvSpPr txBox="1"/>
      </xdr:nvSpPr>
      <xdr:spPr>
        <a:xfrm>
          <a:off x="14532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6" name="テキスト ボックス 545">
          <a:extLst>
            <a:ext uri="{FF2B5EF4-FFF2-40B4-BE49-F238E27FC236}">
              <a16:creationId xmlns:a16="http://schemas.microsoft.com/office/drawing/2014/main" id="{D040757C-4BBB-4664-A021-A5572AC4B02F}"/>
            </a:ext>
          </a:extLst>
        </xdr:cNvPr>
        <xdr:cNvSpPr txBox="1"/>
      </xdr:nvSpPr>
      <xdr:spPr>
        <a:xfrm>
          <a:off x="13770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7" name="テキスト ボックス 546">
          <a:extLst>
            <a:ext uri="{FF2B5EF4-FFF2-40B4-BE49-F238E27FC236}">
              <a16:creationId xmlns:a16="http://schemas.microsoft.com/office/drawing/2014/main" id="{744F3EBE-0A23-46C7-A0B6-BD7FC1726DCC}"/>
            </a:ext>
          </a:extLst>
        </xdr:cNvPr>
        <xdr:cNvSpPr txBox="1"/>
      </xdr:nvSpPr>
      <xdr:spPr>
        <a:xfrm>
          <a:off x="129730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8" name="テキスト ボックス 547">
          <a:extLst>
            <a:ext uri="{FF2B5EF4-FFF2-40B4-BE49-F238E27FC236}">
              <a16:creationId xmlns:a16="http://schemas.microsoft.com/office/drawing/2014/main" id="{3BBAB7CB-A89A-4146-BC7B-05FDCF2B85DE}"/>
            </a:ext>
          </a:extLst>
        </xdr:cNvPr>
        <xdr:cNvSpPr txBox="1"/>
      </xdr:nvSpPr>
      <xdr:spPr>
        <a:xfrm>
          <a:off x="121754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9" name="テキスト ボックス 548">
          <a:extLst>
            <a:ext uri="{FF2B5EF4-FFF2-40B4-BE49-F238E27FC236}">
              <a16:creationId xmlns:a16="http://schemas.microsoft.com/office/drawing/2014/main" id="{F123934A-8D0A-4963-9376-EDB4B7167BD3}"/>
            </a:ext>
          </a:extLst>
        </xdr:cNvPr>
        <xdr:cNvSpPr txBox="1"/>
      </xdr:nvSpPr>
      <xdr:spPr>
        <a:xfrm>
          <a:off x="113703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8255</xdr:rowOff>
    </xdr:from>
    <xdr:to>
      <xdr:col>85</xdr:col>
      <xdr:colOff>177800</xdr:colOff>
      <xdr:row>61</xdr:row>
      <xdr:rowOff>109855</xdr:rowOff>
    </xdr:to>
    <xdr:sp macro="" textlink="">
      <xdr:nvSpPr>
        <xdr:cNvPr id="550" name="楕円 549">
          <a:extLst>
            <a:ext uri="{FF2B5EF4-FFF2-40B4-BE49-F238E27FC236}">
              <a16:creationId xmlns:a16="http://schemas.microsoft.com/office/drawing/2014/main" id="{A5F7A762-566E-46AC-9517-DA0321375E8F}"/>
            </a:ext>
          </a:extLst>
        </xdr:cNvPr>
        <xdr:cNvSpPr/>
      </xdr:nvSpPr>
      <xdr:spPr>
        <a:xfrm>
          <a:off x="14649450" y="10468610"/>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158132</xdr:rowOff>
    </xdr:from>
    <xdr:ext cx="405111" cy="259045"/>
    <xdr:sp macro="" textlink="">
      <xdr:nvSpPr>
        <xdr:cNvPr id="551" name="【学校施設】&#10;有形固定資産減価償却率該当値テキスト">
          <a:extLst>
            <a:ext uri="{FF2B5EF4-FFF2-40B4-BE49-F238E27FC236}">
              <a16:creationId xmlns:a16="http://schemas.microsoft.com/office/drawing/2014/main" id="{57C1954E-3046-48C3-8BFC-87DD57F21FC4}"/>
            </a:ext>
          </a:extLst>
        </xdr:cNvPr>
        <xdr:cNvSpPr txBox="1"/>
      </xdr:nvSpPr>
      <xdr:spPr>
        <a:xfrm>
          <a:off x="14742160" y="104470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111125</xdr:rowOff>
    </xdr:from>
    <xdr:to>
      <xdr:col>81</xdr:col>
      <xdr:colOff>101600</xdr:colOff>
      <xdr:row>61</xdr:row>
      <xdr:rowOff>41275</xdr:rowOff>
    </xdr:to>
    <xdr:sp macro="" textlink="">
      <xdr:nvSpPr>
        <xdr:cNvPr id="552" name="楕円 551">
          <a:extLst>
            <a:ext uri="{FF2B5EF4-FFF2-40B4-BE49-F238E27FC236}">
              <a16:creationId xmlns:a16="http://schemas.microsoft.com/office/drawing/2014/main" id="{51A8A3A8-4166-4833-96F0-10AAED38CF47}"/>
            </a:ext>
          </a:extLst>
        </xdr:cNvPr>
        <xdr:cNvSpPr/>
      </xdr:nvSpPr>
      <xdr:spPr>
        <a:xfrm>
          <a:off x="13887450" y="10398125"/>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161925</xdr:rowOff>
    </xdr:from>
    <xdr:to>
      <xdr:col>85</xdr:col>
      <xdr:colOff>127000</xdr:colOff>
      <xdr:row>61</xdr:row>
      <xdr:rowOff>59055</xdr:rowOff>
    </xdr:to>
    <xdr:cxnSp macro="">
      <xdr:nvCxnSpPr>
        <xdr:cNvPr id="553" name="直線コネクタ 552">
          <a:extLst>
            <a:ext uri="{FF2B5EF4-FFF2-40B4-BE49-F238E27FC236}">
              <a16:creationId xmlns:a16="http://schemas.microsoft.com/office/drawing/2014/main" id="{4E389501-ED68-4998-89BC-AF70CFBBEDB2}"/>
            </a:ext>
          </a:extLst>
        </xdr:cNvPr>
        <xdr:cNvCxnSpPr/>
      </xdr:nvCxnSpPr>
      <xdr:spPr>
        <a:xfrm>
          <a:off x="13942060" y="10450830"/>
          <a:ext cx="762000" cy="62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84455</xdr:rowOff>
    </xdr:from>
    <xdr:to>
      <xdr:col>76</xdr:col>
      <xdr:colOff>165100</xdr:colOff>
      <xdr:row>61</xdr:row>
      <xdr:rowOff>14605</xdr:rowOff>
    </xdr:to>
    <xdr:sp macro="" textlink="">
      <xdr:nvSpPr>
        <xdr:cNvPr id="554" name="楕円 553">
          <a:extLst>
            <a:ext uri="{FF2B5EF4-FFF2-40B4-BE49-F238E27FC236}">
              <a16:creationId xmlns:a16="http://schemas.microsoft.com/office/drawing/2014/main" id="{858202A5-A618-40D5-8118-C7E9FA945959}"/>
            </a:ext>
          </a:extLst>
        </xdr:cNvPr>
        <xdr:cNvSpPr/>
      </xdr:nvSpPr>
      <xdr:spPr>
        <a:xfrm>
          <a:off x="13089890" y="10373360"/>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135255</xdr:rowOff>
    </xdr:from>
    <xdr:to>
      <xdr:col>81</xdr:col>
      <xdr:colOff>50800</xdr:colOff>
      <xdr:row>60</xdr:row>
      <xdr:rowOff>161925</xdr:rowOff>
    </xdr:to>
    <xdr:cxnSp macro="">
      <xdr:nvCxnSpPr>
        <xdr:cNvPr id="555" name="直線コネクタ 554">
          <a:extLst>
            <a:ext uri="{FF2B5EF4-FFF2-40B4-BE49-F238E27FC236}">
              <a16:creationId xmlns:a16="http://schemas.microsoft.com/office/drawing/2014/main" id="{D70288A6-DEFC-44B1-8B20-7719BC28CA63}"/>
            </a:ext>
          </a:extLst>
        </xdr:cNvPr>
        <xdr:cNvCxnSpPr/>
      </xdr:nvCxnSpPr>
      <xdr:spPr>
        <a:xfrm>
          <a:off x="13144500" y="10418445"/>
          <a:ext cx="79756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50165</xdr:rowOff>
    </xdr:from>
    <xdr:to>
      <xdr:col>72</xdr:col>
      <xdr:colOff>38100</xdr:colOff>
      <xdr:row>60</xdr:row>
      <xdr:rowOff>151765</xdr:rowOff>
    </xdr:to>
    <xdr:sp macro="" textlink="">
      <xdr:nvSpPr>
        <xdr:cNvPr id="556" name="楕円 555">
          <a:extLst>
            <a:ext uri="{FF2B5EF4-FFF2-40B4-BE49-F238E27FC236}">
              <a16:creationId xmlns:a16="http://schemas.microsoft.com/office/drawing/2014/main" id="{C863784E-7F76-4D77-A372-32E82CE28D5D}"/>
            </a:ext>
          </a:extLst>
        </xdr:cNvPr>
        <xdr:cNvSpPr/>
      </xdr:nvSpPr>
      <xdr:spPr>
        <a:xfrm>
          <a:off x="12303760" y="1034097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100965</xdr:rowOff>
    </xdr:from>
    <xdr:to>
      <xdr:col>76</xdr:col>
      <xdr:colOff>114300</xdr:colOff>
      <xdr:row>60</xdr:row>
      <xdr:rowOff>135255</xdr:rowOff>
    </xdr:to>
    <xdr:cxnSp macro="">
      <xdr:nvCxnSpPr>
        <xdr:cNvPr id="557" name="直線コネクタ 556">
          <a:extLst>
            <a:ext uri="{FF2B5EF4-FFF2-40B4-BE49-F238E27FC236}">
              <a16:creationId xmlns:a16="http://schemas.microsoft.com/office/drawing/2014/main" id="{7885028D-225A-48D3-A8A3-73C2F82B494F}"/>
            </a:ext>
          </a:extLst>
        </xdr:cNvPr>
        <xdr:cNvCxnSpPr/>
      </xdr:nvCxnSpPr>
      <xdr:spPr>
        <a:xfrm>
          <a:off x="12346940" y="10384155"/>
          <a:ext cx="79756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42545</xdr:rowOff>
    </xdr:from>
    <xdr:to>
      <xdr:col>67</xdr:col>
      <xdr:colOff>101600</xdr:colOff>
      <xdr:row>60</xdr:row>
      <xdr:rowOff>144145</xdr:rowOff>
    </xdr:to>
    <xdr:sp macro="" textlink="">
      <xdr:nvSpPr>
        <xdr:cNvPr id="558" name="楕円 557">
          <a:extLst>
            <a:ext uri="{FF2B5EF4-FFF2-40B4-BE49-F238E27FC236}">
              <a16:creationId xmlns:a16="http://schemas.microsoft.com/office/drawing/2014/main" id="{646F3969-0A71-4AC9-ADFA-F7A2BB08AEF2}"/>
            </a:ext>
          </a:extLst>
        </xdr:cNvPr>
        <xdr:cNvSpPr/>
      </xdr:nvSpPr>
      <xdr:spPr>
        <a:xfrm>
          <a:off x="11487150" y="10331450"/>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93345</xdr:rowOff>
    </xdr:from>
    <xdr:to>
      <xdr:col>71</xdr:col>
      <xdr:colOff>177800</xdr:colOff>
      <xdr:row>60</xdr:row>
      <xdr:rowOff>100965</xdr:rowOff>
    </xdr:to>
    <xdr:cxnSp macro="">
      <xdr:nvCxnSpPr>
        <xdr:cNvPr id="559" name="直線コネクタ 558">
          <a:extLst>
            <a:ext uri="{FF2B5EF4-FFF2-40B4-BE49-F238E27FC236}">
              <a16:creationId xmlns:a16="http://schemas.microsoft.com/office/drawing/2014/main" id="{AECB805D-B991-4709-9992-2C18017C6221}"/>
            </a:ext>
          </a:extLst>
        </xdr:cNvPr>
        <xdr:cNvCxnSpPr/>
      </xdr:nvCxnSpPr>
      <xdr:spPr>
        <a:xfrm>
          <a:off x="11541760" y="10384155"/>
          <a:ext cx="80518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17797</xdr:rowOff>
    </xdr:from>
    <xdr:ext cx="405111" cy="259045"/>
    <xdr:sp macro="" textlink="">
      <xdr:nvSpPr>
        <xdr:cNvPr id="560" name="n_1aveValue【学校施設】&#10;有形固定資産減価償却率">
          <a:extLst>
            <a:ext uri="{FF2B5EF4-FFF2-40B4-BE49-F238E27FC236}">
              <a16:creationId xmlns:a16="http://schemas.microsoft.com/office/drawing/2014/main" id="{15EC8E74-CAF1-42B0-B0C3-B62DF9580CE5}"/>
            </a:ext>
          </a:extLst>
        </xdr:cNvPr>
        <xdr:cNvSpPr txBox="1"/>
      </xdr:nvSpPr>
      <xdr:spPr>
        <a:xfrm>
          <a:off x="13738234" y="10137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6367</xdr:rowOff>
    </xdr:from>
    <xdr:ext cx="405111" cy="259045"/>
    <xdr:sp macro="" textlink="">
      <xdr:nvSpPr>
        <xdr:cNvPr id="561" name="n_2aveValue【学校施設】&#10;有形固定資産減価償却率">
          <a:extLst>
            <a:ext uri="{FF2B5EF4-FFF2-40B4-BE49-F238E27FC236}">
              <a16:creationId xmlns:a16="http://schemas.microsoft.com/office/drawing/2014/main" id="{EF6D1D33-1521-4F57-93EA-83A01DE1E572}"/>
            </a:ext>
          </a:extLst>
        </xdr:cNvPr>
        <xdr:cNvSpPr txBox="1"/>
      </xdr:nvSpPr>
      <xdr:spPr>
        <a:xfrm>
          <a:off x="12957184" y="101238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166387</xdr:rowOff>
    </xdr:from>
    <xdr:ext cx="405111" cy="259045"/>
    <xdr:sp macro="" textlink="">
      <xdr:nvSpPr>
        <xdr:cNvPr id="562" name="n_3aveValue【学校施設】&#10;有形固定資産減価償却率">
          <a:extLst>
            <a:ext uri="{FF2B5EF4-FFF2-40B4-BE49-F238E27FC236}">
              <a16:creationId xmlns:a16="http://schemas.microsoft.com/office/drawing/2014/main" id="{A30DA35C-983F-45EE-B5D7-CFA171B61E9A}"/>
            </a:ext>
          </a:extLst>
        </xdr:cNvPr>
        <xdr:cNvSpPr txBox="1"/>
      </xdr:nvSpPr>
      <xdr:spPr>
        <a:xfrm>
          <a:off x="12171054" y="10114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156862</xdr:rowOff>
    </xdr:from>
    <xdr:ext cx="405111" cy="259045"/>
    <xdr:sp macro="" textlink="">
      <xdr:nvSpPr>
        <xdr:cNvPr id="563" name="n_4aveValue【学校施設】&#10;有形固定資産減価償却率">
          <a:extLst>
            <a:ext uri="{FF2B5EF4-FFF2-40B4-BE49-F238E27FC236}">
              <a16:creationId xmlns:a16="http://schemas.microsoft.com/office/drawing/2014/main" id="{8ADA5F7C-4002-4B85-8DAD-868726ED3D22}"/>
            </a:ext>
          </a:extLst>
        </xdr:cNvPr>
        <xdr:cNvSpPr txBox="1"/>
      </xdr:nvSpPr>
      <xdr:spPr>
        <a:xfrm>
          <a:off x="11354444" y="10102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32402</xdr:rowOff>
    </xdr:from>
    <xdr:ext cx="405111" cy="259045"/>
    <xdr:sp macro="" textlink="">
      <xdr:nvSpPr>
        <xdr:cNvPr id="564" name="n_1mainValue【学校施設】&#10;有形固定資産減価償却率">
          <a:extLst>
            <a:ext uri="{FF2B5EF4-FFF2-40B4-BE49-F238E27FC236}">
              <a16:creationId xmlns:a16="http://schemas.microsoft.com/office/drawing/2014/main" id="{21F3F0F6-778E-4088-B811-A84008948653}"/>
            </a:ext>
          </a:extLst>
        </xdr:cNvPr>
        <xdr:cNvSpPr txBox="1"/>
      </xdr:nvSpPr>
      <xdr:spPr>
        <a:xfrm>
          <a:off x="13738234" y="10488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5732</xdr:rowOff>
    </xdr:from>
    <xdr:ext cx="405111" cy="259045"/>
    <xdr:sp macro="" textlink="">
      <xdr:nvSpPr>
        <xdr:cNvPr id="565" name="n_2mainValue【学校施設】&#10;有形固定資産減価償却率">
          <a:extLst>
            <a:ext uri="{FF2B5EF4-FFF2-40B4-BE49-F238E27FC236}">
              <a16:creationId xmlns:a16="http://schemas.microsoft.com/office/drawing/2014/main" id="{05A26A75-30A2-4AA8-9983-4CF9FD59E802}"/>
            </a:ext>
          </a:extLst>
        </xdr:cNvPr>
        <xdr:cNvSpPr txBox="1"/>
      </xdr:nvSpPr>
      <xdr:spPr>
        <a:xfrm>
          <a:off x="12957184" y="10466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142892</xdr:rowOff>
    </xdr:from>
    <xdr:ext cx="405111" cy="259045"/>
    <xdr:sp macro="" textlink="">
      <xdr:nvSpPr>
        <xdr:cNvPr id="566" name="n_3mainValue【学校施設】&#10;有形固定資産減価償却率">
          <a:extLst>
            <a:ext uri="{FF2B5EF4-FFF2-40B4-BE49-F238E27FC236}">
              <a16:creationId xmlns:a16="http://schemas.microsoft.com/office/drawing/2014/main" id="{BF4B8F25-4F76-4D73-9399-1BB2785FA01B}"/>
            </a:ext>
          </a:extLst>
        </xdr:cNvPr>
        <xdr:cNvSpPr txBox="1"/>
      </xdr:nvSpPr>
      <xdr:spPr>
        <a:xfrm>
          <a:off x="12171054" y="10427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135272</xdr:rowOff>
    </xdr:from>
    <xdr:ext cx="405111" cy="259045"/>
    <xdr:sp macro="" textlink="">
      <xdr:nvSpPr>
        <xdr:cNvPr id="567" name="n_4mainValue【学校施設】&#10;有形固定資産減価償却率">
          <a:extLst>
            <a:ext uri="{FF2B5EF4-FFF2-40B4-BE49-F238E27FC236}">
              <a16:creationId xmlns:a16="http://schemas.microsoft.com/office/drawing/2014/main" id="{34AAD56C-F874-44E3-BE7A-7932AE91F706}"/>
            </a:ext>
          </a:extLst>
        </xdr:cNvPr>
        <xdr:cNvSpPr txBox="1"/>
      </xdr:nvSpPr>
      <xdr:spPr>
        <a:xfrm>
          <a:off x="11354444" y="104184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8" name="正方形/長方形 567">
          <a:extLst>
            <a:ext uri="{FF2B5EF4-FFF2-40B4-BE49-F238E27FC236}">
              <a16:creationId xmlns:a16="http://schemas.microsoft.com/office/drawing/2014/main" id="{4D104CDC-F2F9-4FE3-A666-0EC2C51A527B}"/>
            </a:ext>
          </a:extLst>
        </xdr:cNvPr>
        <xdr:cNvSpPr/>
      </xdr:nvSpPr>
      <xdr:spPr>
        <a:xfrm>
          <a:off x="16459200" y="800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9" name="正方形/長方形 568">
          <a:extLst>
            <a:ext uri="{FF2B5EF4-FFF2-40B4-BE49-F238E27FC236}">
              <a16:creationId xmlns:a16="http://schemas.microsoft.com/office/drawing/2014/main" id="{20B30E3F-4A81-403E-93C8-E988236DE5AF}"/>
            </a:ext>
          </a:extLst>
        </xdr:cNvPr>
        <xdr:cNvSpPr/>
      </xdr:nvSpPr>
      <xdr:spPr>
        <a:xfrm>
          <a:off x="165900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70" name="正方形/長方形 569">
          <a:extLst>
            <a:ext uri="{FF2B5EF4-FFF2-40B4-BE49-F238E27FC236}">
              <a16:creationId xmlns:a16="http://schemas.microsoft.com/office/drawing/2014/main" id="{E423474D-D280-4754-8B66-DCB65C1AF4CD}"/>
            </a:ext>
          </a:extLst>
        </xdr:cNvPr>
        <xdr:cNvSpPr/>
      </xdr:nvSpPr>
      <xdr:spPr>
        <a:xfrm>
          <a:off x="165900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71" name="正方形/長方形 570">
          <a:extLst>
            <a:ext uri="{FF2B5EF4-FFF2-40B4-BE49-F238E27FC236}">
              <a16:creationId xmlns:a16="http://schemas.microsoft.com/office/drawing/2014/main" id="{8D66891E-6C37-48BB-8040-15924FEEEDD2}"/>
            </a:ext>
          </a:extLst>
        </xdr:cNvPr>
        <xdr:cNvSpPr/>
      </xdr:nvSpPr>
      <xdr:spPr>
        <a:xfrm>
          <a:off x="174879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2" name="正方形/長方形 571">
          <a:extLst>
            <a:ext uri="{FF2B5EF4-FFF2-40B4-BE49-F238E27FC236}">
              <a16:creationId xmlns:a16="http://schemas.microsoft.com/office/drawing/2014/main" id="{42C0F35D-8E7C-4F4B-9F64-5070A3E1D6B3}"/>
            </a:ext>
          </a:extLst>
        </xdr:cNvPr>
        <xdr:cNvSpPr/>
      </xdr:nvSpPr>
      <xdr:spPr>
        <a:xfrm>
          <a:off x="174879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3" name="正方形/長方形 572">
          <a:extLst>
            <a:ext uri="{FF2B5EF4-FFF2-40B4-BE49-F238E27FC236}">
              <a16:creationId xmlns:a16="http://schemas.microsoft.com/office/drawing/2014/main" id="{F47A32F7-39B4-43AD-9CFC-9083C030CBDD}"/>
            </a:ext>
          </a:extLst>
        </xdr:cNvPr>
        <xdr:cNvSpPr/>
      </xdr:nvSpPr>
      <xdr:spPr>
        <a:xfrm>
          <a:off x="185166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4" name="正方形/長方形 573">
          <a:extLst>
            <a:ext uri="{FF2B5EF4-FFF2-40B4-BE49-F238E27FC236}">
              <a16:creationId xmlns:a16="http://schemas.microsoft.com/office/drawing/2014/main" id="{4E522E8E-35B7-4F45-A320-5EED8386362C}"/>
            </a:ext>
          </a:extLst>
        </xdr:cNvPr>
        <xdr:cNvSpPr/>
      </xdr:nvSpPr>
      <xdr:spPr>
        <a:xfrm>
          <a:off x="185166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5" name="正方形/長方形 574">
          <a:extLst>
            <a:ext uri="{FF2B5EF4-FFF2-40B4-BE49-F238E27FC236}">
              <a16:creationId xmlns:a16="http://schemas.microsoft.com/office/drawing/2014/main" id="{D29B3D79-1ABB-462E-9CBF-C732AA459A10}"/>
            </a:ext>
          </a:extLst>
        </xdr:cNvPr>
        <xdr:cNvSpPr/>
      </xdr:nvSpPr>
      <xdr:spPr>
        <a:xfrm>
          <a:off x="16459200" y="914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6" name="テキスト ボックス 575">
          <a:extLst>
            <a:ext uri="{FF2B5EF4-FFF2-40B4-BE49-F238E27FC236}">
              <a16:creationId xmlns:a16="http://schemas.microsoft.com/office/drawing/2014/main" id="{F43F95A9-0E22-4A38-B874-70CC1544EC3D}"/>
            </a:ext>
          </a:extLst>
        </xdr:cNvPr>
        <xdr:cNvSpPr txBox="1"/>
      </xdr:nvSpPr>
      <xdr:spPr>
        <a:xfrm>
          <a:off x="1644015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7" name="直線コネクタ 576">
          <a:extLst>
            <a:ext uri="{FF2B5EF4-FFF2-40B4-BE49-F238E27FC236}">
              <a16:creationId xmlns:a16="http://schemas.microsoft.com/office/drawing/2014/main" id="{AE3DB865-161E-439D-9EA5-A3154C335E87}"/>
            </a:ext>
          </a:extLst>
        </xdr:cNvPr>
        <xdr:cNvCxnSpPr/>
      </xdr:nvCxnSpPr>
      <xdr:spPr>
        <a:xfrm>
          <a:off x="1645920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78" name="テキスト ボックス 577">
          <a:extLst>
            <a:ext uri="{FF2B5EF4-FFF2-40B4-BE49-F238E27FC236}">
              <a16:creationId xmlns:a16="http://schemas.microsoft.com/office/drawing/2014/main" id="{1B7C44CB-9BA9-4123-95A6-AFC1BE5B8B50}"/>
            </a:ext>
          </a:extLst>
        </xdr:cNvPr>
        <xdr:cNvSpPr txBox="1"/>
      </xdr:nvSpPr>
      <xdr:spPr>
        <a:xfrm>
          <a:off x="16047266" y="1128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0</xdr:rowOff>
    </xdr:from>
    <xdr:to>
      <xdr:col>120</xdr:col>
      <xdr:colOff>114300</xdr:colOff>
      <xdr:row>64</xdr:row>
      <xdr:rowOff>0</xdr:rowOff>
    </xdr:to>
    <xdr:cxnSp macro="">
      <xdr:nvCxnSpPr>
        <xdr:cNvPr id="579" name="直線コネクタ 578">
          <a:extLst>
            <a:ext uri="{FF2B5EF4-FFF2-40B4-BE49-F238E27FC236}">
              <a16:creationId xmlns:a16="http://schemas.microsoft.com/office/drawing/2014/main" id="{F3418628-8457-43D8-86F6-668C1CB2AD37}"/>
            </a:ext>
          </a:extLst>
        </xdr:cNvPr>
        <xdr:cNvCxnSpPr/>
      </xdr:nvCxnSpPr>
      <xdr:spPr>
        <a:xfrm>
          <a:off x="16459200" y="10972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580" name="テキスト ボックス 579">
          <a:extLst>
            <a:ext uri="{FF2B5EF4-FFF2-40B4-BE49-F238E27FC236}">
              <a16:creationId xmlns:a16="http://schemas.microsoft.com/office/drawing/2014/main" id="{67C876E9-DF49-4172-9EBD-B6EB1A0C1B8A}"/>
            </a:ext>
          </a:extLst>
        </xdr:cNvPr>
        <xdr:cNvSpPr txBox="1"/>
      </xdr:nvSpPr>
      <xdr:spPr>
        <a:xfrm>
          <a:off x="16047266" y="108286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581" name="直線コネクタ 580">
          <a:extLst>
            <a:ext uri="{FF2B5EF4-FFF2-40B4-BE49-F238E27FC236}">
              <a16:creationId xmlns:a16="http://schemas.microsoft.com/office/drawing/2014/main" id="{4769F319-A130-42C8-BB5C-5D1DD1D56DE9}"/>
            </a:ext>
          </a:extLst>
        </xdr:cNvPr>
        <xdr:cNvCxnSpPr/>
      </xdr:nvCxnSpPr>
      <xdr:spPr>
        <a:xfrm>
          <a:off x="16459200" y="105117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582" name="テキスト ボックス 581">
          <a:extLst>
            <a:ext uri="{FF2B5EF4-FFF2-40B4-BE49-F238E27FC236}">
              <a16:creationId xmlns:a16="http://schemas.microsoft.com/office/drawing/2014/main" id="{00408422-1697-477F-857B-B968676441EC}"/>
            </a:ext>
          </a:extLst>
        </xdr:cNvPr>
        <xdr:cNvSpPr txBox="1"/>
      </xdr:nvSpPr>
      <xdr:spPr>
        <a:xfrm>
          <a:off x="16047266" y="103752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583" name="直線コネクタ 582">
          <a:extLst>
            <a:ext uri="{FF2B5EF4-FFF2-40B4-BE49-F238E27FC236}">
              <a16:creationId xmlns:a16="http://schemas.microsoft.com/office/drawing/2014/main" id="{28850925-120A-4444-9E55-E439BACDF6FE}"/>
            </a:ext>
          </a:extLst>
        </xdr:cNvPr>
        <xdr:cNvCxnSpPr/>
      </xdr:nvCxnSpPr>
      <xdr:spPr>
        <a:xfrm>
          <a:off x="16459200" y="1005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584" name="テキスト ボックス 583">
          <a:extLst>
            <a:ext uri="{FF2B5EF4-FFF2-40B4-BE49-F238E27FC236}">
              <a16:creationId xmlns:a16="http://schemas.microsoft.com/office/drawing/2014/main" id="{693644E6-9A21-4053-B216-5BCBCA38FAAB}"/>
            </a:ext>
          </a:extLst>
        </xdr:cNvPr>
        <xdr:cNvSpPr txBox="1"/>
      </xdr:nvSpPr>
      <xdr:spPr>
        <a:xfrm>
          <a:off x="16047266" y="99142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585" name="直線コネクタ 584">
          <a:extLst>
            <a:ext uri="{FF2B5EF4-FFF2-40B4-BE49-F238E27FC236}">
              <a16:creationId xmlns:a16="http://schemas.microsoft.com/office/drawing/2014/main" id="{F81FE966-6358-4F00-9239-629D73F93D8C}"/>
            </a:ext>
          </a:extLst>
        </xdr:cNvPr>
        <xdr:cNvCxnSpPr/>
      </xdr:nvCxnSpPr>
      <xdr:spPr>
        <a:xfrm>
          <a:off x="16459200" y="96012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586" name="テキスト ボックス 585">
          <a:extLst>
            <a:ext uri="{FF2B5EF4-FFF2-40B4-BE49-F238E27FC236}">
              <a16:creationId xmlns:a16="http://schemas.microsoft.com/office/drawing/2014/main" id="{95B85C55-431F-446E-B637-6561EE3924AB}"/>
            </a:ext>
          </a:extLst>
        </xdr:cNvPr>
        <xdr:cNvSpPr txBox="1"/>
      </xdr:nvSpPr>
      <xdr:spPr>
        <a:xfrm>
          <a:off x="16047266" y="94570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7" name="直線コネクタ 586">
          <a:extLst>
            <a:ext uri="{FF2B5EF4-FFF2-40B4-BE49-F238E27FC236}">
              <a16:creationId xmlns:a16="http://schemas.microsoft.com/office/drawing/2014/main" id="{E681B203-FAF9-489A-A8DD-807B8D6A7682}"/>
            </a:ext>
          </a:extLst>
        </xdr:cNvPr>
        <xdr:cNvCxnSpPr/>
      </xdr:nvCxnSpPr>
      <xdr:spPr>
        <a:xfrm>
          <a:off x="1645920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88" name="テキスト ボックス 587">
          <a:extLst>
            <a:ext uri="{FF2B5EF4-FFF2-40B4-BE49-F238E27FC236}">
              <a16:creationId xmlns:a16="http://schemas.microsoft.com/office/drawing/2014/main" id="{13EFA7A0-2CDB-45A7-AC94-CF0985415AEA}"/>
            </a:ext>
          </a:extLst>
        </xdr:cNvPr>
        <xdr:cNvSpPr txBox="1"/>
      </xdr:nvSpPr>
      <xdr:spPr>
        <a:xfrm>
          <a:off x="16047266" y="900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9" name="【学校施設】&#10;一人当たり面積グラフ枠">
          <a:extLst>
            <a:ext uri="{FF2B5EF4-FFF2-40B4-BE49-F238E27FC236}">
              <a16:creationId xmlns:a16="http://schemas.microsoft.com/office/drawing/2014/main" id="{1A378567-D296-46A6-A716-DEFBD08B5D90}"/>
            </a:ext>
          </a:extLst>
        </xdr:cNvPr>
        <xdr:cNvSpPr/>
      </xdr:nvSpPr>
      <xdr:spPr>
        <a:xfrm>
          <a:off x="16459200" y="914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80010</xdr:rowOff>
    </xdr:from>
    <xdr:to>
      <xdr:col>116</xdr:col>
      <xdr:colOff>62864</xdr:colOff>
      <xdr:row>64</xdr:row>
      <xdr:rowOff>98298</xdr:rowOff>
    </xdr:to>
    <xdr:cxnSp macro="">
      <xdr:nvCxnSpPr>
        <xdr:cNvPr id="590" name="直線コネクタ 589">
          <a:extLst>
            <a:ext uri="{FF2B5EF4-FFF2-40B4-BE49-F238E27FC236}">
              <a16:creationId xmlns:a16="http://schemas.microsoft.com/office/drawing/2014/main" id="{73C5F5E6-5DC0-4B3D-B896-32DFC3214015}"/>
            </a:ext>
          </a:extLst>
        </xdr:cNvPr>
        <xdr:cNvCxnSpPr/>
      </xdr:nvCxnSpPr>
      <xdr:spPr>
        <a:xfrm flipV="1">
          <a:off x="19947254" y="9511665"/>
          <a:ext cx="0" cy="15556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102125</xdr:rowOff>
    </xdr:from>
    <xdr:ext cx="469744" cy="259045"/>
    <xdr:sp macro="" textlink="">
      <xdr:nvSpPr>
        <xdr:cNvPr id="591" name="【学校施設】&#10;一人当たり面積最小値テキスト">
          <a:extLst>
            <a:ext uri="{FF2B5EF4-FFF2-40B4-BE49-F238E27FC236}">
              <a16:creationId xmlns:a16="http://schemas.microsoft.com/office/drawing/2014/main" id="{9E01C86A-A5FC-453C-BCAE-7D0E23A73374}"/>
            </a:ext>
          </a:extLst>
        </xdr:cNvPr>
        <xdr:cNvSpPr txBox="1"/>
      </xdr:nvSpPr>
      <xdr:spPr>
        <a:xfrm>
          <a:off x="19985990" y="110711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98298</xdr:rowOff>
    </xdr:from>
    <xdr:to>
      <xdr:col>116</xdr:col>
      <xdr:colOff>152400</xdr:colOff>
      <xdr:row>64</xdr:row>
      <xdr:rowOff>98298</xdr:rowOff>
    </xdr:to>
    <xdr:cxnSp macro="">
      <xdr:nvCxnSpPr>
        <xdr:cNvPr id="592" name="直線コネクタ 591">
          <a:extLst>
            <a:ext uri="{FF2B5EF4-FFF2-40B4-BE49-F238E27FC236}">
              <a16:creationId xmlns:a16="http://schemas.microsoft.com/office/drawing/2014/main" id="{9C0B25DC-3A51-4FC1-9021-B8E6E879DB95}"/>
            </a:ext>
          </a:extLst>
        </xdr:cNvPr>
        <xdr:cNvCxnSpPr/>
      </xdr:nvCxnSpPr>
      <xdr:spPr>
        <a:xfrm>
          <a:off x="19885660" y="1106728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26687</xdr:rowOff>
    </xdr:from>
    <xdr:ext cx="469744" cy="259045"/>
    <xdr:sp macro="" textlink="">
      <xdr:nvSpPr>
        <xdr:cNvPr id="593" name="【学校施設】&#10;一人当たり面積最大値テキスト">
          <a:extLst>
            <a:ext uri="{FF2B5EF4-FFF2-40B4-BE49-F238E27FC236}">
              <a16:creationId xmlns:a16="http://schemas.microsoft.com/office/drawing/2014/main" id="{7A809506-D3F0-4DF4-A9A0-4EC4A6E10A1E}"/>
            </a:ext>
          </a:extLst>
        </xdr:cNvPr>
        <xdr:cNvSpPr txBox="1"/>
      </xdr:nvSpPr>
      <xdr:spPr>
        <a:xfrm>
          <a:off x="19985990" y="92830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80010</xdr:rowOff>
    </xdr:from>
    <xdr:to>
      <xdr:col>116</xdr:col>
      <xdr:colOff>152400</xdr:colOff>
      <xdr:row>55</xdr:row>
      <xdr:rowOff>80010</xdr:rowOff>
    </xdr:to>
    <xdr:cxnSp macro="">
      <xdr:nvCxnSpPr>
        <xdr:cNvPr id="594" name="直線コネクタ 593">
          <a:extLst>
            <a:ext uri="{FF2B5EF4-FFF2-40B4-BE49-F238E27FC236}">
              <a16:creationId xmlns:a16="http://schemas.microsoft.com/office/drawing/2014/main" id="{F1ECF898-6E05-449C-923F-92C01C72829C}"/>
            </a:ext>
          </a:extLst>
        </xdr:cNvPr>
        <xdr:cNvCxnSpPr/>
      </xdr:nvCxnSpPr>
      <xdr:spPr>
        <a:xfrm>
          <a:off x="19885660" y="951166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109237</xdr:rowOff>
    </xdr:from>
    <xdr:ext cx="469744" cy="259045"/>
    <xdr:sp macro="" textlink="">
      <xdr:nvSpPr>
        <xdr:cNvPr id="595" name="【学校施設】&#10;一人当たり面積平均値テキスト">
          <a:extLst>
            <a:ext uri="{FF2B5EF4-FFF2-40B4-BE49-F238E27FC236}">
              <a16:creationId xmlns:a16="http://schemas.microsoft.com/office/drawing/2014/main" id="{7BCD8E89-9022-4E94-9728-833CFA7E56D1}"/>
            </a:ext>
          </a:extLst>
        </xdr:cNvPr>
        <xdr:cNvSpPr txBox="1"/>
      </xdr:nvSpPr>
      <xdr:spPr>
        <a:xfrm>
          <a:off x="19985990" y="1056578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86360</xdr:rowOff>
    </xdr:from>
    <xdr:to>
      <xdr:col>116</xdr:col>
      <xdr:colOff>114300</xdr:colOff>
      <xdr:row>63</xdr:row>
      <xdr:rowOff>16510</xdr:rowOff>
    </xdr:to>
    <xdr:sp macro="" textlink="">
      <xdr:nvSpPr>
        <xdr:cNvPr id="596" name="フローチャート: 判断 595">
          <a:extLst>
            <a:ext uri="{FF2B5EF4-FFF2-40B4-BE49-F238E27FC236}">
              <a16:creationId xmlns:a16="http://schemas.microsoft.com/office/drawing/2014/main" id="{49DF752E-E900-4F31-BF11-8387E05D01E9}"/>
            </a:ext>
          </a:extLst>
        </xdr:cNvPr>
        <xdr:cNvSpPr/>
      </xdr:nvSpPr>
      <xdr:spPr>
        <a:xfrm>
          <a:off x="19904710" y="10718165"/>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95047</xdr:rowOff>
    </xdr:from>
    <xdr:to>
      <xdr:col>112</xdr:col>
      <xdr:colOff>38100</xdr:colOff>
      <xdr:row>63</xdr:row>
      <xdr:rowOff>25197</xdr:rowOff>
    </xdr:to>
    <xdr:sp macro="" textlink="">
      <xdr:nvSpPr>
        <xdr:cNvPr id="597" name="フローチャート: 判断 596">
          <a:extLst>
            <a:ext uri="{FF2B5EF4-FFF2-40B4-BE49-F238E27FC236}">
              <a16:creationId xmlns:a16="http://schemas.microsoft.com/office/drawing/2014/main" id="{9355E34C-A478-4396-848B-45009AA1279D}"/>
            </a:ext>
          </a:extLst>
        </xdr:cNvPr>
        <xdr:cNvSpPr/>
      </xdr:nvSpPr>
      <xdr:spPr>
        <a:xfrm>
          <a:off x="19161760" y="10728757"/>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95504</xdr:rowOff>
    </xdr:from>
    <xdr:to>
      <xdr:col>107</xdr:col>
      <xdr:colOff>101600</xdr:colOff>
      <xdr:row>63</xdr:row>
      <xdr:rowOff>25654</xdr:rowOff>
    </xdr:to>
    <xdr:sp macro="" textlink="">
      <xdr:nvSpPr>
        <xdr:cNvPr id="598" name="フローチャート: 判断 597">
          <a:extLst>
            <a:ext uri="{FF2B5EF4-FFF2-40B4-BE49-F238E27FC236}">
              <a16:creationId xmlns:a16="http://schemas.microsoft.com/office/drawing/2014/main" id="{0A326E01-25AC-42DC-A129-BB76E061C173}"/>
            </a:ext>
          </a:extLst>
        </xdr:cNvPr>
        <xdr:cNvSpPr/>
      </xdr:nvSpPr>
      <xdr:spPr>
        <a:xfrm>
          <a:off x="18345150" y="10721594"/>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86817</xdr:rowOff>
    </xdr:from>
    <xdr:to>
      <xdr:col>102</xdr:col>
      <xdr:colOff>165100</xdr:colOff>
      <xdr:row>63</xdr:row>
      <xdr:rowOff>16967</xdr:rowOff>
    </xdr:to>
    <xdr:sp macro="" textlink="">
      <xdr:nvSpPr>
        <xdr:cNvPr id="599" name="フローチャート: 判断 598">
          <a:extLst>
            <a:ext uri="{FF2B5EF4-FFF2-40B4-BE49-F238E27FC236}">
              <a16:creationId xmlns:a16="http://schemas.microsoft.com/office/drawing/2014/main" id="{E5519C7A-8002-479D-93BF-DF69EC136239}"/>
            </a:ext>
          </a:extLst>
        </xdr:cNvPr>
        <xdr:cNvSpPr/>
      </xdr:nvSpPr>
      <xdr:spPr>
        <a:xfrm>
          <a:off x="17547590" y="10718622"/>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92304</xdr:rowOff>
    </xdr:from>
    <xdr:to>
      <xdr:col>98</xdr:col>
      <xdr:colOff>38100</xdr:colOff>
      <xdr:row>63</xdr:row>
      <xdr:rowOff>22454</xdr:rowOff>
    </xdr:to>
    <xdr:sp macro="" textlink="">
      <xdr:nvSpPr>
        <xdr:cNvPr id="600" name="フローチャート: 判断 599">
          <a:extLst>
            <a:ext uri="{FF2B5EF4-FFF2-40B4-BE49-F238E27FC236}">
              <a16:creationId xmlns:a16="http://schemas.microsoft.com/office/drawing/2014/main" id="{E335E769-1142-41AC-BC2B-536B590F7C0C}"/>
            </a:ext>
          </a:extLst>
        </xdr:cNvPr>
        <xdr:cNvSpPr/>
      </xdr:nvSpPr>
      <xdr:spPr>
        <a:xfrm>
          <a:off x="16761460" y="10726014"/>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1" name="テキスト ボックス 600">
          <a:extLst>
            <a:ext uri="{FF2B5EF4-FFF2-40B4-BE49-F238E27FC236}">
              <a16:creationId xmlns:a16="http://schemas.microsoft.com/office/drawing/2014/main" id="{5A6493E6-2CC7-4A24-801B-7C8734383F1A}"/>
            </a:ext>
          </a:extLst>
        </xdr:cNvPr>
        <xdr:cNvSpPr txBox="1"/>
      </xdr:nvSpPr>
      <xdr:spPr>
        <a:xfrm>
          <a:off x="1977644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2" name="テキスト ボックス 601">
          <a:extLst>
            <a:ext uri="{FF2B5EF4-FFF2-40B4-BE49-F238E27FC236}">
              <a16:creationId xmlns:a16="http://schemas.microsoft.com/office/drawing/2014/main" id="{712AD13A-2730-49D9-ADB4-0328F613DC17}"/>
            </a:ext>
          </a:extLst>
        </xdr:cNvPr>
        <xdr:cNvSpPr txBox="1"/>
      </xdr:nvSpPr>
      <xdr:spPr>
        <a:xfrm>
          <a:off x="190334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3" name="テキスト ボックス 602">
          <a:extLst>
            <a:ext uri="{FF2B5EF4-FFF2-40B4-BE49-F238E27FC236}">
              <a16:creationId xmlns:a16="http://schemas.microsoft.com/office/drawing/2014/main" id="{477F61E1-EE03-4BA6-97AB-E3AF66157A15}"/>
            </a:ext>
          </a:extLst>
        </xdr:cNvPr>
        <xdr:cNvSpPr txBox="1"/>
      </xdr:nvSpPr>
      <xdr:spPr>
        <a:xfrm>
          <a:off x="182283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4" name="テキスト ボックス 603">
          <a:extLst>
            <a:ext uri="{FF2B5EF4-FFF2-40B4-BE49-F238E27FC236}">
              <a16:creationId xmlns:a16="http://schemas.microsoft.com/office/drawing/2014/main" id="{31480674-D01D-451E-9796-53543CBD45CE}"/>
            </a:ext>
          </a:extLst>
        </xdr:cNvPr>
        <xdr:cNvSpPr txBox="1"/>
      </xdr:nvSpPr>
      <xdr:spPr>
        <a:xfrm>
          <a:off x="174307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5" name="テキスト ボックス 604">
          <a:extLst>
            <a:ext uri="{FF2B5EF4-FFF2-40B4-BE49-F238E27FC236}">
              <a16:creationId xmlns:a16="http://schemas.microsoft.com/office/drawing/2014/main" id="{C8CD6C50-1DBB-469D-B216-803B2045EC0F}"/>
            </a:ext>
          </a:extLst>
        </xdr:cNvPr>
        <xdr:cNvSpPr txBox="1"/>
      </xdr:nvSpPr>
      <xdr:spPr>
        <a:xfrm>
          <a:off x="166331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122479</xdr:rowOff>
    </xdr:from>
    <xdr:to>
      <xdr:col>116</xdr:col>
      <xdr:colOff>114300</xdr:colOff>
      <xdr:row>63</xdr:row>
      <xdr:rowOff>52629</xdr:rowOff>
    </xdr:to>
    <xdr:sp macro="" textlink="">
      <xdr:nvSpPr>
        <xdr:cNvPr id="606" name="楕円 605">
          <a:extLst>
            <a:ext uri="{FF2B5EF4-FFF2-40B4-BE49-F238E27FC236}">
              <a16:creationId xmlns:a16="http://schemas.microsoft.com/office/drawing/2014/main" id="{1FA24D41-3778-48D3-804F-8B0A3C7C9409}"/>
            </a:ext>
          </a:extLst>
        </xdr:cNvPr>
        <xdr:cNvSpPr/>
      </xdr:nvSpPr>
      <xdr:spPr>
        <a:xfrm>
          <a:off x="19904710" y="10754284"/>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100906</xdr:rowOff>
    </xdr:from>
    <xdr:ext cx="469744" cy="259045"/>
    <xdr:sp macro="" textlink="">
      <xdr:nvSpPr>
        <xdr:cNvPr id="607" name="【学校施設】&#10;一人当たり面積該当値テキスト">
          <a:extLst>
            <a:ext uri="{FF2B5EF4-FFF2-40B4-BE49-F238E27FC236}">
              <a16:creationId xmlns:a16="http://schemas.microsoft.com/office/drawing/2014/main" id="{94A5447E-1310-4F5C-8E41-6306F07121D6}"/>
            </a:ext>
          </a:extLst>
        </xdr:cNvPr>
        <xdr:cNvSpPr txBox="1"/>
      </xdr:nvSpPr>
      <xdr:spPr>
        <a:xfrm>
          <a:off x="19985990" y="107269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130708</xdr:rowOff>
    </xdr:from>
    <xdr:to>
      <xdr:col>112</xdr:col>
      <xdr:colOff>38100</xdr:colOff>
      <xdr:row>63</xdr:row>
      <xdr:rowOff>60858</xdr:rowOff>
    </xdr:to>
    <xdr:sp macro="" textlink="">
      <xdr:nvSpPr>
        <xdr:cNvPr id="608" name="楕円 607">
          <a:extLst>
            <a:ext uri="{FF2B5EF4-FFF2-40B4-BE49-F238E27FC236}">
              <a16:creationId xmlns:a16="http://schemas.microsoft.com/office/drawing/2014/main" id="{86181DE3-77F0-470E-B125-3413F0ED46CB}"/>
            </a:ext>
          </a:extLst>
        </xdr:cNvPr>
        <xdr:cNvSpPr/>
      </xdr:nvSpPr>
      <xdr:spPr>
        <a:xfrm>
          <a:off x="19161760" y="10764418"/>
          <a:ext cx="7874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1829</xdr:rowOff>
    </xdr:from>
    <xdr:to>
      <xdr:col>116</xdr:col>
      <xdr:colOff>63500</xdr:colOff>
      <xdr:row>63</xdr:row>
      <xdr:rowOff>10058</xdr:rowOff>
    </xdr:to>
    <xdr:cxnSp macro="">
      <xdr:nvCxnSpPr>
        <xdr:cNvPr id="609" name="直線コネクタ 608">
          <a:extLst>
            <a:ext uri="{FF2B5EF4-FFF2-40B4-BE49-F238E27FC236}">
              <a16:creationId xmlns:a16="http://schemas.microsoft.com/office/drawing/2014/main" id="{39AD7522-ACB2-4FEE-B4BD-2ED5578CCDB3}"/>
            </a:ext>
          </a:extLst>
        </xdr:cNvPr>
        <xdr:cNvCxnSpPr/>
      </xdr:nvCxnSpPr>
      <xdr:spPr>
        <a:xfrm flipV="1">
          <a:off x="19204940" y="10803179"/>
          <a:ext cx="742950" cy="10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135737</xdr:rowOff>
    </xdr:from>
    <xdr:to>
      <xdr:col>107</xdr:col>
      <xdr:colOff>101600</xdr:colOff>
      <xdr:row>63</xdr:row>
      <xdr:rowOff>65887</xdr:rowOff>
    </xdr:to>
    <xdr:sp macro="" textlink="">
      <xdr:nvSpPr>
        <xdr:cNvPr id="610" name="楕円 609">
          <a:extLst>
            <a:ext uri="{FF2B5EF4-FFF2-40B4-BE49-F238E27FC236}">
              <a16:creationId xmlns:a16="http://schemas.microsoft.com/office/drawing/2014/main" id="{ABFDCB16-C8C0-43EB-9164-65FF9327432B}"/>
            </a:ext>
          </a:extLst>
        </xdr:cNvPr>
        <xdr:cNvSpPr/>
      </xdr:nvSpPr>
      <xdr:spPr>
        <a:xfrm>
          <a:off x="18345150" y="10761827"/>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10058</xdr:rowOff>
    </xdr:from>
    <xdr:to>
      <xdr:col>111</xdr:col>
      <xdr:colOff>177800</xdr:colOff>
      <xdr:row>63</xdr:row>
      <xdr:rowOff>15087</xdr:rowOff>
    </xdr:to>
    <xdr:cxnSp macro="">
      <xdr:nvCxnSpPr>
        <xdr:cNvPr id="611" name="直線コネクタ 610">
          <a:extLst>
            <a:ext uri="{FF2B5EF4-FFF2-40B4-BE49-F238E27FC236}">
              <a16:creationId xmlns:a16="http://schemas.microsoft.com/office/drawing/2014/main" id="{87279C25-81D3-44A3-8E87-7546A97E15E3}"/>
            </a:ext>
          </a:extLst>
        </xdr:cNvPr>
        <xdr:cNvCxnSpPr/>
      </xdr:nvCxnSpPr>
      <xdr:spPr>
        <a:xfrm flipV="1">
          <a:off x="18399760" y="10813313"/>
          <a:ext cx="805180" cy="6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144425</xdr:rowOff>
    </xdr:from>
    <xdr:to>
      <xdr:col>102</xdr:col>
      <xdr:colOff>165100</xdr:colOff>
      <xdr:row>63</xdr:row>
      <xdr:rowOff>74575</xdr:rowOff>
    </xdr:to>
    <xdr:sp macro="" textlink="">
      <xdr:nvSpPr>
        <xdr:cNvPr id="612" name="楕円 611">
          <a:extLst>
            <a:ext uri="{FF2B5EF4-FFF2-40B4-BE49-F238E27FC236}">
              <a16:creationId xmlns:a16="http://schemas.microsoft.com/office/drawing/2014/main" id="{9992FC36-ABEE-4520-A3E2-927E59FFAF47}"/>
            </a:ext>
          </a:extLst>
        </xdr:cNvPr>
        <xdr:cNvSpPr/>
      </xdr:nvSpPr>
      <xdr:spPr>
        <a:xfrm>
          <a:off x="17547590" y="10772420"/>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15087</xdr:rowOff>
    </xdr:from>
    <xdr:to>
      <xdr:col>107</xdr:col>
      <xdr:colOff>50800</xdr:colOff>
      <xdr:row>63</xdr:row>
      <xdr:rowOff>23775</xdr:rowOff>
    </xdr:to>
    <xdr:cxnSp macro="">
      <xdr:nvCxnSpPr>
        <xdr:cNvPr id="613" name="直線コネクタ 612">
          <a:extLst>
            <a:ext uri="{FF2B5EF4-FFF2-40B4-BE49-F238E27FC236}">
              <a16:creationId xmlns:a16="http://schemas.microsoft.com/office/drawing/2014/main" id="{4B547E2C-E9DA-41A7-A3D1-A78E0CF4203A}"/>
            </a:ext>
          </a:extLst>
        </xdr:cNvPr>
        <xdr:cNvCxnSpPr/>
      </xdr:nvCxnSpPr>
      <xdr:spPr>
        <a:xfrm flipV="1">
          <a:off x="17602200" y="10820247"/>
          <a:ext cx="797560" cy="10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148996</xdr:rowOff>
    </xdr:from>
    <xdr:to>
      <xdr:col>98</xdr:col>
      <xdr:colOff>38100</xdr:colOff>
      <xdr:row>63</xdr:row>
      <xdr:rowOff>79146</xdr:rowOff>
    </xdr:to>
    <xdr:sp macro="" textlink="">
      <xdr:nvSpPr>
        <xdr:cNvPr id="614" name="楕円 613">
          <a:extLst>
            <a:ext uri="{FF2B5EF4-FFF2-40B4-BE49-F238E27FC236}">
              <a16:creationId xmlns:a16="http://schemas.microsoft.com/office/drawing/2014/main" id="{A9B148E0-E966-457B-99AF-6F03E816887D}"/>
            </a:ext>
          </a:extLst>
        </xdr:cNvPr>
        <xdr:cNvSpPr/>
      </xdr:nvSpPr>
      <xdr:spPr>
        <a:xfrm>
          <a:off x="16761460" y="10778896"/>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23775</xdr:rowOff>
    </xdr:from>
    <xdr:to>
      <xdr:col>102</xdr:col>
      <xdr:colOff>114300</xdr:colOff>
      <xdr:row>63</xdr:row>
      <xdr:rowOff>28346</xdr:rowOff>
    </xdr:to>
    <xdr:cxnSp macro="">
      <xdr:nvCxnSpPr>
        <xdr:cNvPr id="615" name="直線コネクタ 614">
          <a:extLst>
            <a:ext uri="{FF2B5EF4-FFF2-40B4-BE49-F238E27FC236}">
              <a16:creationId xmlns:a16="http://schemas.microsoft.com/office/drawing/2014/main" id="{06FC8980-D998-4562-9321-A36048E09825}"/>
            </a:ext>
          </a:extLst>
        </xdr:cNvPr>
        <xdr:cNvCxnSpPr/>
      </xdr:nvCxnSpPr>
      <xdr:spPr>
        <a:xfrm flipV="1">
          <a:off x="16804640" y="10821315"/>
          <a:ext cx="797560" cy="6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41724</xdr:rowOff>
    </xdr:from>
    <xdr:ext cx="469744" cy="259045"/>
    <xdr:sp macro="" textlink="">
      <xdr:nvSpPr>
        <xdr:cNvPr id="616" name="n_1aveValue【学校施設】&#10;一人当たり面積">
          <a:extLst>
            <a:ext uri="{FF2B5EF4-FFF2-40B4-BE49-F238E27FC236}">
              <a16:creationId xmlns:a16="http://schemas.microsoft.com/office/drawing/2014/main" id="{A0301E00-FDAB-4929-B631-24AD3DACDD3C}"/>
            </a:ext>
          </a:extLst>
        </xdr:cNvPr>
        <xdr:cNvSpPr txBox="1"/>
      </xdr:nvSpPr>
      <xdr:spPr>
        <a:xfrm>
          <a:off x="18982132" y="105001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42181</xdr:rowOff>
    </xdr:from>
    <xdr:ext cx="469744" cy="259045"/>
    <xdr:sp macro="" textlink="">
      <xdr:nvSpPr>
        <xdr:cNvPr id="617" name="n_2aveValue【学校施設】&#10;一人当たり面積">
          <a:extLst>
            <a:ext uri="{FF2B5EF4-FFF2-40B4-BE49-F238E27FC236}">
              <a16:creationId xmlns:a16="http://schemas.microsoft.com/office/drawing/2014/main" id="{10547B6A-424D-4347-AE42-5128E495D202}"/>
            </a:ext>
          </a:extLst>
        </xdr:cNvPr>
        <xdr:cNvSpPr txBox="1"/>
      </xdr:nvSpPr>
      <xdr:spPr>
        <a:xfrm>
          <a:off x="18182032" y="105025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33494</xdr:rowOff>
    </xdr:from>
    <xdr:ext cx="469744" cy="259045"/>
    <xdr:sp macro="" textlink="">
      <xdr:nvSpPr>
        <xdr:cNvPr id="618" name="n_3aveValue【学校施設】&#10;一人当たり面積">
          <a:extLst>
            <a:ext uri="{FF2B5EF4-FFF2-40B4-BE49-F238E27FC236}">
              <a16:creationId xmlns:a16="http://schemas.microsoft.com/office/drawing/2014/main" id="{CFB710FE-D111-4656-B364-1E94AA59847B}"/>
            </a:ext>
          </a:extLst>
        </xdr:cNvPr>
        <xdr:cNvSpPr txBox="1"/>
      </xdr:nvSpPr>
      <xdr:spPr>
        <a:xfrm>
          <a:off x="17384472" y="104900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38981</xdr:rowOff>
    </xdr:from>
    <xdr:ext cx="469744" cy="259045"/>
    <xdr:sp macro="" textlink="">
      <xdr:nvSpPr>
        <xdr:cNvPr id="619" name="n_4aveValue【学校施設】&#10;一人当たり面積">
          <a:extLst>
            <a:ext uri="{FF2B5EF4-FFF2-40B4-BE49-F238E27FC236}">
              <a16:creationId xmlns:a16="http://schemas.microsoft.com/office/drawing/2014/main" id="{9A49AC8B-9783-4BD5-B267-71419EE99430}"/>
            </a:ext>
          </a:extLst>
        </xdr:cNvPr>
        <xdr:cNvSpPr txBox="1"/>
      </xdr:nvSpPr>
      <xdr:spPr>
        <a:xfrm>
          <a:off x="16588817" y="10497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51985</xdr:rowOff>
    </xdr:from>
    <xdr:ext cx="469744" cy="259045"/>
    <xdr:sp macro="" textlink="">
      <xdr:nvSpPr>
        <xdr:cNvPr id="620" name="n_1mainValue【学校施設】&#10;一人当たり面積">
          <a:extLst>
            <a:ext uri="{FF2B5EF4-FFF2-40B4-BE49-F238E27FC236}">
              <a16:creationId xmlns:a16="http://schemas.microsoft.com/office/drawing/2014/main" id="{86F3AFA0-8D71-45D4-89EE-8EDB081BDB61}"/>
            </a:ext>
          </a:extLst>
        </xdr:cNvPr>
        <xdr:cNvSpPr txBox="1"/>
      </xdr:nvSpPr>
      <xdr:spPr>
        <a:xfrm>
          <a:off x="18982132" y="108571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57014</xdr:rowOff>
    </xdr:from>
    <xdr:ext cx="469744" cy="259045"/>
    <xdr:sp macro="" textlink="">
      <xdr:nvSpPr>
        <xdr:cNvPr id="621" name="n_2mainValue【学校施設】&#10;一人当たり面積">
          <a:extLst>
            <a:ext uri="{FF2B5EF4-FFF2-40B4-BE49-F238E27FC236}">
              <a16:creationId xmlns:a16="http://schemas.microsoft.com/office/drawing/2014/main" id="{A34A0516-CE51-468B-BE60-4731DC9234FA}"/>
            </a:ext>
          </a:extLst>
        </xdr:cNvPr>
        <xdr:cNvSpPr txBox="1"/>
      </xdr:nvSpPr>
      <xdr:spPr>
        <a:xfrm>
          <a:off x="18182032" y="108621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65702</xdr:rowOff>
    </xdr:from>
    <xdr:ext cx="469744" cy="259045"/>
    <xdr:sp macro="" textlink="">
      <xdr:nvSpPr>
        <xdr:cNvPr id="622" name="n_3mainValue【学校施設】&#10;一人当たり面積">
          <a:extLst>
            <a:ext uri="{FF2B5EF4-FFF2-40B4-BE49-F238E27FC236}">
              <a16:creationId xmlns:a16="http://schemas.microsoft.com/office/drawing/2014/main" id="{C84E5E5A-4960-41A9-8861-3AB56ADBD17D}"/>
            </a:ext>
          </a:extLst>
        </xdr:cNvPr>
        <xdr:cNvSpPr txBox="1"/>
      </xdr:nvSpPr>
      <xdr:spPr>
        <a:xfrm>
          <a:off x="17384472" y="10865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70273</xdr:rowOff>
    </xdr:from>
    <xdr:ext cx="469744" cy="259045"/>
    <xdr:sp macro="" textlink="">
      <xdr:nvSpPr>
        <xdr:cNvPr id="623" name="n_4mainValue【学校施設】&#10;一人当たり面積">
          <a:extLst>
            <a:ext uri="{FF2B5EF4-FFF2-40B4-BE49-F238E27FC236}">
              <a16:creationId xmlns:a16="http://schemas.microsoft.com/office/drawing/2014/main" id="{3F03781E-EAD1-417C-A85B-C1F8AAE9F463}"/>
            </a:ext>
          </a:extLst>
        </xdr:cNvPr>
        <xdr:cNvSpPr txBox="1"/>
      </xdr:nvSpPr>
      <xdr:spPr>
        <a:xfrm>
          <a:off x="16588817" y="108697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4" name="正方形/長方形 623">
          <a:extLst>
            <a:ext uri="{FF2B5EF4-FFF2-40B4-BE49-F238E27FC236}">
              <a16:creationId xmlns:a16="http://schemas.microsoft.com/office/drawing/2014/main" id="{2535FF28-E416-4AA7-BC29-D7632FB59CC5}"/>
            </a:ext>
          </a:extLst>
        </xdr:cNvPr>
        <xdr:cNvSpPr/>
      </xdr:nvSpPr>
      <xdr:spPr>
        <a:xfrm>
          <a:off x="11203940" y="1181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5" name="正方形/長方形 624">
          <a:extLst>
            <a:ext uri="{FF2B5EF4-FFF2-40B4-BE49-F238E27FC236}">
              <a16:creationId xmlns:a16="http://schemas.microsoft.com/office/drawing/2014/main" id="{CD37F9C4-5D32-4193-A598-DD0CBB0B9091}"/>
            </a:ext>
          </a:extLst>
        </xdr:cNvPr>
        <xdr:cNvSpPr/>
      </xdr:nvSpPr>
      <xdr:spPr>
        <a:xfrm>
          <a:off x="113157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6" name="正方形/長方形 625">
          <a:extLst>
            <a:ext uri="{FF2B5EF4-FFF2-40B4-BE49-F238E27FC236}">
              <a16:creationId xmlns:a16="http://schemas.microsoft.com/office/drawing/2014/main" id="{D9740FC0-9CC2-4AD7-8A9D-E509706B0353}"/>
            </a:ext>
          </a:extLst>
        </xdr:cNvPr>
        <xdr:cNvSpPr/>
      </xdr:nvSpPr>
      <xdr:spPr>
        <a:xfrm>
          <a:off x="113157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7" name="正方形/長方形 626">
          <a:extLst>
            <a:ext uri="{FF2B5EF4-FFF2-40B4-BE49-F238E27FC236}">
              <a16:creationId xmlns:a16="http://schemas.microsoft.com/office/drawing/2014/main" id="{86C02CBA-9D59-49D1-A7A1-3EA808452A35}"/>
            </a:ext>
          </a:extLst>
        </xdr:cNvPr>
        <xdr:cNvSpPr/>
      </xdr:nvSpPr>
      <xdr:spPr>
        <a:xfrm>
          <a:off x="122326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8" name="正方形/長方形 627">
          <a:extLst>
            <a:ext uri="{FF2B5EF4-FFF2-40B4-BE49-F238E27FC236}">
              <a16:creationId xmlns:a16="http://schemas.microsoft.com/office/drawing/2014/main" id="{004BF475-7E74-43A8-8E1A-7EA1DA18868C}"/>
            </a:ext>
          </a:extLst>
        </xdr:cNvPr>
        <xdr:cNvSpPr/>
      </xdr:nvSpPr>
      <xdr:spPr>
        <a:xfrm>
          <a:off x="122326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9" name="正方形/長方形 628">
          <a:extLst>
            <a:ext uri="{FF2B5EF4-FFF2-40B4-BE49-F238E27FC236}">
              <a16:creationId xmlns:a16="http://schemas.microsoft.com/office/drawing/2014/main" id="{3C060EE4-7D7C-4B12-BBB4-23550A38F664}"/>
            </a:ext>
          </a:extLst>
        </xdr:cNvPr>
        <xdr:cNvSpPr/>
      </xdr:nvSpPr>
      <xdr:spPr>
        <a:xfrm>
          <a:off x="132613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30" name="正方形/長方形 629">
          <a:extLst>
            <a:ext uri="{FF2B5EF4-FFF2-40B4-BE49-F238E27FC236}">
              <a16:creationId xmlns:a16="http://schemas.microsoft.com/office/drawing/2014/main" id="{E44F4137-D248-4E7A-9BC8-E1F20EEF14B9}"/>
            </a:ext>
          </a:extLst>
        </xdr:cNvPr>
        <xdr:cNvSpPr/>
      </xdr:nvSpPr>
      <xdr:spPr>
        <a:xfrm>
          <a:off x="132613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1" name="正方形/長方形 630">
          <a:extLst>
            <a:ext uri="{FF2B5EF4-FFF2-40B4-BE49-F238E27FC236}">
              <a16:creationId xmlns:a16="http://schemas.microsoft.com/office/drawing/2014/main" id="{67036E66-32EB-469D-BA5E-A26F5DC18B55}"/>
            </a:ext>
          </a:extLst>
        </xdr:cNvPr>
        <xdr:cNvSpPr/>
      </xdr:nvSpPr>
      <xdr:spPr>
        <a:xfrm>
          <a:off x="11203940" y="1295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2" name="テキスト ボックス 631">
          <a:extLst>
            <a:ext uri="{FF2B5EF4-FFF2-40B4-BE49-F238E27FC236}">
              <a16:creationId xmlns:a16="http://schemas.microsoft.com/office/drawing/2014/main" id="{7E022941-EB63-4413-8ED7-E973C48B20DD}"/>
            </a:ext>
          </a:extLst>
        </xdr:cNvPr>
        <xdr:cNvSpPr txBox="1"/>
      </xdr:nvSpPr>
      <xdr:spPr>
        <a:xfrm>
          <a:off x="1116584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3" name="直線コネクタ 632">
          <a:extLst>
            <a:ext uri="{FF2B5EF4-FFF2-40B4-BE49-F238E27FC236}">
              <a16:creationId xmlns:a16="http://schemas.microsoft.com/office/drawing/2014/main" id="{6882D35A-533E-49ED-A041-581513810224}"/>
            </a:ext>
          </a:extLst>
        </xdr:cNvPr>
        <xdr:cNvCxnSpPr/>
      </xdr:nvCxnSpPr>
      <xdr:spPr>
        <a:xfrm>
          <a:off x="11203940" y="1524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4" name="テキスト ボックス 633">
          <a:extLst>
            <a:ext uri="{FF2B5EF4-FFF2-40B4-BE49-F238E27FC236}">
              <a16:creationId xmlns:a16="http://schemas.microsoft.com/office/drawing/2014/main" id="{5B41B528-B0B3-499D-ADBB-E9D37D25D509}"/>
            </a:ext>
          </a:extLst>
        </xdr:cNvPr>
        <xdr:cNvSpPr txBox="1"/>
      </xdr:nvSpPr>
      <xdr:spPr>
        <a:xfrm>
          <a:off x="10801531" y="1509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635" name="直線コネクタ 634">
          <a:extLst>
            <a:ext uri="{FF2B5EF4-FFF2-40B4-BE49-F238E27FC236}">
              <a16:creationId xmlns:a16="http://schemas.microsoft.com/office/drawing/2014/main" id="{59BE3255-D389-48A7-9E49-275F65CF8C11}"/>
            </a:ext>
          </a:extLst>
        </xdr:cNvPr>
        <xdr:cNvCxnSpPr/>
      </xdr:nvCxnSpPr>
      <xdr:spPr>
        <a:xfrm>
          <a:off x="11203940" y="1491723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636" name="テキスト ボックス 635">
          <a:extLst>
            <a:ext uri="{FF2B5EF4-FFF2-40B4-BE49-F238E27FC236}">
              <a16:creationId xmlns:a16="http://schemas.microsoft.com/office/drawing/2014/main" id="{D35D8560-1798-4C1B-A0FB-611049C37C0F}"/>
            </a:ext>
          </a:extLst>
        </xdr:cNvPr>
        <xdr:cNvSpPr txBox="1"/>
      </xdr:nvSpPr>
      <xdr:spPr>
        <a:xfrm>
          <a:off x="10801531" y="1476739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637" name="直線コネクタ 636">
          <a:extLst>
            <a:ext uri="{FF2B5EF4-FFF2-40B4-BE49-F238E27FC236}">
              <a16:creationId xmlns:a16="http://schemas.microsoft.com/office/drawing/2014/main" id="{5C707F21-B863-4BF4-A279-4C1085AACD8F}"/>
            </a:ext>
          </a:extLst>
        </xdr:cNvPr>
        <xdr:cNvCxnSpPr/>
      </xdr:nvCxnSpPr>
      <xdr:spPr>
        <a:xfrm>
          <a:off x="11203940" y="1459066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638" name="テキスト ボックス 637">
          <a:extLst>
            <a:ext uri="{FF2B5EF4-FFF2-40B4-BE49-F238E27FC236}">
              <a16:creationId xmlns:a16="http://schemas.microsoft.com/office/drawing/2014/main" id="{84125AE2-E45B-4854-98A5-A127BD37D290}"/>
            </a:ext>
          </a:extLst>
        </xdr:cNvPr>
        <xdr:cNvSpPr txBox="1"/>
      </xdr:nvSpPr>
      <xdr:spPr>
        <a:xfrm>
          <a:off x="10842791" y="1444653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639" name="直線コネクタ 638">
          <a:extLst>
            <a:ext uri="{FF2B5EF4-FFF2-40B4-BE49-F238E27FC236}">
              <a16:creationId xmlns:a16="http://schemas.microsoft.com/office/drawing/2014/main" id="{722C834A-C4BC-4397-BA9B-BCF9A64041B2}"/>
            </a:ext>
          </a:extLst>
        </xdr:cNvPr>
        <xdr:cNvCxnSpPr/>
      </xdr:nvCxnSpPr>
      <xdr:spPr>
        <a:xfrm>
          <a:off x="11203940" y="1425838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640" name="テキスト ボックス 639">
          <a:extLst>
            <a:ext uri="{FF2B5EF4-FFF2-40B4-BE49-F238E27FC236}">
              <a16:creationId xmlns:a16="http://schemas.microsoft.com/office/drawing/2014/main" id="{80114839-1685-411D-B8A4-FFBC72EBE930}"/>
            </a:ext>
          </a:extLst>
        </xdr:cNvPr>
        <xdr:cNvSpPr txBox="1"/>
      </xdr:nvSpPr>
      <xdr:spPr>
        <a:xfrm>
          <a:off x="10842791" y="1411425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641" name="直線コネクタ 640">
          <a:extLst>
            <a:ext uri="{FF2B5EF4-FFF2-40B4-BE49-F238E27FC236}">
              <a16:creationId xmlns:a16="http://schemas.microsoft.com/office/drawing/2014/main" id="{CB7C28E4-E973-4DB0-9C2B-2DC36D16F9C1}"/>
            </a:ext>
          </a:extLst>
        </xdr:cNvPr>
        <xdr:cNvCxnSpPr/>
      </xdr:nvCxnSpPr>
      <xdr:spPr>
        <a:xfrm>
          <a:off x="11203940" y="1393561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642" name="テキスト ボックス 641">
          <a:extLst>
            <a:ext uri="{FF2B5EF4-FFF2-40B4-BE49-F238E27FC236}">
              <a16:creationId xmlns:a16="http://schemas.microsoft.com/office/drawing/2014/main" id="{8A140E84-93A8-45E8-ACEE-29D5CF1D7334}"/>
            </a:ext>
          </a:extLst>
        </xdr:cNvPr>
        <xdr:cNvSpPr txBox="1"/>
      </xdr:nvSpPr>
      <xdr:spPr>
        <a:xfrm>
          <a:off x="1084279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643" name="直線コネクタ 642">
          <a:extLst>
            <a:ext uri="{FF2B5EF4-FFF2-40B4-BE49-F238E27FC236}">
              <a16:creationId xmlns:a16="http://schemas.microsoft.com/office/drawing/2014/main" id="{A015351D-4364-4535-B6EB-8A003F3DAE4B}"/>
            </a:ext>
          </a:extLst>
        </xdr:cNvPr>
        <xdr:cNvCxnSpPr/>
      </xdr:nvCxnSpPr>
      <xdr:spPr>
        <a:xfrm>
          <a:off x="11203940" y="1360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644" name="テキスト ボックス 643">
          <a:extLst>
            <a:ext uri="{FF2B5EF4-FFF2-40B4-BE49-F238E27FC236}">
              <a16:creationId xmlns:a16="http://schemas.microsoft.com/office/drawing/2014/main" id="{3046B522-40BE-479F-A166-ECD3A6CE451A}"/>
            </a:ext>
          </a:extLst>
        </xdr:cNvPr>
        <xdr:cNvSpPr txBox="1"/>
      </xdr:nvSpPr>
      <xdr:spPr>
        <a:xfrm>
          <a:off x="10842791" y="134687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645" name="直線コネクタ 644">
          <a:extLst>
            <a:ext uri="{FF2B5EF4-FFF2-40B4-BE49-F238E27FC236}">
              <a16:creationId xmlns:a16="http://schemas.microsoft.com/office/drawing/2014/main" id="{7B76CB90-881E-4939-8319-6FCB6E449C3B}"/>
            </a:ext>
          </a:extLst>
        </xdr:cNvPr>
        <xdr:cNvCxnSpPr/>
      </xdr:nvCxnSpPr>
      <xdr:spPr>
        <a:xfrm>
          <a:off x="11203940" y="132805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646" name="テキスト ボックス 645">
          <a:extLst>
            <a:ext uri="{FF2B5EF4-FFF2-40B4-BE49-F238E27FC236}">
              <a16:creationId xmlns:a16="http://schemas.microsoft.com/office/drawing/2014/main" id="{3651C282-6514-4F60-9440-53A15E7B7EE2}"/>
            </a:ext>
          </a:extLst>
        </xdr:cNvPr>
        <xdr:cNvSpPr txBox="1"/>
      </xdr:nvSpPr>
      <xdr:spPr>
        <a:xfrm>
          <a:off x="10905006" y="13136443"/>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7" name="直線コネクタ 646">
          <a:extLst>
            <a:ext uri="{FF2B5EF4-FFF2-40B4-BE49-F238E27FC236}">
              <a16:creationId xmlns:a16="http://schemas.microsoft.com/office/drawing/2014/main" id="{8914B726-A4AA-4174-865D-1BBEA6340295}"/>
            </a:ext>
          </a:extLst>
        </xdr:cNvPr>
        <xdr:cNvCxnSpPr/>
      </xdr:nvCxnSpPr>
      <xdr:spPr>
        <a:xfrm>
          <a:off x="11203940" y="1295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648" name="【児童館】&#10;有形固定資産減価償却率グラフ枠">
          <a:extLst>
            <a:ext uri="{FF2B5EF4-FFF2-40B4-BE49-F238E27FC236}">
              <a16:creationId xmlns:a16="http://schemas.microsoft.com/office/drawing/2014/main" id="{4375F92B-9694-4DE6-BDDE-BC5C626A846E}"/>
            </a:ext>
          </a:extLst>
        </xdr:cNvPr>
        <xdr:cNvSpPr/>
      </xdr:nvSpPr>
      <xdr:spPr>
        <a:xfrm>
          <a:off x="11203940" y="1295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134438</xdr:rowOff>
    </xdr:from>
    <xdr:to>
      <xdr:col>85</xdr:col>
      <xdr:colOff>126364</xdr:colOff>
      <xdr:row>86</xdr:row>
      <xdr:rowOff>168729</xdr:rowOff>
    </xdr:to>
    <xdr:cxnSp macro="">
      <xdr:nvCxnSpPr>
        <xdr:cNvPr id="649" name="直線コネクタ 648">
          <a:extLst>
            <a:ext uri="{FF2B5EF4-FFF2-40B4-BE49-F238E27FC236}">
              <a16:creationId xmlns:a16="http://schemas.microsoft.com/office/drawing/2014/main" id="{451A84CB-AE11-4214-A72C-548113B74BA2}"/>
            </a:ext>
          </a:extLst>
        </xdr:cNvPr>
        <xdr:cNvCxnSpPr/>
      </xdr:nvCxnSpPr>
      <xdr:spPr>
        <a:xfrm flipV="1">
          <a:off x="14703424" y="13332278"/>
          <a:ext cx="0" cy="15849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650" name="【児童館】&#10;有形固定資産減価償却率最小値テキスト">
          <a:extLst>
            <a:ext uri="{FF2B5EF4-FFF2-40B4-BE49-F238E27FC236}">
              <a16:creationId xmlns:a16="http://schemas.microsoft.com/office/drawing/2014/main" id="{81C1661B-0AC1-401B-AF10-F919919F1592}"/>
            </a:ext>
          </a:extLst>
        </xdr:cNvPr>
        <xdr:cNvSpPr txBox="1"/>
      </xdr:nvSpPr>
      <xdr:spPr>
        <a:xfrm>
          <a:off x="1474216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651" name="直線コネクタ 650">
          <a:extLst>
            <a:ext uri="{FF2B5EF4-FFF2-40B4-BE49-F238E27FC236}">
              <a16:creationId xmlns:a16="http://schemas.microsoft.com/office/drawing/2014/main" id="{02565E7F-D684-4C54-8F54-278EE129F748}"/>
            </a:ext>
          </a:extLst>
        </xdr:cNvPr>
        <xdr:cNvCxnSpPr/>
      </xdr:nvCxnSpPr>
      <xdr:spPr>
        <a:xfrm>
          <a:off x="14611350" y="1491723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81115</xdr:rowOff>
    </xdr:from>
    <xdr:ext cx="340478" cy="259045"/>
    <xdr:sp macro="" textlink="">
      <xdr:nvSpPr>
        <xdr:cNvPr id="652" name="【児童館】&#10;有形固定資産減価償却率最大値テキスト">
          <a:extLst>
            <a:ext uri="{FF2B5EF4-FFF2-40B4-BE49-F238E27FC236}">
              <a16:creationId xmlns:a16="http://schemas.microsoft.com/office/drawing/2014/main" id="{0DC3307F-98C8-4A68-B7F1-76A89507CFAB}"/>
            </a:ext>
          </a:extLst>
        </xdr:cNvPr>
        <xdr:cNvSpPr txBox="1"/>
      </xdr:nvSpPr>
      <xdr:spPr>
        <a:xfrm>
          <a:off x="14742160" y="1311322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134438</xdr:rowOff>
    </xdr:from>
    <xdr:to>
      <xdr:col>86</xdr:col>
      <xdr:colOff>25400</xdr:colOff>
      <xdr:row>77</xdr:row>
      <xdr:rowOff>134438</xdr:rowOff>
    </xdr:to>
    <xdr:cxnSp macro="">
      <xdr:nvCxnSpPr>
        <xdr:cNvPr id="653" name="直線コネクタ 652">
          <a:extLst>
            <a:ext uri="{FF2B5EF4-FFF2-40B4-BE49-F238E27FC236}">
              <a16:creationId xmlns:a16="http://schemas.microsoft.com/office/drawing/2014/main" id="{C20CB832-1C63-4EAB-B95F-36D227F75863}"/>
            </a:ext>
          </a:extLst>
        </xdr:cNvPr>
        <xdr:cNvCxnSpPr/>
      </xdr:nvCxnSpPr>
      <xdr:spPr>
        <a:xfrm>
          <a:off x="14611350" y="1333227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13079</xdr:rowOff>
    </xdr:from>
    <xdr:ext cx="405111" cy="259045"/>
    <xdr:sp macro="" textlink="">
      <xdr:nvSpPr>
        <xdr:cNvPr id="654" name="【児童館】&#10;有形固定資産減価償却率平均値テキスト">
          <a:extLst>
            <a:ext uri="{FF2B5EF4-FFF2-40B4-BE49-F238E27FC236}">
              <a16:creationId xmlns:a16="http://schemas.microsoft.com/office/drawing/2014/main" id="{3662CECC-56C8-40A7-9B5C-AD7BFAC604D0}"/>
            </a:ext>
          </a:extLst>
        </xdr:cNvPr>
        <xdr:cNvSpPr txBox="1"/>
      </xdr:nvSpPr>
      <xdr:spPr>
        <a:xfrm>
          <a:off x="14742160" y="1407578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34652</xdr:rowOff>
    </xdr:from>
    <xdr:to>
      <xdr:col>85</xdr:col>
      <xdr:colOff>177800</xdr:colOff>
      <xdr:row>82</xdr:row>
      <xdr:rowOff>136252</xdr:rowOff>
    </xdr:to>
    <xdr:sp macro="" textlink="">
      <xdr:nvSpPr>
        <xdr:cNvPr id="655" name="フローチャート: 判断 654">
          <a:extLst>
            <a:ext uri="{FF2B5EF4-FFF2-40B4-BE49-F238E27FC236}">
              <a16:creationId xmlns:a16="http://schemas.microsoft.com/office/drawing/2014/main" id="{FF9696E8-65EB-454B-9BAC-50221828DD66}"/>
            </a:ext>
          </a:extLst>
        </xdr:cNvPr>
        <xdr:cNvSpPr/>
      </xdr:nvSpPr>
      <xdr:spPr>
        <a:xfrm>
          <a:off x="14649450" y="14093552"/>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21589</xdr:rowOff>
    </xdr:from>
    <xdr:to>
      <xdr:col>81</xdr:col>
      <xdr:colOff>101600</xdr:colOff>
      <xdr:row>82</xdr:row>
      <xdr:rowOff>123189</xdr:rowOff>
    </xdr:to>
    <xdr:sp macro="" textlink="">
      <xdr:nvSpPr>
        <xdr:cNvPr id="656" name="フローチャート: 判断 655">
          <a:extLst>
            <a:ext uri="{FF2B5EF4-FFF2-40B4-BE49-F238E27FC236}">
              <a16:creationId xmlns:a16="http://schemas.microsoft.com/office/drawing/2014/main" id="{D27D608F-7039-4ED4-A9AF-817144ACA0FE}"/>
            </a:ext>
          </a:extLst>
        </xdr:cNvPr>
        <xdr:cNvSpPr/>
      </xdr:nvSpPr>
      <xdr:spPr>
        <a:xfrm>
          <a:off x="13887450" y="14076679"/>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44450</xdr:rowOff>
    </xdr:from>
    <xdr:to>
      <xdr:col>76</xdr:col>
      <xdr:colOff>165100</xdr:colOff>
      <xdr:row>82</xdr:row>
      <xdr:rowOff>146050</xdr:rowOff>
    </xdr:to>
    <xdr:sp macro="" textlink="">
      <xdr:nvSpPr>
        <xdr:cNvPr id="657" name="フローチャート: 判断 656">
          <a:extLst>
            <a:ext uri="{FF2B5EF4-FFF2-40B4-BE49-F238E27FC236}">
              <a16:creationId xmlns:a16="http://schemas.microsoft.com/office/drawing/2014/main" id="{DE62A44E-E852-42A7-A255-3552DB958FC8}"/>
            </a:ext>
          </a:extLst>
        </xdr:cNvPr>
        <xdr:cNvSpPr/>
      </xdr:nvSpPr>
      <xdr:spPr>
        <a:xfrm>
          <a:off x="13089890" y="14105255"/>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86905</xdr:rowOff>
    </xdr:from>
    <xdr:to>
      <xdr:col>72</xdr:col>
      <xdr:colOff>38100</xdr:colOff>
      <xdr:row>83</xdr:row>
      <xdr:rowOff>17055</xdr:rowOff>
    </xdr:to>
    <xdr:sp macro="" textlink="">
      <xdr:nvSpPr>
        <xdr:cNvPr id="658" name="フローチャート: 判断 657">
          <a:extLst>
            <a:ext uri="{FF2B5EF4-FFF2-40B4-BE49-F238E27FC236}">
              <a16:creationId xmlns:a16="http://schemas.microsoft.com/office/drawing/2014/main" id="{8FB32E13-CB8A-4826-A646-A6C79E624AE5}"/>
            </a:ext>
          </a:extLst>
        </xdr:cNvPr>
        <xdr:cNvSpPr/>
      </xdr:nvSpPr>
      <xdr:spPr>
        <a:xfrm>
          <a:off x="12303760" y="14147710"/>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75474</xdr:rowOff>
    </xdr:from>
    <xdr:to>
      <xdr:col>67</xdr:col>
      <xdr:colOff>101600</xdr:colOff>
      <xdr:row>83</xdr:row>
      <xdr:rowOff>5624</xdr:rowOff>
    </xdr:to>
    <xdr:sp macro="" textlink="">
      <xdr:nvSpPr>
        <xdr:cNvPr id="659" name="フローチャート: 判断 658">
          <a:extLst>
            <a:ext uri="{FF2B5EF4-FFF2-40B4-BE49-F238E27FC236}">
              <a16:creationId xmlns:a16="http://schemas.microsoft.com/office/drawing/2014/main" id="{35D646E3-47C8-45F5-8995-DBD7B09EDAE3}"/>
            </a:ext>
          </a:extLst>
        </xdr:cNvPr>
        <xdr:cNvSpPr/>
      </xdr:nvSpPr>
      <xdr:spPr>
        <a:xfrm>
          <a:off x="11487150" y="14134374"/>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60" name="テキスト ボックス 659">
          <a:extLst>
            <a:ext uri="{FF2B5EF4-FFF2-40B4-BE49-F238E27FC236}">
              <a16:creationId xmlns:a16="http://schemas.microsoft.com/office/drawing/2014/main" id="{CB2FB0B6-EC77-4A02-AACE-C5A4E0478CB6}"/>
            </a:ext>
          </a:extLst>
        </xdr:cNvPr>
        <xdr:cNvSpPr txBox="1"/>
      </xdr:nvSpPr>
      <xdr:spPr>
        <a:xfrm>
          <a:off x="145326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61" name="テキスト ボックス 660">
          <a:extLst>
            <a:ext uri="{FF2B5EF4-FFF2-40B4-BE49-F238E27FC236}">
              <a16:creationId xmlns:a16="http://schemas.microsoft.com/office/drawing/2014/main" id="{A3A807A7-358D-478B-B186-DCF1D46841B8}"/>
            </a:ext>
          </a:extLst>
        </xdr:cNvPr>
        <xdr:cNvSpPr txBox="1"/>
      </xdr:nvSpPr>
      <xdr:spPr>
        <a:xfrm>
          <a:off x="137706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62" name="テキスト ボックス 661">
          <a:extLst>
            <a:ext uri="{FF2B5EF4-FFF2-40B4-BE49-F238E27FC236}">
              <a16:creationId xmlns:a16="http://schemas.microsoft.com/office/drawing/2014/main" id="{A57BFC08-573F-49E4-B204-B896A51C495B}"/>
            </a:ext>
          </a:extLst>
        </xdr:cNvPr>
        <xdr:cNvSpPr txBox="1"/>
      </xdr:nvSpPr>
      <xdr:spPr>
        <a:xfrm>
          <a:off x="129730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63" name="テキスト ボックス 662">
          <a:extLst>
            <a:ext uri="{FF2B5EF4-FFF2-40B4-BE49-F238E27FC236}">
              <a16:creationId xmlns:a16="http://schemas.microsoft.com/office/drawing/2014/main" id="{5C86900E-989B-42E3-BA91-EA904617E206}"/>
            </a:ext>
          </a:extLst>
        </xdr:cNvPr>
        <xdr:cNvSpPr txBox="1"/>
      </xdr:nvSpPr>
      <xdr:spPr>
        <a:xfrm>
          <a:off x="121754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4" name="テキスト ボックス 663">
          <a:extLst>
            <a:ext uri="{FF2B5EF4-FFF2-40B4-BE49-F238E27FC236}">
              <a16:creationId xmlns:a16="http://schemas.microsoft.com/office/drawing/2014/main" id="{FEF13702-83AB-442E-92E2-0361C327985E}"/>
            </a:ext>
          </a:extLst>
        </xdr:cNvPr>
        <xdr:cNvSpPr txBox="1"/>
      </xdr:nvSpPr>
      <xdr:spPr>
        <a:xfrm>
          <a:off x="113703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363</xdr:rowOff>
    </xdr:from>
    <xdr:to>
      <xdr:col>85</xdr:col>
      <xdr:colOff>177800</xdr:colOff>
      <xdr:row>79</xdr:row>
      <xdr:rowOff>101963</xdr:rowOff>
    </xdr:to>
    <xdr:sp macro="" textlink="">
      <xdr:nvSpPr>
        <xdr:cNvPr id="665" name="楕円 664">
          <a:extLst>
            <a:ext uri="{FF2B5EF4-FFF2-40B4-BE49-F238E27FC236}">
              <a16:creationId xmlns:a16="http://schemas.microsoft.com/office/drawing/2014/main" id="{1B273520-074A-4AC9-A2EE-01B384ACC832}"/>
            </a:ext>
          </a:extLst>
        </xdr:cNvPr>
        <xdr:cNvSpPr/>
      </xdr:nvSpPr>
      <xdr:spPr>
        <a:xfrm>
          <a:off x="14649450" y="13544913"/>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78</xdr:row>
      <xdr:rowOff>23240</xdr:rowOff>
    </xdr:from>
    <xdr:ext cx="405111" cy="259045"/>
    <xdr:sp macro="" textlink="">
      <xdr:nvSpPr>
        <xdr:cNvPr id="666" name="【児童館】&#10;有形固定資産減価償却率該当値テキスト">
          <a:extLst>
            <a:ext uri="{FF2B5EF4-FFF2-40B4-BE49-F238E27FC236}">
              <a16:creationId xmlns:a16="http://schemas.microsoft.com/office/drawing/2014/main" id="{3D00D329-3B1E-4C54-8663-C01D555FDA46}"/>
            </a:ext>
          </a:extLst>
        </xdr:cNvPr>
        <xdr:cNvSpPr txBox="1"/>
      </xdr:nvSpPr>
      <xdr:spPr>
        <a:xfrm>
          <a:off x="14742160" y="133925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109764</xdr:rowOff>
    </xdr:from>
    <xdr:to>
      <xdr:col>81</xdr:col>
      <xdr:colOff>101600</xdr:colOff>
      <xdr:row>79</xdr:row>
      <xdr:rowOff>39914</xdr:rowOff>
    </xdr:to>
    <xdr:sp macro="" textlink="">
      <xdr:nvSpPr>
        <xdr:cNvPr id="667" name="楕円 666">
          <a:extLst>
            <a:ext uri="{FF2B5EF4-FFF2-40B4-BE49-F238E27FC236}">
              <a16:creationId xmlns:a16="http://schemas.microsoft.com/office/drawing/2014/main" id="{A93CC1F2-30CB-46ED-8325-1D3C0F4A9AF2}"/>
            </a:ext>
          </a:extLst>
        </xdr:cNvPr>
        <xdr:cNvSpPr/>
      </xdr:nvSpPr>
      <xdr:spPr>
        <a:xfrm>
          <a:off x="13887450" y="13480959"/>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78</xdr:row>
      <xdr:rowOff>160564</xdr:rowOff>
    </xdr:from>
    <xdr:to>
      <xdr:col>85</xdr:col>
      <xdr:colOff>127000</xdr:colOff>
      <xdr:row>79</xdr:row>
      <xdr:rowOff>51163</xdr:rowOff>
    </xdr:to>
    <xdr:cxnSp macro="">
      <xdr:nvCxnSpPr>
        <xdr:cNvPr id="668" name="直線コネクタ 667">
          <a:extLst>
            <a:ext uri="{FF2B5EF4-FFF2-40B4-BE49-F238E27FC236}">
              <a16:creationId xmlns:a16="http://schemas.microsoft.com/office/drawing/2014/main" id="{CBAA4F0D-F691-47AB-954D-7A3B909B812E}"/>
            </a:ext>
          </a:extLst>
        </xdr:cNvPr>
        <xdr:cNvCxnSpPr/>
      </xdr:nvCxnSpPr>
      <xdr:spPr>
        <a:xfrm>
          <a:off x="13942060" y="13535569"/>
          <a:ext cx="762000" cy="63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46082</xdr:rowOff>
    </xdr:from>
    <xdr:to>
      <xdr:col>76</xdr:col>
      <xdr:colOff>165100</xdr:colOff>
      <xdr:row>78</xdr:row>
      <xdr:rowOff>147682</xdr:rowOff>
    </xdr:to>
    <xdr:sp macro="" textlink="">
      <xdr:nvSpPr>
        <xdr:cNvPr id="669" name="楕円 668">
          <a:extLst>
            <a:ext uri="{FF2B5EF4-FFF2-40B4-BE49-F238E27FC236}">
              <a16:creationId xmlns:a16="http://schemas.microsoft.com/office/drawing/2014/main" id="{282BA411-6317-4F03-B4B3-28EAD67F2D32}"/>
            </a:ext>
          </a:extLst>
        </xdr:cNvPr>
        <xdr:cNvSpPr/>
      </xdr:nvSpPr>
      <xdr:spPr>
        <a:xfrm>
          <a:off x="13089890" y="13421087"/>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96882</xdr:rowOff>
    </xdr:from>
    <xdr:to>
      <xdr:col>81</xdr:col>
      <xdr:colOff>50800</xdr:colOff>
      <xdr:row>78</xdr:row>
      <xdr:rowOff>160564</xdr:rowOff>
    </xdr:to>
    <xdr:cxnSp macro="">
      <xdr:nvCxnSpPr>
        <xdr:cNvPr id="670" name="直線コネクタ 669">
          <a:extLst>
            <a:ext uri="{FF2B5EF4-FFF2-40B4-BE49-F238E27FC236}">
              <a16:creationId xmlns:a16="http://schemas.microsoft.com/office/drawing/2014/main" id="{05A08039-CE51-45C7-94C0-EE5034AD9460}"/>
            </a:ext>
          </a:extLst>
        </xdr:cNvPr>
        <xdr:cNvCxnSpPr/>
      </xdr:nvCxnSpPr>
      <xdr:spPr>
        <a:xfrm>
          <a:off x="13144500" y="13466172"/>
          <a:ext cx="797560" cy="69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153851</xdr:rowOff>
    </xdr:from>
    <xdr:to>
      <xdr:col>72</xdr:col>
      <xdr:colOff>38100</xdr:colOff>
      <xdr:row>78</xdr:row>
      <xdr:rowOff>84001</xdr:rowOff>
    </xdr:to>
    <xdr:sp macro="" textlink="">
      <xdr:nvSpPr>
        <xdr:cNvPr id="671" name="楕円 670">
          <a:extLst>
            <a:ext uri="{FF2B5EF4-FFF2-40B4-BE49-F238E27FC236}">
              <a16:creationId xmlns:a16="http://schemas.microsoft.com/office/drawing/2014/main" id="{A5548C14-8408-4583-A03E-6879842C94FC}"/>
            </a:ext>
          </a:extLst>
        </xdr:cNvPr>
        <xdr:cNvSpPr/>
      </xdr:nvSpPr>
      <xdr:spPr>
        <a:xfrm>
          <a:off x="12303760" y="13355501"/>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78</xdr:row>
      <xdr:rowOff>33201</xdr:rowOff>
    </xdr:from>
    <xdr:to>
      <xdr:col>76</xdr:col>
      <xdr:colOff>114300</xdr:colOff>
      <xdr:row>78</xdr:row>
      <xdr:rowOff>96882</xdr:rowOff>
    </xdr:to>
    <xdr:cxnSp macro="">
      <xdr:nvCxnSpPr>
        <xdr:cNvPr id="672" name="直線コネクタ 671">
          <a:extLst>
            <a:ext uri="{FF2B5EF4-FFF2-40B4-BE49-F238E27FC236}">
              <a16:creationId xmlns:a16="http://schemas.microsoft.com/office/drawing/2014/main" id="{031D45C9-3454-4EBC-9E04-7570192C5D2A}"/>
            </a:ext>
          </a:extLst>
        </xdr:cNvPr>
        <xdr:cNvCxnSpPr/>
      </xdr:nvCxnSpPr>
      <xdr:spPr>
        <a:xfrm>
          <a:off x="12346940" y="13404396"/>
          <a:ext cx="797560" cy="617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77</xdr:row>
      <xdr:rowOff>91802</xdr:rowOff>
    </xdr:from>
    <xdr:to>
      <xdr:col>67</xdr:col>
      <xdr:colOff>101600</xdr:colOff>
      <xdr:row>78</xdr:row>
      <xdr:rowOff>21952</xdr:rowOff>
    </xdr:to>
    <xdr:sp macro="" textlink="">
      <xdr:nvSpPr>
        <xdr:cNvPr id="673" name="楕円 672">
          <a:extLst>
            <a:ext uri="{FF2B5EF4-FFF2-40B4-BE49-F238E27FC236}">
              <a16:creationId xmlns:a16="http://schemas.microsoft.com/office/drawing/2014/main" id="{4F65C727-3403-43F4-A16A-AD3810AEA951}"/>
            </a:ext>
          </a:extLst>
        </xdr:cNvPr>
        <xdr:cNvSpPr/>
      </xdr:nvSpPr>
      <xdr:spPr>
        <a:xfrm>
          <a:off x="11487150" y="13297262"/>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77</xdr:row>
      <xdr:rowOff>142602</xdr:rowOff>
    </xdr:from>
    <xdr:to>
      <xdr:col>71</xdr:col>
      <xdr:colOff>177800</xdr:colOff>
      <xdr:row>78</xdr:row>
      <xdr:rowOff>33201</xdr:rowOff>
    </xdr:to>
    <xdr:cxnSp macro="">
      <xdr:nvCxnSpPr>
        <xdr:cNvPr id="674" name="直線コネクタ 673">
          <a:extLst>
            <a:ext uri="{FF2B5EF4-FFF2-40B4-BE49-F238E27FC236}">
              <a16:creationId xmlns:a16="http://schemas.microsoft.com/office/drawing/2014/main" id="{49C3B094-8FAA-456D-A02F-1CC7331E8173}"/>
            </a:ext>
          </a:extLst>
        </xdr:cNvPr>
        <xdr:cNvCxnSpPr/>
      </xdr:nvCxnSpPr>
      <xdr:spPr>
        <a:xfrm>
          <a:off x="11541760" y="13342347"/>
          <a:ext cx="805180" cy="62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114316</xdr:rowOff>
    </xdr:from>
    <xdr:ext cx="405111" cy="259045"/>
    <xdr:sp macro="" textlink="">
      <xdr:nvSpPr>
        <xdr:cNvPr id="675" name="n_1aveValue【児童館】&#10;有形固定資産減価償却率">
          <a:extLst>
            <a:ext uri="{FF2B5EF4-FFF2-40B4-BE49-F238E27FC236}">
              <a16:creationId xmlns:a16="http://schemas.microsoft.com/office/drawing/2014/main" id="{BD6E297A-2BBE-44FF-9744-8DEEB59B1C06}"/>
            </a:ext>
          </a:extLst>
        </xdr:cNvPr>
        <xdr:cNvSpPr txBox="1"/>
      </xdr:nvSpPr>
      <xdr:spPr>
        <a:xfrm>
          <a:off x="13738234" y="141732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137177</xdr:rowOff>
    </xdr:from>
    <xdr:ext cx="405111" cy="259045"/>
    <xdr:sp macro="" textlink="">
      <xdr:nvSpPr>
        <xdr:cNvPr id="676" name="n_2aveValue【児童館】&#10;有形固定資産減価償却率">
          <a:extLst>
            <a:ext uri="{FF2B5EF4-FFF2-40B4-BE49-F238E27FC236}">
              <a16:creationId xmlns:a16="http://schemas.microsoft.com/office/drawing/2014/main" id="{6245B982-A3F3-4DE9-B7E3-DCB1DDC64D9B}"/>
            </a:ext>
          </a:extLst>
        </xdr:cNvPr>
        <xdr:cNvSpPr txBox="1"/>
      </xdr:nvSpPr>
      <xdr:spPr>
        <a:xfrm>
          <a:off x="12957184" y="14192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8182</xdr:rowOff>
    </xdr:from>
    <xdr:ext cx="405111" cy="259045"/>
    <xdr:sp macro="" textlink="">
      <xdr:nvSpPr>
        <xdr:cNvPr id="677" name="n_3aveValue【児童館】&#10;有形固定資産減価償却率">
          <a:extLst>
            <a:ext uri="{FF2B5EF4-FFF2-40B4-BE49-F238E27FC236}">
              <a16:creationId xmlns:a16="http://schemas.microsoft.com/office/drawing/2014/main" id="{5ADA6304-DE6A-44AD-A7BD-AC15E5637C00}"/>
            </a:ext>
          </a:extLst>
        </xdr:cNvPr>
        <xdr:cNvSpPr txBox="1"/>
      </xdr:nvSpPr>
      <xdr:spPr>
        <a:xfrm>
          <a:off x="12171054" y="14240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168201</xdr:rowOff>
    </xdr:from>
    <xdr:ext cx="405111" cy="259045"/>
    <xdr:sp macro="" textlink="">
      <xdr:nvSpPr>
        <xdr:cNvPr id="678" name="n_4aveValue【児童館】&#10;有形固定資産減価償却率">
          <a:extLst>
            <a:ext uri="{FF2B5EF4-FFF2-40B4-BE49-F238E27FC236}">
              <a16:creationId xmlns:a16="http://schemas.microsoft.com/office/drawing/2014/main" id="{37DD38BF-4030-4610-A783-2BA5F65AF77C}"/>
            </a:ext>
          </a:extLst>
        </xdr:cNvPr>
        <xdr:cNvSpPr txBox="1"/>
      </xdr:nvSpPr>
      <xdr:spPr>
        <a:xfrm>
          <a:off x="11354444" y="142309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77</xdr:row>
      <xdr:rowOff>56441</xdr:rowOff>
    </xdr:from>
    <xdr:ext cx="405111" cy="259045"/>
    <xdr:sp macro="" textlink="">
      <xdr:nvSpPr>
        <xdr:cNvPr id="679" name="n_1mainValue【児童館】&#10;有形固定資産減価償却率">
          <a:extLst>
            <a:ext uri="{FF2B5EF4-FFF2-40B4-BE49-F238E27FC236}">
              <a16:creationId xmlns:a16="http://schemas.microsoft.com/office/drawing/2014/main" id="{9C8CAAEF-9E92-4942-8147-1D6988FAFD15}"/>
            </a:ext>
          </a:extLst>
        </xdr:cNvPr>
        <xdr:cNvSpPr txBox="1"/>
      </xdr:nvSpPr>
      <xdr:spPr>
        <a:xfrm>
          <a:off x="13738234" y="132619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76</xdr:row>
      <xdr:rowOff>164209</xdr:rowOff>
    </xdr:from>
    <xdr:ext cx="405111" cy="259045"/>
    <xdr:sp macro="" textlink="">
      <xdr:nvSpPr>
        <xdr:cNvPr id="680" name="n_2mainValue【児童館】&#10;有形固定資産減価償却率">
          <a:extLst>
            <a:ext uri="{FF2B5EF4-FFF2-40B4-BE49-F238E27FC236}">
              <a16:creationId xmlns:a16="http://schemas.microsoft.com/office/drawing/2014/main" id="{8F709B64-E68E-4C70-8AAE-7DE1ADFC15E4}"/>
            </a:ext>
          </a:extLst>
        </xdr:cNvPr>
        <xdr:cNvSpPr txBox="1"/>
      </xdr:nvSpPr>
      <xdr:spPr>
        <a:xfrm>
          <a:off x="12957184" y="131982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7561</xdr:colOff>
      <xdr:row>76</xdr:row>
      <xdr:rowOff>100528</xdr:rowOff>
    </xdr:from>
    <xdr:ext cx="340478" cy="259045"/>
    <xdr:sp macro="" textlink="">
      <xdr:nvSpPr>
        <xdr:cNvPr id="681" name="n_3mainValue【児童館】&#10;有形固定資産減価償却率">
          <a:extLst>
            <a:ext uri="{FF2B5EF4-FFF2-40B4-BE49-F238E27FC236}">
              <a16:creationId xmlns:a16="http://schemas.microsoft.com/office/drawing/2014/main" id="{0AC5B5BC-091A-4FB6-8D99-BA51E415FFE4}"/>
            </a:ext>
          </a:extLst>
        </xdr:cNvPr>
        <xdr:cNvSpPr txBox="1"/>
      </xdr:nvSpPr>
      <xdr:spPr>
        <a:xfrm>
          <a:off x="12182416" y="1312691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71061</xdr:colOff>
      <xdr:row>76</xdr:row>
      <xdr:rowOff>38479</xdr:rowOff>
    </xdr:from>
    <xdr:ext cx="340478" cy="259045"/>
    <xdr:sp macro="" textlink="">
      <xdr:nvSpPr>
        <xdr:cNvPr id="682" name="n_4mainValue【児童館】&#10;有形固定資産減価償却率">
          <a:extLst>
            <a:ext uri="{FF2B5EF4-FFF2-40B4-BE49-F238E27FC236}">
              <a16:creationId xmlns:a16="http://schemas.microsoft.com/office/drawing/2014/main" id="{4CE0FFC9-B24F-4E66-AD75-F03587B92E3F}"/>
            </a:ext>
          </a:extLst>
        </xdr:cNvPr>
        <xdr:cNvSpPr txBox="1"/>
      </xdr:nvSpPr>
      <xdr:spPr>
        <a:xfrm>
          <a:off x="11384856" y="1306867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83" name="正方形/長方形 682">
          <a:extLst>
            <a:ext uri="{FF2B5EF4-FFF2-40B4-BE49-F238E27FC236}">
              <a16:creationId xmlns:a16="http://schemas.microsoft.com/office/drawing/2014/main" id="{B52BDBE3-41F3-408E-9F02-0C84F17838E6}"/>
            </a:ext>
          </a:extLst>
        </xdr:cNvPr>
        <xdr:cNvSpPr/>
      </xdr:nvSpPr>
      <xdr:spPr>
        <a:xfrm>
          <a:off x="16459200" y="1181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4" name="正方形/長方形 683">
          <a:extLst>
            <a:ext uri="{FF2B5EF4-FFF2-40B4-BE49-F238E27FC236}">
              <a16:creationId xmlns:a16="http://schemas.microsoft.com/office/drawing/2014/main" id="{42C2C6C8-0325-40F1-B9F8-7DE4C0D7E5C8}"/>
            </a:ext>
          </a:extLst>
        </xdr:cNvPr>
        <xdr:cNvSpPr/>
      </xdr:nvSpPr>
      <xdr:spPr>
        <a:xfrm>
          <a:off x="165900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5" name="正方形/長方形 684">
          <a:extLst>
            <a:ext uri="{FF2B5EF4-FFF2-40B4-BE49-F238E27FC236}">
              <a16:creationId xmlns:a16="http://schemas.microsoft.com/office/drawing/2014/main" id="{ABF155D6-4C56-4986-906E-C73BD7236ACB}"/>
            </a:ext>
          </a:extLst>
        </xdr:cNvPr>
        <xdr:cNvSpPr/>
      </xdr:nvSpPr>
      <xdr:spPr>
        <a:xfrm>
          <a:off x="165900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6" name="正方形/長方形 685">
          <a:extLst>
            <a:ext uri="{FF2B5EF4-FFF2-40B4-BE49-F238E27FC236}">
              <a16:creationId xmlns:a16="http://schemas.microsoft.com/office/drawing/2014/main" id="{8CEAB88D-3A13-470C-A548-0979172199B4}"/>
            </a:ext>
          </a:extLst>
        </xdr:cNvPr>
        <xdr:cNvSpPr/>
      </xdr:nvSpPr>
      <xdr:spPr>
        <a:xfrm>
          <a:off x="174879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7" name="正方形/長方形 686">
          <a:extLst>
            <a:ext uri="{FF2B5EF4-FFF2-40B4-BE49-F238E27FC236}">
              <a16:creationId xmlns:a16="http://schemas.microsoft.com/office/drawing/2014/main" id="{63E47C1C-4AD2-46A5-A50E-C7A8D4666769}"/>
            </a:ext>
          </a:extLst>
        </xdr:cNvPr>
        <xdr:cNvSpPr/>
      </xdr:nvSpPr>
      <xdr:spPr>
        <a:xfrm>
          <a:off x="174879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8" name="正方形/長方形 687">
          <a:extLst>
            <a:ext uri="{FF2B5EF4-FFF2-40B4-BE49-F238E27FC236}">
              <a16:creationId xmlns:a16="http://schemas.microsoft.com/office/drawing/2014/main" id="{FDD57610-6107-4CCA-B6BA-D37D63AC0129}"/>
            </a:ext>
          </a:extLst>
        </xdr:cNvPr>
        <xdr:cNvSpPr/>
      </xdr:nvSpPr>
      <xdr:spPr>
        <a:xfrm>
          <a:off x="185166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89" name="正方形/長方形 688">
          <a:extLst>
            <a:ext uri="{FF2B5EF4-FFF2-40B4-BE49-F238E27FC236}">
              <a16:creationId xmlns:a16="http://schemas.microsoft.com/office/drawing/2014/main" id="{58A157E2-F6DE-4CA8-87A1-EF9FD7D7C956}"/>
            </a:ext>
          </a:extLst>
        </xdr:cNvPr>
        <xdr:cNvSpPr/>
      </xdr:nvSpPr>
      <xdr:spPr>
        <a:xfrm>
          <a:off x="185166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90" name="正方形/長方形 689">
          <a:extLst>
            <a:ext uri="{FF2B5EF4-FFF2-40B4-BE49-F238E27FC236}">
              <a16:creationId xmlns:a16="http://schemas.microsoft.com/office/drawing/2014/main" id="{2F7925AA-0145-458D-A36D-62352B070191}"/>
            </a:ext>
          </a:extLst>
        </xdr:cNvPr>
        <xdr:cNvSpPr/>
      </xdr:nvSpPr>
      <xdr:spPr>
        <a:xfrm>
          <a:off x="16459200" y="1295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91" name="テキスト ボックス 690">
          <a:extLst>
            <a:ext uri="{FF2B5EF4-FFF2-40B4-BE49-F238E27FC236}">
              <a16:creationId xmlns:a16="http://schemas.microsoft.com/office/drawing/2014/main" id="{7AD8F146-B192-4AD8-87E6-6BBC3F147211}"/>
            </a:ext>
          </a:extLst>
        </xdr:cNvPr>
        <xdr:cNvSpPr txBox="1"/>
      </xdr:nvSpPr>
      <xdr:spPr>
        <a:xfrm>
          <a:off x="1644015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92" name="直線コネクタ 691">
          <a:extLst>
            <a:ext uri="{FF2B5EF4-FFF2-40B4-BE49-F238E27FC236}">
              <a16:creationId xmlns:a16="http://schemas.microsoft.com/office/drawing/2014/main" id="{6CE7C34F-B6EA-44C1-BAC6-473722912CE3}"/>
            </a:ext>
          </a:extLst>
        </xdr:cNvPr>
        <xdr:cNvCxnSpPr/>
      </xdr:nvCxnSpPr>
      <xdr:spPr>
        <a:xfrm>
          <a:off x="16459200" y="1524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93" name="直線コネクタ 692">
          <a:extLst>
            <a:ext uri="{FF2B5EF4-FFF2-40B4-BE49-F238E27FC236}">
              <a16:creationId xmlns:a16="http://schemas.microsoft.com/office/drawing/2014/main" id="{FC3E1AA7-46F9-4E18-8734-9705C7889CBD}"/>
            </a:ext>
          </a:extLst>
        </xdr:cNvPr>
        <xdr:cNvCxnSpPr/>
      </xdr:nvCxnSpPr>
      <xdr:spPr>
        <a:xfrm>
          <a:off x="16459200" y="1485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94" name="テキスト ボックス 693">
          <a:extLst>
            <a:ext uri="{FF2B5EF4-FFF2-40B4-BE49-F238E27FC236}">
              <a16:creationId xmlns:a16="http://schemas.microsoft.com/office/drawing/2014/main" id="{EE0973CB-CA3B-4F00-8CFE-C29753446DD6}"/>
            </a:ext>
          </a:extLst>
        </xdr:cNvPr>
        <xdr:cNvSpPr txBox="1"/>
      </xdr:nvSpPr>
      <xdr:spPr>
        <a:xfrm>
          <a:off x="16047266" y="1471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95" name="直線コネクタ 694">
          <a:extLst>
            <a:ext uri="{FF2B5EF4-FFF2-40B4-BE49-F238E27FC236}">
              <a16:creationId xmlns:a16="http://schemas.microsoft.com/office/drawing/2014/main" id="{E2A3EB81-4768-4FE6-A998-2646B1A8BBCD}"/>
            </a:ext>
          </a:extLst>
        </xdr:cNvPr>
        <xdr:cNvCxnSpPr/>
      </xdr:nvCxnSpPr>
      <xdr:spPr>
        <a:xfrm>
          <a:off x="16459200" y="1447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96" name="テキスト ボックス 695">
          <a:extLst>
            <a:ext uri="{FF2B5EF4-FFF2-40B4-BE49-F238E27FC236}">
              <a16:creationId xmlns:a16="http://schemas.microsoft.com/office/drawing/2014/main" id="{F9E78929-2BCC-41D6-ABE5-941DB5530E92}"/>
            </a:ext>
          </a:extLst>
        </xdr:cNvPr>
        <xdr:cNvSpPr txBox="1"/>
      </xdr:nvSpPr>
      <xdr:spPr>
        <a:xfrm>
          <a:off x="16047266" y="14333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97" name="直線コネクタ 696">
          <a:extLst>
            <a:ext uri="{FF2B5EF4-FFF2-40B4-BE49-F238E27FC236}">
              <a16:creationId xmlns:a16="http://schemas.microsoft.com/office/drawing/2014/main" id="{BC1026B2-C3CD-498B-AE9D-C8E746975B88}"/>
            </a:ext>
          </a:extLst>
        </xdr:cNvPr>
        <xdr:cNvCxnSpPr/>
      </xdr:nvCxnSpPr>
      <xdr:spPr>
        <a:xfrm>
          <a:off x="16459200" y="1409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98" name="テキスト ボックス 697">
          <a:extLst>
            <a:ext uri="{FF2B5EF4-FFF2-40B4-BE49-F238E27FC236}">
              <a16:creationId xmlns:a16="http://schemas.microsoft.com/office/drawing/2014/main" id="{C31D3566-9ECC-4BF9-9EA8-A2EABECD1842}"/>
            </a:ext>
          </a:extLst>
        </xdr:cNvPr>
        <xdr:cNvSpPr txBox="1"/>
      </xdr:nvSpPr>
      <xdr:spPr>
        <a:xfrm>
          <a:off x="16047266" y="13952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99" name="直線コネクタ 698">
          <a:extLst>
            <a:ext uri="{FF2B5EF4-FFF2-40B4-BE49-F238E27FC236}">
              <a16:creationId xmlns:a16="http://schemas.microsoft.com/office/drawing/2014/main" id="{8BB5086E-F76C-41E4-B032-1EDBFAA3EC71}"/>
            </a:ext>
          </a:extLst>
        </xdr:cNvPr>
        <xdr:cNvCxnSpPr/>
      </xdr:nvCxnSpPr>
      <xdr:spPr>
        <a:xfrm>
          <a:off x="16459200" y="13716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700" name="テキスト ボックス 699">
          <a:extLst>
            <a:ext uri="{FF2B5EF4-FFF2-40B4-BE49-F238E27FC236}">
              <a16:creationId xmlns:a16="http://schemas.microsoft.com/office/drawing/2014/main" id="{C366EF39-876A-4A78-A02A-BFA71A4C78AB}"/>
            </a:ext>
          </a:extLst>
        </xdr:cNvPr>
        <xdr:cNvSpPr txBox="1"/>
      </xdr:nvSpPr>
      <xdr:spPr>
        <a:xfrm>
          <a:off x="16047266" y="13571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701" name="直線コネクタ 700">
          <a:extLst>
            <a:ext uri="{FF2B5EF4-FFF2-40B4-BE49-F238E27FC236}">
              <a16:creationId xmlns:a16="http://schemas.microsoft.com/office/drawing/2014/main" id="{FF329D9C-A672-4EEF-80CB-B9FCDF856CA6}"/>
            </a:ext>
          </a:extLst>
        </xdr:cNvPr>
        <xdr:cNvCxnSpPr/>
      </xdr:nvCxnSpPr>
      <xdr:spPr>
        <a:xfrm>
          <a:off x="16459200" y="1333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702" name="テキスト ボックス 701">
          <a:extLst>
            <a:ext uri="{FF2B5EF4-FFF2-40B4-BE49-F238E27FC236}">
              <a16:creationId xmlns:a16="http://schemas.microsoft.com/office/drawing/2014/main" id="{D6303A06-E291-490B-98CE-EA41EC83E7E9}"/>
            </a:ext>
          </a:extLst>
        </xdr:cNvPr>
        <xdr:cNvSpPr txBox="1"/>
      </xdr:nvSpPr>
      <xdr:spPr>
        <a:xfrm>
          <a:off x="16047266" y="13194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03" name="直線コネクタ 702">
          <a:extLst>
            <a:ext uri="{FF2B5EF4-FFF2-40B4-BE49-F238E27FC236}">
              <a16:creationId xmlns:a16="http://schemas.microsoft.com/office/drawing/2014/main" id="{26BBEA0E-0DAA-4265-87AE-13E6540274E9}"/>
            </a:ext>
          </a:extLst>
        </xdr:cNvPr>
        <xdr:cNvCxnSpPr/>
      </xdr:nvCxnSpPr>
      <xdr:spPr>
        <a:xfrm>
          <a:off x="16459200" y="1295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4" name="テキスト ボックス 703">
          <a:extLst>
            <a:ext uri="{FF2B5EF4-FFF2-40B4-BE49-F238E27FC236}">
              <a16:creationId xmlns:a16="http://schemas.microsoft.com/office/drawing/2014/main" id="{41595E58-DDAF-4099-B86C-47DEF7CF5F7B}"/>
            </a:ext>
          </a:extLst>
        </xdr:cNvPr>
        <xdr:cNvSpPr txBox="1"/>
      </xdr:nvSpPr>
      <xdr:spPr>
        <a:xfrm>
          <a:off x="16047266" y="1281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5" name="【児童館】&#10;一人当たり面積グラフ枠">
          <a:extLst>
            <a:ext uri="{FF2B5EF4-FFF2-40B4-BE49-F238E27FC236}">
              <a16:creationId xmlns:a16="http://schemas.microsoft.com/office/drawing/2014/main" id="{408EFFFE-5020-4602-97C8-87F2CA6D1C96}"/>
            </a:ext>
          </a:extLst>
        </xdr:cNvPr>
        <xdr:cNvSpPr/>
      </xdr:nvSpPr>
      <xdr:spPr>
        <a:xfrm>
          <a:off x="16459200" y="1295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38100</xdr:rowOff>
    </xdr:from>
    <xdr:to>
      <xdr:col>116</xdr:col>
      <xdr:colOff>62864</xdr:colOff>
      <xdr:row>86</xdr:row>
      <xdr:rowOff>76200</xdr:rowOff>
    </xdr:to>
    <xdr:cxnSp macro="">
      <xdr:nvCxnSpPr>
        <xdr:cNvPr id="706" name="直線コネクタ 705">
          <a:extLst>
            <a:ext uri="{FF2B5EF4-FFF2-40B4-BE49-F238E27FC236}">
              <a16:creationId xmlns:a16="http://schemas.microsoft.com/office/drawing/2014/main" id="{E6925B4D-54A4-49D3-BD50-80E06A0DCCDA}"/>
            </a:ext>
          </a:extLst>
        </xdr:cNvPr>
        <xdr:cNvCxnSpPr/>
      </xdr:nvCxnSpPr>
      <xdr:spPr>
        <a:xfrm flipV="1">
          <a:off x="19947254" y="1341120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80027</xdr:rowOff>
    </xdr:from>
    <xdr:ext cx="469744" cy="259045"/>
    <xdr:sp macro="" textlink="">
      <xdr:nvSpPr>
        <xdr:cNvPr id="707" name="【児童館】&#10;一人当たり面積最小値テキスト">
          <a:extLst>
            <a:ext uri="{FF2B5EF4-FFF2-40B4-BE49-F238E27FC236}">
              <a16:creationId xmlns:a16="http://schemas.microsoft.com/office/drawing/2014/main" id="{7FBBDA6A-9220-4D9A-AD19-98E702525B8E}"/>
            </a:ext>
          </a:extLst>
        </xdr:cNvPr>
        <xdr:cNvSpPr txBox="1"/>
      </xdr:nvSpPr>
      <xdr:spPr>
        <a:xfrm>
          <a:off x="19985990" y="148266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76200</xdr:rowOff>
    </xdr:from>
    <xdr:to>
      <xdr:col>116</xdr:col>
      <xdr:colOff>152400</xdr:colOff>
      <xdr:row>86</xdr:row>
      <xdr:rowOff>76200</xdr:rowOff>
    </xdr:to>
    <xdr:cxnSp macro="">
      <xdr:nvCxnSpPr>
        <xdr:cNvPr id="708" name="直線コネクタ 707">
          <a:extLst>
            <a:ext uri="{FF2B5EF4-FFF2-40B4-BE49-F238E27FC236}">
              <a16:creationId xmlns:a16="http://schemas.microsoft.com/office/drawing/2014/main" id="{246CDE01-1B25-4D88-B220-8DF5DD0ADA7E}"/>
            </a:ext>
          </a:extLst>
        </xdr:cNvPr>
        <xdr:cNvCxnSpPr/>
      </xdr:nvCxnSpPr>
      <xdr:spPr>
        <a:xfrm>
          <a:off x="19885660" y="148209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156227</xdr:rowOff>
    </xdr:from>
    <xdr:ext cx="469744" cy="259045"/>
    <xdr:sp macro="" textlink="">
      <xdr:nvSpPr>
        <xdr:cNvPr id="709" name="【児童館】&#10;一人当たり面積最大値テキスト">
          <a:extLst>
            <a:ext uri="{FF2B5EF4-FFF2-40B4-BE49-F238E27FC236}">
              <a16:creationId xmlns:a16="http://schemas.microsoft.com/office/drawing/2014/main" id="{3AC7288F-2C7B-4BFE-B855-433218695565}"/>
            </a:ext>
          </a:extLst>
        </xdr:cNvPr>
        <xdr:cNvSpPr txBox="1"/>
      </xdr:nvSpPr>
      <xdr:spPr>
        <a:xfrm>
          <a:off x="19985990" y="131883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38100</xdr:rowOff>
    </xdr:from>
    <xdr:to>
      <xdr:col>116</xdr:col>
      <xdr:colOff>152400</xdr:colOff>
      <xdr:row>78</xdr:row>
      <xdr:rowOff>38100</xdr:rowOff>
    </xdr:to>
    <xdr:cxnSp macro="">
      <xdr:nvCxnSpPr>
        <xdr:cNvPr id="710" name="直線コネクタ 709">
          <a:extLst>
            <a:ext uri="{FF2B5EF4-FFF2-40B4-BE49-F238E27FC236}">
              <a16:creationId xmlns:a16="http://schemas.microsoft.com/office/drawing/2014/main" id="{342F0A5A-FE1E-406E-983B-642E6D1C0E2F}"/>
            </a:ext>
          </a:extLst>
        </xdr:cNvPr>
        <xdr:cNvCxnSpPr/>
      </xdr:nvCxnSpPr>
      <xdr:spPr>
        <a:xfrm>
          <a:off x="19885660" y="134112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124477</xdr:rowOff>
    </xdr:from>
    <xdr:ext cx="469744" cy="259045"/>
    <xdr:sp macro="" textlink="">
      <xdr:nvSpPr>
        <xdr:cNvPr id="711" name="【児童館】&#10;一人当たり面積平均値テキスト">
          <a:extLst>
            <a:ext uri="{FF2B5EF4-FFF2-40B4-BE49-F238E27FC236}">
              <a16:creationId xmlns:a16="http://schemas.microsoft.com/office/drawing/2014/main" id="{DE37C890-BC35-4EAD-B807-AAB08A7EC58A}"/>
            </a:ext>
          </a:extLst>
        </xdr:cNvPr>
        <xdr:cNvSpPr txBox="1"/>
      </xdr:nvSpPr>
      <xdr:spPr>
        <a:xfrm>
          <a:off x="19985990" y="1418528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101600</xdr:rowOff>
    </xdr:from>
    <xdr:to>
      <xdr:col>116</xdr:col>
      <xdr:colOff>114300</xdr:colOff>
      <xdr:row>84</xdr:row>
      <xdr:rowOff>31750</xdr:rowOff>
    </xdr:to>
    <xdr:sp macro="" textlink="">
      <xdr:nvSpPr>
        <xdr:cNvPr id="712" name="フローチャート: 判断 711">
          <a:extLst>
            <a:ext uri="{FF2B5EF4-FFF2-40B4-BE49-F238E27FC236}">
              <a16:creationId xmlns:a16="http://schemas.microsoft.com/office/drawing/2014/main" id="{33D319B5-29F0-4774-9887-A70825ACF53D}"/>
            </a:ext>
          </a:extLst>
        </xdr:cNvPr>
        <xdr:cNvSpPr/>
      </xdr:nvSpPr>
      <xdr:spPr>
        <a:xfrm>
          <a:off x="19904710" y="14328140"/>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101600</xdr:rowOff>
    </xdr:from>
    <xdr:to>
      <xdr:col>112</xdr:col>
      <xdr:colOff>38100</xdr:colOff>
      <xdr:row>84</xdr:row>
      <xdr:rowOff>31750</xdr:rowOff>
    </xdr:to>
    <xdr:sp macro="" textlink="">
      <xdr:nvSpPr>
        <xdr:cNvPr id="713" name="フローチャート: 判断 712">
          <a:extLst>
            <a:ext uri="{FF2B5EF4-FFF2-40B4-BE49-F238E27FC236}">
              <a16:creationId xmlns:a16="http://schemas.microsoft.com/office/drawing/2014/main" id="{2F96DEA5-D01C-4A4B-B8EA-11E87D2AB1B2}"/>
            </a:ext>
          </a:extLst>
        </xdr:cNvPr>
        <xdr:cNvSpPr/>
      </xdr:nvSpPr>
      <xdr:spPr>
        <a:xfrm>
          <a:off x="19161760" y="14328140"/>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120650</xdr:rowOff>
    </xdr:from>
    <xdr:to>
      <xdr:col>107</xdr:col>
      <xdr:colOff>101600</xdr:colOff>
      <xdr:row>84</xdr:row>
      <xdr:rowOff>50800</xdr:rowOff>
    </xdr:to>
    <xdr:sp macro="" textlink="">
      <xdr:nvSpPr>
        <xdr:cNvPr id="714" name="フローチャート: 判断 713">
          <a:extLst>
            <a:ext uri="{FF2B5EF4-FFF2-40B4-BE49-F238E27FC236}">
              <a16:creationId xmlns:a16="http://schemas.microsoft.com/office/drawing/2014/main" id="{10807884-62B1-44BB-9EA3-27CA208F606F}"/>
            </a:ext>
          </a:extLst>
        </xdr:cNvPr>
        <xdr:cNvSpPr/>
      </xdr:nvSpPr>
      <xdr:spPr>
        <a:xfrm>
          <a:off x="18345150" y="14352905"/>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120650</xdr:rowOff>
    </xdr:from>
    <xdr:to>
      <xdr:col>102</xdr:col>
      <xdr:colOff>165100</xdr:colOff>
      <xdr:row>84</xdr:row>
      <xdr:rowOff>50800</xdr:rowOff>
    </xdr:to>
    <xdr:sp macro="" textlink="">
      <xdr:nvSpPr>
        <xdr:cNvPr id="715" name="フローチャート: 判断 714">
          <a:extLst>
            <a:ext uri="{FF2B5EF4-FFF2-40B4-BE49-F238E27FC236}">
              <a16:creationId xmlns:a16="http://schemas.microsoft.com/office/drawing/2014/main" id="{4CC8D4E2-A5B5-4509-ABB0-0611141DD569}"/>
            </a:ext>
          </a:extLst>
        </xdr:cNvPr>
        <xdr:cNvSpPr/>
      </xdr:nvSpPr>
      <xdr:spPr>
        <a:xfrm>
          <a:off x="17547590" y="14352905"/>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120650</xdr:rowOff>
    </xdr:from>
    <xdr:to>
      <xdr:col>98</xdr:col>
      <xdr:colOff>38100</xdr:colOff>
      <xdr:row>84</xdr:row>
      <xdr:rowOff>50800</xdr:rowOff>
    </xdr:to>
    <xdr:sp macro="" textlink="">
      <xdr:nvSpPr>
        <xdr:cNvPr id="716" name="フローチャート: 判断 715">
          <a:extLst>
            <a:ext uri="{FF2B5EF4-FFF2-40B4-BE49-F238E27FC236}">
              <a16:creationId xmlns:a16="http://schemas.microsoft.com/office/drawing/2014/main" id="{0BA5F0F4-8BBB-4524-96BE-BC939FE03BA4}"/>
            </a:ext>
          </a:extLst>
        </xdr:cNvPr>
        <xdr:cNvSpPr/>
      </xdr:nvSpPr>
      <xdr:spPr>
        <a:xfrm>
          <a:off x="16761460" y="14352905"/>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7" name="テキスト ボックス 716">
          <a:extLst>
            <a:ext uri="{FF2B5EF4-FFF2-40B4-BE49-F238E27FC236}">
              <a16:creationId xmlns:a16="http://schemas.microsoft.com/office/drawing/2014/main" id="{8393DA7E-7763-40DE-9504-C689AB80D198}"/>
            </a:ext>
          </a:extLst>
        </xdr:cNvPr>
        <xdr:cNvSpPr txBox="1"/>
      </xdr:nvSpPr>
      <xdr:spPr>
        <a:xfrm>
          <a:off x="1977644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8" name="テキスト ボックス 717">
          <a:extLst>
            <a:ext uri="{FF2B5EF4-FFF2-40B4-BE49-F238E27FC236}">
              <a16:creationId xmlns:a16="http://schemas.microsoft.com/office/drawing/2014/main" id="{E090B5B9-4AAD-431F-AB39-656735A3442F}"/>
            </a:ext>
          </a:extLst>
        </xdr:cNvPr>
        <xdr:cNvSpPr txBox="1"/>
      </xdr:nvSpPr>
      <xdr:spPr>
        <a:xfrm>
          <a:off x="190334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9" name="テキスト ボックス 718">
          <a:extLst>
            <a:ext uri="{FF2B5EF4-FFF2-40B4-BE49-F238E27FC236}">
              <a16:creationId xmlns:a16="http://schemas.microsoft.com/office/drawing/2014/main" id="{B89D5DFE-466D-49D0-B7C5-67377A1E5D1D}"/>
            </a:ext>
          </a:extLst>
        </xdr:cNvPr>
        <xdr:cNvSpPr txBox="1"/>
      </xdr:nvSpPr>
      <xdr:spPr>
        <a:xfrm>
          <a:off x="182283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20" name="テキスト ボックス 719">
          <a:extLst>
            <a:ext uri="{FF2B5EF4-FFF2-40B4-BE49-F238E27FC236}">
              <a16:creationId xmlns:a16="http://schemas.microsoft.com/office/drawing/2014/main" id="{DB897F34-2005-4941-B268-D21BD1FD8A34}"/>
            </a:ext>
          </a:extLst>
        </xdr:cNvPr>
        <xdr:cNvSpPr txBox="1"/>
      </xdr:nvSpPr>
      <xdr:spPr>
        <a:xfrm>
          <a:off x="174307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21" name="テキスト ボックス 720">
          <a:extLst>
            <a:ext uri="{FF2B5EF4-FFF2-40B4-BE49-F238E27FC236}">
              <a16:creationId xmlns:a16="http://schemas.microsoft.com/office/drawing/2014/main" id="{BAE875A2-B0CC-4445-9E77-DD9EBC90FDE0}"/>
            </a:ext>
          </a:extLst>
        </xdr:cNvPr>
        <xdr:cNvSpPr txBox="1"/>
      </xdr:nvSpPr>
      <xdr:spPr>
        <a:xfrm>
          <a:off x="166331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158750</xdr:rowOff>
    </xdr:from>
    <xdr:to>
      <xdr:col>116</xdr:col>
      <xdr:colOff>114300</xdr:colOff>
      <xdr:row>86</xdr:row>
      <xdr:rowOff>88900</xdr:rowOff>
    </xdr:to>
    <xdr:sp macro="" textlink="">
      <xdr:nvSpPr>
        <xdr:cNvPr id="722" name="楕円 721">
          <a:extLst>
            <a:ext uri="{FF2B5EF4-FFF2-40B4-BE49-F238E27FC236}">
              <a16:creationId xmlns:a16="http://schemas.microsoft.com/office/drawing/2014/main" id="{BC3B4502-4F6C-40BA-B534-6607ACD24E4E}"/>
            </a:ext>
          </a:extLst>
        </xdr:cNvPr>
        <xdr:cNvSpPr/>
      </xdr:nvSpPr>
      <xdr:spPr>
        <a:xfrm>
          <a:off x="19904710" y="14733905"/>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73677</xdr:rowOff>
    </xdr:from>
    <xdr:ext cx="469744" cy="259045"/>
    <xdr:sp macro="" textlink="">
      <xdr:nvSpPr>
        <xdr:cNvPr id="723" name="【児童館】&#10;一人当たり面積該当値テキスト">
          <a:extLst>
            <a:ext uri="{FF2B5EF4-FFF2-40B4-BE49-F238E27FC236}">
              <a16:creationId xmlns:a16="http://schemas.microsoft.com/office/drawing/2014/main" id="{B04FE7BF-FC90-4E3E-9644-5EBB26142919}"/>
            </a:ext>
          </a:extLst>
        </xdr:cNvPr>
        <xdr:cNvSpPr txBox="1"/>
      </xdr:nvSpPr>
      <xdr:spPr>
        <a:xfrm>
          <a:off x="19985990" y="14646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158750</xdr:rowOff>
    </xdr:from>
    <xdr:to>
      <xdr:col>112</xdr:col>
      <xdr:colOff>38100</xdr:colOff>
      <xdr:row>86</xdr:row>
      <xdr:rowOff>88900</xdr:rowOff>
    </xdr:to>
    <xdr:sp macro="" textlink="">
      <xdr:nvSpPr>
        <xdr:cNvPr id="724" name="楕円 723">
          <a:extLst>
            <a:ext uri="{FF2B5EF4-FFF2-40B4-BE49-F238E27FC236}">
              <a16:creationId xmlns:a16="http://schemas.microsoft.com/office/drawing/2014/main" id="{AE31B233-D150-4C54-AFDF-FC8293CEB223}"/>
            </a:ext>
          </a:extLst>
        </xdr:cNvPr>
        <xdr:cNvSpPr/>
      </xdr:nvSpPr>
      <xdr:spPr>
        <a:xfrm>
          <a:off x="19161760" y="14733905"/>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38100</xdr:rowOff>
    </xdr:from>
    <xdr:to>
      <xdr:col>116</xdr:col>
      <xdr:colOff>63500</xdr:colOff>
      <xdr:row>86</xdr:row>
      <xdr:rowOff>38100</xdr:rowOff>
    </xdr:to>
    <xdr:cxnSp macro="">
      <xdr:nvCxnSpPr>
        <xdr:cNvPr id="725" name="直線コネクタ 724">
          <a:extLst>
            <a:ext uri="{FF2B5EF4-FFF2-40B4-BE49-F238E27FC236}">
              <a16:creationId xmlns:a16="http://schemas.microsoft.com/office/drawing/2014/main" id="{B8D2FC49-82FA-4465-815F-37DA2E51A33C}"/>
            </a:ext>
          </a:extLst>
        </xdr:cNvPr>
        <xdr:cNvCxnSpPr/>
      </xdr:nvCxnSpPr>
      <xdr:spPr>
        <a:xfrm>
          <a:off x="19204940" y="14782800"/>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158750</xdr:rowOff>
    </xdr:from>
    <xdr:to>
      <xdr:col>107</xdr:col>
      <xdr:colOff>101600</xdr:colOff>
      <xdr:row>86</xdr:row>
      <xdr:rowOff>88900</xdr:rowOff>
    </xdr:to>
    <xdr:sp macro="" textlink="">
      <xdr:nvSpPr>
        <xdr:cNvPr id="726" name="楕円 725">
          <a:extLst>
            <a:ext uri="{FF2B5EF4-FFF2-40B4-BE49-F238E27FC236}">
              <a16:creationId xmlns:a16="http://schemas.microsoft.com/office/drawing/2014/main" id="{B2138996-2467-43A6-A6A2-98BF7693CA04}"/>
            </a:ext>
          </a:extLst>
        </xdr:cNvPr>
        <xdr:cNvSpPr/>
      </xdr:nvSpPr>
      <xdr:spPr>
        <a:xfrm>
          <a:off x="18345150" y="14733905"/>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38100</xdr:rowOff>
    </xdr:from>
    <xdr:to>
      <xdr:col>111</xdr:col>
      <xdr:colOff>177800</xdr:colOff>
      <xdr:row>86</xdr:row>
      <xdr:rowOff>38100</xdr:rowOff>
    </xdr:to>
    <xdr:cxnSp macro="">
      <xdr:nvCxnSpPr>
        <xdr:cNvPr id="727" name="直線コネクタ 726">
          <a:extLst>
            <a:ext uri="{FF2B5EF4-FFF2-40B4-BE49-F238E27FC236}">
              <a16:creationId xmlns:a16="http://schemas.microsoft.com/office/drawing/2014/main" id="{00C9D535-4F25-4DA5-BCC5-F72327EDBCBB}"/>
            </a:ext>
          </a:extLst>
        </xdr:cNvPr>
        <xdr:cNvCxnSpPr/>
      </xdr:nvCxnSpPr>
      <xdr:spPr>
        <a:xfrm>
          <a:off x="18399760" y="14782800"/>
          <a:ext cx="80518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86</xdr:row>
      <xdr:rowOff>6350</xdr:rowOff>
    </xdr:from>
    <xdr:to>
      <xdr:col>102</xdr:col>
      <xdr:colOff>165100</xdr:colOff>
      <xdr:row>86</xdr:row>
      <xdr:rowOff>107950</xdr:rowOff>
    </xdr:to>
    <xdr:sp macro="" textlink="">
      <xdr:nvSpPr>
        <xdr:cNvPr id="728" name="楕円 727">
          <a:extLst>
            <a:ext uri="{FF2B5EF4-FFF2-40B4-BE49-F238E27FC236}">
              <a16:creationId xmlns:a16="http://schemas.microsoft.com/office/drawing/2014/main" id="{872FDFBF-17CA-45E4-957D-E67F1ECBBFC1}"/>
            </a:ext>
          </a:extLst>
        </xdr:cNvPr>
        <xdr:cNvSpPr/>
      </xdr:nvSpPr>
      <xdr:spPr>
        <a:xfrm>
          <a:off x="17547590" y="14752955"/>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38100</xdr:rowOff>
    </xdr:from>
    <xdr:to>
      <xdr:col>107</xdr:col>
      <xdr:colOff>50800</xdr:colOff>
      <xdr:row>86</xdr:row>
      <xdr:rowOff>57150</xdr:rowOff>
    </xdr:to>
    <xdr:cxnSp macro="">
      <xdr:nvCxnSpPr>
        <xdr:cNvPr id="729" name="直線コネクタ 728">
          <a:extLst>
            <a:ext uri="{FF2B5EF4-FFF2-40B4-BE49-F238E27FC236}">
              <a16:creationId xmlns:a16="http://schemas.microsoft.com/office/drawing/2014/main" id="{654DE916-1AF6-4D9B-BD09-2C48E07A6495}"/>
            </a:ext>
          </a:extLst>
        </xdr:cNvPr>
        <xdr:cNvCxnSpPr/>
      </xdr:nvCxnSpPr>
      <xdr:spPr>
        <a:xfrm flipV="1">
          <a:off x="17602200" y="14782800"/>
          <a:ext cx="79756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86</xdr:row>
      <xdr:rowOff>6350</xdr:rowOff>
    </xdr:from>
    <xdr:to>
      <xdr:col>98</xdr:col>
      <xdr:colOff>38100</xdr:colOff>
      <xdr:row>86</xdr:row>
      <xdr:rowOff>107950</xdr:rowOff>
    </xdr:to>
    <xdr:sp macro="" textlink="">
      <xdr:nvSpPr>
        <xdr:cNvPr id="730" name="楕円 729">
          <a:extLst>
            <a:ext uri="{FF2B5EF4-FFF2-40B4-BE49-F238E27FC236}">
              <a16:creationId xmlns:a16="http://schemas.microsoft.com/office/drawing/2014/main" id="{B1CBA561-7984-4BD0-A2D6-E9A3F7DFA7E7}"/>
            </a:ext>
          </a:extLst>
        </xdr:cNvPr>
        <xdr:cNvSpPr/>
      </xdr:nvSpPr>
      <xdr:spPr>
        <a:xfrm>
          <a:off x="16761460" y="1475295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57150</xdr:rowOff>
    </xdr:from>
    <xdr:to>
      <xdr:col>102</xdr:col>
      <xdr:colOff>114300</xdr:colOff>
      <xdr:row>86</xdr:row>
      <xdr:rowOff>57150</xdr:rowOff>
    </xdr:to>
    <xdr:cxnSp macro="">
      <xdr:nvCxnSpPr>
        <xdr:cNvPr id="731" name="直線コネクタ 730">
          <a:extLst>
            <a:ext uri="{FF2B5EF4-FFF2-40B4-BE49-F238E27FC236}">
              <a16:creationId xmlns:a16="http://schemas.microsoft.com/office/drawing/2014/main" id="{88CF9991-DA44-4C28-AD2F-110DA913DCCB}"/>
            </a:ext>
          </a:extLst>
        </xdr:cNvPr>
        <xdr:cNvCxnSpPr/>
      </xdr:nvCxnSpPr>
      <xdr:spPr>
        <a:xfrm>
          <a:off x="16804640" y="14798040"/>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48277</xdr:rowOff>
    </xdr:from>
    <xdr:ext cx="469744" cy="259045"/>
    <xdr:sp macro="" textlink="">
      <xdr:nvSpPr>
        <xdr:cNvPr id="732" name="n_1aveValue【児童館】&#10;一人当たり面積">
          <a:extLst>
            <a:ext uri="{FF2B5EF4-FFF2-40B4-BE49-F238E27FC236}">
              <a16:creationId xmlns:a16="http://schemas.microsoft.com/office/drawing/2014/main" id="{E868000C-A2CE-4D7E-B745-852A2E7E8AFB}"/>
            </a:ext>
          </a:extLst>
        </xdr:cNvPr>
        <xdr:cNvSpPr txBox="1"/>
      </xdr:nvSpPr>
      <xdr:spPr>
        <a:xfrm>
          <a:off x="18982132" y="141090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67327</xdr:rowOff>
    </xdr:from>
    <xdr:ext cx="469744" cy="259045"/>
    <xdr:sp macro="" textlink="">
      <xdr:nvSpPr>
        <xdr:cNvPr id="733" name="n_2aveValue【児童館】&#10;一人当たり面積">
          <a:extLst>
            <a:ext uri="{FF2B5EF4-FFF2-40B4-BE49-F238E27FC236}">
              <a16:creationId xmlns:a16="http://schemas.microsoft.com/office/drawing/2014/main" id="{1A506D4E-3F13-4B7E-A57B-8DA9751A3BD5}"/>
            </a:ext>
          </a:extLst>
        </xdr:cNvPr>
        <xdr:cNvSpPr txBox="1"/>
      </xdr:nvSpPr>
      <xdr:spPr>
        <a:xfrm>
          <a:off x="18182032" y="141243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67327</xdr:rowOff>
    </xdr:from>
    <xdr:ext cx="469744" cy="259045"/>
    <xdr:sp macro="" textlink="">
      <xdr:nvSpPr>
        <xdr:cNvPr id="734" name="n_3aveValue【児童館】&#10;一人当たり面積">
          <a:extLst>
            <a:ext uri="{FF2B5EF4-FFF2-40B4-BE49-F238E27FC236}">
              <a16:creationId xmlns:a16="http://schemas.microsoft.com/office/drawing/2014/main" id="{279EB68F-384A-4C5C-82CD-8FBF8881414C}"/>
            </a:ext>
          </a:extLst>
        </xdr:cNvPr>
        <xdr:cNvSpPr txBox="1"/>
      </xdr:nvSpPr>
      <xdr:spPr>
        <a:xfrm>
          <a:off x="17384472" y="141243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67327</xdr:rowOff>
    </xdr:from>
    <xdr:ext cx="469744" cy="259045"/>
    <xdr:sp macro="" textlink="">
      <xdr:nvSpPr>
        <xdr:cNvPr id="735" name="n_4aveValue【児童館】&#10;一人当たり面積">
          <a:extLst>
            <a:ext uri="{FF2B5EF4-FFF2-40B4-BE49-F238E27FC236}">
              <a16:creationId xmlns:a16="http://schemas.microsoft.com/office/drawing/2014/main" id="{396C39D0-80B5-49A8-9BA0-9582A84C8A96}"/>
            </a:ext>
          </a:extLst>
        </xdr:cNvPr>
        <xdr:cNvSpPr txBox="1"/>
      </xdr:nvSpPr>
      <xdr:spPr>
        <a:xfrm>
          <a:off x="16588817" y="141243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80027</xdr:rowOff>
    </xdr:from>
    <xdr:ext cx="469744" cy="259045"/>
    <xdr:sp macro="" textlink="">
      <xdr:nvSpPr>
        <xdr:cNvPr id="736" name="n_1mainValue【児童館】&#10;一人当たり面積">
          <a:extLst>
            <a:ext uri="{FF2B5EF4-FFF2-40B4-BE49-F238E27FC236}">
              <a16:creationId xmlns:a16="http://schemas.microsoft.com/office/drawing/2014/main" id="{4BFBA2AA-FD4C-4E22-A263-8E0C721A07EA}"/>
            </a:ext>
          </a:extLst>
        </xdr:cNvPr>
        <xdr:cNvSpPr txBox="1"/>
      </xdr:nvSpPr>
      <xdr:spPr>
        <a:xfrm>
          <a:off x="18982132" y="148266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80027</xdr:rowOff>
    </xdr:from>
    <xdr:ext cx="469744" cy="259045"/>
    <xdr:sp macro="" textlink="">
      <xdr:nvSpPr>
        <xdr:cNvPr id="737" name="n_2mainValue【児童館】&#10;一人当たり面積">
          <a:extLst>
            <a:ext uri="{FF2B5EF4-FFF2-40B4-BE49-F238E27FC236}">
              <a16:creationId xmlns:a16="http://schemas.microsoft.com/office/drawing/2014/main" id="{B7D3A165-E622-424F-A1BC-C6D056752BA1}"/>
            </a:ext>
          </a:extLst>
        </xdr:cNvPr>
        <xdr:cNvSpPr txBox="1"/>
      </xdr:nvSpPr>
      <xdr:spPr>
        <a:xfrm>
          <a:off x="18182032" y="148266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99077</xdr:rowOff>
    </xdr:from>
    <xdr:ext cx="469744" cy="259045"/>
    <xdr:sp macro="" textlink="">
      <xdr:nvSpPr>
        <xdr:cNvPr id="738" name="n_3mainValue【児童館】&#10;一人当たり面積">
          <a:extLst>
            <a:ext uri="{FF2B5EF4-FFF2-40B4-BE49-F238E27FC236}">
              <a16:creationId xmlns:a16="http://schemas.microsoft.com/office/drawing/2014/main" id="{D9EC59EC-61CE-4E8D-A7A1-4C6A893A6C95}"/>
            </a:ext>
          </a:extLst>
        </xdr:cNvPr>
        <xdr:cNvSpPr txBox="1"/>
      </xdr:nvSpPr>
      <xdr:spPr>
        <a:xfrm>
          <a:off x="17384472" y="14839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99077</xdr:rowOff>
    </xdr:from>
    <xdr:ext cx="469744" cy="259045"/>
    <xdr:sp macro="" textlink="">
      <xdr:nvSpPr>
        <xdr:cNvPr id="739" name="n_4mainValue【児童館】&#10;一人当たり面積">
          <a:extLst>
            <a:ext uri="{FF2B5EF4-FFF2-40B4-BE49-F238E27FC236}">
              <a16:creationId xmlns:a16="http://schemas.microsoft.com/office/drawing/2014/main" id="{581E95B1-FF4F-44FB-A6AF-59A0AFEE6B7F}"/>
            </a:ext>
          </a:extLst>
        </xdr:cNvPr>
        <xdr:cNvSpPr txBox="1"/>
      </xdr:nvSpPr>
      <xdr:spPr>
        <a:xfrm>
          <a:off x="16588817" y="14839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40" name="正方形/長方形 739">
          <a:extLst>
            <a:ext uri="{FF2B5EF4-FFF2-40B4-BE49-F238E27FC236}">
              <a16:creationId xmlns:a16="http://schemas.microsoft.com/office/drawing/2014/main" id="{86A79E5D-9FF4-481C-8EF1-B3641F800592}"/>
            </a:ext>
          </a:extLst>
        </xdr:cNvPr>
        <xdr:cNvSpPr/>
      </xdr:nvSpPr>
      <xdr:spPr>
        <a:xfrm>
          <a:off x="11203940" y="1561719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41" name="正方形/長方形 740">
          <a:extLst>
            <a:ext uri="{FF2B5EF4-FFF2-40B4-BE49-F238E27FC236}">
              <a16:creationId xmlns:a16="http://schemas.microsoft.com/office/drawing/2014/main" id="{3A69983A-C4EF-4D8D-A4BD-75F1EEA09497}"/>
            </a:ext>
          </a:extLst>
        </xdr:cNvPr>
        <xdr:cNvSpPr/>
      </xdr:nvSpPr>
      <xdr:spPr>
        <a:xfrm>
          <a:off x="113157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42" name="正方形/長方形 741">
          <a:extLst>
            <a:ext uri="{FF2B5EF4-FFF2-40B4-BE49-F238E27FC236}">
              <a16:creationId xmlns:a16="http://schemas.microsoft.com/office/drawing/2014/main" id="{D3A4BE52-0CDE-4972-8DD4-B288CB0E30B2}"/>
            </a:ext>
          </a:extLst>
        </xdr:cNvPr>
        <xdr:cNvSpPr/>
      </xdr:nvSpPr>
      <xdr:spPr>
        <a:xfrm>
          <a:off x="113157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3" name="正方形/長方形 742">
          <a:extLst>
            <a:ext uri="{FF2B5EF4-FFF2-40B4-BE49-F238E27FC236}">
              <a16:creationId xmlns:a16="http://schemas.microsoft.com/office/drawing/2014/main" id="{6D9DCFD3-1AF3-4E20-BEEF-B84F78891FD7}"/>
            </a:ext>
          </a:extLst>
        </xdr:cNvPr>
        <xdr:cNvSpPr/>
      </xdr:nvSpPr>
      <xdr:spPr>
        <a:xfrm>
          <a:off x="122326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4" name="正方形/長方形 743">
          <a:extLst>
            <a:ext uri="{FF2B5EF4-FFF2-40B4-BE49-F238E27FC236}">
              <a16:creationId xmlns:a16="http://schemas.microsoft.com/office/drawing/2014/main" id="{D749497E-B555-497E-8E6B-6FA9FF95945C}"/>
            </a:ext>
          </a:extLst>
        </xdr:cNvPr>
        <xdr:cNvSpPr/>
      </xdr:nvSpPr>
      <xdr:spPr>
        <a:xfrm>
          <a:off x="122326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5" name="正方形/長方形 744">
          <a:extLst>
            <a:ext uri="{FF2B5EF4-FFF2-40B4-BE49-F238E27FC236}">
              <a16:creationId xmlns:a16="http://schemas.microsoft.com/office/drawing/2014/main" id="{B65E2284-C00D-4D80-984D-44D7A420E5B8}"/>
            </a:ext>
          </a:extLst>
        </xdr:cNvPr>
        <xdr:cNvSpPr/>
      </xdr:nvSpPr>
      <xdr:spPr>
        <a:xfrm>
          <a:off x="132613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6" name="正方形/長方形 745">
          <a:extLst>
            <a:ext uri="{FF2B5EF4-FFF2-40B4-BE49-F238E27FC236}">
              <a16:creationId xmlns:a16="http://schemas.microsoft.com/office/drawing/2014/main" id="{D65BFD76-DE3A-4E81-8A01-3C024B3A69A1}"/>
            </a:ext>
          </a:extLst>
        </xdr:cNvPr>
        <xdr:cNvSpPr/>
      </xdr:nvSpPr>
      <xdr:spPr>
        <a:xfrm>
          <a:off x="132613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7" name="正方形/長方形 746">
          <a:extLst>
            <a:ext uri="{FF2B5EF4-FFF2-40B4-BE49-F238E27FC236}">
              <a16:creationId xmlns:a16="http://schemas.microsoft.com/office/drawing/2014/main" id="{707DF1BF-19EB-4DC6-86E8-68CD876D18FA}"/>
            </a:ext>
          </a:extLst>
        </xdr:cNvPr>
        <xdr:cNvSpPr/>
      </xdr:nvSpPr>
      <xdr:spPr>
        <a:xfrm>
          <a:off x="11203940" y="1676019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8" name="テキスト ボックス 747">
          <a:extLst>
            <a:ext uri="{FF2B5EF4-FFF2-40B4-BE49-F238E27FC236}">
              <a16:creationId xmlns:a16="http://schemas.microsoft.com/office/drawing/2014/main" id="{CE967FE5-A672-4E2B-AD95-44CB5091E970}"/>
            </a:ext>
          </a:extLst>
        </xdr:cNvPr>
        <xdr:cNvSpPr txBox="1"/>
      </xdr:nvSpPr>
      <xdr:spPr>
        <a:xfrm>
          <a:off x="1116584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9" name="直線コネクタ 748">
          <a:extLst>
            <a:ext uri="{FF2B5EF4-FFF2-40B4-BE49-F238E27FC236}">
              <a16:creationId xmlns:a16="http://schemas.microsoft.com/office/drawing/2014/main" id="{F22921A0-6DF8-4703-A0D9-656794EB1D45}"/>
            </a:ext>
          </a:extLst>
        </xdr:cNvPr>
        <xdr:cNvCxnSpPr/>
      </xdr:nvCxnSpPr>
      <xdr:spPr>
        <a:xfrm>
          <a:off x="11203940" y="19046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50" name="テキスト ボックス 749">
          <a:extLst>
            <a:ext uri="{FF2B5EF4-FFF2-40B4-BE49-F238E27FC236}">
              <a16:creationId xmlns:a16="http://schemas.microsoft.com/office/drawing/2014/main" id="{A15861E9-9AC5-48A1-B034-BB541A989EA1}"/>
            </a:ext>
          </a:extLst>
        </xdr:cNvPr>
        <xdr:cNvSpPr txBox="1"/>
      </xdr:nvSpPr>
      <xdr:spPr>
        <a:xfrm>
          <a:off x="10801531" y="1890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751" name="直線コネクタ 750">
          <a:extLst>
            <a:ext uri="{FF2B5EF4-FFF2-40B4-BE49-F238E27FC236}">
              <a16:creationId xmlns:a16="http://schemas.microsoft.com/office/drawing/2014/main" id="{E8DC2FE3-4144-4E8B-A497-C24CACAA086C}"/>
            </a:ext>
          </a:extLst>
        </xdr:cNvPr>
        <xdr:cNvCxnSpPr/>
      </xdr:nvCxnSpPr>
      <xdr:spPr>
        <a:xfrm>
          <a:off x="11203940" y="1866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752" name="テキスト ボックス 751">
          <a:extLst>
            <a:ext uri="{FF2B5EF4-FFF2-40B4-BE49-F238E27FC236}">
              <a16:creationId xmlns:a16="http://schemas.microsoft.com/office/drawing/2014/main" id="{8103018B-97F1-4F18-B1CF-1EB57603CE0A}"/>
            </a:ext>
          </a:extLst>
        </xdr:cNvPr>
        <xdr:cNvSpPr txBox="1"/>
      </xdr:nvSpPr>
      <xdr:spPr>
        <a:xfrm>
          <a:off x="10801531" y="18528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753" name="直線コネクタ 752">
          <a:extLst>
            <a:ext uri="{FF2B5EF4-FFF2-40B4-BE49-F238E27FC236}">
              <a16:creationId xmlns:a16="http://schemas.microsoft.com/office/drawing/2014/main" id="{4F9F3E07-8D55-4AB0-BA1D-851AA3E90CBB}"/>
            </a:ext>
          </a:extLst>
        </xdr:cNvPr>
        <xdr:cNvCxnSpPr/>
      </xdr:nvCxnSpPr>
      <xdr:spPr>
        <a:xfrm>
          <a:off x="11203940" y="1828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754" name="テキスト ボックス 753">
          <a:extLst>
            <a:ext uri="{FF2B5EF4-FFF2-40B4-BE49-F238E27FC236}">
              <a16:creationId xmlns:a16="http://schemas.microsoft.com/office/drawing/2014/main" id="{41CB0850-AA60-449A-961F-FC0A06AA9113}"/>
            </a:ext>
          </a:extLst>
        </xdr:cNvPr>
        <xdr:cNvSpPr txBox="1"/>
      </xdr:nvSpPr>
      <xdr:spPr>
        <a:xfrm>
          <a:off x="10842791" y="1814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755" name="直線コネクタ 754">
          <a:extLst>
            <a:ext uri="{FF2B5EF4-FFF2-40B4-BE49-F238E27FC236}">
              <a16:creationId xmlns:a16="http://schemas.microsoft.com/office/drawing/2014/main" id="{A6385F43-6532-4BD0-8EC5-C8000D9AA104}"/>
            </a:ext>
          </a:extLst>
        </xdr:cNvPr>
        <xdr:cNvCxnSpPr/>
      </xdr:nvCxnSpPr>
      <xdr:spPr>
        <a:xfrm>
          <a:off x="11203940" y="1790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756" name="テキスト ボックス 755">
          <a:extLst>
            <a:ext uri="{FF2B5EF4-FFF2-40B4-BE49-F238E27FC236}">
              <a16:creationId xmlns:a16="http://schemas.microsoft.com/office/drawing/2014/main" id="{83D0B45A-7C7C-426C-809E-A97EC56D7F83}"/>
            </a:ext>
          </a:extLst>
        </xdr:cNvPr>
        <xdr:cNvSpPr txBox="1"/>
      </xdr:nvSpPr>
      <xdr:spPr>
        <a:xfrm>
          <a:off x="10842791" y="17762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757" name="直線コネクタ 756">
          <a:extLst>
            <a:ext uri="{FF2B5EF4-FFF2-40B4-BE49-F238E27FC236}">
              <a16:creationId xmlns:a16="http://schemas.microsoft.com/office/drawing/2014/main" id="{317D1425-FA0F-4509-9895-1AFAECF7C876}"/>
            </a:ext>
          </a:extLst>
        </xdr:cNvPr>
        <xdr:cNvCxnSpPr/>
      </xdr:nvCxnSpPr>
      <xdr:spPr>
        <a:xfrm>
          <a:off x="11203940" y="17526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758" name="テキスト ボックス 757">
          <a:extLst>
            <a:ext uri="{FF2B5EF4-FFF2-40B4-BE49-F238E27FC236}">
              <a16:creationId xmlns:a16="http://schemas.microsoft.com/office/drawing/2014/main" id="{64AB145D-B9AF-432F-8376-C9F53872C93F}"/>
            </a:ext>
          </a:extLst>
        </xdr:cNvPr>
        <xdr:cNvSpPr txBox="1"/>
      </xdr:nvSpPr>
      <xdr:spPr>
        <a:xfrm>
          <a:off x="10842791" y="17381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759" name="直線コネクタ 758">
          <a:extLst>
            <a:ext uri="{FF2B5EF4-FFF2-40B4-BE49-F238E27FC236}">
              <a16:creationId xmlns:a16="http://schemas.microsoft.com/office/drawing/2014/main" id="{58221F05-63A5-40BC-B523-C991F073DE19}"/>
            </a:ext>
          </a:extLst>
        </xdr:cNvPr>
        <xdr:cNvCxnSpPr/>
      </xdr:nvCxnSpPr>
      <xdr:spPr>
        <a:xfrm>
          <a:off x="11203940" y="17145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760" name="テキスト ボックス 759">
          <a:extLst>
            <a:ext uri="{FF2B5EF4-FFF2-40B4-BE49-F238E27FC236}">
              <a16:creationId xmlns:a16="http://schemas.microsoft.com/office/drawing/2014/main" id="{C2665936-BF6F-43B8-8962-7733B354AC5C}"/>
            </a:ext>
          </a:extLst>
        </xdr:cNvPr>
        <xdr:cNvSpPr txBox="1"/>
      </xdr:nvSpPr>
      <xdr:spPr>
        <a:xfrm>
          <a:off x="10842791" y="17000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61" name="直線コネクタ 760">
          <a:extLst>
            <a:ext uri="{FF2B5EF4-FFF2-40B4-BE49-F238E27FC236}">
              <a16:creationId xmlns:a16="http://schemas.microsoft.com/office/drawing/2014/main" id="{15E47185-B58F-46A1-81AB-46A3043D3A47}"/>
            </a:ext>
          </a:extLst>
        </xdr:cNvPr>
        <xdr:cNvCxnSpPr/>
      </xdr:nvCxnSpPr>
      <xdr:spPr>
        <a:xfrm>
          <a:off x="11203940" y="1676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62" name="テキスト ボックス 761">
          <a:extLst>
            <a:ext uri="{FF2B5EF4-FFF2-40B4-BE49-F238E27FC236}">
              <a16:creationId xmlns:a16="http://schemas.microsoft.com/office/drawing/2014/main" id="{2443CD83-D26D-4C76-B640-249F5340BE81}"/>
            </a:ext>
          </a:extLst>
        </xdr:cNvPr>
        <xdr:cNvSpPr txBox="1"/>
      </xdr:nvSpPr>
      <xdr:spPr>
        <a:xfrm>
          <a:off x="10905006" y="1662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63" name="【公民館】&#10;有形固定資産減価償却率グラフ枠">
          <a:extLst>
            <a:ext uri="{FF2B5EF4-FFF2-40B4-BE49-F238E27FC236}">
              <a16:creationId xmlns:a16="http://schemas.microsoft.com/office/drawing/2014/main" id="{2CCD6CD3-FA7A-4B55-918E-AC208FE9A57B}"/>
            </a:ext>
          </a:extLst>
        </xdr:cNvPr>
        <xdr:cNvSpPr/>
      </xdr:nvSpPr>
      <xdr:spPr>
        <a:xfrm>
          <a:off x="11203940" y="1676019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60961</xdr:rowOff>
    </xdr:from>
    <xdr:to>
      <xdr:col>85</xdr:col>
      <xdr:colOff>126364</xdr:colOff>
      <xdr:row>108</xdr:row>
      <xdr:rowOff>152400</xdr:rowOff>
    </xdr:to>
    <xdr:cxnSp macro="">
      <xdr:nvCxnSpPr>
        <xdr:cNvPr id="764" name="直線コネクタ 763">
          <a:extLst>
            <a:ext uri="{FF2B5EF4-FFF2-40B4-BE49-F238E27FC236}">
              <a16:creationId xmlns:a16="http://schemas.microsoft.com/office/drawing/2014/main" id="{31C46A85-D1F4-4B86-8880-9D8D8749581D}"/>
            </a:ext>
          </a:extLst>
        </xdr:cNvPr>
        <xdr:cNvCxnSpPr/>
      </xdr:nvCxnSpPr>
      <xdr:spPr>
        <a:xfrm flipV="1">
          <a:off x="14703424" y="17030701"/>
          <a:ext cx="0" cy="16382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469744" cy="259045"/>
    <xdr:sp macro="" textlink="">
      <xdr:nvSpPr>
        <xdr:cNvPr id="765" name="【公民館】&#10;有形固定資産減価償却率最小値テキスト">
          <a:extLst>
            <a:ext uri="{FF2B5EF4-FFF2-40B4-BE49-F238E27FC236}">
              <a16:creationId xmlns:a16="http://schemas.microsoft.com/office/drawing/2014/main" id="{A1B2EB61-B442-42E1-B6A4-9239DE0F3E61}"/>
            </a:ext>
          </a:extLst>
        </xdr:cNvPr>
        <xdr:cNvSpPr txBox="1"/>
      </xdr:nvSpPr>
      <xdr:spPr>
        <a:xfrm>
          <a:off x="14742160" y="18674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766" name="直線コネクタ 765">
          <a:extLst>
            <a:ext uri="{FF2B5EF4-FFF2-40B4-BE49-F238E27FC236}">
              <a16:creationId xmlns:a16="http://schemas.microsoft.com/office/drawing/2014/main" id="{5075B503-8621-47FA-A5D8-662716710B7C}"/>
            </a:ext>
          </a:extLst>
        </xdr:cNvPr>
        <xdr:cNvCxnSpPr/>
      </xdr:nvCxnSpPr>
      <xdr:spPr>
        <a:xfrm>
          <a:off x="14611350" y="186690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7638</xdr:rowOff>
    </xdr:from>
    <xdr:ext cx="405111" cy="259045"/>
    <xdr:sp macro="" textlink="">
      <xdr:nvSpPr>
        <xdr:cNvPr id="767" name="【公民館】&#10;有形固定資産減価償却率最大値テキスト">
          <a:extLst>
            <a:ext uri="{FF2B5EF4-FFF2-40B4-BE49-F238E27FC236}">
              <a16:creationId xmlns:a16="http://schemas.microsoft.com/office/drawing/2014/main" id="{E35C9B28-4697-4D90-B0C8-CB02181608E5}"/>
            </a:ext>
          </a:extLst>
        </xdr:cNvPr>
        <xdr:cNvSpPr txBox="1"/>
      </xdr:nvSpPr>
      <xdr:spPr>
        <a:xfrm>
          <a:off x="14742160" y="168116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60961</xdr:rowOff>
    </xdr:from>
    <xdr:to>
      <xdr:col>86</xdr:col>
      <xdr:colOff>25400</xdr:colOff>
      <xdr:row>99</xdr:row>
      <xdr:rowOff>60961</xdr:rowOff>
    </xdr:to>
    <xdr:cxnSp macro="">
      <xdr:nvCxnSpPr>
        <xdr:cNvPr id="768" name="直線コネクタ 767">
          <a:extLst>
            <a:ext uri="{FF2B5EF4-FFF2-40B4-BE49-F238E27FC236}">
              <a16:creationId xmlns:a16="http://schemas.microsoft.com/office/drawing/2014/main" id="{BED14FCE-B14D-4886-AE28-F8E11E0D0530}"/>
            </a:ext>
          </a:extLst>
        </xdr:cNvPr>
        <xdr:cNvCxnSpPr/>
      </xdr:nvCxnSpPr>
      <xdr:spPr>
        <a:xfrm>
          <a:off x="14611350" y="1703070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97807</xdr:rowOff>
    </xdr:from>
    <xdr:ext cx="405111" cy="259045"/>
    <xdr:sp macro="" textlink="">
      <xdr:nvSpPr>
        <xdr:cNvPr id="769" name="【公民館】&#10;有形固定資産減価償却率平均値テキスト">
          <a:extLst>
            <a:ext uri="{FF2B5EF4-FFF2-40B4-BE49-F238E27FC236}">
              <a16:creationId xmlns:a16="http://schemas.microsoft.com/office/drawing/2014/main" id="{3E9319E5-9080-4FC7-836C-9E94D2E19394}"/>
            </a:ext>
          </a:extLst>
        </xdr:cNvPr>
        <xdr:cNvSpPr txBox="1"/>
      </xdr:nvSpPr>
      <xdr:spPr>
        <a:xfrm>
          <a:off x="14742160" y="177533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74930</xdr:rowOff>
    </xdr:from>
    <xdr:to>
      <xdr:col>85</xdr:col>
      <xdr:colOff>177800</xdr:colOff>
      <xdr:row>105</xdr:row>
      <xdr:rowOff>5080</xdr:rowOff>
    </xdr:to>
    <xdr:sp macro="" textlink="">
      <xdr:nvSpPr>
        <xdr:cNvPr id="770" name="フローチャート: 判断 769">
          <a:extLst>
            <a:ext uri="{FF2B5EF4-FFF2-40B4-BE49-F238E27FC236}">
              <a16:creationId xmlns:a16="http://schemas.microsoft.com/office/drawing/2014/main" id="{80DFF71F-70A1-4E74-B50C-184DC1D6D2BC}"/>
            </a:ext>
          </a:extLst>
        </xdr:cNvPr>
        <xdr:cNvSpPr/>
      </xdr:nvSpPr>
      <xdr:spPr>
        <a:xfrm>
          <a:off x="14649450" y="17905730"/>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34925</xdr:rowOff>
    </xdr:from>
    <xdr:to>
      <xdr:col>81</xdr:col>
      <xdr:colOff>101600</xdr:colOff>
      <xdr:row>104</xdr:row>
      <xdr:rowOff>136525</xdr:rowOff>
    </xdr:to>
    <xdr:sp macro="" textlink="">
      <xdr:nvSpPr>
        <xdr:cNvPr id="771" name="フローチャート: 判断 770">
          <a:extLst>
            <a:ext uri="{FF2B5EF4-FFF2-40B4-BE49-F238E27FC236}">
              <a16:creationId xmlns:a16="http://schemas.microsoft.com/office/drawing/2014/main" id="{123E24EC-66C7-437E-BB09-FB62465EA618}"/>
            </a:ext>
          </a:extLst>
        </xdr:cNvPr>
        <xdr:cNvSpPr/>
      </xdr:nvSpPr>
      <xdr:spPr>
        <a:xfrm>
          <a:off x="13887450" y="17865725"/>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34925</xdr:rowOff>
    </xdr:from>
    <xdr:to>
      <xdr:col>76</xdr:col>
      <xdr:colOff>165100</xdr:colOff>
      <xdr:row>104</xdr:row>
      <xdr:rowOff>136525</xdr:rowOff>
    </xdr:to>
    <xdr:sp macro="" textlink="">
      <xdr:nvSpPr>
        <xdr:cNvPr id="772" name="フローチャート: 判断 771">
          <a:extLst>
            <a:ext uri="{FF2B5EF4-FFF2-40B4-BE49-F238E27FC236}">
              <a16:creationId xmlns:a16="http://schemas.microsoft.com/office/drawing/2014/main" id="{B95A0E52-5715-4FE6-9C89-760817594558}"/>
            </a:ext>
          </a:extLst>
        </xdr:cNvPr>
        <xdr:cNvSpPr/>
      </xdr:nvSpPr>
      <xdr:spPr>
        <a:xfrm>
          <a:off x="13089890" y="17865725"/>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48261</xdr:rowOff>
    </xdr:from>
    <xdr:to>
      <xdr:col>72</xdr:col>
      <xdr:colOff>38100</xdr:colOff>
      <xdr:row>104</xdr:row>
      <xdr:rowOff>149861</xdr:rowOff>
    </xdr:to>
    <xdr:sp macro="" textlink="">
      <xdr:nvSpPr>
        <xdr:cNvPr id="773" name="フローチャート: 判断 772">
          <a:extLst>
            <a:ext uri="{FF2B5EF4-FFF2-40B4-BE49-F238E27FC236}">
              <a16:creationId xmlns:a16="http://schemas.microsoft.com/office/drawing/2014/main" id="{6EF97476-7494-4B26-9BD6-E5A9EC1A2A32}"/>
            </a:ext>
          </a:extLst>
        </xdr:cNvPr>
        <xdr:cNvSpPr/>
      </xdr:nvSpPr>
      <xdr:spPr>
        <a:xfrm>
          <a:off x="12303760" y="17880966"/>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154939</xdr:rowOff>
    </xdr:from>
    <xdr:to>
      <xdr:col>67</xdr:col>
      <xdr:colOff>101600</xdr:colOff>
      <xdr:row>104</xdr:row>
      <xdr:rowOff>85089</xdr:rowOff>
    </xdr:to>
    <xdr:sp macro="" textlink="">
      <xdr:nvSpPr>
        <xdr:cNvPr id="774" name="フローチャート: 判断 773">
          <a:extLst>
            <a:ext uri="{FF2B5EF4-FFF2-40B4-BE49-F238E27FC236}">
              <a16:creationId xmlns:a16="http://schemas.microsoft.com/office/drawing/2014/main" id="{0F795C9F-8B01-4AD4-A9F0-8EABF297687B}"/>
            </a:ext>
          </a:extLst>
        </xdr:cNvPr>
        <xdr:cNvSpPr/>
      </xdr:nvSpPr>
      <xdr:spPr>
        <a:xfrm>
          <a:off x="11487150" y="17814289"/>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75" name="テキスト ボックス 774">
          <a:extLst>
            <a:ext uri="{FF2B5EF4-FFF2-40B4-BE49-F238E27FC236}">
              <a16:creationId xmlns:a16="http://schemas.microsoft.com/office/drawing/2014/main" id="{D50FCD07-2A27-4124-81CD-0F7E2757EA67}"/>
            </a:ext>
          </a:extLst>
        </xdr:cNvPr>
        <xdr:cNvSpPr txBox="1"/>
      </xdr:nvSpPr>
      <xdr:spPr>
        <a:xfrm>
          <a:off x="145326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76" name="テキスト ボックス 775">
          <a:extLst>
            <a:ext uri="{FF2B5EF4-FFF2-40B4-BE49-F238E27FC236}">
              <a16:creationId xmlns:a16="http://schemas.microsoft.com/office/drawing/2014/main" id="{B6CC74F9-160E-4FCF-AA64-9263364730A0}"/>
            </a:ext>
          </a:extLst>
        </xdr:cNvPr>
        <xdr:cNvSpPr txBox="1"/>
      </xdr:nvSpPr>
      <xdr:spPr>
        <a:xfrm>
          <a:off x="137706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77" name="テキスト ボックス 776">
          <a:extLst>
            <a:ext uri="{FF2B5EF4-FFF2-40B4-BE49-F238E27FC236}">
              <a16:creationId xmlns:a16="http://schemas.microsoft.com/office/drawing/2014/main" id="{2387BE00-CAFB-4C25-B9A0-B9FBE650BA9D}"/>
            </a:ext>
          </a:extLst>
        </xdr:cNvPr>
        <xdr:cNvSpPr txBox="1"/>
      </xdr:nvSpPr>
      <xdr:spPr>
        <a:xfrm>
          <a:off x="129730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78" name="テキスト ボックス 777">
          <a:extLst>
            <a:ext uri="{FF2B5EF4-FFF2-40B4-BE49-F238E27FC236}">
              <a16:creationId xmlns:a16="http://schemas.microsoft.com/office/drawing/2014/main" id="{20D496A3-4FB4-4428-A7E3-5B4FFDE453FE}"/>
            </a:ext>
          </a:extLst>
        </xdr:cNvPr>
        <xdr:cNvSpPr txBox="1"/>
      </xdr:nvSpPr>
      <xdr:spPr>
        <a:xfrm>
          <a:off x="121754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79" name="テキスト ボックス 778">
          <a:extLst>
            <a:ext uri="{FF2B5EF4-FFF2-40B4-BE49-F238E27FC236}">
              <a16:creationId xmlns:a16="http://schemas.microsoft.com/office/drawing/2014/main" id="{0BFB9EB3-8940-4A50-955C-E602B7852E8B}"/>
            </a:ext>
          </a:extLst>
        </xdr:cNvPr>
        <xdr:cNvSpPr txBox="1"/>
      </xdr:nvSpPr>
      <xdr:spPr>
        <a:xfrm>
          <a:off x="113703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40639</xdr:rowOff>
    </xdr:from>
    <xdr:to>
      <xdr:col>85</xdr:col>
      <xdr:colOff>177800</xdr:colOff>
      <xdr:row>106</xdr:row>
      <xdr:rowOff>142239</xdr:rowOff>
    </xdr:to>
    <xdr:sp macro="" textlink="">
      <xdr:nvSpPr>
        <xdr:cNvPr id="780" name="楕円 779">
          <a:extLst>
            <a:ext uri="{FF2B5EF4-FFF2-40B4-BE49-F238E27FC236}">
              <a16:creationId xmlns:a16="http://schemas.microsoft.com/office/drawing/2014/main" id="{9E73B92F-E057-4A86-9B9B-DFFA57E79739}"/>
            </a:ext>
          </a:extLst>
        </xdr:cNvPr>
        <xdr:cNvSpPr/>
      </xdr:nvSpPr>
      <xdr:spPr>
        <a:xfrm>
          <a:off x="14649450" y="18214339"/>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19066</xdr:rowOff>
    </xdr:from>
    <xdr:ext cx="405111" cy="259045"/>
    <xdr:sp macro="" textlink="">
      <xdr:nvSpPr>
        <xdr:cNvPr id="781" name="【公民館】&#10;有形固定資産減価償却率該当値テキスト">
          <a:extLst>
            <a:ext uri="{FF2B5EF4-FFF2-40B4-BE49-F238E27FC236}">
              <a16:creationId xmlns:a16="http://schemas.microsoft.com/office/drawing/2014/main" id="{8DE7D62E-3DE3-4094-985B-C3AE296BF798}"/>
            </a:ext>
          </a:extLst>
        </xdr:cNvPr>
        <xdr:cNvSpPr txBox="1"/>
      </xdr:nvSpPr>
      <xdr:spPr>
        <a:xfrm>
          <a:off x="14742160" y="181889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34925</xdr:rowOff>
    </xdr:from>
    <xdr:to>
      <xdr:col>81</xdr:col>
      <xdr:colOff>101600</xdr:colOff>
      <xdr:row>106</xdr:row>
      <xdr:rowOff>136525</xdr:rowOff>
    </xdr:to>
    <xdr:sp macro="" textlink="">
      <xdr:nvSpPr>
        <xdr:cNvPr id="782" name="楕円 781">
          <a:extLst>
            <a:ext uri="{FF2B5EF4-FFF2-40B4-BE49-F238E27FC236}">
              <a16:creationId xmlns:a16="http://schemas.microsoft.com/office/drawing/2014/main" id="{469A43F8-AB12-4A27-9B09-498FEFC7E0FC}"/>
            </a:ext>
          </a:extLst>
        </xdr:cNvPr>
        <xdr:cNvSpPr/>
      </xdr:nvSpPr>
      <xdr:spPr>
        <a:xfrm>
          <a:off x="13887450" y="18208625"/>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85725</xdr:rowOff>
    </xdr:from>
    <xdr:to>
      <xdr:col>85</xdr:col>
      <xdr:colOff>127000</xdr:colOff>
      <xdr:row>106</xdr:row>
      <xdr:rowOff>91439</xdr:rowOff>
    </xdr:to>
    <xdr:cxnSp macro="">
      <xdr:nvCxnSpPr>
        <xdr:cNvPr id="783" name="直線コネクタ 782">
          <a:extLst>
            <a:ext uri="{FF2B5EF4-FFF2-40B4-BE49-F238E27FC236}">
              <a16:creationId xmlns:a16="http://schemas.microsoft.com/office/drawing/2014/main" id="{50DB5B2F-C70A-44BA-AEAA-B821C325A4EB}"/>
            </a:ext>
          </a:extLst>
        </xdr:cNvPr>
        <xdr:cNvCxnSpPr/>
      </xdr:nvCxnSpPr>
      <xdr:spPr>
        <a:xfrm>
          <a:off x="13942060" y="18261330"/>
          <a:ext cx="7620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99695</xdr:rowOff>
    </xdr:from>
    <xdr:to>
      <xdr:col>76</xdr:col>
      <xdr:colOff>165100</xdr:colOff>
      <xdr:row>106</xdr:row>
      <xdr:rowOff>29845</xdr:rowOff>
    </xdr:to>
    <xdr:sp macro="" textlink="">
      <xdr:nvSpPr>
        <xdr:cNvPr id="784" name="楕円 783">
          <a:extLst>
            <a:ext uri="{FF2B5EF4-FFF2-40B4-BE49-F238E27FC236}">
              <a16:creationId xmlns:a16="http://schemas.microsoft.com/office/drawing/2014/main" id="{4E41A976-E388-4B75-BF5F-D431D7FC8EB6}"/>
            </a:ext>
          </a:extLst>
        </xdr:cNvPr>
        <xdr:cNvSpPr/>
      </xdr:nvSpPr>
      <xdr:spPr>
        <a:xfrm>
          <a:off x="13089890" y="18098135"/>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150495</xdr:rowOff>
    </xdr:from>
    <xdr:to>
      <xdr:col>81</xdr:col>
      <xdr:colOff>50800</xdr:colOff>
      <xdr:row>106</xdr:row>
      <xdr:rowOff>85725</xdr:rowOff>
    </xdr:to>
    <xdr:cxnSp macro="">
      <xdr:nvCxnSpPr>
        <xdr:cNvPr id="785" name="直線コネクタ 784">
          <a:extLst>
            <a:ext uri="{FF2B5EF4-FFF2-40B4-BE49-F238E27FC236}">
              <a16:creationId xmlns:a16="http://schemas.microsoft.com/office/drawing/2014/main" id="{E5070C37-2E3D-4492-8E0B-DFBD9AF0741C}"/>
            </a:ext>
          </a:extLst>
        </xdr:cNvPr>
        <xdr:cNvCxnSpPr/>
      </xdr:nvCxnSpPr>
      <xdr:spPr>
        <a:xfrm>
          <a:off x="13144500" y="18152745"/>
          <a:ext cx="797560" cy="108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101600</xdr:rowOff>
    </xdr:from>
    <xdr:to>
      <xdr:col>72</xdr:col>
      <xdr:colOff>38100</xdr:colOff>
      <xdr:row>106</xdr:row>
      <xdr:rowOff>31750</xdr:rowOff>
    </xdr:to>
    <xdr:sp macro="" textlink="">
      <xdr:nvSpPr>
        <xdr:cNvPr id="786" name="楕円 785">
          <a:extLst>
            <a:ext uri="{FF2B5EF4-FFF2-40B4-BE49-F238E27FC236}">
              <a16:creationId xmlns:a16="http://schemas.microsoft.com/office/drawing/2014/main" id="{26C81E88-8D63-4963-B801-665860198EFC}"/>
            </a:ext>
          </a:extLst>
        </xdr:cNvPr>
        <xdr:cNvSpPr/>
      </xdr:nvSpPr>
      <xdr:spPr>
        <a:xfrm>
          <a:off x="12303760" y="18100040"/>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150495</xdr:rowOff>
    </xdr:from>
    <xdr:to>
      <xdr:col>76</xdr:col>
      <xdr:colOff>114300</xdr:colOff>
      <xdr:row>105</xdr:row>
      <xdr:rowOff>152400</xdr:rowOff>
    </xdr:to>
    <xdr:cxnSp macro="">
      <xdr:nvCxnSpPr>
        <xdr:cNvPr id="787" name="直線コネクタ 786">
          <a:extLst>
            <a:ext uri="{FF2B5EF4-FFF2-40B4-BE49-F238E27FC236}">
              <a16:creationId xmlns:a16="http://schemas.microsoft.com/office/drawing/2014/main" id="{C9280E21-773C-4096-82B6-7F22C019E0E5}"/>
            </a:ext>
          </a:extLst>
        </xdr:cNvPr>
        <xdr:cNvCxnSpPr/>
      </xdr:nvCxnSpPr>
      <xdr:spPr>
        <a:xfrm flipV="1">
          <a:off x="12346940" y="18152745"/>
          <a:ext cx="79756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105</xdr:row>
      <xdr:rowOff>63500</xdr:rowOff>
    </xdr:from>
    <xdr:to>
      <xdr:col>67</xdr:col>
      <xdr:colOff>101600</xdr:colOff>
      <xdr:row>105</xdr:row>
      <xdr:rowOff>165100</xdr:rowOff>
    </xdr:to>
    <xdr:sp macro="" textlink="">
      <xdr:nvSpPr>
        <xdr:cNvPr id="788" name="楕円 787">
          <a:extLst>
            <a:ext uri="{FF2B5EF4-FFF2-40B4-BE49-F238E27FC236}">
              <a16:creationId xmlns:a16="http://schemas.microsoft.com/office/drawing/2014/main" id="{CACA97DD-BE6F-4D9B-964C-269967154800}"/>
            </a:ext>
          </a:extLst>
        </xdr:cNvPr>
        <xdr:cNvSpPr/>
      </xdr:nvSpPr>
      <xdr:spPr>
        <a:xfrm>
          <a:off x="11487150" y="18061940"/>
          <a:ext cx="97790"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105</xdr:row>
      <xdr:rowOff>114300</xdr:rowOff>
    </xdr:from>
    <xdr:to>
      <xdr:col>71</xdr:col>
      <xdr:colOff>177800</xdr:colOff>
      <xdr:row>105</xdr:row>
      <xdr:rowOff>152400</xdr:rowOff>
    </xdr:to>
    <xdr:cxnSp macro="">
      <xdr:nvCxnSpPr>
        <xdr:cNvPr id="789" name="直線コネクタ 788">
          <a:extLst>
            <a:ext uri="{FF2B5EF4-FFF2-40B4-BE49-F238E27FC236}">
              <a16:creationId xmlns:a16="http://schemas.microsoft.com/office/drawing/2014/main" id="{0BF5E3CB-4005-4823-BCD5-6D4A195F6B5B}"/>
            </a:ext>
          </a:extLst>
        </xdr:cNvPr>
        <xdr:cNvCxnSpPr/>
      </xdr:nvCxnSpPr>
      <xdr:spPr>
        <a:xfrm>
          <a:off x="11541760" y="18116550"/>
          <a:ext cx="80518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153052</xdr:rowOff>
    </xdr:from>
    <xdr:ext cx="405111" cy="259045"/>
    <xdr:sp macro="" textlink="">
      <xdr:nvSpPr>
        <xdr:cNvPr id="790" name="n_1aveValue【公民館】&#10;有形固定資産減価償却率">
          <a:extLst>
            <a:ext uri="{FF2B5EF4-FFF2-40B4-BE49-F238E27FC236}">
              <a16:creationId xmlns:a16="http://schemas.microsoft.com/office/drawing/2014/main" id="{4EED28A1-346F-4847-B025-22BB1678E6FE}"/>
            </a:ext>
          </a:extLst>
        </xdr:cNvPr>
        <xdr:cNvSpPr txBox="1"/>
      </xdr:nvSpPr>
      <xdr:spPr>
        <a:xfrm>
          <a:off x="13738234" y="17640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153052</xdr:rowOff>
    </xdr:from>
    <xdr:ext cx="405111" cy="259045"/>
    <xdr:sp macro="" textlink="">
      <xdr:nvSpPr>
        <xdr:cNvPr id="791" name="n_2aveValue【公民館】&#10;有形固定資産減価償却率">
          <a:extLst>
            <a:ext uri="{FF2B5EF4-FFF2-40B4-BE49-F238E27FC236}">
              <a16:creationId xmlns:a16="http://schemas.microsoft.com/office/drawing/2014/main" id="{6E9A173C-8F18-4319-BF12-8937CFA9726D}"/>
            </a:ext>
          </a:extLst>
        </xdr:cNvPr>
        <xdr:cNvSpPr txBox="1"/>
      </xdr:nvSpPr>
      <xdr:spPr>
        <a:xfrm>
          <a:off x="12957184" y="17640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166388</xdr:rowOff>
    </xdr:from>
    <xdr:ext cx="405111" cy="259045"/>
    <xdr:sp macro="" textlink="">
      <xdr:nvSpPr>
        <xdr:cNvPr id="792" name="n_3aveValue【公民館】&#10;有形固定資産減価償却率">
          <a:extLst>
            <a:ext uri="{FF2B5EF4-FFF2-40B4-BE49-F238E27FC236}">
              <a16:creationId xmlns:a16="http://schemas.microsoft.com/office/drawing/2014/main" id="{E6C3065F-4C10-40C3-BEB5-FF9EFE6BC1E0}"/>
            </a:ext>
          </a:extLst>
        </xdr:cNvPr>
        <xdr:cNvSpPr txBox="1"/>
      </xdr:nvSpPr>
      <xdr:spPr>
        <a:xfrm>
          <a:off x="12171054" y="176580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101616</xdr:rowOff>
    </xdr:from>
    <xdr:ext cx="405111" cy="259045"/>
    <xdr:sp macro="" textlink="">
      <xdr:nvSpPr>
        <xdr:cNvPr id="793" name="n_4aveValue【公民館】&#10;有形固定資産減価償却率">
          <a:extLst>
            <a:ext uri="{FF2B5EF4-FFF2-40B4-BE49-F238E27FC236}">
              <a16:creationId xmlns:a16="http://schemas.microsoft.com/office/drawing/2014/main" id="{4C818FF4-8365-44B7-8D39-F986EC1B0EA6}"/>
            </a:ext>
          </a:extLst>
        </xdr:cNvPr>
        <xdr:cNvSpPr txBox="1"/>
      </xdr:nvSpPr>
      <xdr:spPr>
        <a:xfrm>
          <a:off x="11354444" y="175857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127652</xdr:rowOff>
    </xdr:from>
    <xdr:ext cx="405111" cy="259045"/>
    <xdr:sp macro="" textlink="">
      <xdr:nvSpPr>
        <xdr:cNvPr id="794" name="n_1mainValue【公民館】&#10;有形固定資産減価償却率">
          <a:extLst>
            <a:ext uri="{FF2B5EF4-FFF2-40B4-BE49-F238E27FC236}">
              <a16:creationId xmlns:a16="http://schemas.microsoft.com/office/drawing/2014/main" id="{077708A2-C88D-4825-BADF-4D0BDEEDCED4}"/>
            </a:ext>
          </a:extLst>
        </xdr:cNvPr>
        <xdr:cNvSpPr txBox="1"/>
      </xdr:nvSpPr>
      <xdr:spPr>
        <a:xfrm>
          <a:off x="13738234" y="183051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20972</xdr:rowOff>
    </xdr:from>
    <xdr:ext cx="405111" cy="259045"/>
    <xdr:sp macro="" textlink="">
      <xdr:nvSpPr>
        <xdr:cNvPr id="795" name="n_2mainValue【公民館】&#10;有形固定資産減価償却率">
          <a:extLst>
            <a:ext uri="{FF2B5EF4-FFF2-40B4-BE49-F238E27FC236}">
              <a16:creationId xmlns:a16="http://schemas.microsoft.com/office/drawing/2014/main" id="{703A7452-3F89-4320-ABF4-16161DA9F02D}"/>
            </a:ext>
          </a:extLst>
        </xdr:cNvPr>
        <xdr:cNvSpPr txBox="1"/>
      </xdr:nvSpPr>
      <xdr:spPr>
        <a:xfrm>
          <a:off x="12957184" y="18190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22877</xdr:rowOff>
    </xdr:from>
    <xdr:ext cx="405111" cy="259045"/>
    <xdr:sp macro="" textlink="">
      <xdr:nvSpPr>
        <xdr:cNvPr id="796" name="n_3mainValue【公民館】&#10;有形固定資産減価償却率">
          <a:extLst>
            <a:ext uri="{FF2B5EF4-FFF2-40B4-BE49-F238E27FC236}">
              <a16:creationId xmlns:a16="http://schemas.microsoft.com/office/drawing/2014/main" id="{0A56A576-A2F7-408B-8572-FD8D64FC5D8E}"/>
            </a:ext>
          </a:extLst>
        </xdr:cNvPr>
        <xdr:cNvSpPr txBox="1"/>
      </xdr:nvSpPr>
      <xdr:spPr>
        <a:xfrm>
          <a:off x="12171054" y="181927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156227</xdr:rowOff>
    </xdr:from>
    <xdr:ext cx="405111" cy="259045"/>
    <xdr:sp macro="" textlink="">
      <xdr:nvSpPr>
        <xdr:cNvPr id="797" name="n_4mainValue【公民館】&#10;有形固定資産減価償却率">
          <a:extLst>
            <a:ext uri="{FF2B5EF4-FFF2-40B4-BE49-F238E27FC236}">
              <a16:creationId xmlns:a16="http://schemas.microsoft.com/office/drawing/2014/main" id="{8B6E4828-982B-49E4-B38A-408C587FFE36}"/>
            </a:ext>
          </a:extLst>
        </xdr:cNvPr>
        <xdr:cNvSpPr txBox="1"/>
      </xdr:nvSpPr>
      <xdr:spPr>
        <a:xfrm>
          <a:off x="11354444" y="18160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98" name="正方形/長方形 797">
          <a:extLst>
            <a:ext uri="{FF2B5EF4-FFF2-40B4-BE49-F238E27FC236}">
              <a16:creationId xmlns:a16="http://schemas.microsoft.com/office/drawing/2014/main" id="{93ED281C-B819-4A97-99A6-6E60D8BAC755}"/>
            </a:ext>
          </a:extLst>
        </xdr:cNvPr>
        <xdr:cNvSpPr/>
      </xdr:nvSpPr>
      <xdr:spPr>
        <a:xfrm>
          <a:off x="16459200" y="1561719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99" name="正方形/長方形 798">
          <a:extLst>
            <a:ext uri="{FF2B5EF4-FFF2-40B4-BE49-F238E27FC236}">
              <a16:creationId xmlns:a16="http://schemas.microsoft.com/office/drawing/2014/main" id="{9B89885E-2F01-4249-AFA5-1A442C03ECF5}"/>
            </a:ext>
          </a:extLst>
        </xdr:cNvPr>
        <xdr:cNvSpPr/>
      </xdr:nvSpPr>
      <xdr:spPr>
        <a:xfrm>
          <a:off x="165900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00" name="正方形/長方形 799">
          <a:extLst>
            <a:ext uri="{FF2B5EF4-FFF2-40B4-BE49-F238E27FC236}">
              <a16:creationId xmlns:a16="http://schemas.microsoft.com/office/drawing/2014/main" id="{1B18C779-D9F4-4283-B260-115DCD2D3055}"/>
            </a:ext>
          </a:extLst>
        </xdr:cNvPr>
        <xdr:cNvSpPr/>
      </xdr:nvSpPr>
      <xdr:spPr>
        <a:xfrm>
          <a:off x="165900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01" name="正方形/長方形 800">
          <a:extLst>
            <a:ext uri="{FF2B5EF4-FFF2-40B4-BE49-F238E27FC236}">
              <a16:creationId xmlns:a16="http://schemas.microsoft.com/office/drawing/2014/main" id="{26732DB1-FF20-4CC8-9CFA-C74779E6EE0F}"/>
            </a:ext>
          </a:extLst>
        </xdr:cNvPr>
        <xdr:cNvSpPr/>
      </xdr:nvSpPr>
      <xdr:spPr>
        <a:xfrm>
          <a:off x="174879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02" name="正方形/長方形 801">
          <a:extLst>
            <a:ext uri="{FF2B5EF4-FFF2-40B4-BE49-F238E27FC236}">
              <a16:creationId xmlns:a16="http://schemas.microsoft.com/office/drawing/2014/main" id="{7B31A002-F797-47D9-AF53-D7363E3E396B}"/>
            </a:ext>
          </a:extLst>
        </xdr:cNvPr>
        <xdr:cNvSpPr/>
      </xdr:nvSpPr>
      <xdr:spPr>
        <a:xfrm>
          <a:off x="174879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03" name="正方形/長方形 802">
          <a:extLst>
            <a:ext uri="{FF2B5EF4-FFF2-40B4-BE49-F238E27FC236}">
              <a16:creationId xmlns:a16="http://schemas.microsoft.com/office/drawing/2014/main" id="{BB7AE906-7B77-45AC-95B1-415DD311AF5B}"/>
            </a:ext>
          </a:extLst>
        </xdr:cNvPr>
        <xdr:cNvSpPr/>
      </xdr:nvSpPr>
      <xdr:spPr>
        <a:xfrm>
          <a:off x="185166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04" name="正方形/長方形 803">
          <a:extLst>
            <a:ext uri="{FF2B5EF4-FFF2-40B4-BE49-F238E27FC236}">
              <a16:creationId xmlns:a16="http://schemas.microsoft.com/office/drawing/2014/main" id="{08A9A894-CCC6-49B0-95FB-5A498DE4E085}"/>
            </a:ext>
          </a:extLst>
        </xdr:cNvPr>
        <xdr:cNvSpPr/>
      </xdr:nvSpPr>
      <xdr:spPr>
        <a:xfrm>
          <a:off x="185166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05" name="正方形/長方形 804">
          <a:extLst>
            <a:ext uri="{FF2B5EF4-FFF2-40B4-BE49-F238E27FC236}">
              <a16:creationId xmlns:a16="http://schemas.microsoft.com/office/drawing/2014/main" id="{06D7CDCA-A3F9-4C29-B268-F7E338B42A85}"/>
            </a:ext>
          </a:extLst>
        </xdr:cNvPr>
        <xdr:cNvSpPr/>
      </xdr:nvSpPr>
      <xdr:spPr>
        <a:xfrm>
          <a:off x="16459200" y="1676019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06" name="テキスト ボックス 805">
          <a:extLst>
            <a:ext uri="{FF2B5EF4-FFF2-40B4-BE49-F238E27FC236}">
              <a16:creationId xmlns:a16="http://schemas.microsoft.com/office/drawing/2014/main" id="{AD746975-235E-4840-B33C-04BE09C873C6}"/>
            </a:ext>
          </a:extLst>
        </xdr:cNvPr>
        <xdr:cNvSpPr txBox="1"/>
      </xdr:nvSpPr>
      <xdr:spPr>
        <a:xfrm>
          <a:off x="1644015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7" name="直線コネクタ 806">
          <a:extLst>
            <a:ext uri="{FF2B5EF4-FFF2-40B4-BE49-F238E27FC236}">
              <a16:creationId xmlns:a16="http://schemas.microsoft.com/office/drawing/2014/main" id="{2BF52AA8-287C-4D3F-8C5E-7639F555A403}"/>
            </a:ext>
          </a:extLst>
        </xdr:cNvPr>
        <xdr:cNvCxnSpPr/>
      </xdr:nvCxnSpPr>
      <xdr:spPr>
        <a:xfrm>
          <a:off x="16459200" y="19046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808" name="直線コネクタ 807">
          <a:extLst>
            <a:ext uri="{FF2B5EF4-FFF2-40B4-BE49-F238E27FC236}">
              <a16:creationId xmlns:a16="http://schemas.microsoft.com/office/drawing/2014/main" id="{6B5EFE81-1894-4379-A720-75DF4CC03DDF}"/>
            </a:ext>
          </a:extLst>
        </xdr:cNvPr>
        <xdr:cNvCxnSpPr/>
      </xdr:nvCxnSpPr>
      <xdr:spPr>
        <a:xfrm>
          <a:off x="16459200" y="18592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809" name="テキスト ボックス 808">
          <a:extLst>
            <a:ext uri="{FF2B5EF4-FFF2-40B4-BE49-F238E27FC236}">
              <a16:creationId xmlns:a16="http://schemas.microsoft.com/office/drawing/2014/main" id="{9CB768EE-C37D-434D-99D4-B133A42DCE7D}"/>
            </a:ext>
          </a:extLst>
        </xdr:cNvPr>
        <xdr:cNvSpPr txBox="1"/>
      </xdr:nvSpPr>
      <xdr:spPr>
        <a:xfrm>
          <a:off x="16047266" y="184486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810" name="直線コネクタ 809">
          <a:extLst>
            <a:ext uri="{FF2B5EF4-FFF2-40B4-BE49-F238E27FC236}">
              <a16:creationId xmlns:a16="http://schemas.microsoft.com/office/drawing/2014/main" id="{CD29DD09-3868-4D96-A604-4CE48430D187}"/>
            </a:ext>
          </a:extLst>
        </xdr:cNvPr>
        <xdr:cNvCxnSpPr/>
      </xdr:nvCxnSpPr>
      <xdr:spPr>
        <a:xfrm>
          <a:off x="16459200" y="181317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811" name="テキスト ボックス 810">
          <a:extLst>
            <a:ext uri="{FF2B5EF4-FFF2-40B4-BE49-F238E27FC236}">
              <a16:creationId xmlns:a16="http://schemas.microsoft.com/office/drawing/2014/main" id="{6BA0E641-C91B-4B6C-9579-A8C9C0551891}"/>
            </a:ext>
          </a:extLst>
        </xdr:cNvPr>
        <xdr:cNvSpPr txBox="1"/>
      </xdr:nvSpPr>
      <xdr:spPr>
        <a:xfrm>
          <a:off x="16047266" y="179952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812" name="直線コネクタ 811">
          <a:extLst>
            <a:ext uri="{FF2B5EF4-FFF2-40B4-BE49-F238E27FC236}">
              <a16:creationId xmlns:a16="http://schemas.microsoft.com/office/drawing/2014/main" id="{F74B07A3-F69E-4CE6-B666-6190605F48BB}"/>
            </a:ext>
          </a:extLst>
        </xdr:cNvPr>
        <xdr:cNvCxnSpPr/>
      </xdr:nvCxnSpPr>
      <xdr:spPr>
        <a:xfrm>
          <a:off x="16459200" y="176745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813" name="テキスト ボックス 812">
          <a:extLst>
            <a:ext uri="{FF2B5EF4-FFF2-40B4-BE49-F238E27FC236}">
              <a16:creationId xmlns:a16="http://schemas.microsoft.com/office/drawing/2014/main" id="{204FCD7E-D810-44B8-9105-60EFAE8FEED5}"/>
            </a:ext>
          </a:extLst>
        </xdr:cNvPr>
        <xdr:cNvSpPr txBox="1"/>
      </xdr:nvSpPr>
      <xdr:spPr>
        <a:xfrm>
          <a:off x="16047266" y="175380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814" name="直線コネクタ 813">
          <a:extLst>
            <a:ext uri="{FF2B5EF4-FFF2-40B4-BE49-F238E27FC236}">
              <a16:creationId xmlns:a16="http://schemas.microsoft.com/office/drawing/2014/main" id="{BB59FA60-EDB0-4FE1-997A-1340205213CD}"/>
            </a:ext>
          </a:extLst>
        </xdr:cNvPr>
        <xdr:cNvCxnSpPr/>
      </xdr:nvCxnSpPr>
      <xdr:spPr>
        <a:xfrm>
          <a:off x="16459200" y="172212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815" name="テキスト ボックス 814">
          <a:extLst>
            <a:ext uri="{FF2B5EF4-FFF2-40B4-BE49-F238E27FC236}">
              <a16:creationId xmlns:a16="http://schemas.microsoft.com/office/drawing/2014/main" id="{53127029-CD48-47DB-9370-812C19F73362}"/>
            </a:ext>
          </a:extLst>
        </xdr:cNvPr>
        <xdr:cNvSpPr txBox="1"/>
      </xdr:nvSpPr>
      <xdr:spPr>
        <a:xfrm>
          <a:off x="16047266" y="170770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16" name="直線コネクタ 815">
          <a:extLst>
            <a:ext uri="{FF2B5EF4-FFF2-40B4-BE49-F238E27FC236}">
              <a16:creationId xmlns:a16="http://schemas.microsoft.com/office/drawing/2014/main" id="{D026A4D4-B4A4-49AC-A1CB-C61D2AF67113}"/>
            </a:ext>
          </a:extLst>
        </xdr:cNvPr>
        <xdr:cNvCxnSpPr/>
      </xdr:nvCxnSpPr>
      <xdr:spPr>
        <a:xfrm>
          <a:off x="16459200" y="1676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17" name="テキスト ボックス 816">
          <a:extLst>
            <a:ext uri="{FF2B5EF4-FFF2-40B4-BE49-F238E27FC236}">
              <a16:creationId xmlns:a16="http://schemas.microsoft.com/office/drawing/2014/main" id="{2B8EB0B6-62A3-4090-BD4E-2D3EA09A4409}"/>
            </a:ext>
          </a:extLst>
        </xdr:cNvPr>
        <xdr:cNvSpPr txBox="1"/>
      </xdr:nvSpPr>
      <xdr:spPr>
        <a:xfrm>
          <a:off x="16047266" y="1662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18" name="【公民館】&#10;一人当たり面積グラフ枠">
          <a:extLst>
            <a:ext uri="{FF2B5EF4-FFF2-40B4-BE49-F238E27FC236}">
              <a16:creationId xmlns:a16="http://schemas.microsoft.com/office/drawing/2014/main" id="{6AF204ED-6828-4620-91BC-1F93BDD56C2E}"/>
            </a:ext>
          </a:extLst>
        </xdr:cNvPr>
        <xdr:cNvSpPr/>
      </xdr:nvSpPr>
      <xdr:spPr>
        <a:xfrm>
          <a:off x="16459200" y="1676019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41911</xdr:rowOff>
    </xdr:from>
    <xdr:to>
      <xdr:col>116</xdr:col>
      <xdr:colOff>62864</xdr:colOff>
      <xdr:row>108</xdr:row>
      <xdr:rowOff>71628</xdr:rowOff>
    </xdr:to>
    <xdr:cxnSp macro="">
      <xdr:nvCxnSpPr>
        <xdr:cNvPr id="819" name="直線コネクタ 818">
          <a:extLst>
            <a:ext uri="{FF2B5EF4-FFF2-40B4-BE49-F238E27FC236}">
              <a16:creationId xmlns:a16="http://schemas.microsoft.com/office/drawing/2014/main" id="{BD88F65C-9072-46C4-80D0-A11768B649B1}"/>
            </a:ext>
          </a:extLst>
        </xdr:cNvPr>
        <xdr:cNvCxnSpPr/>
      </xdr:nvCxnSpPr>
      <xdr:spPr>
        <a:xfrm flipV="1">
          <a:off x="19947254" y="17360266"/>
          <a:ext cx="0" cy="12260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75455</xdr:rowOff>
    </xdr:from>
    <xdr:ext cx="469744" cy="259045"/>
    <xdr:sp macro="" textlink="">
      <xdr:nvSpPr>
        <xdr:cNvPr id="820" name="【公民館】&#10;一人当たり面積最小値テキスト">
          <a:extLst>
            <a:ext uri="{FF2B5EF4-FFF2-40B4-BE49-F238E27FC236}">
              <a16:creationId xmlns:a16="http://schemas.microsoft.com/office/drawing/2014/main" id="{2ABA94A7-24C5-4B5C-94A8-12E1AECFFA8C}"/>
            </a:ext>
          </a:extLst>
        </xdr:cNvPr>
        <xdr:cNvSpPr txBox="1"/>
      </xdr:nvSpPr>
      <xdr:spPr>
        <a:xfrm>
          <a:off x="19985990" y="18592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71628</xdr:rowOff>
    </xdr:from>
    <xdr:to>
      <xdr:col>116</xdr:col>
      <xdr:colOff>152400</xdr:colOff>
      <xdr:row>108</xdr:row>
      <xdr:rowOff>71628</xdr:rowOff>
    </xdr:to>
    <xdr:cxnSp macro="">
      <xdr:nvCxnSpPr>
        <xdr:cNvPr id="821" name="直線コネクタ 820">
          <a:extLst>
            <a:ext uri="{FF2B5EF4-FFF2-40B4-BE49-F238E27FC236}">
              <a16:creationId xmlns:a16="http://schemas.microsoft.com/office/drawing/2014/main" id="{7CA08CA9-9462-4EE8-805F-7E325001FB3F}"/>
            </a:ext>
          </a:extLst>
        </xdr:cNvPr>
        <xdr:cNvCxnSpPr/>
      </xdr:nvCxnSpPr>
      <xdr:spPr>
        <a:xfrm>
          <a:off x="19885660" y="1858632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160038</xdr:rowOff>
    </xdr:from>
    <xdr:ext cx="469744" cy="259045"/>
    <xdr:sp macro="" textlink="">
      <xdr:nvSpPr>
        <xdr:cNvPr id="822" name="【公民館】&#10;一人当たり面積最大値テキスト">
          <a:extLst>
            <a:ext uri="{FF2B5EF4-FFF2-40B4-BE49-F238E27FC236}">
              <a16:creationId xmlns:a16="http://schemas.microsoft.com/office/drawing/2014/main" id="{FE79A9B1-2F60-4678-A333-9EB8F4782C3E}"/>
            </a:ext>
          </a:extLst>
        </xdr:cNvPr>
        <xdr:cNvSpPr txBox="1"/>
      </xdr:nvSpPr>
      <xdr:spPr>
        <a:xfrm>
          <a:off x="19985990" y="171354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41911</xdr:rowOff>
    </xdr:from>
    <xdr:to>
      <xdr:col>116</xdr:col>
      <xdr:colOff>152400</xdr:colOff>
      <xdr:row>101</xdr:row>
      <xdr:rowOff>41911</xdr:rowOff>
    </xdr:to>
    <xdr:cxnSp macro="">
      <xdr:nvCxnSpPr>
        <xdr:cNvPr id="823" name="直線コネクタ 822">
          <a:extLst>
            <a:ext uri="{FF2B5EF4-FFF2-40B4-BE49-F238E27FC236}">
              <a16:creationId xmlns:a16="http://schemas.microsoft.com/office/drawing/2014/main" id="{2042DB37-CA80-47C3-8E0A-A0FA4E989FA7}"/>
            </a:ext>
          </a:extLst>
        </xdr:cNvPr>
        <xdr:cNvCxnSpPr/>
      </xdr:nvCxnSpPr>
      <xdr:spPr>
        <a:xfrm>
          <a:off x="19885660" y="1736026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25416</xdr:rowOff>
    </xdr:from>
    <xdr:ext cx="469744" cy="259045"/>
    <xdr:sp macro="" textlink="">
      <xdr:nvSpPr>
        <xdr:cNvPr id="824" name="【公民館】&#10;一人当たり面積平均値テキスト">
          <a:extLst>
            <a:ext uri="{FF2B5EF4-FFF2-40B4-BE49-F238E27FC236}">
              <a16:creationId xmlns:a16="http://schemas.microsoft.com/office/drawing/2014/main" id="{2B680DAE-6B34-40F8-BD64-946112DEC166}"/>
            </a:ext>
          </a:extLst>
        </xdr:cNvPr>
        <xdr:cNvSpPr txBox="1"/>
      </xdr:nvSpPr>
      <xdr:spPr>
        <a:xfrm>
          <a:off x="19985990" y="181953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2539</xdr:rowOff>
    </xdr:from>
    <xdr:to>
      <xdr:col>116</xdr:col>
      <xdr:colOff>114300</xdr:colOff>
      <xdr:row>107</xdr:row>
      <xdr:rowOff>104139</xdr:rowOff>
    </xdr:to>
    <xdr:sp macro="" textlink="">
      <xdr:nvSpPr>
        <xdr:cNvPr id="825" name="フローチャート: 判断 824">
          <a:extLst>
            <a:ext uri="{FF2B5EF4-FFF2-40B4-BE49-F238E27FC236}">
              <a16:creationId xmlns:a16="http://schemas.microsoft.com/office/drawing/2014/main" id="{645C0208-CCAC-402F-8234-2EEABA8C73BE}"/>
            </a:ext>
          </a:extLst>
        </xdr:cNvPr>
        <xdr:cNvSpPr/>
      </xdr:nvSpPr>
      <xdr:spPr>
        <a:xfrm>
          <a:off x="19904710" y="18347689"/>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254</xdr:rowOff>
    </xdr:from>
    <xdr:to>
      <xdr:col>112</xdr:col>
      <xdr:colOff>38100</xdr:colOff>
      <xdr:row>107</xdr:row>
      <xdr:rowOff>101854</xdr:rowOff>
    </xdr:to>
    <xdr:sp macro="" textlink="">
      <xdr:nvSpPr>
        <xdr:cNvPr id="826" name="フローチャート: 判断 825">
          <a:extLst>
            <a:ext uri="{FF2B5EF4-FFF2-40B4-BE49-F238E27FC236}">
              <a16:creationId xmlns:a16="http://schemas.microsoft.com/office/drawing/2014/main" id="{D4128206-40FB-4628-8A39-FD418BB9EDCE}"/>
            </a:ext>
          </a:extLst>
        </xdr:cNvPr>
        <xdr:cNvSpPr/>
      </xdr:nvSpPr>
      <xdr:spPr>
        <a:xfrm>
          <a:off x="19161760" y="1834540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4826</xdr:rowOff>
    </xdr:from>
    <xdr:to>
      <xdr:col>107</xdr:col>
      <xdr:colOff>101600</xdr:colOff>
      <xdr:row>107</xdr:row>
      <xdr:rowOff>106426</xdr:rowOff>
    </xdr:to>
    <xdr:sp macro="" textlink="">
      <xdr:nvSpPr>
        <xdr:cNvPr id="827" name="フローチャート: 判断 826">
          <a:extLst>
            <a:ext uri="{FF2B5EF4-FFF2-40B4-BE49-F238E27FC236}">
              <a16:creationId xmlns:a16="http://schemas.microsoft.com/office/drawing/2014/main" id="{31FA089A-5039-45AC-BF1F-0B46F1F31C6E}"/>
            </a:ext>
          </a:extLst>
        </xdr:cNvPr>
        <xdr:cNvSpPr/>
      </xdr:nvSpPr>
      <xdr:spPr>
        <a:xfrm>
          <a:off x="18345150" y="18351881"/>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107</xdr:row>
      <xdr:rowOff>4826</xdr:rowOff>
    </xdr:from>
    <xdr:to>
      <xdr:col>102</xdr:col>
      <xdr:colOff>165100</xdr:colOff>
      <xdr:row>107</xdr:row>
      <xdr:rowOff>106426</xdr:rowOff>
    </xdr:to>
    <xdr:sp macro="" textlink="">
      <xdr:nvSpPr>
        <xdr:cNvPr id="828" name="フローチャート: 判断 827">
          <a:extLst>
            <a:ext uri="{FF2B5EF4-FFF2-40B4-BE49-F238E27FC236}">
              <a16:creationId xmlns:a16="http://schemas.microsoft.com/office/drawing/2014/main" id="{F4010B5E-80D6-4A8D-A6DC-E06FB4C3EB59}"/>
            </a:ext>
          </a:extLst>
        </xdr:cNvPr>
        <xdr:cNvSpPr/>
      </xdr:nvSpPr>
      <xdr:spPr>
        <a:xfrm>
          <a:off x="17547590" y="18351881"/>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107</xdr:row>
      <xdr:rowOff>254</xdr:rowOff>
    </xdr:from>
    <xdr:to>
      <xdr:col>98</xdr:col>
      <xdr:colOff>38100</xdr:colOff>
      <xdr:row>107</xdr:row>
      <xdr:rowOff>101854</xdr:rowOff>
    </xdr:to>
    <xdr:sp macro="" textlink="">
      <xdr:nvSpPr>
        <xdr:cNvPr id="829" name="フローチャート: 判断 828">
          <a:extLst>
            <a:ext uri="{FF2B5EF4-FFF2-40B4-BE49-F238E27FC236}">
              <a16:creationId xmlns:a16="http://schemas.microsoft.com/office/drawing/2014/main" id="{D0E9DF5F-5816-49FB-A269-9D98D94DFA4A}"/>
            </a:ext>
          </a:extLst>
        </xdr:cNvPr>
        <xdr:cNvSpPr/>
      </xdr:nvSpPr>
      <xdr:spPr>
        <a:xfrm>
          <a:off x="16761460" y="1834540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30" name="テキスト ボックス 829">
          <a:extLst>
            <a:ext uri="{FF2B5EF4-FFF2-40B4-BE49-F238E27FC236}">
              <a16:creationId xmlns:a16="http://schemas.microsoft.com/office/drawing/2014/main" id="{4C4F7AFF-47CC-4ECE-9DB7-7F5D6C5B7CAC}"/>
            </a:ext>
          </a:extLst>
        </xdr:cNvPr>
        <xdr:cNvSpPr txBox="1"/>
      </xdr:nvSpPr>
      <xdr:spPr>
        <a:xfrm>
          <a:off x="1977644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31" name="テキスト ボックス 830">
          <a:extLst>
            <a:ext uri="{FF2B5EF4-FFF2-40B4-BE49-F238E27FC236}">
              <a16:creationId xmlns:a16="http://schemas.microsoft.com/office/drawing/2014/main" id="{C4ED1731-3163-4E7A-ACB3-8F7F508F4E30}"/>
            </a:ext>
          </a:extLst>
        </xdr:cNvPr>
        <xdr:cNvSpPr txBox="1"/>
      </xdr:nvSpPr>
      <xdr:spPr>
        <a:xfrm>
          <a:off x="190334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32" name="テキスト ボックス 831">
          <a:extLst>
            <a:ext uri="{FF2B5EF4-FFF2-40B4-BE49-F238E27FC236}">
              <a16:creationId xmlns:a16="http://schemas.microsoft.com/office/drawing/2014/main" id="{0CE71953-62B5-4777-B7CE-4B80CD13366C}"/>
            </a:ext>
          </a:extLst>
        </xdr:cNvPr>
        <xdr:cNvSpPr txBox="1"/>
      </xdr:nvSpPr>
      <xdr:spPr>
        <a:xfrm>
          <a:off x="182283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33" name="テキスト ボックス 832">
          <a:extLst>
            <a:ext uri="{FF2B5EF4-FFF2-40B4-BE49-F238E27FC236}">
              <a16:creationId xmlns:a16="http://schemas.microsoft.com/office/drawing/2014/main" id="{7ACCA9D5-4781-44D4-9B71-EF00D7AF3C26}"/>
            </a:ext>
          </a:extLst>
        </xdr:cNvPr>
        <xdr:cNvSpPr txBox="1"/>
      </xdr:nvSpPr>
      <xdr:spPr>
        <a:xfrm>
          <a:off x="174307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34" name="テキスト ボックス 833">
          <a:extLst>
            <a:ext uri="{FF2B5EF4-FFF2-40B4-BE49-F238E27FC236}">
              <a16:creationId xmlns:a16="http://schemas.microsoft.com/office/drawing/2014/main" id="{812EBA01-4865-4425-9CF6-A1E70A86C51B}"/>
            </a:ext>
          </a:extLst>
        </xdr:cNvPr>
        <xdr:cNvSpPr txBox="1"/>
      </xdr:nvSpPr>
      <xdr:spPr>
        <a:xfrm>
          <a:off x="166331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57404</xdr:rowOff>
    </xdr:from>
    <xdr:to>
      <xdr:col>116</xdr:col>
      <xdr:colOff>114300</xdr:colOff>
      <xdr:row>107</xdr:row>
      <xdr:rowOff>159004</xdr:rowOff>
    </xdr:to>
    <xdr:sp macro="" textlink="">
      <xdr:nvSpPr>
        <xdr:cNvPr id="835" name="楕円 834">
          <a:extLst>
            <a:ext uri="{FF2B5EF4-FFF2-40B4-BE49-F238E27FC236}">
              <a16:creationId xmlns:a16="http://schemas.microsoft.com/office/drawing/2014/main" id="{94F34137-F120-4E3B-9FBA-C35BAD958A0C}"/>
            </a:ext>
          </a:extLst>
        </xdr:cNvPr>
        <xdr:cNvSpPr/>
      </xdr:nvSpPr>
      <xdr:spPr>
        <a:xfrm>
          <a:off x="19904710" y="18398744"/>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35831</xdr:rowOff>
    </xdr:from>
    <xdr:ext cx="469744" cy="259045"/>
    <xdr:sp macro="" textlink="">
      <xdr:nvSpPr>
        <xdr:cNvPr id="836" name="【公民館】&#10;一人当たり面積該当値テキスト">
          <a:extLst>
            <a:ext uri="{FF2B5EF4-FFF2-40B4-BE49-F238E27FC236}">
              <a16:creationId xmlns:a16="http://schemas.microsoft.com/office/drawing/2014/main" id="{B58AB075-D81D-40A8-8B5E-58465B78737A}"/>
            </a:ext>
          </a:extLst>
        </xdr:cNvPr>
        <xdr:cNvSpPr txBox="1"/>
      </xdr:nvSpPr>
      <xdr:spPr>
        <a:xfrm>
          <a:off x="19985990" y="183809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59689</xdr:rowOff>
    </xdr:from>
    <xdr:to>
      <xdr:col>112</xdr:col>
      <xdr:colOff>38100</xdr:colOff>
      <xdr:row>107</xdr:row>
      <xdr:rowOff>161289</xdr:rowOff>
    </xdr:to>
    <xdr:sp macro="" textlink="">
      <xdr:nvSpPr>
        <xdr:cNvPr id="837" name="楕円 836">
          <a:extLst>
            <a:ext uri="{FF2B5EF4-FFF2-40B4-BE49-F238E27FC236}">
              <a16:creationId xmlns:a16="http://schemas.microsoft.com/office/drawing/2014/main" id="{51CB243A-C2E5-4730-934F-59D53D183E8A}"/>
            </a:ext>
          </a:extLst>
        </xdr:cNvPr>
        <xdr:cNvSpPr/>
      </xdr:nvSpPr>
      <xdr:spPr>
        <a:xfrm>
          <a:off x="19161760" y="18401029"/>
          <a:ext cx="7874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108204</xdr:rowOff>
    </xdr:from>
    <xdr:to>
      <xdr:col>116</xdr:col>
      <xdr:colOff>63500</xdr:colOff>
      <xdr:row>107</xdr:row>
      <xdr:rowOff>110489</xdr:rowOff>
    </xdr:to>
    <xdr:cxnSp macro="">
      <xdr:nvCxnSpPr>
        <xdr:cNvPr id="838" name="直線コネクタ 837">
          <a:extLst>
            <a:ext uri="{FF2B5EF4-FFF2-40B4-BE49-F238E27FC236}">
              <a16:creationId xmlns:a16="http://schemas.microsoft.com/office/drawing/2014/main" id="{067031B6-C231-4610-AE0E-B4E931AAD2E2}"/>
            </a:ext>
          </a:extLst>
        </xdr:cNvPr>
        <xdr:cNvCxnSpPr/>
      </xdr:nvCxnSpPr>
      <xdr:spPr>
        <a:xfrm flipV="1">
          <a:off x="19204940" y="18451449"/>
          <a:ext cx="742950" cy="2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61976</xdr:rowOff>
    </xdr:from>
    <xdr:to>
      <xdr:col>107</xdr:col>
      <xdr:colOff>101600</xdr:colOff>
      <xdr:row>107</xdr:row>
      <xdr:rowOff>163576</xdr:rowOff>
    </xdr:to>
    <xdr:sp macro="" textlink="">
      <xdr:nvSpPr>
        <xdr:cNvPr id="839" name="楕円 838">
          <a:extLst>
            <a:ext uri="{FF2B5EF4-FFF2-40B4-BE49-F238E27FC236}">
              <a16:creationId xmlns:a16="http://schemas.microsoft.com/office/drawing/2014/main" id="{E7507C0E-5977-4CFA-BBAB-B91C61AB429D}"/>
            </a:ext>
          </a:extLst>
        </xdr:cNvPr>
        <xdr:cNvSpPr/>
      </xdr:nvSpPr>
      <xdr:spPr>
        <a:xfrm>
          <a:off x="18345150" y="18403316"/>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110489</xdr:rowOff>
    </xdr:from>
    <xdr:to>
      <xdr:col>111</xdr:col>
      <xdr:colOff>177800</xdr:colOff>
      <xdr:row>107</xdr:row>
      <xdr:rowOff>112776</xdr:rowOff>
    </xdr:to>
    <xdr:cxnSp macro="">
      <xdr:nvCxnSpPr>
        <xdr:cNvPr id="840" name="直線コネクタ 839">
          <a:extLst>
            <a:ext uri="{FF2B5EF4-FFF2-40B4-BE49-F238E27FC236}">
              <a16:creationId xmlns:a16="http://schemas.microsoft.com/office/drawing/2014/main" id="{1B8FE448-D50C-4521-8B11-19CD9740865D}"/>
            </a:ext>
          </a:extLst>
        </xdr:cNvPr>
        <xdr:cNvCxnSpPr/>
      </xdr:nvCxnSpPr>
      <xdr:spPr>
        <a:xfrm flipV="1">
          <a:off x="18399760" y="18453734"/>
          <a:ext cx="805180" cy="4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61976</xdr:rowOff>
    </xdr:from>
    <xdr:to>
      <xdr:col>102</xdr:col>
      <xdr:colOff>165100</xdr:colOff>
      <xdr:row>107</xdr:row>
      <xdr:rowOff>163576</xdr:rowOff>
    </xdr:to>
    <xdr:sp macro="" textlink="">
      <xdr:nvSpPr>
        <xdr:cNvPr id="841" name="楕円 840">
          <a:extLst>
            <a:ext uri="{FF2B5EF4-FFF2-40B4-BE49-F238E27FC236}">
              <a16:creationId xmlns:a16="http://schemas.microsoft.com/office/drawing/2014/main" id="{96501A67-49CD-46FA-A813-EA6058BCB882}"/>
            </a:ext>
          </a:extLst>
        </xdr:cNvPr>
        <xdr:cNvSpPr/>
      </xdr:nvSpPr>
      <xdr:spPr>
        <a:xfrm>
          <a:off x="17547590" y="18403316"/>
          <a:ext cx="10922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112776</xdr:rowOff>
    </xdr:from>
    <xdr:to>
      <xdr:col>107</xdr:col>
      <xdr:colOff>50800</xdr:colOff>
      <xdr:row>107</xdr:row>
      <xdr:rowOff>112776</xdr:rowOff>
    </xdr:to>
    <xdr:cxnSp macro="">
      <xdr:nvCxnSpPr>
        <xdr:cNvPr id="842" name="直線コネクタ 841">
          <a:extLst>
            <a:ext uri="{FF2B5EF4-FFF2-40B4-BE49-F238E27FC236}">
              <a16:creationId xmlns:a16="http://schemas.microsoft.com/office/drawing/2014/main" id="{F291EB98-06CC-4739-B844-E0CE0EA8A863}"/>
            </a:ext>
          </a:extLst>
        </xdr:cNvPr>
        <xdr:cNvCxnSpPr/>
      </xdr:nvCxnSpPr>
      <xdr:spPr>
        <a:xfrm>
          <a:off x="17602200" y="18457926"/>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64263</xdr:rowOff>
    </xdr:from>
    <xdr:to>
      <xdr:col>98</xdr:col>
      <xdr:colOff>38100</xdr:colOff>
      <xdr:row>107</xdr:row>
      <xdr:rowOff>165863</xdr:rowOff>
    </xdr:to>
    <xdr:sp macro="" textlink="">
      <xdr:nvSpPr>
        <xdr:cNvPr id="843" name="楕円 842">
          <a:extLst>
            <a:ext uri="{FF2B5EF4-FFF2-40B4-BE49-F238E27FC236}">
              <a16:creationId xmlns:a16="http://schemas.microsoft.com/office/drawing/2014/main" id="{FC1254BA-E469-48F1-BEA3-5B655CD0714B}"/>
            </a:ext>
          </a:extLst>
        </xdr:cNvPr>
        <xdr:cNvSpPr/>
      </xdr:nvSpPr>
      <xdr:spPr>
        <a:xfrm>
          <a:off x="16761460" y="18405603"/>
          <a:ext cx="78740"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112776</xdr:rowOff>
    </xdr:from>
    <xdr:to>
      <xdr:col>102</xdr:col>
      <xdr:colOff>114300</xdr:colOff>
      <xdr:row>107</xdr:row>
      <xdr:rowOff>115063</xdr:rowOff>
    </xdr:to>
    <xdr:cxnSp macro="">
      <xdr:nvCxnSpPr>
        <xdr:cNvPr id="844" name="直線コネクタ 843">
          <a:extLst>
            <a:ext uri="{FF2B5EF4-FFF2-40B4-BE49-F238E27FC236}">
              <a16:creationId xmlns:a16="http://schemas.microsoft.com/office/drawing/2014/main" id="{F1977FFF-AD53-4F64-9E1B-E1A689C6B275}"/>
            </a:ext>
          </a:extLst>
        </xdr:cNvPr>
        <xdr:cNvCxnSpPr/>
      </xdr:nvCxnSpPr>
      <xdr:spPr>
        <a:xfrm flipV="1">
          <a:off x="16804640" y="18457926"/>
          <a:ext cx="797560" cy="2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118381</xdr:rowOff>
    </xdr:from>
    <xdr:ext cx="469744" cy="259045"/>
    <xdr:sp macro="" textlink="">
      <xdr:nvSpPr>
        <xdr:cNvPr id="845" name="n_1aveValue【公民館】&#10;一人当たり面積">
          <a:extLst>
            <a:ext uri="{FF2B5EF4-FFF2-40B4-BE49-F238E27FC236}">
              <a16:creationId xmlns:a16="http://schemas.microsoft.com/office/drawing/2014/main" id="{A633420D-CEDB-4485-B82E-A8CB26A06B1A}"/>
            </a:ext>
          </a:extLst>
        </xdr:cNvPr>
        <xdr:cNvSpPr txBox="1"/>
      </xdr:nvSpPr>
      <xdr:spPr>
        <a:xfrm>
          <a:off x="18982132" y="181225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122953</xdr:rowOff>
    </xdr:from>
    <xdr:ext cx="469744" cy="259045"/>
    <xdr:sp macro="" textlink="">
      <xdr:nvSpPr>
        <xdr:cNvPr id="846" name="n_2aveValue【公民館】&#10;一人当たり面積">
          <a:extLst>
            <a:ext uri="{FF2B5EF4-FFF2-40B4-BE49-F238E27FC236}">
              <a16:creationId xmlns:a16="http://schemas.microsoft.com/office/drawing/2014/main" id="{A3EF49A1-81F3-45FA-89FC-AA668D708C70}"/>
            </a:ext>
          </a:extLst>
        </xdr:cNvPr>
        <xdr:cNvSpPr txBox="1"/>
      </xdr:nvSpPr>
      <xdr:spPr>
        <a:xfrm>
          <a:off x="18182032" y="181271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122953</xdr:rowOff>
    </xdr:from>
    <xdr:ext cx="469744" cy="259045"/>
    <xdr:sp macro="" textlink="">
      <xdr:nvSpPr>
        <xdr:cNvPr id="847" name="n_3aveValue【公民館】&#10;一人当たり面積">
          <a:extLst>
            <a:ext uri="{FF2B5EF4-FFF2-40B4-BE49-F238E27FC236}">
              <a16:creationId xmlns:a16="http://schemas.microsoft.com/office/drawing/2014/main" id="{AC88A5C6-5FF6-439B-B92D-BDAEBAB9E722}"/>
            </a:ext>
          </a:extLst>
        </xdr:cNvPr>
        <xdr:cNvSpPr txBox="1"/>
      </xdr:nvSpPr>
      <xdr:spPr>
        <a:xfrm>
          <a:off x="17384472" y="181271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118381</xdr:rowOff>
    </xdr:from>
    <xdr:ext cx="469744" cy="259045"/>
    <xdr:sp macro="" textlink="">
      <xdr:nvSpPr>
        <xdr:cNvPr id="848" name="n_4aveValue【公民館】&#10;一人当たり面積">
          <a:extLst>
            <a:ext uri="{FF2B5EF4-FFF2-40B4-BE49-F238E27FC236}">
              <a16:creationId xmlns:a16="http://schemas.microsoft.com/office/drawing/2014/main" id="{FF4672CB-1D03-494F-92C4-CBA5143A4E7A}"/>
            </a:ext>
          </a:extLst>
        </xdr:cNvPr>
        <xdr:cNvSpPr txBox="1"/>
      </xdr:nvSpPr>
      <xdr:spPr>
        <a:xfrm>
          <a:off x="16588817" y="181225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152416</xdr:rowOff>
    </xdr:from>
    <xdr:ext cx="469744" cy="259045"/>
    <xdr:sp macro="" textlink="">
      <xdr:nvSpPr>
        <xdr:cNvPr id="849" name="n_1mainValue【公民館】&#10;一人当たり面積">
          <a:extLst>
            <a:ext uri="{FF2B5EF4-FFF2-40B4-BE49-F238E27FC236}">
              <a16:creationId xmlns:a16="http://schemas.microsoft.com/office/drawing/2014/main" id="{578715DC-F743-46B8-8EC5-D2914BF37DA9}"/>
            </a:ext>
          </a:extLst>
        </xdr:cNvPr>
        <xdr:cNvSpPr txBox="1"/>
      </xdr:nvSpPr>
      <xdr:spPr>
        <a:xfrm>
          <a:off x="18982132" y="18497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154703</xdr:rowOff>
    </xdr:from>
    <xdr:ext cx="469744" cy="259045"/>
    <xdr:sp macro="" textlink="">
      <xdr:nvSpPr>
        <xdr:cNvPr id="850" name="n_2mainValue【公民館】&#10;一人当たり面積">
          <a:extLst>
            <a:ext uri="{FF2B5EF4-FFF2-40B4-BE49-F238E27FC236}">
              <a16:creationId xmlns:a16="http://schemas.microsoft.com/office/drawing/2014/main" id="{7DF8937B-FA12-4635-A45D-7F598F14CED8}"/>
            </a:ext>
          </a:extLst>
        </xdr:cNvPr>
        <xdr:cNvSpPr txBox="1"/>
      </xdr:nvSpPr>
      <xdr:spPr>
        <a:xfrm>
          <a:off x="18182032" y="184998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154703</xdr:rowOff>
    </xdr:from>
    <xdr:ext cx="469744" cy="259045"/>
    <xdr:sp macro="" textlink="">
      <xdr:nvSpPr>
        <xdr:cNvPr id="851" name="n_3mainValue【公民館】&#10;一人当たり面積">
          <a:extLst>
            <a:ext uri="{FF2B5EF4-FFF2-40B4-BE49-F238E27FC236}">
              <a16:creationId xmlns:a16="http://schemas.microsoft.com/office/drawing/2014/main" id="{9B260074-9698-4D05-97CD-DD6A3CCB0458}"/>
            </a:ext>
          </a:extLst>
        </xdr:cNvPr>
        <xdr:cNvSpPr txBox="1"/>
      </xdr:nvSpPr>
      <xdr:spPr>
        <a:xfrm>
          <a:off x="17384472" y="184998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156990</xdr:rowOff>
    </xdr:from>
    <xdr:ext cx="469744" cy="259045"/>
    <xdr:sp macro="" textlink="">
      <xdr:nvSpPr>
        <xdr:cNvPr id="852" name="n_4mainValue【公民館】&#10;一人当たり面積">
          <a:extLst>
            <a:ext uri="{FF2B5EF4-FFF2-40B4-BE49-F238E27FC236}">
              <a16:creationId xmlns:a16="http://schemas.microsoft.com/office/drawing/2014/main" id="{E130BB3C-4996-4D66-B304-BA9C2F6B6DB3}"/>
            </a:ext>
          </a:extLst>
        </xdr:cNvPr>
        <xdr:cNvSpPr txBox="1"/>
      </xdr:nvSpPr>
      <xdr:spPr>
        <a:xfrm>
          <a:off x="16588817" y="18504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53" name="正方形/長方形 852">
          <a:extLst>
            <a:ext uri="{FF2B5EF4-FFF2-40B4-BE49-F238E27FC236}">
              <a16:creationId xmlns:a16="http://schemas.microsoft.com/office/drawing/2014/main" id="{851B15FB-2B4A-4259-8EA4-4863028D1C80}"/>
            </a:ext>
          </a:extLst>
        </xdr:cNvPr>
        <xdr:cNvSpPr/>
      </xdr:nvSpPr>
      <xdr:spPr>
        <a:xfrm>
          <a:off x="685800" y="19427190"/>
          <a:ext cx="20040600" cy="190881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54" name="正方形/長方形 853">
          <a:extLst>
            <a:ext uri="{FF2B5EF4-FFF2-40B4-BE49-F238E27FC236}">
              <a16:creationId xmlns:a16="http://schemas.microsoft.com/office/drawing/2014/main" id="{EADA1B31-DC94-482E-A6A0-86CC737324FE}"/>
            </a:ext>
          </a:extLst>
        </xdr:cNvPr>
        <xdr:cNvSpPr/>
      </xdr:nvSpPr>
      <xdr:spPr>
        <a:xfrm>
          <a:off x="685800" y="19496405"/>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5" name="テキスト ボックス 854">
          <a:extLst>
            <a:ext uri="{FF2B5EF4-FFF2-40B4-BE49-F238E27FC236}">
              <a16:creationId xmlns:a16="http://schemas.microsoft.com/office/drawing/2014/main" id="{6CA34A03-B9EC-478A-832F-F4378E41DDAB}"/>
            </a:ext>
          </a:extLst>
        </xdr:cNvPr>
        <xdr:cNvSpPr txBox="1"/>
      </xdr:nvSpPr>
      <xdr:spPr>
        <a:xfrm>
          <a:off x="762000" y="19746595"/>
          <a:ext cx="1987169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ほとんどの施設において、有形固定資産減価償却率が類似団体内平均値を上回っている。これは、昭和</a:t>
          </a:r>
          <a:r>
            <a:rPr kumimoji="1" lang="en-US" altLang="ja-JP" sz="1300">
              <a:latin typeface="ＭＳ Ｐゴシック" panose="020B0600070205080204" pitchFamily="50" charset="-128"/>
              <a:ea typeface="ＭＳ Ｐゴシック" panose="020B0600070205080204" pitchFamily="50" charset="-128"/>
            </a:rPr>
            <a:t>40</a:t>
          </a:r>
          <a:r>
            <a:rPr kumimoji="1" lang="ja-JP" altLang="en-US" sz="1300">
              <a:latin typeface="ＭＳ Ｐゴシック" panose="020B0600070205080204" pitchFamily="50" charset="-128"/>
              <a:ea typeface="ＭＳ Ｐゴシック" panose="020B0600070205080204" pitchFamily="50" charset="-128"/>
            </a:rPr>
            <a:t>年代後半から昭和</a:t>
          </a:r>
          <a:r>
            <a:rPr kumimoji="1" lang="en-US" altLang="ja-JP" sz="1300">
              <a:latin typeface="ＭＳ Ｐゴシック" panose="020B0600070205080204" pitchFamily="50" charset="-128"/>
              <a:ea typeface="ＭＳ Ｐゴシック" panose="020B0600070205080204" pitchFamily="50" charset="-128"/>
            </a:rPr>
            <a:t>50</a:t>
          </a:r>
          <a:r>
            <a:rPr kumimoji="1" lang="ja-JP" altLang="en-US" sz="1300">
              <a:latin typeface="ＭＳ Ｐゴシック" panose="020B0600070205080204" pitchFamily="50" charset="-128"/>
              <a:ea typeface="ＭＳ Ｐゴシック" panose="020B0600070205080204" pitchFamily="50" charset="-128"/>
            </a:rPr>
            <a:t>年代にかけて整備してきた公共施設等の多くが老朽化しているためである。</a:t>
          </a:r>
        </a:p>
        <a:p>
          <a:r>
            <a:rPr kumimoji="1" lang="ja-JP" altLang="en-US" sz="1300">
              <a:latin typeface="ＭＳ Ｐゴシック" panose="020B0600070205080204" pitchFamily="50" charset="-128"/>
              <a:ea typeface="ＭＳ Ｐゴシック" panose="020B0600070205080204" pitchFamily="50" charset="-128"/>
            </a:rPr>
            <a:t>　公営住宅については、市営住宅長寿命化計画に基づき、順次、改修及び建替えを行っていくことにより、水準は低下する見込みである。</a:t>
          </a:r>
        </a:p>
        <a:p>
          <a:r>
            <a:rPr kumimoji="1" lang="ja-JP" altLang="en-US" sz="1300">
              <a:latin typeface="ＭＳ Ｐゴシック" panose="020B0600070205080204" pitchFamily="50" charset="-128"/>
              <a:ea typeface="ＭＳ Ｐゴシック" panose="020B0600070205080204" pitchFamily="50" charset="-128"/>
            </a:rPr>
            <a:t>　学校施設については、小中学校再編計画に基づき、今後、除却と改築を進めていくことで、水準は低下する見込みである。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児童館については、中学校との複合化により更新したため、類似団体内平均値を大幅に下回っている。　</a:t>
          </a:r>
        </a:p>
        <a:p>
          <a:r>
            <a:rPr kumimoji="1" lang="ja-JP" altLang="en-US" sz="1300">
              <a:latin typeface="ＭＳ Ｐゴシック" panose="020B0600070205080204" pitchFamily="50" charset="-128"/>
              <a:ea typeface="ＭＳ Ｐゴシック" panose="020B0600070205080204" pitchFamily="50" charset="-128"/>
            </a:rPr>
            <a:t>　一人当たり面積等については、概ね類似団体内平均値を下回っており、必要以上の施設等を保有していないことが示される。</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BFA45645-64E4-4482-B8F1-579BB15E0553}"/>
            </a:ext>
          </a:extLst>
        </xdr:cNvPr>
        <xdr:cNvSpPr/>
      </xdr:nvSpPr>
      <xdr:spPr>
        <a:xfrm>
          <a:off x="574040" y="130810"/>
          <a:ext cx="11427460" cy="631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EF607BE7-50B6-4B74-B605-FBB1ABDCF6EF}"/>
            </a:ext>
          </a:extLst>
        </xdr:cNvPr>
        <xdr:cNvSpPr/>
      </xdr:nvSpPr>
      <xdr:spPr>
        <a:xfrm>
          <a:off x="17145000" y="186690"/>
          <a:ext cx="3581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DEF065D9-ACA3-480F-972B-F8D818A4DE65}"/>
            </a:ext>
          </a:extLst>
        </xdr:cNvPr>
        <xdr:cNvSpPr/>
      </xdr:nvSpPr>
      <xdr:spPr>
        <a:xfrm>
          <a:off x="17160240" y="217805"/>
          <a:ext cx="354457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A535FB07-701B-48A0-9DEC-E5BD6974459D}"/>
            </a:ext>
          </a:extLst>
        </xdr:cNvPr>
        <xdr:cNvSpPr/>
      </xdr:nvSpPr>
      <xdr:spPr>
        <a:xfrm>
          <a:off x="17191355" y="239395"/>
          <a:ext cx="3474085" cy="4464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大阪府泉南市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C275B31D-91EE-48B6-B7E5-418F9701158A}"/>
            </a:ext>
          </a:extLst>
        </xdr:cNvPr>
        <xdr:cNvSpPr/>
      </xdr:nvSpPr>
      <xdr:spPr>
        <a:xfrm>
          <a:off x="14632940" y="186690"/>
          <a:ext cx="23939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8900A0EB-AC9C-4D78-B12F-D485FB5CFA12}"/>
            </a:ext>
          </a:extLst>
        </xdr:cNvPr>
        <xdr:cNvSpPr/>
      </xdr:nvSpPr>
      <xdr:spPr>
        <a:xfrm>
          <a:off x="14665960" y="217805"/>
          <a:ext cx="234569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9074BCDE-71D3-4F19-BAD8-8036986F8690}"/>
            </a:ext>
          </a:extLst>
        </xdr:cNvPr>
        <xdr:cNvSpPr/>
      </xdr:nvSpPr>
      <xdr:spPr>
        <a:xfrm>
          <a:off x="14687550" y="239395"/>
          <a:ext cx="2294255" cy="46291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89ECCA7D-F81D-479A-BFFE-A50C7F350181}"/>
            </a:ext>
          </a:extLst>
        </xdr:cNvPr>
        <xdr:cNvSpPr/>
      </xdr:nvSpPr>
      <xdr:spPr>
        <a:xfrm>
          <a:off x="685800" y="887095"/>
          <a:ext cx="9086850" cy="177609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F01D6A86-8EDA-45F9-AB32-711D08187C48}"/>
            </a:ext>
          </a:extLst>
        </xdr:cNvPr>
        <xdr:cNvSpPr/>
      </xdr:nvSpPr>
      <xdr:spPr>
        <a:xfrm>
          <a:off x="816610" y="916940"/>
          <a:ext cx="124079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59E00E6C-6208-40F1-A33B-008C331658D6}"/>
            </a:ext>
          </a:extLst>
        </xdr:cNvPr>
        <xdr:cNvSpPr/>
      </xdr:nvSpPr>
      <xdr:spPr>
        <a:xfrm>
          <a:off x="2016760" y="916940"/>
          <a:ext cx="120015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58,789
57,828
48.98
28,331,143
28,271,544
17,618
14,167,056
23,939,881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24655754-808B-463E-9FAE-FE6022511D5F}"/>
            </a:ext>
          </a:extLst>
        </xdr:cNvPr>
        <xdr:cNvSpPr/>
      </xdr:nvSpPr>
      <xdr:spPr>
        <a:xfrm>
          <a:off x="3216910" y="916940"/>
          <a:ext cx="13716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5BA4BFB5-65C7-4F54-9BA1-884517F948B7}"/>
            </a:ext>
          </a:extLst>
        </xdr:cNvPr>
        <xdr:cNvSpPr/>
      </xdr:nvSpPr>
      <xdr:spPr>
        <a:xfrm>
          <a:off x="4588510" y="941705"/>
          <a:ext cx="1814830" cy="9417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B9D70AB2-2F9C-4AF7-BE93-5CD81544867C}"/>
            </a:ext>
          </a:extLst>
        </xdr:cNvPr>
        <xdr:cNvSpPr/>
      </xdr:nvSpPr>
      <xdr:spPr>
        <a:xfrm>
          <a:off x="6403340" y="941705"/>
          <a:ext cx="1140460" cy="9417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8.6
40.9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9DD0865-339E-49D6-828A-CE4E04CBED0A}"/>
            </a:ext>
          </a:extLst>
        </xdr:cNvPr>
        <xdr:cNvSpPr/>
      </xdr:nvSpPr>
      <xdr:spPr>
        <a:xfrm>
          <a:off x="7603490" y="948690"/>
          <a:ext cx="585470" cy="9455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A56B4B3-D6AE-4A57-A8F7-AC0F0DC20A12}"/>
            </a:ext>
          </a:extLst>
        </xdr:cNvPr>
        <xdr:cNvSpPr/>
      </xdr:nvSpPr>
      <xdr:spPr>
        <a:xfrm>
          <a:off x="4588510" y="1714500"/>
          <a:ext cx="1814830"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66B9338A-6847-47E9-87D5-CF0396133754}"/>
            </a:ext>
          </a:extLst>
        </xdr:cNvPr>
        <xdr:cNvSpPr/>
      </xdr:nvSpPr>
      <xdr:spPr>
        <a:xfrm>
          <a:off x="6474460" y="1714500"/>
          <a:ext cx="3086100"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21AB5D89-88E7-4CF0-ABAB-F8A3D3257397}"/>
            </a:ext>
          </a:extLst>
        </xdr:cNvPr>
        <xdr:cNvSpPr/>
      </xdr:nvSpPr>
      <xdr:spPr>
        <a:xfrm>
          <a:off x="9965690" y="887095"/>
          <a:ext cx="1371600" cy="1268095"/>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CE7A1341-172D-445F-AD15-73502B65706D}"/>
            </a:ext>
          </a:extLst>
        </xdr:cNvPr>
        <xdr:cNvSpPr/>
      </xdr:nvSpPr>
      <xdr:spPr>
        <a:xfrm>
          <a:off x="10206990" y="948690"/>
          <a:ext cx="1200150" cy="2597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95B420BD-C19B-43CC-9DFC-D93C843485D1}"/>
            </a:ext>
          </a:extLst>
        </xdr:cNvPr>
        <xdr:cNvSpPr/>
      </xdr:nvSpPr>
      <xdr:spPr>
        <a:xfrm>
          <a:off x="10206990" y="1215390"/>
          <a:ext cx="120015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29EA33EF-3FC1-4032-B913-3D011BE5767B}"/>
            </a:ext>
          </a:extLst>
        </xdr:cNvPr>
        <xdr:cNvSpPr/>
      </xdr:nvSpPr>
      <xdr:spPr>
        <a:xfrm>
          <a:off x="10206990" y="1551305"/>
          <a:ext cx="1310005"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C3AEBB00-3965-45D9-B54E-DC560751620B}"/>
            </a:ext>
          </a:extLst>
        </xdr:cNvPr>
        <xdr:cNvCxnSpPr/>
      </xdr:nvCxnSpPr>
      <xdr:spPr>
        <a:xfrm flipH="1">
          <a:off x="10050145" y="1045210"/>
          <a:ext cx="19621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3363DDC2-239B-4FD9-AE7F-246908614482}"/>
            </a:ext>
          </a:extLst>
        </xdr:cNvPr>
        <xdr:cNvSpPr/>
      </xdr:nvSpPr>
      <xdr:spPr>
        <a:xfrm>
          <a:off x="10107930" y="986790"/>
          <a:ext cx="8064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A5832E42-7CB4-4D24-9684-2B25D89E1E0B}"/>
            </a:ext>
          </a:extLst>
        </xdr:cNvPr>
        <xdr:cNvSpPr/>
      </xdr:nvSpPr>
      <xdr:spPr>
        <a:xfrm>
          <a:off x="10107930" y="1253490"/>
          <a:ext cx="80645"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7EED7975-289C-4A89-83CE-C0C490873C0E}"/>
            </a:ext>
          </a:extLst>
        </xdr:cNvPr>
        <xdr:cNvCxnSpPr/>
      </xdr:nvCxnSpPr>
      <xdr:spPr>
        <a:xfrm>
          <a:off x="10135235" y="1524000"/>
          <a:ext cx="0" cy="141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6ABA204E-5969-4A3F-B2D5-F3A709B867E9}"/>
            </a:ext>
          </a:extLst>
        </xdr:cNvPr>
        <xdr:cNvCxnSpPr/>
      </xdr:nvCxnSpPr>
      <xdr:spPr>
        <a:xfrm>
          <a:off x="10074910" y="1524000"/>
          <a:ext cx="14668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5E566BBB-E66B-4755-8F32-6FE2B7F5F90A}"/>
            </a:ext>
          </a:extLst>
        </xdr:cNvPr>
        <xdr:cNvCxnSpPr/>
      </xdr:nvCxnSpPr>
      <xdr:spPr>
        <a:xfrm flipV="1">
          <a:off x="10135235" y="1764030"/>
          <a:ext cx="0" cy="141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B8EA937B-BD2F-4A57-BF0E-378CDF9C3589}"/>
            </a:ext>
          </a:extLst>
        </xdr:cNvPr>
        <xdr:cNvCxnSpPr/>
      </xdr:nvCxnSpPr>
      <xdr:spPr>
        <a:xfrm>
          <a:off x="10074910" y="1901190"/>
          <a:ext cx="14668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A9759364-E62A-40FF-862D-F31D58C1BA80}"/>
            </a:ext>
          </a:extLst>
        </xdr:cNvPr>
        <xdr:cNvSpPr txBox="1"/>
      </xdr:nvSpPr>
      <xdr:spPr>
        <a:xfrm>
          <a:off x="645160" y="279781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F97EE9BA-45BB-499B-99EC-FDA0F58A414A}"/>
            </a:ext>
          </a:extLst>
        </xdr:cNvPr>
        <xdr:cNvSpPr txBox="1"/>
      </xdr:nvSpPr>
      <xdr:spPr>
        <a:xfrm>
          <a:off x="645160" y="310769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6557A2FE-D9DF-445B-8674-A8348A9DB1D3}"/>
            </a:ext>
          </a:extLst>
        </xdr:cNvPr>
        <xdr:cNvSpPr txBox="1"/>
      </xdr:nvSpPr>
      <xdr:spPr>
        <a:xfrm>
          <a:off x="64516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98631E54-1F1F-43A7-BF06-641DE5B59EFD}"/>
            </a:ext>
          </a:extLst>
        </xdr:cNvPr>
        <xdr:cNvSpPr txBox="1"/>
      </xdr:nvSpPr>
      <xdr:spPr>
        <a:xfrm>
          <a:off x="645160" y="374459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9EBB3B8F-5663-47E8-B8DA-38EACE2A260C}"/>
            </a:ext>
          </a:extLst>
        </xdr:cNvPr>
        <xdr:cNvSpPr/>
      </xdr:nvSpPr>
      <xdr:spPr>
        <a:xfrm>
          <a:off x="685800" y="419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3F39A3AA-5168-4892-B4F5-37BB6E93BC4B}"/>
            </a:ext>
          </a:extLst>
        </xdr:cNvPr>
        <xdr:cNvSpPr/>
      </xdr:nvSpPr>
      <xdr:spPr>
        <a:xfrm>
          <a:off x="8166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658F390F-6CA1-40B6-880F-ECC3BB3F55CA}"/>
            </a:ext>
          </a:extLst>
        </xdr:cNvPr>
        <xdr:cNvSpPr/>
      </xdr:nvSpPr>
      <xdr:spPr>
        <a:xfrm>
          <a:off x="8166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D365500B-36F0-4BBD-8EB4-6CAC1A6EAD6D}"/>
            </a:ext>
          </a:extLst>
        </xdr:cNvPr>
        <xdr:cNvSpPr/>
      </xdr:nvSpPr>
      <xdr:spPr>
        <a:xfrm>
          <a:off x="17145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BF6DD456-7C54-4F20-87C5-CBEED40C3FF1}"/>
            </a:ext>
          </a:extLst>
        </xdr:cNvPr>
        <xdr:cNvSpPr/>
      </xdr:nvSpPr>
      <xdr:spPr>
        <a:xfrm>
          <a:off x="17145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EF6F1476-5E42-46DC-99D1-759C7C759D1A}"/>
            </a:ext>
          </a:extLst>
        </xdr:cNvPr>
        <xdr:cNvSpPr/>
      </xdr:nvSpPr>
      <xdr:spPr>
        <a:xfrm>
          <a:off x="27432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368058AD-FD7A-47AE-AC0F-9C4469EB301A}"/>
            </a:ext>
          </a:extLst>
        </xdr:cNvPr>
        <xdr:cNvSpPr/>
      </xdr:nvSpPr>
      <xdr:spPr>
        <a:xfrm>
          <a:off x="27432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F576A8FD-B48C-4564-AD59-B354ABB9CE4F}"/>
            </a:ext>
          </a:extLst>
        </xdr:cNvPr>
        <xdr:cNvSpPr/>
      </xdr:nvSpPr>
      <xdr:spPr>
        <a:xfrm>
          <a:off x="685800" y="533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19EE9657-720D-4589-901B-07FBFAC0D30A}"/>
            </a:ext>
          </a:extLst>
        </xdr:cNvPr>
        <xdr:cNvSpPr txBox="1"/>
      </xdr:nvSpPr>
      <xdr:spPr>
        <a:xfrm>
          <a:off x="66675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21F7B2A4-ADF8-4DBA-873B-33EC4A4083F7}"/>
            </a:ext>
          </a:extLst>
        </xdr:cNvPr>
        <xdr:cNvCxnSpPr/>
      </xdr:nvCxnSpPr>
      <xdr:spPr>
        <a:xfrm>
          <a:off x="68580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445FD2A0-17A8-474D-933C-9E522E4CEDE9}"/>
            </a:ext>
          </a:extLst>
        </xdr:cNvPr>
        <xdr:cNvSpPr txBox="1"/>
      </xdr:nvSpPr>
      <xdr:spPr>
        <a:xfrm>
          <a:off x="273866" y="747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2CFCE6EA-0312-4546-B56A-924DE54D1419}"/>
            </a:ext>
          </a:extLst>
        </xdr:cNvPr>
        <xdr:cNvCxnSpPr/>
      </xdr:nvCxnSpPr>
      <xdr:spPr>
        <a:xfrm>
          <a:off x="685800" y="729723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4F4F7CBF-7F10-4932-A2BB-D67C1735F78C}"/>
            </a:ext>
          </a:extLst>
        </xdr:cNvPr>
        <xdr:cNvSpPr txBox="1"/>
      </xdr:nvSpPr>
      <xdr:spPr>
        <a:xfrm>
          <a:off x="273866" y="715311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87E8C619-DDEB-4B7C-A0AB-673777C0AFF9}"/>
            </a:ext>
          </a:extLst>
        </xdr:cNvPr>
        <xdr:cNvCxnSpPr/>
      </xdr:nvCxnSpPr>
      <xdr:spPr>
        <a:xfrm>
          <a:off x="685800" y="696495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C6641BB8-A58E-4ED4-99EC-C452602A1402}"/>
            </a:ext>
          </a:extLst>
        </xdr:cNvPr>
        <xdr:cNvSpPr txBox="1"/>
      </xdr:nvSpPr>
      <xdr:spPr>
        <a:xfrm>
          <a:off x="343701" y="682082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8BF73DCF-F1AF-490A-B45E-9E46FB0CD9F8}"/>
            </a:ext>
          </a:extLst>
        </xdr:cNvPr>
        <xdr:cNvCxnSpPr/>
      </xdr:nvCxnSpPr>
      <xdr:spPr>
        <a:xfrm>
          <a:off x="685800" y="664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B34D7055-DC2C-4F13-B155-5DE96D484C94}"/>
            </a:ext>
          </a:extLst>
        </xdr:cNvPr>
        <xdr:cNvSpPr txBox="1"/>
      </xdr:nvSpPr>
      <xdr:spPr>
        <a:xfrm>
          <a:off x="34370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868AAD97-EF33-43AE-BE86-08FF1BC6D626}"/>
            </a:ext>
          </a:extLst>
        </xdr:cNvPr>
        <xdr:cNvCxnSpPr/>
      </xdr:nvCxnSpPr>
      <xdr:spPr>
        <a:xfrm>
          <a:off x="685800" y="631180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4E82A405-E298-4DDF-A9EF-6303FCB3BF1A}"/>
            </a:ext>
          </a:extLst>
        </xdr:cNvPr>
        <xdr:cNvSpPr txBox="1"/>
      </xdr:nvSpPr>
      <xdr:spPr>
        <a:xfrm>
          <a:off x="343701" y="617530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A7269D8F-AAF6-4A6E-AD61-B8078FD5BC51}"/>
            </a:ext>
          </a:extLst>
        </xdr:cNvPr>
        <xdr:cNvCxnSpPr/>
      </xdr:nvCxnSpPr>
      <xdr:spPr>
        <a:xfrm>
          <a:off x="685800" y="598904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DC580759-F793-4E22-AA6B-0FAB08E521FA}"/>
            </a:ext>
          </a:extLst>
        </xdr:cNvPr>
        <xdr:cNvSpPr txBox="1"/>
      </xdr:nvSpPr>
      <xdr:spPr>
        <a:xfrm>
          <a:off x="343701" y="58487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D40B4E51-BF83-41AA-B127-E743D09DDC65}"/>
            </a:ext>
          </a:extLst>
        </xdr:cNvPr>
        <xdr:cNvCxnSpPr/>
      </xdr:nvCxnSpPr>
      <xdr:spPr>
        <a:xfrm>
          <a:off x="685800" y="56605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502ADE1D-0F4D-4325-81A6-D28BDBCAE0E9}"/>
            </a:ext>
          </a:extLst>
        </xdr:cNvPr>
        <xdr:cNvSpPr txBox="1"/>
      </xdr:nvSpPr>
      <xdr:spPr>
        <a:xfrm>
          <a:off x="386866" y="5516444"/>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C09A79A2-B26F-45CF-909C-E61F65BC729F}"/>
            </a:ext>
          </a:extLst>
        </xdr:cNvPr>
        <xdr:cNvCxnSpPr/>
      </xdr:nvCxnSpPr>
      <xdr:spPr>
        <a:xfrm>
          <a:off x="68580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a16="http://schemas.microsoft.com/office/drawing/2014/main" id="{5DA58DD5-FEE4-440B-ADC2-71DD86756AC8}"/>
            </a:ext>
          </a:extLst>
        </xdr:cNvPr>
        <xdr:cNvSpPr/>
      </xdr:nvSpPr>
      <xdr:spPr>
        <a:xfrm>
          <a:off x="685800" y="533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92528</xdr:rowOff>
    </xdr:from>
    <xdr:to>
      <xdr:col>24</xdr:col>
      <xdr:colOff>62865</xdr:colOff>
      <xdr:row>42</xdr:row>
      <xdr:rowOff>79466</xdr:rowOff>
    </xdr:to>
    <xdr:cxnSp macro="">
      <xdr:nvCxnSpPr>
        <xdr:cNvPr id="58" name="直線コネクタ 57">
          <a:extLst>
            <a:ext uri="{FF2B5EF4-FFF2-40B4-BE49-F238E27FC236}">
              <a16:creationId xmlns:a16="http://schemas.microsoft.com/office/drawing/2014/main" id="{9094E4A4-53D6-49A1-BF9D-F17FF00A7115}"/>
            </a:ext>
          </a:extLst>
        </xdr:cNvPr>
        <xdr:cNvCxnSpPr/>
      </xdr:nvCxnSpPr>
      <xdr:spPr>
        <a:xfrm flipV="1">
          <a:off x="4173855" y="5754188"/>
          <a:ext cx="0" cy="15261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83293</xdr:rowOff>
    </xdr:from>
    <xdr:ext cx="405111" cy="259045"/>
    <xdr:sp macro="" textlink="">
      <xdr:nvSpPr>
        <xdr:cNvPr id="59" name="【図書館】&#10;有形固定資産減価償却率最小値テキスト">
          <a:extLst>
            <a:ext uri="{FF2B5EF4-FFF2-40B4-BE49-F238E27FC236}">
              <a16:creationId xmlns:a16="http://schemas.microsoft.com/office/drawing/2014/main" id="{F465285A-7322-4B1F-8355-A8800FE1E707}"/>
            </a:ext>
          </a:extLst>
        </xdr:cNvPr>
        <xdr:cNvSpPr txBox="1"/>
      </xdr:nvSpPr>
      <xdr:spPr>
        <a:xfrm>
          <a:off x="4212590" y="72860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79466</xdr:rowOff>
    </xdr:from>
    <xdr:to>
      <xdr:col>24</xdr:col>
      <xdr:colOff>152400</xdr:colOff>
      <xdr:row>42</xdr:row>
      <xdr:rowOff>79466</xdr:rowOff>
    </xdr:to>
    <xdr:cxnSp macro="">
      <xdr:nvCxnSpPr>
        <xdr:cNvPr id="60" name="直線コネクタ 59">
          <a:extLst>
            <a:ext uri="{FF2B5EF4-FFF2-40B4-BE49-F238E27FC236}">
              <a16:creationId xmlns:a16="http://schemas.microsoft.com/office/drawing/2014/main" id="{39B269FA-3DA4-4B0F-8A05-307178F8B602}"/>
            </a:ext>
          </a:extLst>
        </xdr:cNvPr>
        <xdr:cNvCxnSpPr/>
      </xdr:nvCxnSpPr>
      <xdr:spPr>
        <a:xfrm>
          <a:off x="4112260" y="728036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39205</xdr:rowOff>
    </xdr:from>
    <xdr:ext cx="340478" cy="259045"/>
    <xdr:sp macro="" textlink="">
      <xdr:nvSpPr>
        <xdr:cNvPr id="61" name="【図書館】&#10;有形固定資産減価償却率最大値テキスト">
          <a:extLst>
            <a:ext uri="{FF2B5EF4-FFF2-40B4-BE49-F238E27FC236}">
              <a16:creationId xmlns:a16="http://schemas.microsoft.com/office/drawing/2014/main" id="{88206E1F-B111-44A5-9911-B4FB10B1F2BD}"/>
            </a:ext>
          </a:extLst>
        </xdr:cNvPr>
        <xdr:cNvSpPr txBox="1"/>
      </xdr:nvSpPr>
      <xdr:spPr>
        <a:xfrm>
          <a:off x="4212590" y="552560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92528</xdr:rowOff>
    </xdr:from>
    <xdr:to>
      <xdr:col>24</xdr:col>
      <xdr:colOff>152400</xdr:colOff>
      <xdr:row>33</xdr:row>
      <xdr:rowOff>92528</xdr:rowOff>
    </xdr:to>
    <xdr:cxnSp macro="">
      <xdr:nvCxnSpPr>
        <xdr:cNvPr id="62" name="直線コネクタ 61">
          <a:extLst>
            <a:ext uri="{FF2B5EF4-FFF2-40B4-BE49-F238E27FC236}">
              <a16:creationId xmlns:a16="http://schemas.microsoft.com/office/drawing/2014/main" id="{D1A4B356-167D-4CAE-9B58-C6D87BE87C14}"/>
            </a:ext>
          </a:extLst>
        </xdr:cNvPr>
        <xdr:cNvCxnSpPr/>
      </xdr:nvCxnSpPr>
      <xdr:spPr>
        <a:xfrm>
          <a:off x="4112260" y="575418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152780</xdr:rowOff>
    </xdr:from>
    <xdr:ext cx="405111" cy="259045"/>
    <xdr:sp macro="" textlink="">
      <xdr:nvSpPr>
        <xdr:cNvPr id="63" name="【図書館】&#10;有形固定資産減価償却率平均値テキスト">
          <a:extLst>
            <a:ext uri="{FF2B5EF4-FFF2-40B4-BE49-F238E27FC236}">
              <a16:creationId xmlns:a16="http://schemas.microsoft.com/office/drawing/2014/main" id="{C2C7650B-E044-4EC7-A2DE-8436062E87F1}"/>
            </a:ext>
          </a:extLst>
        </xdr:cNvPr>
        <xdr:cNvSpPr txBox="1"/>
      </xdr:nvSpPr>
      <xdr:spPr>
        <a:xfrm>
          <a:off x="4212590" y="632498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129903</xdr:rowOff>
    </xdr:from>
    <xdr:to>
      <xdr:col>24</xdr:col>
      <xdr:colOff>114300</xdr:colOff>
      <xdr:row>38</xdr:row>
      <xdr:rowOff>60053</xdr:rowOff>
    </xdr:to>
    <xdr:sp macro="" textlink="">
      <xdr:nvSpPr>
        <xdr:cNvPr id="64" name="フローチャート: 判断 63">
          <a:extLst>
            <a:ext uri="{FF2B5EF4-FFF2-40B4-BE49-F238E27FC236}">
              <a16:creationId xmlns:a16="http://schemas.microsoft.com/office/drawing/2014/main" id="{EAF59FE0-C4DE-4DFD-967E-FF91D033A2DB}"/>
            </a:ext>
          </a:extLst>
        </xdr:cNvPr>
        <xdr:cNvSpPr/>
      </xdr:nvSpPr>
      <xdr:spPr>
        <a:xfrm>
          <a:off x="4131310" y="6477363"/>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90714</xdr:rowOff>
    </xdr:from>
    <xdr:to>
      <xdr:col>20</xdr:col>
      <xdr:colOff>38100</xdr:colOff>
      <xdr:row>38</xdr:row>
      <xdr:rowOff>20864</xdr:rowOff>
    </xdr:to>
    <xdr:sp macro="" textlink="">
      <xdr:nvSpPr>
        <xdr:cNvPr id="65" name="フローチャート: 判断 64">
          <a:extLst>
            <a:ext uri="{FF2B5EF4-FFF2-40B4-BE49-F238E27FC236}">
              <a16:creationId xmlns:a16="http://schemas.microsoft.com/office/drawing/2014/main" id="{4902D717-DA2C-40E0-8619-73C7F5C42C2C}"/>
            </a:ext>
          </a:extLst>
        </xdr:cNvPr>
        <xdr:cNvSpPr/>
      </xdr:nvSpPr>
      <xdr:spPr>
        <a:xfrm>
          <a:off x="3388360" y="6438174"/>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72753</xdr:rowOff>
    </xdr:from>
    <xdr:to>
      <xdr:col>15</xdr:col>
      <xdr:colOff>101600</xdr:colOff>
      <xdr:row>38</xdr:row>
      <xdr:rowOff>2903</xdr:rowOff>
    </xdr:to>
    <xdr:sp macro="" textlink="">
      <xdr:nvSpPr>
        <xdr:cNvPr id="66" name="フローチャート: 判断 65">
          <a:extLst>
            <a:ext uri="{FF2B5EF4-FFF2-40B4-BE49-F238E27FC236}">
              <a16:creationId xmlns:a16="http://schemas.microsoft.com/office/drawing/2014/main" id="{664DCAE4-C328-47DD-BA89-76EFAF82EAE3}"/>
            </a:ext>
          </a:extLst>
        </xdr:cNvPr>
        <xdr:cNvSpPr/>
      </xdr:nvSpPr>
      <xdr:spPr>
        <a:xfrm>
          <a:off x="2571750" y="6416403"/>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54792</xdr:rowOff>
    </xdr:from>
    <xdr:to>
      <xdr:col>10</xdr:col>
      <xdr:colOff>165100</xdr:colOff>
      <xdr:row>37</xdr:row>
      <xdr:rowOff>156392</xdr:rowOff>
    </xdr:to>
    <xdr:sp macro="" textlink="">
      <xdr:nvSpPr>
        <xdr:cNvPr id="67" name="フローチャート: 判断 66">
          <a:extLst>
            <a:ext uri="{FF2B5EF4-FFF2-40B4-BE49-F238E27FC236}">
              <a16:creationId xmlns:a16="http://schemas.microsoft.com/office/drawing/2014/main" id="{7CD7A42F-C05A-44E1-B44F-F93F086659F0}"/>
            </a:ext>
          </a:extLst>
        </xdr:cNvPr>
        <xdr:cNvSpPr/>
      </xdr:nvSpPr>
      <xdr:spPr>
        <a:xfrm>
          <a:off x="1774190" y="6402252"/>
          <a:ext cx="10922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27033</xdr:rowOff>
    </xdr:from>
    <xdr:to>
      <xdr:col>6</xdr:col>
      <xdr:colOff>38100</xdr:colOff>
      <xdr:row>37</xdr:row>
      <xdr:rowOff>128633</xdr:rowOff>
    </xdr:to>
    <xdr:sp macro="" textlink="">
      <xdr:nvSpPr>
        <xdr:cNvPr id="68" name="フローチャート: 判断 67">
          <a:extLst>
            <a:ext uri="{FF2B5EF4-FFF2-40B4-BE49-F238E27FC236}">
              <a16:creationId xmlns:a16="http://schemas.microsoft.com/office/drawing/2014/main" id="{387C6C30-048A-493B-BF38-6560EF815537}"/>
            </a:ext>
          </a:extLst>
        </xdr:cNvPr>
        <xdr:cNvSpPr/>
      </xdr:nvSpPr>
      <xdr:spPr>
        <a:xfrm>
          <a:off x="988060" y="6368778"/>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21DA642C-E13D-48BB-9A9B-834898F754DC}"/>
            </a:ext>
          </a:extLst>
        </xdr:cNvPr>
        <xdr:cNvSpPr txBox="1"/>
      </xdr:nvSpPr>
      <xdr:spPr>
        <a:xfrm>
          <a:off x="400304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174AB165-1F87-4BE8-81A9-7F7BE6E37ED9}"/>
            </a:ext>
          </a:extLst>
        </xdr:cNvPr>
        <xdr:cNvSpPr txBox="1"/>
      </xdr:nvSpPr>
      <xdr:spPr>
        <a:xfrm>
          <a:off x="32600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E1CFE661-BBB6-4BAD-9CD4-B6FD16F2CB12}"/>
            </a:ext>
          </a:extLst>
        </xdr:cNvPr>
        <xdr:cNvSpPr txBox="1"/>
      </xdr:nvSpPr>
      <xdr:spPr>
        <a:xfrm>
          <a:off x="24549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9AC5B48F-DDBB-4039-8652-93179F7966C8}"/>
            </a:ext>
          </a:extLst>
        </xdr:cNvPr>
        <xdr:cNvSpPr txBox="1"/>
      </xdr:nvSpPr>
      <xdr:spPr>
        <a:xfrm>
          <a:off x="16573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F6BDDDC9-79F6-4FB0-87E0-58B58A1D9A6A}"/>
            </a:ext>
          </a:extLst>
        </xdr:cNvPr>
        <xdr:cNvSpPr txBox="1"/>
      </xdr:nvSpPr>
      <xdr:spPr>
        <a:xfrm>
          <a:off x="8597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41</xdr:row>
      <xdr:rowOff>9072</xdr:rowOff>
    </xdr:from>
    <xdr:to>
      <xdr:col>24</xdr:col>
      <xdr:colOff>114300</xdr:colOff>
      <xdr:row>41</xdr:row>
      <xdr:rowOff>110672</xdr:rowOff>
    </xdr:to>
    <xdr:sp macro="" textlink="">
      <xdr:nvSpPr>
        <xdr:cNvPr id="74" name="楕円 73">
          <a:extLst>
            <a:ext uri="{FF2B5EF4-FFF2-40B4-BE49-F238E27FC236}">
              <a16:creationId xmlns:a16="http://schemas.microsoft.com/office/drawing/2014/main" id="{EBA0882A-770E-436F-9901-3F45EBF53DB3}"/>
            </a:ext>
          </a:extLst>
        </xdr:cNvPr>
        <xdr:cNvSpPr/>
      </xdr:nvSpPr>
      <xdr:spPr>
        <a:xfrm>
          <a:off x="4131310" y="7040427"/>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40</xdr:row>
      <xdr:rowOff>158949</xdr:rowOff>
    </xdr:from>
    <xdr:ext cx="405111" cy="259045"/>
    <xdr:sp macro="" textlink="">
      <xdr:nvSpPr>
        <xdr:cNvPr id="75" name="【図書館】&#10;有形固定資産減価償却率該当値テキスト">
          <a:extLst>
            <a:ext uri="{FF2B5EF4-FFF2-40B4-BE49-F238E27FC236}">
              <a16:creationId xmlns:a16="http://schemas.microsoft.com/office/drawing/2014/main" id="{CB139F23-E357-4FAC-967F-4041FCEDB518}"/>
            </a:ext>
          </a:extLst>
        </xdr:cNvPr>
        <xdr:cNvSpPr txBox="1"/>
      </xdr:nvSpPr>
      <xdr:spPr>
        <a:xfrm>
          <a:off x="4212590" y="70188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40</xdr:row>
      <xdr:rowOff>142966</xdr:rowOff>
    </xdr:from>
    <xdr:to>
      <xdr:col>20</xdr:col>
      <xdr:colOff>38100</xdr:colOff>
      <xdr:row>41</xdr:row>
      <xdr:rowOff>73116</xdr:rowOff>
    </xdr:to>
    <xdr:sp macro="" textlink="">
      <xdr:nvSpPr>
        <xdr:cNvPr id="76" name="楕円 75">
          <a:extLst>
            <a:ext uri="{FF2B5EF4-FFF2-40B4-BE49-F238E27FC236}">
              <a16:creationId xmlns:a16="http://schemas.microsoft.com/office/drawing/2014/main" id="{6F832F45-D22D-454C-BE97-B699ACEAD578}"/>
            </a:ext>
          </a:extLst>
        </xdr:cNvPr>
        <xdr:cNvSpPr/>
      </xdr:nvSpPr>
      <xdr:spPr>
        <a:xfrm>
          <a:off x="3388360" y="6999061"/>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41</xdr:row>
      <xdr:rowOff>22316</xdr:rowOff>
    </xdr:from>
    <xdr:to>
      <xdr:col>24</xdr:col>
      <xdr:colOff>63500</xdr:colOff>
      <xdr:row>41</xdr:row>
      <xdr:rowOff>59872</xdr:rowOff>
    </xdr:to>
    <xdr:cxnSp macro="">
      <xdr:nvCxnSpPr>
        <xdr:cNvPr id="77" name="直線コネクタ 76">
          <a:extLst>
            <a:ext uri="{FF2B5EF4-FFF2-40B4-BE49-F238E27FC236}">
              <a16:creationId xmlns:a16="http://schemas.microsoft.com/office/drawing/2014/main" id="{7A8A0272-7492-4C7C-AFBC-508C8A182C73}"/>
            </a:ext>
          </a:extLst>
        </xdr:cNvPr>
        <xdr:cNvCxnSpPr/>
      </xdr:nvCxnSpPr>
      <xdr:spPr>
        <a:xfrm>
          <a:off x="3431540" y="7047956"/>
          <a:ext cx="74295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40</xdr:row>
      <xdr:rowOff>107043</xdr:rowOff>
    </xdr:from>
    <xdr:to>
      <xdr:col>15</xdr:col>
      <xdr:colOff>101600</xdr:colOff>
      <xdr:row>41</xdr:row>
      <xdr:rowOff>37193</xdr:rowOff>
    </xdr:to>
    <xdr:sp macro="" textlink="">
      <xdr:nvSpPr>
        <xdr:cNvPr id="78" name="楕円 77">
          <a:extLst>
            <a:ext uri="{FF2B5EF4-FFF2-40B4-BE49-F238E27FC236}">
              <a16:creationId xmlns:a16="http://schemas.microsoft.com/office/drawing/2014/main" id="{5630AF63-D56B-4146-9F32-45129BDD911E}"/>
            </a:ext>
          </a:extLst>
        </xdr:cNvPr>
        <xdr:cNvSpPr/>
      </xdr:nvSpPr>
      <xdr:spPr>
        <a:xfrm>
          <a:off x="2571750" y="6963138"/>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40</xdr:row>
      <xdr:rowOff>157843</xdr:rowOff>
    </xdr:from>
    <xdr:to>
      <xdr:col>19</xdr:col>
      <xdr:colOff>177800</xdr:colOff>
      <xdr:row>41</xdr:row>
      <xdr:rowOff>22316</xdr:rowOff>
    </xdr:to>
    <xdr:cxnSp macro="">
      <xdr:nvCxnSpPr>
        <xdr:cNvPr id="79" name="直線コネクタ 78">
          <a:extLst>
            <a:ext uri="{FF2B5EF4-FFF2-40B4-BE49-F238E27FC236}">
              <a16:creationId xmlns:a16="http://schemas.microsoft.com/office/drawing/2014/main" id="{D03F3C0A-2DD2-49E3-9B75-F5F942CC491B}"/>
            </a:ext>
          </a:extLst>
        </xdr:cNvPr>
        <xdr:cNvCxnSpPr/>
      </xdr:nvCxnSpPr>
      <xdr:spPr>
        <a:xfrm>
          <a:off x="2626360" y="7017748"/>
          <a:ext cx="805180" cy="302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40</xdr:row>
      <xdr:rowOff>74385</xdr:rowOff>
    </xdr:from>
    <xdr:to>
      <xdr:col>10</xdr:col>
      <xdr:colOff>165100</xdr:colOff>
      <xdr:row>41</xdr:row>
      <xdr:rowOff>4535</xdr:rowOff>
    </xdr:to>
    <xdr:sp macro="" textlink="">
      <xdr:nvSpPr>
        <xdr:cNvPr id="80" name="楕円 79">
          <a:extLst>
            <a:ext uri="{FF2B5EF4-FFF2-40B4-BE49-F238E27FC236}">
              <a16:creationId xmlns:a16="http://schemas.microsoft.com/office/drawing/2014/main" id="{81E13F2A-DCA0-4131-B019-57D5CFE93E1E}"/>
            </a:ext>
          </a:extLst>
        </xdr:cNvPr>
        <xdr:cNvSpPr/>
      </xdr:nvSpPr>
      <xdr:spPr>
        <a:xfrm>
          <a:off x="1774190" y="6932385"/>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40</xdr:row>
      <xdr:rowOff>125185</xdr:rowOff>
    </xdr:from>
    <xdr:to>
      <xdr:col>15</xdr:col>
      <xdr:colOff>50800</xdr:colOff>
      <xdr:row>40</xdr:row>
      <xdr:rowOff>157843</xdr:rowOff>
    </xdr:to>
    <xdr:cxnSp macro="">
      <xdr:nvCxnSpPr>
        <xdr:cNvPr id="81" name="直線コネクタ 80">
          <a:extLst>
            <a:ext uri="{FF2B5EF4-FFF2-40B4-BE49-F238E27FC236}">
              <a16:creationId xmlns:a16="http://schemas.microsoft.com/office/drawing/2014/main" id="{07330CC8-69CC-4E84-8104-46C088515BA4}"/>
            </a:ext>
          </a:extLst>
        </xdr:cNvPr>
        <xdr:cNvCxnSpPr/>
      </xdr:nvCxnSpPr>
      <xdr:spPr>
        <a:xfrm>
          <a:off x="1828800" y="6985090"/>
          <a:ext cx="79756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40</xdr:row>
      <xdr:rowOff>38463</xdr:rowOff>
    </xdr:from>
    <xdr:to>
      <xdr:col>6</xdr:col>
      <xdr:colOff>38100</xdr:colOff>
      <xdr:row>40</xdr:row>
      <xdr:rowOff>140063</xdr:rowOff>
    </xdr:to>
    <xdr:sp macro="" textlink="">
      <xdr:nvSpPr>
        <xdr:cNvPr id="82" name="楕円 81">
          <a:extLst>
            <a:ext uri="{FF2B5EF4-FFF2-40B4-BE49-F238E27FC236}">
              <a16:creationId xmlns:a16="http://schemas.microsoft.com/office/drawing/2014/main" id="{45E112FF-F48C-4BD5-AE2A-61C34D5D506A}"/>
            </a:ext>
          </a:extLst>
        </xdr:cNvPr>
        <xdr:cNvSpPr/>
      </xdr:nvSpPr>
      <xdr:spPr>
        <a:xfrm>
          <a:off x="988060" y="689646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40</xdr:row>
      <xdr:rowOff>89263</xdr:rowOff>
    </xdr:from>
    <xdr:to>
      <xdr:col>10</xdr:col>
      <xdr:colOff>114300</xdr:colOff>
      <xdr:row>40</xdr:row>
      <xdr:rowOff>125185</xdr:rowOff>
    </xdr:to>
    <xdr:cxnSp macro="">
      <xdr:nvCxnSpPr>
        <xdr:cNvPr id="83" name="直線コネクタ 82">
          <a:extLst>
            <a:ext uri="{FF2B5EF4-FFF2-40B4-BE49-F238E27FC236}">
              <a16:creationId xmlns:a16="http://schemas.microsoft.com/office/drawing/2014/main" id="{FCA4BEC6-6063-4CC2-A023-9FFBA34B4C5A}"/>
            </a:ext>
          </a:extLst>
        </xdr:cNvPr>
        <xdr:cNvCxnSpPr/>
      </xdr:nvCxnSpPr>
      <xdr:spPr>
        <a:xfrm>
          <a:off x="1031240" y="6951073"/>
          <a:ext cx="797560" cy="340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37391</xdr:rowOff>
    </xdr:from>
    <xdr:ext cx="405111" cy="259045"/>
    <xdr:sp macro="" textlink="">
      <xdr:nvSpPr>
        <xdr:cNvPr id="84" name="n_1aveValue【図書館】&#10;有形固定資産減価償却率">
          <a:extLst>
            <a:ext uri="{FF2B5EF4-FFF2-40B4-BE49-F238E27FC236}">
              <a16:creationId xmlns:a16="http://schemas.microsoft.com/office/drawing/2014/main" id="{593B005F-F83F-42DC-83D3-D3604086700C}"/>
            </a:ext>
          </a:extLst>
        </xdr:cNvPr>
        <xdr:cNvSpPr txBox="1"/>
      </xdr:nvSpPr>
      <xdr:spPr>
        <a:xfrm>
          <a:off x="3239144" y="62095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19430</xdr:rowOff>
    </xdr:from>
    <xdr:ext cx="405111" cy="259045"/>
    <xdr:sp macro="" textlink="">
      <xdr:nvSpPr>
        <xdr:cNvPr id="85" name="n_2aveValue【図書館】&#10;有形固定資産減価償却率">
          <a:extLst>
            <a:ext uri="{FF2B5EF4-FFF2-40B4-BE49-F238E27FC236}">
              <a16:creationId xmlns:a16="http://schemas.microsoft.com/office/drawing/2014/main" id="{10F54464-F6C7-41E8-BEC0-FCA320915164}"/>
            </a:ext>
          </a:extLst>
        </xdr:cNvPr>
        <xdr:cNvSpPr txBox="1"/>
      </xdr:nvSpPr>
      <xdr:spPr>
        <a:xfrm>
          <a:off x="2439044" y="61878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1469</xdr:rowOff>
    </xdr:from>
    <xdr:ext cx="405111" cy="259045"/>
    <xdr:sp macro="" textlink="">
      <xdr:nvSpPr>
        <xdr:cNvPr id="86" name="n_3aveValue【図書館】&#10;有形固定資産減価償却率">
          <a:extLst>
            <a:ext uri="{FF2B5EF4-FFF2-40B4-BE49-F238E27FC236}">
              <a16:creationId xmlns:a16="http://schemas.microsoft.com/office/drawing/2014/main" id="{6969D0F1-691F-4A31-AC3E-4046D937A2C5}"/>
            </a:ext>
          </a:extLst>
        </xdr:cNvPr>
        <xdr:cNvSpPr txBox="1"/>
      </xdr:nvSpPr>
      <xdr:spPr>
        <a:xfrm>
          <a:off x="1641484" y="61736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145160</xdr:rowOff>
    </xdr:from>
    <xdr:ext cx="405111" cy="259045"/>
    <xdr:sp macro="" textlink="">
      <xdr:nvSpPr>
        <xdr:cNvPr id="87" name="n_4aveValue【図書館】&#10;有形固定資産減価償却率">
          <a:extLst>
            <a:ext uri="{FF2B5EF4-FFF2-40B4-BE49-F238E27FC236}">
              <a16:creationId xmlns:a16="http://schemas.microsoft.com/office/drawing/2014/main" id="{91F1BAD3-137A-4E73-B79D-D115AF408686}"/>
            </a:ext>
          </a:extLst>
        </xdr:cNvPr>
        <xdr:cNvSpPr txBox="1"/>
      </xdr:nvSpPr>
      <xdr:spPr>
        <a:xfrm>
          <a:off x="855354" y="61440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41</xdr:row>
      <xdr:rowOff>64243</xdr:rowOff>
    </xdr:from>
    <xdr:ext cx="405111" cy="259045"/>
    <xdr:sp macro="" textlink="">
      <xdr:nvSpPr>
        <xdr:cNvPr id="88" name="n_1mainValue【図書館】&#10;有形固定資産減価償却率">
          <a:extLst>
            <a:ext uri="{FF2B5EF4-FFF2-40B4-BE49-F238E27FC236}">
              <a16:creationId xmlns:a16="http://schemas.microsoft.com/office/drawing/2014/main" id="{418DB26E-C983-41D2-98E4-529F367F8061}"/>
            </a:ext>
          </a:extLst>
        </xdr:cNvPr>
        <xdr:cNvSpPr txBox="1"/>
      </xdr:nvSpPr>
      <xdr:spPr>
        <a:xfrm>
          <a:off x="3239144" y="70898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41</xdr:row>
      <xdr:rowOff>28320</xdr:rowOff>
    </xdr:from>
    <xdr:ext cx="405111" cy="259045"/>
    <xdr:sp macro="" textlink="">
      <xdr:nvSpPr>
        <xdr:cNvPr id="89" name="n_2mainValue【図書館】&#10;有形固定資産減価償却率">
          <a:extLst>
            <a:ext uri="{FF2B5EF4-FFF2-40B4-BE49-F238E27FC236}">
              <a16:creationId xmlns:a16="http://schemas.microsoft.com/office/drawing/2014/main" id="{86250E43-87E2-432E-B027-58F6EB2656B6}"/>
            </a:ext>
          </a:extLst>
        </xdr:cNvPr>
        <xdr:cNvSpPr txBox="1"/>
      </xdr:nvSpPr>
      <xdr:spPr>
        <a:xfrm>
          <a:off x="2439044" y="70558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40</xdr:row>
      <xdr:rowOff>167112</xdr:rowOff>
    </xdr:from>
    <xdr:ext cx="405111" cy="259045"/>
    <xdr:sp macro="" textlink="">
      <xdr:nvSpPr>
        <xdr:cNvPr id="90" name="n_3mainValue【図書館】&#10;有形固定資産減価償却率">
          <a:extLst>
            <a:ext uri="{FF2B5EF4-FFF2-40B4-BE49-F238E27FC236}">
              <a16:creationId xmlns:a16="http://schemas.microsoft.com/office/drawing/2014/main" id="{39B1E868-6846-4228-9D98-85F3CAF50D81}"/>
            </a:ext>
          </a:extLst>
        </xdr:cNvPr>
        <xdr:cNvSpPr txBox="1"/>
      </xdr:nvSpPr>
      <xdr:spPr>
        <a:xfrm>
          <a:off x="1641484" y="7028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40</xdr:row>
      <xdr:rowOff>131190</xdr:rowOff>
    </xdr:from>
    <xdr:ext cx="405111" cy="259045"/>
    <xdr:sp macro="" textlink="">
      <xdr:nvSpPr>
        <xdr:cNvPr id="91" name="n_4mainValue【図書館】&#10;有形固定資産減価償却率">
          <a:extLst>
            <a:ext uri="{FF2B5EF4-FFF2-40B4-BE49-F238E27FC236}">
              <a16:creationId xmlns:a16="http://schemas.microsoft.com/office/drawing/2014/main" id="{41F1DC74-4CB0-4676-866A-D67FAE672718}"/>
            </a:ext>
          </a:extLst>
        </xdr:cNvPr>
        <xdr:cNvSpPr txBox="1"/>
      </xdr:nvSpPr>
      <xdr:spPr>
        <a:xfrm>
          <a:off x="855354" y="69930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B94AAE2F-F347-43BF-BD7C-D42148A012CC}"/>
            </a:ext>
          </a:extLst>
        </xdr:cNvPr>
        <xdr:cNvSpPr/>
      </xdr:nvSpPr>
      <xdr:spPr>
        <a:xfrm>
          <a:off x="5960110" y="419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9BA69C79-3432-49DD-9FA7-FF244D723E5E}"/>
            </a:ext>
          </a:extLst>
        </xdr:cNvPr>
        <xdr:cNvSpPr/>
      </xdr:nvSpPr>
      <xdr:spPr>
        <a:xfrm>
          <a:off x="60604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86A65051-0DB6-452C-8883-94CADB028F14}"/>
            </a:ext>
          </a:extLst>
        </xdr:cNvPr>
        <xdr:cNvSpPr/>
      </xdr:nvSpPr>
      <xdr:spPr>
        <a:xfrm>
          <a:off x="60604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C3816288-7D49-4920-B2E3-EA0788729389}"/>
            </a:ext>
          </a:extLst>
        </xdr:cNvPr>
        <xdr:cNvSpPr/>
      </xdr:nvSpPr>
      <xdr:spPr>
        <a:xfrm>
          <a:off x="69888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6790A873-6276-426D-BDAF-EB3D93F51AA1}"/>
            </a:ext>
          </a:extLst>
        </xdr:cNvPr>
        <xdr:cNvSpPr/>
      </xdr:nvSpPr>
      <xdr:spPr>
        <a:xfrm>
          <a:off x="69888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F6D68521-9449-49CE-B627-B0AF52796E03}"/>
            </a:ext>
          </a:extLst>
        </xdr:cNvPr>
        <xdr:cNvSpPr/>
      </xdr:nvSpPr>
      <xdr:spPr>
        <a:xfrm>
          <a:off x="80175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5A8C3ACB-98F3-4E43-859D-E005D748A65B}"/>
            </a:ext>
          </a:extLst>
        </xdr:cNvPr>
        <xdr:cNvSpPr/>
      </xdr:nvSpPr>
      <xdr:spPr>
        <a:xfrm>
          <a:off x="80175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198BBD9B-4B63-4D2E-95C0-BA3CD6727A6A}"/>
            </a:ext>
          </a:extLst>
        </xdr:cNvPr>
        <xdr:cNvSpPr/>
      </xdr:nvSpPr>
      <xdr:spPr>
        <a:xfrm>
          <a:off x="5960110" y="533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a:extLst>
            <a:ext uri="{FF2B5EF4-FFF2-40B4-BE49-F238E27FC236}">
              <a16:creationId xmlns:a16="http://schemas.microsoft.com/office/drawing/2014/main" id="{DEF3D3AF-5E08-4234-972D-0109832DE172}"/>
            </a:ext>
          </a:extLst>
        </xdr:cNvPr>
        <xdr:cNvSpPr txBox="1"/>
      </xdr:nvSpPr>
      <xdr:spPr>
        <a:xfrm>
          <a:off x="592201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C775C9B5-E91C-4B01-BA98-7C3992E98609}"/>
            </a:ext>
          </a:extLst>
        </xdr:cNvPr>
        <xdr:cNvCxnSpPr/>
      </xdr:nvCxnSpPr>
      <xdr:spPr>
        <a:xfrm>
          <a:off x="5960110" y="762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a:extLst>
            <a:ext uri="{FF2B5EF4-FFF2-40B4-BE49-F238E27FC236}">
              <a16:creationId xmlns:a16="http://schemas.microsoft.com/office/drawing/2014/main" id="{512C93A4-C6F1-4F6E-A815-F7D660F4FCED}"/>
            </a:ext>
          </a:extLst>
        </xdr:cNvPr>
        <xdr:cNvCxnSpPr/>
      </xdr:nvCxnSpPr>
      <xdr:spPr>
        <a:xfrm>
          <a:off x="5960110" y="7239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a:extLst>
            <a:ext uri="{FF2B5EF4-FFF2-40B4-BE49-F238E27FC236}">
              <a16:creationId xmlns:a16="http://schemas.microsoft.com/office/drawing/2014/main" id="{1ED7FD6E-C83A-4FFE-B94F-EABF82378C08}"/>
            </a:ext>
          </a:extLst>
        </xdr:cNvPr>
        <xdr:cNvSpPr txBox="1"/>
      </xdr:nvSpPr>
      <xdr:spPr>
        <a:xfrm>
          <a:off x="5527221" y="709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a:extLst>
            <a:ext uri="{FF2B5EF4-FFF2-40B4-BE49-F238E27FC236}">
              <a16:creationId xmlns:a16="http://schemas.microsoft.com/office/drawing/2014/main" id="{2B9F6BBA-B0BC-4B9D-B7C9-FBD9CBED43A7}"/>
            </a:ext>
          </a:extLst>
        </xdr:cNvPr>
        <xdr:cNvCxnSpPr/>
      </xdr:nvCxnSpPr>
      <xdr:spPr>
        <a:xfrm>
          <a:off x="5960110" y="685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5" name="テキスト ボックス 104">
          <a:extLst>
            <a:ext uri="{FF2B5EF4-FFF2-40B4-BE49-F238E27FC236}">
              <a16:creationId xmlns:a16="http://schemas.microsoft.com/office/drawing/2014/main" id="{B427F6F9-6EDD-43BF-993B-4F9CF94EC2EE}"/>
            </a:ext>
          </a:extLst>
        </xdr:cNvPr>
        <xdr:cNvSpPr txBox="1"/>
      </xdr:nvSpPr>
      <xdr:spPr>
        <a:xfrm>
          <a:off x="5527221" y="6713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a:extLst>
            <a:ext uri="{FF2B5EF4-FFF2-40B4-BE49-F238E27FC236}">
              <a16:creationId xmlns:a16="http://schemas.microsoft.com/office/drawing/2014/main" id="{5776FCDE-9C46-4654-82CD-49989BCB9A09}"/>
            </a:ext>
          </a:extLst>
        </xdr:cNvPr>
        <xdr:cNvCxnSpPr/>
      </xdr:nvCxnSpPr>
      <xdr:spPr>
        <a:xfrm>
          <a:off x="5960110" y="6473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7" name="テキスト ボックス 106">
          <a:extLst>
            <a:ext uri="{FF2B5EF4-FFF2-40B4-BE49-F238E27FC236}">
              <a16:creationId xmlns:a16="http://schemas.microsoft.com/office/drawing/2014/main" id="{7865A090-2F89-41B7-84E2-FF7B6FB223A1}"/>
            </a:ext>
          </a:extLst>
        </xdr:cNvPr>
        <xdr:cNvSpPr txBox="1"/>
      </xdr:nvSpPr>
      <xdr:spPr>
        <a:xfrm>
          <a:off x="5527221" y="6336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a:extLst>
            <a:ext uri="{FF2B5EF4-FFF2-40B4-BE49-F238E27FC236}">
              <a16:creationId xmlns:a16="http://schemas.microsoft.com/office/drawing/2014/main" id="{CE38F65C-5FE4-4FE4-B7E9-DA45BF6AFF46}"/>
            </a:ext>
          </a:extLst>
        </xdr:cNvPr>
        <xdr:cNvCxnSpPr/>
      </xdr:nvCxnSpPr>
      <xdr:spPr>
        <a:xfrm>
          <a:off x="5960110" y="6092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9" name="テキスト ボックス 108">
          <a:extLst>
            <a:ext uri="{FF2B5EF4-FFF2-40B4-BE49-F238E27FC236}">
              <a16:creationId xmlns:a16="http://schemas.microsoft.com/office/drawing/2014/main" id="{D296F886-6398-490F-9BCE-E803010D1FD0}"/>
            </a:ext>
          </a:extLst>
        </xdr:cNvPr>
        <xdr:cNvSpPr txBox="1"/>
      </xdr:nvSpPr>
      <xdr:spPr>
        <a:xfrm>
          <a:off x="5527221" y="5955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a:extLst>
            <a:ext uri="{FF2B5EF4-FFF2-40B4-BE49-F238E27FC236}">
              <a16:creationId xmlns:a16="http://schemas.microsoft.com/office/drawing/2014/main" id="{2C670CDD-1C11-4603-A436-65185BDE14D1}"/>
            </a:ext>
          </a:extLst>
        </xdr:cNvPr>
        <xdr:cNvCxnSpPr/>
      </xdr:nvCxnSpPr>
      <xdr:spPr>
        <a:xfrm>
          <a:off x="5960110" y="5711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1" name="テキスト ボックス 110">
          <a:extLst>
            <a:ext uri="{FF2B5EF4-FFF2-40B4-BE49-F238E27FC236}">
              <a16:creationId xmlns:a16="http://schemas.microsoft.com/office/drawing/2014/main" id="{AD6BD695-DA3D-44D3-9012-67560BE4F63F}"/>
            </a:ext>
          </a:extLst>
        </xdr:cNvPr>
        <xdr:cNvSpPr txBox="1"/>
      </xdr:nvSpPr>
      <xdr:spPr>
        <a:xfrm>
          <a:off x="5527221" y="5574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a:extLst>
            <a:ext uri="{FF2B5EF4-FFF2-40B4-BE49-F238E27FC236}">
              <a16:creationId xmlns:a16="http://schemas.microsoft.com/office/drawing/2014/main" id="{EEE15493-F215-448C-8CBD-BB58FB346371}"/>
            </a:ext>
          </a:extLst>
        </xdr:cNvPr>
        <xdr:cNvCxnSpPr/>
      </xdr:nvCxnSpPr>
      <xdr:spPr>
        <a:xfrm>
          <a:off x="5960110" y="533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3" name="テキスト ボックス 112">
          <a:extLst>
            <a:ext uri="{FF2B5EF4-FFF2-40B4-BE49-F238E27FC236}">
              <a16:creationId xmlns:a16="http://schemas.microsoft.com/office/drawing/2014/main" id="{D3846B2F-EF53-48EB-9618-CFE0AC745504}"/>
            </a:ext>
          </a:extLst>
        </xdr:cNvPr>
        <xdr:cNvSpPr txBox="1"/>
      </xdr:nvSpPr>
      <xdr:spPr>
        <a:xfrm>
          <a:off x="5527221" y="519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図書館】&#10;一人当たり面積グラフ枠">
          <a:extLst>
            <a:ext uri="{FF2B5EF4-FFF2-40B4-BE49-F238E27FC236}">
              <a16:creationId xmlns:a16="http://schemas.microsoft.com/office/drawing/2014/main" id="{B1153304-5D12-44D7-9871-C246E423C9E0}"/>
            </a:ext>
          </a:extLst>
        </xdr:cNvPr>
        <xdr:cNvSpPr/>
      </xdr:nvSpPr>
      <xdr:spPr>
        <a:xfrm>
          <a:off x="5960110" y="533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31750</xdr:rowOff>
    </xdr:from>
    <xdr:to>
      <xdr:col>54</xdr:col>
      <xdr:colOff>189865</xdr:colOff>
      <xdr:row>42</xdr:row>
      <xdr:rowOff>12700</xdr:rowOff>
    </xdr:to>
    <xdr:cxnSp macro="">
      <xdr:nvCxnSpPr>
        <xdr:cNvPr id="115" name="直線コネクタ 114">
          <a:extLst>
            <a:ext uri="{FF2B5EF4-FFF2-40B4-BE49-F238E27FC236}">
              <a16:creationId xmlns:a16="http://schemas.microsoft.com/office/drawing/2014/main" id="{068A6032-82A4-4995-A287-A55CEA4908BD}"/>
            </a:ext>
          </a:extLst>
        </xdr:cNvPr>
        <xdr:cNvCxnSpPr/>
      </xdr:nvCxnSpPr>
      <xdr:spPr>
        <a:xfrm flipV="1">
          <a:off x="9429115" y="5687695"/>
          <a:ext cx="0" cy="15297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16527</xdr:rowOff>
    </xdr:from>
    <xdr:ext cx="469744" cy="259045"/>
    <xdr:sp macro="" textlink="">
      <xdr:nvSpPr>
        <xdr:cNvPr id="116" name="【図書館】&#10;一人当たり面積最小値テキスト">
          <a:extLst>
            <a:ext uri="{FF2B5EF4-FFF2-40B4-BE49-F238E27FC236}">
              <a16:creationId xmlns:a16="http://schemas.microsoft.com/office/drawing/2014/main" id="{6745F08E-03B3-4567-904E-867C11E2B3CD}"/>
            </a:ext>
          </a:extLst>
        </xdr:cNvPr>
        <xdr:cNvSpPr txBox="1"/>
      </xdr:nvSpPr>
      <xdr:spPr>
        <a:xfrm>
          <a:off x="9467850" y="72212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12700</xdr:rowOff>
    </xdr:from>
    <xdr:to>
      <xdr:col>55</xdr:col>
      <xdr:colOff>88900</xdr:colOff>
      <xdr:row>42</xdr:row>
      <xdr:rowOff>12700</xdr:rowOff>
    </xdr:to>
    <xdr:cxnSp macro="">
      <xdr:nvCxnSpPr>
        <xdr:cNvPr id="117" name="直線コネクタ 116">
          <a:extLst>
            <a:ext uri="{FF2B5EF4-FFF2-40B4-BE49-F238E27FC236}">
              <a16:creationId xmlns:a16="http://schemas.microsoft.com/office/drawing/2014/main" id="{4515D10E-374F-467B-B6CA-6DAE6327CC06}"/>
            </a:ext>
          </a:extLst>
        </xdr:cNvPr>
        <xdr:cNvCxnSpPr/>
      </xdr:nvCxnSpPr>
      <xdr:spPr>
        <a:xfrm>
          <a:off x="9356090" y="7217410"/>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149877</xdr:rowOff>
    </xdr:from>
    <xdr:ext cx="469744" cy="259045"/>
    <xdr:sp macro="" textlink="">
      <xdr:nvSpPr>
        <xdr:cNvPr id="118" name="【図書館】&#10;一人当たり面積最大値テキスト">
          <a:extLst>
            <a:ext uri="{FF2B5EF4-FFF2-40B4-BE49-F238E27FC236}">
              <a16:creationId xmlns:a16="http://schemas.microsoft.com/office/drawing/2014/main" id="{CC68DFE6-88AA-4838-A715-DD9707FBA046}"/>
            </a:ext>
          </a:extLst>
        </xdr:cNvPr>
        <xdr:cNvSpPr txBox="1"/>
      </xdr:nvSpPr>
      <xdr:spPr>
        <a:xfrm>
          <a:off x="9467850" y="5464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31750</xdr:rowOff>
    </xdr:from>
    <xdr:to>
      <xdr:col>55</xdr:col>
      <xdr:colOff>88900</xdr:colOff>
      <xdr:row>33</xdr:row>
      <xdr:rowOff>31750</xdr:rowOff>
    </xdr:to>
    <xdr:cxnSp macro="">
      <xdr:nvCxnSpPr>
        <xdr:cNvPr id="119" name="直線コネクタ 118">
          <a:extLst>
            <a:ext uri="{FF2B5EF4-FFF2-40B4-BE49-F238E27FC236}">
              <a16:creationId xmlns:a16="http://schemas.microsoft.com/office/drawing/2014/main" id="{C2222D25-BAEE-4CCC-AC58-C6B281A26895}"/>
            </a:ext>
          </a:extLst>
        </xdr:cNvPr>
        <xdr:cNvCxnSpPr/>
      </xdr:nvCxnSpPr>
      <xdr:spPr>
        <a:xfrm>
          <a:off x="9356090" y="5687695"/>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149877</xdr:rowOff>
    </xdr:from>
    <xdr:ext cx="469744" cy="259045"/>
    <xdr:sp macro="" textlink="">
      <xdr:nvSpPr>
        <xdr:cNvPr id="120" name="【図書館】&#10;一人当たり面積平均値テキスト">
          <a:extLst>
            <a:ext uri="{FF2B5EF4-FFF2-40B4-BE49-F238E27FC236}">
              <a16:creationId xmlns:a16="http://schemas.microsoft.com/office/drawing/2014/main" id="{FC05CD6C-7BA7-4D9B-BEBF-6D7BA8A4ACB7}"/>
            </a:ext>
          </a:extLst>
        </xdr:cNvPr>
        <xdr:cNvSpPr txBox="1"/>
      </xdr:nvSpPr>
      <xdr:spPr>
        <a:xfrm>
          <a:off x="9467850" y="64935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127000</xdr:rowOff>
    </xdr:from>
    <xdr:to>
      <xdr:col>55</xdr:col>
      <xdr:colOff>50800</xdr:colOff>
      <xdr:row>39</xdr:row>
      <xdr:rowOff>57150</xdr:rowOff>
    </xdr:to>
    <xdr:sp macro="" textlink="">
      <xdr:nvSpPr>
        <xdr:cNvPr id="121" name="フローチャート: 判断 120">
          <a:extLst>
            <a:ext uri="{FF2B5EF4-FFF2-40B4-BE49-F238E27FC236}">
              <a16:creationId xmlns:a16="http://schemas.microsoft.com/office/drawing/2014/main" id="{556C1D98-541A-4554-AD70-2F3F2F7BCA30}"/>
            </a:ext>
          </a:extLst>
        </xdr:cNvPr>
        <xdr:cNvSpPr/>
      </xdr:nvSpPr>
      <xdr:spPr>
        <a:xfrm>
          <a:off x="9394190" y="6645910"/>
          <a:ext cx="9017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139700</xdr:rowOff>
    </xdr:from>
    <xdr:to>
      <xdr:col>50</xdr:col>
      <xdr:colOff>165100</xdr:colOff>
      <xdr:row>39</xdr:row>
      <xdr:rowOff>69850</xdr:rowOff>
    </xdr:to>
    <xdr:sp macro="" textlink="">
      <xdr:nvSpPr>
        <xdr:cNvPr id="122" name="フローチャート: 判断 121">
          <a:extLst>
            <a:ext uri="{FF2B5EF4-FFF2-40B4-BE49-F238E27FC236}">
              <a16:creationId xmlns:a16="http://schemas.microsoft.com/office/drawing/2014/main" id="{3291E9CB-ECBF-4D49-BB6F-277AC9AFA551}"/>
            </a:ext>
          </a:extLst>
        </xdr:cNvPr>
        <xdr:cNvSpPr/>
      </xdr:nvSpPr>
      <xdr:spPr>
        <a:xfrm>
          <a:off x="8632190" y="6650990"/>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139700</xdr:rowOff>
    </xdr:from>
    <xdr:to>
      <xdr:col>46</xdr:col>
      <xdr:colOff>38100</xdr:colOff>
      <xdr:row>39</xdr:row>
      <xdr:rowOff>69850</xdr:rowOff>
    </xdr:to>
    <xdr:sp macro="" textlink="">
      <xdr:nvSpPr>
        <xdr:cNvPr id="123" name="フローチャート: 判断 122">
          <a:extLst>
            <a:ext uri="{FF2B5EF4-FFF2-40B4-BE49-F238E27FC236}">
              <a16:creationId xmlns:a16="http://schemas.microsoft.com/office/drawing/2014/main" id="{8BE708DA-C983-416D-A702-7073C8C1A2F6}"/>
            </a:ext>
          </a:extLst>
        </xdr:cNvPr>
        <xdr:cNvSpPr/>
      </xdr:nvSpPr>
      <xdr:spPr>
        <a:xfrm>
          <a:off x="7846060" y="6650990"/>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152400</xdr:rowOff>
    </xdr:from>
    <xdr:to>
      <xdr:col>41</xdr:col>
      <xdr:colOff>101600</xdr:colOff>
      <xdr:row>39</xdr:row>
      <xdr:rowOff>82550</xdr:rowOff>
    </xdr:to>
    <xdr:sp macro="" textlink="">
      <xdr:nvSpPr>
        <xdr:cNvPr id="124" name="フローチャート: 判断 123">
          <a:extLst>
            <a:ext uri="{FF2B5EF4-FFF2-40B4-BE49-F238E27FC236}">
              <a16:creationId xmlns:a16="http://schemas.microsoft.com/office/drawing/2014/main" id="{A8F01F71-F64C-45EA-8234-778EB0855520}"/>
            </a:ext>
          </a:extLst>
        </xdr:cNvPr>
        <xdr:cNvSpPr/>
      </xdr:nvSpPr>
      <xdr:spPr>
        <a:xfrm>
          <a:off x="7029450" y="6667500"/>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165100</xdr:rowOff>
    </xdr:from>
    <xdr:to>
      <xdr:col>36</xdr:col>
      <xdr:colOff>165100</xdr:colOff>
      <xdr:row>39</xdr:row>
      <xdr:rowOff>95250</xdr:rowOff>
    </xdr:to>
    <xdr:sp macro="" textlink="">
      <xdr:nvSpPr>
        <xdr:cNvPr id="125" name="フローチャート: 判断 124">
          <a:extLst>
            <a:ext uri="{FF2B5EF4-FFF2-40B4-BE49-F238E27FC236}">
              <a16:creationId xmlns:a16="http://schemas.microsoft.com/office/drawing/2014/main" id="{36F832B6-3487-4DF5-B5C6-A92E6BE01E75}"/>
            </a:ext>
          </a:extLst>
        </xdr:cNvPr>
        <xdr:cNvSpPr/>
      </xdr:nvSpPr>
      <xdr:spPr>
        <a:xfrm>
          <a:off x="6231890" y="6684010"/>
          <a:ext cx="10922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8EE3C04B-E60A-4E4A-81DC-1A693DE9D06A}"/>
            </a:ext>
          </a:extLst>
        </xdr:cNvPr>
        <xdr:cNvSpPr txBox="1"/>
      </xdr:nvSpPr>
      <xdr:spPr>
        <a:xfrm>
          <a:off x="92583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EFF3C2F8-A121-4853-95DE-70AC905BB5E8}"/>
            </a:ext>
          </a:extLst>
        </xdr:cNvPr>
        <xdr:cNvSpPr txBox="1"/>
      </xdr:nvSpPr>
      <xdr:spPr>
        <a:xfrm>
          <a:off x="85153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9771B9CA-4A92-4E90-96C3-C9E80F8F1071}"/>
            </a:ext>
          </a:extLst>
        </xdr:cNvPr>
        <xdr:cNvSpPr txBox="1"/>
      </xdr:nvSpPr>
      <xdr:spPr>
        <a:xfrm>
          <a:off x="77177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E32D1FB6-DE40-413C-9F5A-FFF9EBB225DD}"/>
            </a:ext>
          </a:extLst>
        </xdr:cNvPr>
        <xdr:cNvSpPr txBox="1"/>
      </xdr:nvSpPr>
      <xdr:spPr>
        <a:xfrm>
          <a:off x="6912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273F8344-3CFD-4299-A498-3CBBE3E1B6BE}"/>
            </a:ext>
          </a:extLst>
        </xdr:cNvPr>
        <xdr:cNvSpPr txBox="1"/>
      </xdr:nvSpPr>
      <xdr:spPr>
        <a:xfrm>
          <a:off x="61150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95250</xdr:rowOff>
    </xdr:from>
    <xdr:to>
      <xdr:col>55</xdr:col>
      <xdr:colOff>50800</xdr:colOff>
      <xdr:row>40</xdr:row>
      <xdr:rowOff>25400</xdr:rowOff>
    </xdr:to>
    <xdr:sp macro="" textlink="">
      <xdr:nvSpPr>
        <xdr:cNvPr id="131" name="楕円 130">
          <a:extLst>
            <a:ext uri="{FF2B5EF4-FFF2-40B4-BE49-F238E27FC236}">
              <a16:creationId xmlns:a16="http://schemas.microsoft.com/office/drawing/2014/main" id="{03C5FB57-60BC-4CF1-97A4-6A73752294BC}"/>
            </a:ext>
          </a:extLst>
        </xdr:cNvPr>
        <xdr:cNvSpPr/>
      </xdr:nvSpPr>
      <xdr:spPr>
        <a:xfrm>
          <a:off x="9394190" y="6777990"/>
          <a:ext cx="901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73677</xdr:rowOff>
    </xdr:from>
    <xdr:ext cx="469744" cy="259045"/>
    <xdr:sp macro="" textlink="">
      <xdr:nvSpPr>
        <xdr:cNvPr id="132" name="【図書館】&#10;一人当たり面積該当値テキスト">
          <a:extLst>
            <a:ext uri="{FF2B5EF4-FFF2-40B4-BE49-F238E27FC236}">
              <a16:creationId xmlns:a16="http://schemas.microsoft.com/office/drawing/2014/main" id="{F09529C3-D432-4EE1-9098-29A908D9021D}"/>
            </a:ext>
          </a:extLst>
        </xdr:cNvPr>
        <xdr:cNvSpPr txBox="1"/>
      </xdr:nvSpPr>
      <xdr:spPr>
        <a:xfrm>
          <a:off x="9467850" y="676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133350</xdr:rowOff>
    </xdr:from>
    <xdr:to>
      <xdr:col>50</xdr:col>
      <xdr:colOff>165100</xdr:colOff>
      <xdr:row>40</xdr:row>
      <xdr:rowOff>63500</xdr:rowOff>
    </xdr:to>
    <xdr:sp macro="" textlink="">
      <xdr:nvSpPr>
        <xdr:cNvPr id="133" name="楕円 132">
          <a:extLst>
            <a:ext uri="{FF2B5EF4-FFF2-40B4-BE49-F238E27FC236}">
              <a16:creationId xmlns:a16="http://schemas.microsoft.com/office/drawing/2014/main" id="{0ADAE9C3-FD2E-47EA-A73A-799026962A84}"/>
            </a:ext>
          </a:extLst>
        </xdr:cNvPr>
        <xdr:cNvSpPr/>
      </xdr:nvSpPr>
      <xdr:spPr>
        <a:xfrm>
          <a:off x="8632190" y="6816090"/>
          <a:ext cx="1092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146050</xdr:rowOff>
    </xdr:from>
    <xdr:to>
      <xdr:col>55</xdr:col>
      <xdr:colOff>0</xdr:colOff>
      <xdr:row>40</xdr:row>
      <xdr:rowOff>12700</xdr:rowOff>
    </xdr:to>
    <xdr:cxnSp macro="">
      <xdr:nvCxnSpPr>
        <xdr:cNvPr id="134" name="直線コネクタ 133">
          <a:extLst>
            <a:ext uri="{FF2B5EF4-FFF2-40B4-BE49-F238E27FC236}">
              <a16:creationId xmlns:a16="http://schemas.microsoft.com/office/drawing/2014/main" id="{932FA0A2-85AE-40AE-9E0E-451575742C99}"/>
            </a:ext>
          </a:extLst>
        </xdr:cNvPr>
        <xdr:cNvCxnSpPr/>
      </xdr:nvCxnSpPr>
      <xdr:spPr>
        <a:xfrm flipV="1">
          <a:off x="8686800" y="6830695"/>
          <a:ext cx="74295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133350</xdr:rowOff>
    </xdr:from>
    <xdr:to>
      <xdr:col>46</xdr:col>
      <xdr:colOff>38100</xdr:colOff>
      <xdr:row>40</xdr:row>
      <xdr:rowOff>63500</xdr:rowOff>
    </xdr:to>
    <xdr:sp macro="" textlink="">
      <xdr:nvSpPr>
        <xdr:cNvPr id="135" name="楕円 134">
          <a:extLst>
            <a:ext uri="{FF2B5EF4-FFF2-40B4-BE49-F238E27FC236}">
              <a16:creationId xmlns:a16="http://schemas.microsoft.com/office/drawing/2014/main" id="{D31FD741-0986-499D-BD18-96D7741D9111}"/>
            </a:ext>
          </a:extLst>
        </xdr:cNvPr>
        <xdr:cNvSpPr/>
      </xdr:nvSpPr>
      <xdr:spPr>
        <a:xfrm>
          <a:off x="7846060" y="681609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12700</xdr:rowOff>
    </xdr:from>
    <xdr:to>
      <xdr:col>50</xdr:col>
      <xdr:colOff>114300</xdr:colOff>
      <xdr:row>40</xdr:row>
      <xdr:rowOff>12700</xdr:rowOff>
    </xdr:to>
    <xdr:cxnSp macro="">
      <xdr:nvCxnSpPr>
        <xdr:cNvPr id="136" name="直線コネクタ 135">
          <a:extLst>
            <a:ext uri="{FF2B5EF4-FFF2-40B4-BE49-F238E27FC236}">
              <a16:creationId xmlns:a16="http://schemas.microsoft.com/office/drawing/2014/main" id="{7FBE367E-A330-4F6E-B3ED-584C2DC9B829}"/>
            </a:ext>
          </a:extLst>
        </xdr:cNvPr>
        <xdr:cNvCxnSpPr/>
      </xdr:nvCxnSpPr>
      <xdr:spPr>
        <a:xfrm>
          <a:off x="7889240" y="6874510"/>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133350</xdr:rowOff>
    </xdr:from>
    <xdr:to>
      <xdr:col>41</xdr:col>
      <xdr:colOff>101600</xdr:colOff>
      <xdr:row>40</xdr:row>
      <xdr:rowOff>63500</xdr:rowOff>
    </xdr:to>
    <xdr:sp macro="" textlink="">
      <xdr:nvSpPr>
        <xdr:cNvPr id="137" name="楕円 136">
          <a:extLst>
            <a:ext uri="{FF2B5EF4-FFF2-40B4-BE49-F238E27FC236}">
              <a16:creationId xmlns:a16="http://schemas.microsoft.com/office/drawing/2014/main" id="{5045CFD3-4C51-4926-9BCE-4F210D64CC93}"/>
            </a:ext>
          </a:extLst>
        </xdr:cNvPr>
        <xdr:cNvSpPr/>
      </xdr:nvSpPr>
      <xdr:spPr>
        <a:xfrm>
          <a:off x="7029450" y="6816090"/>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12700</xdr:rowOff>
    </xdr:from>
    <xdr:to>
      <xdr:col>45</xdr:col>
      <xdr:colOff>177800</xdr:colOff>
      <xdr:row>40</xdr:row>
      <xdr:rowOff>12700</xdr:rowOff>
    </xdr:to>
    <xdr:cxnSp macro="">
      <xdr:nvCxnSpPr>
        <xdr:cNvPr id="138" name="直線コネクタ 137">
          <a:extLst>
            <a:ext uri="{FF2B5EF4-FFF2-40B4-BE49-F238E27FC236}">
              <a16:creationId xmlns:a16="http://schemas.microsoft.com/office/drawing/2014/main" id="{CDFE423A-C0D6-48F5-9CC4-EA22C9C6AB1D}"/>
            </a:ext>
          </a:extLst>
        </xdr:cNvPr>
        <xdr:cNvCxnSpPr/>
      </xdr:nvCxnSpPr>
      <xdr:spPr>
        <a:xfrm>
          <a:off x="7084060" y="6874510"/>
          <a:ext cx="80518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39</xdr:row>
      <xdr:rowOff>146050</xdr:rowOff>
    </xdr:from>
    <xdr:to>
      <xdr:col>36</xdr:col>
      <xdr:colOff>165100</xdr:colOff>
      <xdr:row>40</xdr:row>
      <xdr:rowOff>76200</xdr:rowOff>
    </xdr:to>
    <xdr:sp macro="" textlink="">
      <xdr:nvSpPr>
        <xdr:cNvPr id="139" name="楕円 138">
          <a:extLst>
            <a:ext uri="{FF2B5EF4-FFF2-40B4-BE49-F238E27FC236}">
              <a16:creationId xmlns:a16="http://schemas.microsoft.com/office/drawing/2014/main" id="{22443C3D-E1F5-46AE-911F-3460063B02B9}"/>
            </a:ext>
          </a:extLst>
        </xdr:cNvPr>
        <xdr:cNvSpPr/>
      </xdr:nvSpPr>
      <xdr:spPr>
        <a:xfrm>
          <a:off x="6231890" y="6830695"/>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12700</xdr:rowOff>
    </xdr:from>
    <xdr:to>
      <xdr:col>41</xdr:col>
      <xdr:colOff>50800</xdr:colOff>
      <xdr:row>40</xdr:row>
      <xdr:rowOff>25400</xdr:rowOff>
    </xdr:to>
    <xdr:cxnSp macro="">
      <xdr:nvCxnSpPr>
        <xdr:cNvPr id="140" name="直線コネクタ 139">
          <a:extLst>
            <a:ext uri="{FF2B5EF4-FFF2-40B4-BE49-F238E27FC236}">
              <a16:creationId xmlns:a16="http://schemas.microsoft.com/office/drawing/2014/main" id="{B4D02B1B-6BFF-4F06-8C83-E4AFA5D3BD5F}"/>
            </a:ext>
          </a:extLst>
        </xdr:cNvPr>
        <xdr:cNvCxnSpPr/>
      </xdr:nvCxnSpPr>
      <xdr:spPr>
        <a:xfrm flipV="1">
          <a:off x="6286500" y="6874510"/>
          <a:ext cx="797560" cy="5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37</xdr:row>
      <xdr:rowOff>86377</xdr:rowOff>
    </xdr:from>
    <xdr:ext cx="469744" cy="259045"/>
    <xdr:sp macro="" textlink="">
      <xdr:nvSpPr>
        <xdr:cNvPr id="141" name="n_1aveValue【図書館】&#10;一人当たり面積">
          <a:extLst>
            <a:ext uri="{FF2B5EF4-FFF2-40B4-BE49-F238E27FC236}">
              <a16:creationId xmlns:a16="http://schemas.microsoft.com/office/drawing/2014/main" id="{4BCD3AB1-DFCF-4A89-A2D2-1FD71786A1E0}"/>
            </a:ext>
          </a:extLst>
        </xdr:cNvPr>
        <xdr:cNvSpPr txBox="1"/>
      </xdr:nvSpPr>
      <xdr:spPr>
        <a:xfrm>
          <a:off x="8454467" y="64319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86377</xdr:rowOff>
    </xdr:from>
    <xdr:ext cx="469744" cy="259045"/>
    <xdr:sp macro="" textlink="">
      <xdr:nvSpPr>
        <xdr:cNvPr id="142" name="n_2aveValue【図書館】&#10;一人当たり面積">
          <a:extLst>
            <a:ext uri="{FF2B5EF4-FFF2-40B4-BE49-F238E27FC236}">
              <a16:creationId xmlns:a16="http://schemas.microsoft.com/office/drawing/2014/main" id="{DB703C04-1D3F-4A8D-95B7-1E268EA30F89}"/>
            </a:ext>
          </a:extLst>
        </xdr:cNvPr>
        <xdr:cNvSpPr txBox="1"/>
      </xdr:nvSpPr>
      <xdr:spPr>
        <a:xfrm>
          <a:off x="7673417" y="64319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37</xdr:row>
      <xdr:rowOff>99077</xdr:rowOff>
    </xdr:from>
    <xdr:ext cx="469744" cy="259045"/>
    <xdr:sp macro="" textlink="">
      <xdr:nvSpPr>
        <xdr:cNvPr id="143" name="n_3aveValue【図書館】&#10;一人当たり面積">
          <a:extLst>
            <a:ext uri="{FF2B5EF4-FFF2-40B4-BE49-F238E27FC236}">
              <a16:creationId xmlns:a16="http://schemas.microsoft.com/office/drawing/2014/main" id="{F7ED80A9-1134-429C-9C5B-614E04C0F0D0}"/>
            </a:ext>
          </a:extLst>
        </xdr:cNvPr>
        <xdr:cNvSpPr txBox="1"/>
      </xdr:nvSpPr>
      <xdr:spPr>
        <a:xfrm>
          <a:off x="6866332" y="6438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37</xdr:row>
      <xdr:rowOff>111777</xdr:rowOff>
    </xdr:from>
    <xdr:ext cx="469744" cy="259045"/>
    <xdr:sp macro="" textlink="">
      <xdr:nvSpPr>
        <xdr:cNvPr id="144" name="n_4aveValue【図書館】&#10;一人当たり面積">
          <a:extLst>
            <a:ext uri="{FF2B5EF4-FFF2-40B4-BE49-F238E27FC236}">
              <a16:creationId xmlns:a16="http://schemas.microsoft.com/office/drawing/2014/main" id="{A4D43CF9-180F-4A9A-9C04-ECC1AF3B6C2F}"/>
            </a:ext>
          </a:extLst>
        </xdr:cNvPr>
        <xdr:cNvSpPr txBox="1"/>
      </xdr:nvSpPr>
      <xdr:spPr>
        <a:xfrm>
          <a:off x="6068772" y="6455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40</xdr:row>
      <xdr:rowOff>54627</xdr:rowOff>
    </xdr:from>
    <xdr:ext cx="469744" cy="259045"/>
    <xdr:sp macro="" textlink="">
      <xdr:nvSpPr>
        <xdr:cNvPr id="145" name="n_1mainValue【図書館】&#10;一人当たり面積">
          <a:extLst>
            <a:ext uri="{FF2B5EF4-FFF2-40B4-BE49-F238E27FC236}">
              <a16:creationId xmlns:a16="http://schemas.microsoft.com/office/drawing/2014/main" id="{B30057CB-0673-4E83-B1F9-22C40146FD78}"/>
            </a:ext>
          </a:extLst>
        </xdr:cNvPr>
        <xdr:cNvSpPr txBox="1"/>
      </xdr:nvSpPr>
      <xdr:spPr>
        <a:xfrm>
          <a:off x="8454467" y="6916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54627</xdr:rowOff>
    </xdr:from>
    <xdr:ext cx="469744" cy="259045"/>
    <xdr:sp macro="" textlink="">
      <xdr:nvSpPr>
        <xdr:cNvPr id="146" name="n_2mainValue【図書館】&#10;一人当たり面積">
          <a:extLst>
            <a:ext uri="{FF2B5EF4-FFF2-40B4-BE49-F238E27FC236}">
              <a16:creationId xmlns:a16="http://schemas.microsoft.com/office/drawing/2014/main" id="{26FE1261-ADD3-47BA-A2AE-C705AF3EDBA5}"/>
            </a:ext>
          </a:extLst>
        </xdr:cNvPr>
        <xdr:cNvSpPr txBox="1"/>
      </xdr:nvSpPr>
      <xdr:spPr>
        <a:xfrm>
          <a:off x="7673417" y="6916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54627</xdr:rowOff>
    </xdr:from>
    <xdr:ext cx="469744" cy="259045"/>
    <xdr:sp macro="" textlink="">
      <xdr:nvSpPr>
        <xdr:cNvPr id="147" name="n_3mainValue【図書館】&#10;一人当たり面積">
          <a:extLst>
            <a:ext uri="{FF2B5EF4-FFF2-40B4-BE49-F238E27FC236}">
              <a16:creationId xmlns:a16="http://schemas.microsoft.com/office/drawing/2014/main" id="{5DB67585-C127-46D6-836A-FDF352AE3932}"/>
            </a:ext>
          </a:extLst>
        </xdr:cNvPr>
        <xdr:cNvSpPr txBox="1"/>
      </xdr:nvSpPr>
      <xdr:spPr>
        <a:xfrm>
          <a:off x="6866332" y="6916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67327</xdr:rowOff>
    </xdr:from>
    <xdr:ext cx="469744" cy="259045"/>
    <xdr:sp macro="" textlink="">
      <xdr:nvSpPr>
        <xdr:cNvPr id="148" name="n_4mainValue【図書館】&#10;一人当たり面積">
          <a:extLst>
            <a:ext uri="{FF2B5EF4-FFF2-40B4-BE49-F238E27FC236}">
              <a16:creationId xmlns:a16="http://schemas.microsoft.com/office/drawing/2014/main" id="{56D80637-9FAA-400E-933D-F95EFE472876}"/>
            </a:ext>
          </a:extLst>
        </xdr:cNvPr>
        <xdr:cNvSpPr txBox="1"/>
      </xdr:nvSpPr>
      <xdr:spPr>
        <a:xfrm>
          <a:off x="6068772" y="69234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a:extLst>
            <a:ext uri="{FF2B5EF4-FFF2-40B4-BE49-F238E27FC236}">
              <a16:creationId xmlns:a16="http://schemas.microsoft.com/office/drawing/2014/main" id="{781E91B9-F873-4089-A897-ED659566BD9A}"/>
            </a:ext>
          </a:extLst>
        </xdr:cNvPr>
        <xdr:cNvSpPr/>
      </xdr:nvSpPr>
      <xdr:spPr>
        <a:xfrm>
          <a:off x="685800" y="800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a:extLst>
            <a:ext uri="{FF2B5EF4-FFF2-40B4-BE49-F238E27FC236}">
              <a16:creationId xmlns:a16="http://schemas.microsoft.com/office/drawing/2014/main" id="{EA0B40C3-546D-40E8-AA4D-27414A750D34}"/>
            </a:ext>
          </a:extLst>
        </xdr:cNvPr>
        <xdr:cNvSpPr/>
      </xdr:nvSpPr>
      <xdr:spPr>
        <a:xfrm>
          <a:off x="8166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a:extLst>
            <a:ext uri="{FF2B5EF4-FFF2-40B4-BE49-F238E27FC236}">
              <a16:creationId xmlns:a16="http://schemas.microsoft.com/office/drawing/2014/main" id="{AF4455EA-6E0D-4ED5-8545-BBD30C6E14FC}"/>
            </a:ext>
          </a:extLst>
        </xdr:cNvPr>
        <xdr:cNvSpPr/>
      </xdr:nvSpPr>
      <xdr:spPr>
        <a:xfrm>
          <a:off x="8166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a:extLst>
            <a:ext uri="{FF2B5EF4-FFF2-40B4-BE49-F238E27FC236}">
              <a16:creationId xmlns:a16="http://schemas.microsoft.com/office/drawing/2014/main" id="{D0D712DC-BCD8-41C9-86E1-6E37DD111506}"/>
            </a:ext>
          </a:extLst>
        </xdr:cNvPr>
        <xdr:cNvSpPr/>
      </xdr:nvSpPr>
      <xdr:spPr>
        <a:xfrm>
          <a:off x="17145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a:extLst>
            <a:ext uri="{FF2B5EF4-FFF2-40B4-BE49-F238E27FC236}">
              <a16:creationId xmlns:a16="http://schemas.microsoft.com/office/drawing/2014/main" id="{06021AE4-031E-440E-89FF-0CEEFC754AE3}"/>
            </a:ext>
          </a:extLst>
        </xdr:cNvPr>
        <xdr:cNvSpPr/>
      </xdr:nvSpPr>
      <xdr:spPr>
        <a:xfrm>
          <a:off x="17145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a:extLst>
            <a:ext uri="{FF2B5EF4-FFF2-40B4-BE49-F238E27FC236}">
              <a16:creationId xmlns:a16="http://schemas.microsoft.com/office/drawing/2014/main" id="{7A068C62-8DC7-4E71-BADF-0B4E0F21C314}"/>
            </a:ext>
          </a:extLst>
        </xdr:cNvPr>
        <xdr:cNvSpPr/>
      </xdr:nvSpPr>
      <xdr:spPr>
        <a:xfrm>
          <a:off x="27432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a:extLst>
            <a:ext uri="{FF2B5EF4-FFF2-40B4-BE49-F238E27FC236}">
              <a16:creationId xmlns:a16="http://schemas.microsoft.com/office/drawing/2014/main" id="{725DDCCC-DC26-4987-B68E-8450CC2FC0AD}"/>
            </a:ext>
          </a:extLst>
        </xdr:cNvPr>
        <xdr:cNvSpPr/>
      </xdr:nvSpPr>
      <xdr:spPr>
        <a:xfrm>
          <a:off x="27432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a:extLst>
            <a:ext uri="{FF2B5EF4-FFF2-40B4-BE49-F238E27FC236}">
              <a16:creationId xmlns:a16="http://schemas.microsoft.com/office/drawing/2014/main" id="{587F429B-C4AF-4786-8514-6A8C5E505A9D}"/>
            </a:ext>
          </a:extLst>
        </xdr:cNvPr>
        <xdr:cNvSpPr/>
      </xdr:nvSpPr>
      <xdr:spPr>
        <a:xfrm>
          <a:off x="685800" y="914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a:extLst>
            <a:ext uri="{FF2B5EF4-FFF2-40B4-BE49-F238E27FC236}">
              <a16:creationId xmlns:a16="http://schemas.microsoft.com/office/drawing/2014/main" id="{F4653ECF-D00E-4D07-AFE4-2FAFE74E8C81}"/>
            </a:ext>
          </a:extLst>
        </xdr:cNvPr>
        <xdr:cNvSpPr txBox="1"/>
      </xdr:nvSpPr>
      <xdr:spPr>
        <a:xfrm>
          <a:off x="66675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a:extLst>
            <a:ext uri="{FF2B5EF4-FFF2-40B4-BE49-F238E27FC236}">
              <a16:creationId xmlns:a16="http://schemas.microsoft.com/office/drawing/2014/main" id="{E4382D4C-D65A-4FBD-AA9D-171552A9F1C5}"/>
            </a:ext>
          </a:extLst>
        </xdr:cNvPr>
        <xdr:cNvCxnSpPr/>
      </xdr:nvCxnSpPr>
      <xdr:spPr>
        <a:xfrm>
          <a:off x="68580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9" name="テキスト ボックス 158">
          <a:extLst>
            <a:ext uri="{FF2B5EF4-FFF2-40B4-BE49-F238E27FC236}">
              <a16:creationId xmlns:a16="http://schemas.microsoft.com/office/drawing/2014/main" id="{B58A5E82-E79C-484D-9DBE-989E188E08FD}"/>
            </a:ext>
          </a:extLst>
        </xdr:cNvPr>
        <xdr:cNvSpPr txBox="1"/>
      </xdr:nvSpPr>
      <xdr:spPr>
        <a:xfrm>
          <a:off x="273866" y="1128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60" name="直線コネクタ 159">
          <a:extLst>
            <a:ext uri="{FF2B5EF4-FFF2-40B4-BE49-F238E27FC236}">
              <a16:creationId xmlns:a16="http://schemas.microsoft.com/office/drawing/2014/main" id="{198EF753-63CD-4EF8-B9BA-A957A2413284}"/>
            </a:ext>
          </a:extLst>
        </xdr:cNvPr>
        <xdr:cNvCxnSpPr/>
      </xdr:nvCxnSpPr>
      <xdr:spPr>
        <a:xfrm>
          <a:off x="685800" y="1104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1" name="テキスト ボックス 160">
          <a:extLst>
            <a:ext uri="{FF2B5EF4-FFF2-40B4-BE49-F238E27FC236}">
              <a16:creationId xmlns:a16="http://schemas.microsoft.com/office/drawing/2014/main" id="{B7FCBA09-2680-40EE-950A-B7F478B500E4}"/>
            </a:ext>
          </a:extLst>
        </xdr:cNvPr>
        <xdr:cNvSpPr txBox="1"/>
      </xdr:nvSpPr>
      <xdr:spPr>
        <a:xfrm>
          <a:off x="273866" y="1090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2" name="直線コネクタ 161">
          <a:extLst>
            <a:ext uri="{FF2B5EF4-FFF2-40B4-BE49-F238E27FC236}">
              <a16:creationId xmlns:a16="http://schemas.microsoft.com/office/drawing/2014/main" id="{8F0C764A-4F5E-4742-8F80-ACB830776771}"/>
            </a:ext>
          </a:extLst>
        </xdr:cNvPr>
        <xdr:cNvCxnSpPr/>
      </xdr:nvCxnSpPr>
      <xdr:spPr>
        <a:xfrm>
          <a:off x="685800" y="1066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3" name="テキスト ボックス 162">
          <a:extLst>
            <a:ext uri="{FF2B5EF4-FFF2-40B4-BE49-F238E27FC236}">
              <a16:creationId xmlns:a16="http://schemas.microsoft.com/office/drawing/2014/main" id="{E541800D-7E1E-4872-BACF-BD4451BE60B7}"/>
            </a:ext>
          </a:extLst>
        </xdr:cNvPr>
        <xdr:cNvSpPr txBox="1"/>
      </xdr:nvSpPr>
      <xdr:spPr>
        <a:xfrm>
          <a:off x="343701" y="1052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4" name="直線コネクタ 163">
          <a:extLst>
            <a:ext uri="{FF2B5EF4-FFF2-40B4-BE49-F238E27FC236}">
              <a16:creationId xmlns:a16="http://schemas.microsoft.com/office/drawing/2014/main" id="{0DD07C7B-3447-44DD-83C7-64D003C5F005}"/>
            </a:ext>
          </a:extLst>
        </xdr:cNvPr>
        <xdr:cNvCxnSpPr/>
      </xdr:nvCxnSpPr>
      <xdr:spPr>
        <a:xfrm>
          <a:off x="685800" y="1028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5" name="テキスト ボックス 164">
          <a:extLst>
            <a:ext uri="{FF2B5EF4-FFF2-40B4-BE49-F238E27FC236}">
              <a16:creationId xmlns:a16="http://schemas.microsoft.com/office/drawing/2014/main" id="{D210AB5E-433A-4EE9-9029-136DDE929945}"/>
            </a:ext>
          </a:extLst>
        </xdr:cNvPr>
        <xdr:cNvSpPr txBox="1"/>
      </xdr:nvSpPr>
      <xdr:spPr>
        <a:xfrm>
          <a:off x="343701" y="10142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6" name="直線コネクタ 165">
          <a:extLst>
            <a:ext uri="{FF2B5EF4-FFF2-40B4-BE49-F238E27FC236}">
              <a16:creationId xmlns:a16="http://schemas.microsoft.com/office/drawing/2014/main" id="{9992530B-E4B8-46CA-A79B-B75202E51ECC}"/>
            </a:ext>
          </a:extLst>
        </xdr:cNvPr>
        <xdr:cNvCxnSpPr/>
      </xdr:nvCxnSpPr>
      <xdr:spPr>
        <a:xfrm>
          <a:off x="685800" y="990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7" name="テキスト ボックス 166">
          <a:extLst>
            <a:ext uri="{FF2B5EF4-FFF2-40B4-BE49-F238E27FC236}">
              <a16:creationId xmlns:a16="http://schemas.microsoft.com/office/drawing/2014/main" id="{F10AF635-70A8-46F2-A91E-2BEEF8019E11}"/>
            </a:ext>
          </a:extLst>
        </xdr:cNvPr>
        <xdr:cNvSpPr txBox="1"/>
      </xdr:nvSpPr>
      <xdr:spPr>
        <a:xfrm>
          <a:off x="343701" y="9765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8" name="直線コネクタ 167">
          <a:extLst>
            <a:ext uri="{FF2B5EF4-FFF2-40B4-BE49-F238E27FC236}">
              <a16:creationId xmlns:a16="http://schemas.microsoft.com/office/drawing/2014/main" id="{73B2DEDF-3F65-4E59-BF04-82162A440F5B}"/>
            </a:ext>
          </a:extLst>
        </xdr:cNvPr>
        <xdr:cNvCxnSpPr/>
      </xdr:nvCxnSpPr>
      <xdr:spPr>
        <a:xfrm>
          <a:off x="685800" y="952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9" name="テキスト ボックス 168">
          <a:extLst>
            <a:ext uri="{FF2B5EF4-FFF2-40B4-BE49-F238E27FC236}">
              <a16:creationId xmlns:a16="http://schemas.microsoft.com/office/drawing/2014/main" id="{D2B02F10-7502-45C0-87C3-8F9081A2FDC9}"/>
            </a:ext>
          </a:extLst>
        </xdr:cNvPr>
        <xdr:cNvSpPr txBox="1"/>
      </xdr:nvSpPr>
      <xdr:spPr>
        <a:xfrm>
          <a:off x="343701" y="9384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0" name="直線コネクタ 169">
          <a:extLst>
            <a:ext uri="{FF2B5EF4-FFF2-40B4-BE49-F238E27FC236}">
              <a16:creationId xmlns:a16="http://schemas.microsoft.com/office/drawing/2014/main" id="{40B4E9A9-3B88-46F8-A2F7-2FE52CD5A8B4}"/>
            </a:ext>
          </a:extLst>
        </xdr:cNvPr>
        <xdr:cNvCxnSpPr/>
      </xdr:nvCxnSpPr>
      <xdr:spPr>
        <a:xfrm>
          <a:off x="68580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1" name="テキスト ボックス 170">
          <a:extLst>
            <a:ext uri="{FF2B5EF4-FFF2-40B4-BE49-F238E27FC236}">
              <a16:creationId xmlns:a16="http://schemas.microsoft.com/office/drawing/2014/main" id="{ED55B5B3-3B09-49DB-B36A-4B9150EF4DE2}"/>
            </a:ext>
          </a:extLst>
        </xdr:cNvPr>
        <xdr:cNvSpPr txBox="1"/>
      </xdr:nvSpPr>
      <xdr:spPr>
        <a:xfrm>
          <a:off x="386866" y="900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2" name="【体育館・プール】&#10;有形固定資産減価償却率グラフ枠">
          <a:extLst>
            <a:ext uri="{FF2B5EF4-FFF2-40B4-BE49-F238E27FC236}">
              <a16:creationId xmlns:a16="http://schemas.microsoft.com/office/drawing/2014/main" id="{042BCD74-C3F2-49E8-89A8-FA85EE7F5B6D}"/>
            </a:ext>
          </a:extLst>
        </xdr:cNvPr>
        <xdr:cNvSpPr/>
      </xdr:nvSpPr>
      <xdr:spPr>
        <a:xfrm>
          <a:off x="685800" y="914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68580</xdr:rowOff>
    </xdr:from>
    <xdr:to>
      <xdr:col>24</xdr:col>
      <xdr:colOff>62865</xdr:colOff>
      <xdr:row>64</xdr:row>
      <xdr:rowOff>76200</xdr:rowOff>
    </xdr:to>
    <xdr:cxnSp macro="">
      <xdr:nvCxnSpPr>
        <xdr:cNvPr id="173" name="直線コネクタ 172">
          <a:extLst>
            <a:ext uri="{FF2B5EF4-FFF2-40B4-BE49-F238E27FC236}">
              <a16:creationId xmlns:a16="http://schemas.microsoft.com/office/drawing/2014/main" id="{1D4CD5CB-C82F-497F-AF59-75A8D2126291}"/>
            </a:ext>
          </a:extLst>
        </xdr:cNvPr>
        <xdr:cNvCxnSpPr/>
      </xdr:nvCxnSpPr>
      <xdr:spPr>
        <a:xfrm flipV="1">
          <a:off x="4173855" y="9667875"/>
          <a:ext cx="0" cy="13811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74" name="【体育館・プール】&#10;有形固定資産減価償却率最小値テキスト">
          <a:extLst>
            <a:ext uri="{FF2B5EF4-FFF2-40B4-BE49-F238E27FC236}">
              <a16:creationId xmlns:a16="http://schemas.microsoft.com/office/drawing/2014/main" id="{09F4B2B2-6348-4796-B51C-38D7AA103C2F}"/>
            </a:ext>
          </a:extLst>
        </xdr:cNvPr>
        <xdr:cNvSpPr txBox="1"/>
      </xdr:nvSpPr>
      <xdr:spPr>
        <a:xfrm>
          <a:off x="4212590" y="11054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75" name="直線コネクタ 174">
          <a:extLst>
            <a:ext uri="{FF2B5EF4-FFF2-40B4-BE49-F238E27FC236}">
              <a16:creationId xmlns:a16="http://schemas.microsoft.com/office/drawing/2014/main" id="{7B17DACF-DBC3-4232-BC0C-4B069EC3829A}"/>
            </a:ext>
          </a:extLst>
        </xdr:cNvPr>
        <xdr:cNvCxnSpPr/>
      </xdr:nvCxnSpPr>
      <xdr:spPr>
        <a:xfrm>
          <a:off x="4112260" y="110490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15257</xdr:rowOff>
    </xdr:from>
    <xdr:ext cx="405111" cy="259045"/>
    <xdr:sp macro="" textlink="">
      <xdr:nvSpPr>
        <xdr:cNvPr id="176" name="【体育館・プール】&#10;有形固定資産減価償却率最大値テキスト">
          <a:extLst>
            <a:ext uri="{FF2B5EF4-FFF2-40B4-BE49-F238E27FC236}">
              <a16:creationId xmlns:a16="http://schemas.microsoft.com/office/drawing/2014/main" id="{60D234FD-880B-49A2-A4D6-DEB62EC47C05}"/>
            </a:ext>
          </a:extLst>
        </xdr:cNvPr>
        <xdr:cNvSpPr txBox="1"/>
      </xdr:nvSpPr>
      <xdr:spPr>
        <a:xfrm>
          <a:off x="4212590" y="9448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68580</xdr:rowOff>
    </xdr:from>
    <xdr:to>
      <xdr:col>24</xdr:col>
      <xdr:colOff>152400</xdr:colOff>
      <xdr:row>56</xdr:row>
      <xdr:rowOff>68580</xdr:rowOff>
    </xdr:to>
    <xdr:cxnSp macro="">
      <xdr:nvCxnSpPr>
        <xdr:cNvPr id="177" name="直線コネクタ 176">
          <a:extLst>
            <a:ext uri="{FF2B5EF4-FFF2-40B4-BE49-F238E27FC236}">
              <a16:creationId xmlns:a16="http://schemas.microsoft.com/office/drawing/2014/main" id="{89A30AAD-4B69-4AC9-B223-E789C3477CFD}"/>
            </a:ext>
          </a:extLst>
        </xdr:cNvPr>
        <xdr:cNvCxnSpPr/>
      </xdr:nvCxnSpPr>
      <xdr:spPr>
        <a:xfrm>
          <a:off x="4112260" y="966787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69232</xdr:rowOff>
    </xdr:from>
    <xdr:ext cx="405111" cy="259045"/>
    <xdr:sp macro="" textlink="">
      <xdr:nvSpPr>
        <xdr:cNvPr id="178" name="【体育館・プール】&#10;有形固定資産減価償却率平均値テキスト">
          <a:extLst>
            <a:ext uri="{FF2B5EF4-FFF2-40B4-BE49-F238E27FC236}">
              <a16:creationId xmlns:a16="http://schemas.microsoft.com/office/drawing/2014/main" id="{61945897-951C-466D-91F4-090C1BBD5FC4}"/>
            </a:ext>
          </a:extLst>
        </xdr:cNvPr>
        <xdr:cNvSpPr txBox="1"/>
      </xdr:nvSpPr>
      <xdr:spPr>
        <a:xfrm>
          <a:off x="4212590" y="101828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46355</xdr:rowOff>
    </xdr:from>
    <xdr:to>
      <xdr:col>24</xdr:col>
      <xdr:colOff>114300</xdr:colOff>
      <xdr:row>60</xdr:row>
      <xdr:rowOff>147955</xdr:rowOff>
    </xdr:to>
    <xdr:sp macro="" textlink="">
      <xdr:nvSpPr>
        <xdr:cNvPr id="179" name="フローチャート: 判断 178">
          <a:extLst>
            <a:ext uri="{FF2B5EF4-FFF2-40B4-BE49-F238E27FC236}">
              <a16:creationId xmlns:a16="http://schemas.microsoft.com/office/drawing/2014/main" id="{46DE0127-E9A4-4B5D-94A6-216CC47F598F}"/>
            </a:ext>
          </a:extLst>
        </xdr:cNvPr>
        <xdr:cNvSpPr/>
      </xdr:nvSpPr>
      <xdr:spPr>
        <a:xfrm>
          <a:off x="4131310" y="10335260"/>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21590</xdr:rowOff>
    </xdr:from>
    <xdr:to>
      <xdr:col>20</xdr:col>
      <xdr:colOff>38100</xdr:colOff>
      <xdr:row>60</xdr:row>
      <xdr:rowOff>123190</xdr:rowOff>
    </xdr:to>
    <xdr:sp macro="" textlink="">
      <xdr:nvSpPr>
        <xdr:cNvPr id="180" name="フローチャート: 判断 179">
          <a:extLst>
            <a:ext uri="{FF2B5EF4-FFF2-40B4-BE49-F238E27FC236}">
              <a16:creationId xmlns:a16="http://schemas.microsoft.com/office/drawing/2014/main" id="{18E10BF7-2498-407B-995B-88E31A17E54F}"/>
            </a:ext>
          </a:extLst>
        </xdr:cNvPr>
        <xdr:cNvSpPr/>
      </xdr:nvSpPr>
      <xdr:spPr>
        <a:xfrm>
          <a:off x="3388360" y="10304780"/>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170180</xdr:rowOff>
    </xdr:from>
    <xdr:to>
      <xdr:col>15</xdr:col>
      <xdr:colOff>101600</xdr:colOff>
      <xdr:row>60</xdr:row>
      <xdr:rowOff>100330</xdr:rowOff>
    </xdr:to>
    <xdr:sp macro="" textlink="">
      <xdr:nvSpPr>
        <xdr:cNvPr id="181" name="フローチャート: 判断 180">
          <a:extLst>
            <a:ext uri="{FF2B5EF4-FFF2-40B4-BE49-F238E27FC236}">
              <a16:creationId xmlns:a16="http://schemas.microsoft.com/office/drawing/2014/main" id="{C76EF1E1-C294-46FC-AB07-4A2BE8041E17}"/>
            </a:ext>
          </a:extLst>
        </xdr:cNvPr>
        <xdr:cNvSpPr/>
      </xdr:nvSpPr>
      <xdr:spPr>
        <a:xfrm>
          <a:off x="2571750" y="10289540"/>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4445</xdr:rowOff>
    </xdr:from>
    <xdr:to>
      <xdr:col>10</xdr:col>
      <xdr:colOff>165100</xdr:colOff>
      <xdr:row>60</xdr:row>
      <xdr:rowOff>106045</xdr:rowOff>
    </xdr:to>
    <xdr:sp macro="" textlink="">
      <xdr:nvSpPr>
        <xdr:cNvPr id="182" name="フローチャート: 判断 181">
          <a:extLst>
            <a:ext uri="{FF2B5EF4-FFF2-40B4-BE49-F238E27FC236}">
              <a16:creationId xmlns:a16="http://schemas.microsoft.com/office/drawing/2014/main" id="{5A835932-5F08-4623-9AE7-EA2D2C6864B0}"/>
            </a:ext>
          </a:extLst>
        </xdr:cNvPr>
        <xdr:cNvSpPr/>
      </xdr:nvSpPr>
      <xdr:spPr>
        <a:xfrm>
          <a:off x="1774190" y="10293350"/>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164465</xdr:rowOff>
    </xdr:from>
    <xdr:to>
      <xdr:col>6</xdr:col>
      <xdr:colOff>38100</xdr:colOff>
      <xdr:row>60</xdr:row>
      <xdr:rowOff>94615</xdr:rowOff>
    </xdr:to>
    <xdr:sp macro="" textlink="">
      <xdr:nvSpPr>
        <xdr:cNvPr id="183" name="フローチャート: 判断 182">
          <a:extLst>
            <a:ext uri="{FF2B5EF4-FFF2-40B4-BE49-F238E27FC236}">
              <a16:creationId xmlns:a16="http://schemas.microsoft.com/office/drawing/2014/main" id="{1371F6B5-3ABD-4331-916B-DEF4C7F36F6F}"/>
            </a:ext>
          </a:extLst>
        </xdr:cNvPr>
        <xdr:cNvSpPr/>
      </xdr:nvSpPr>
      <xdr:spPr>
        <a:xfrm>
          <a:off x="988060" y="1028382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5078295B-67AB-42F5-AEC1-98A76C2BEED4}"/>
            </a:ext>
          </a:extLst>
        </xdr:cNvPr>
        <xdr:cNvSpPr txBox="1"/>
      </xdr:nvSpPr>
      <xdr:spPr>
        <a:xfrm>
          <a:off x="400304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54E7F4FC-D211-46D5-8562-57A6E4049F2E}"/>
            </a:ext>
          </a:extLst>
        </xdr:cNvPr>
        <xdr:cNvSpPr txBox="1"/>
      </xdr:nvSpPr>
      <xdr:spPr>
        <a:xfrm>
          <a:off x="32600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3C6BCBA6-A59E-4543-98C0-4BE4B48197DC}"/>
            </a:ext>
          </a:extLst>
        </xdr:cNvPr>
        <xdr:cNvSpPr txBox="1"/>
      </xdr:nvSpPr>
      <xdr:spPr>
        <a:xfrm>
          <a:off x="24549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7DB1232F-07E0-43E8-B56F-2C8A684A0162}"/>
            </a:ext>
          </a:extLst>
        </xdr:cNvPr>
        <xdr:cNvSpPr txBox="1"/>
      </xdr:nvSpPr>
      <xdr:spPr>
        <a:xfrm>
          <a:off x="16573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D179E296-265E-4FBF-9A93-909D54A24FD0}"/>
            </a:ext>
          </a:extLst>
        </xdr:cNvPr>
        <xdr:cNvSpPr txBox="1"/>
      </xdr:nvSpPr>
      <xdr:spPr>
        <a:xfrm>
          <a:off x="8597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63</xdr:row>
      <xdr:rowOff>61595</xdr:rowOff>
    </xdr:from>
    <xdr:to>
      <xdr:col>24</xdr:col>
      <xdr:colOff>114300</xdr:colOff>
      <xdr:row>63</xdr:row>
      <xdr:rowOff>163195</xdr:rowOff>
    </xdr:to>
    <xdr:sp macro="" textlink="">
      <xdr:nvSpPr>
        <xdr:cNvPr id="189" name="楕円 188">
          <a:extLst>
            <a:ext uri="{FF2B5EF4-FFF2-40B4-BE49-F238E27FC236}">
              <a16:creationId xmlns:a16="http://schemas.microsoft.com/office/drawing/2014/main" id="{21F3C776-D21D-4D0E-88C9-FFBC738079DF}"/>
            </a:ext>
          </a:extLst>
        </xdr:cNvPr>
        <xdr:cNvSpPr/>
      </xdr:nvSpPr>
      <xdr:spPr>
        <a:xfrm>
          <a:off x="4131310" y="10859135"/>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63</xdr:row>
      <xdr:rowOff>40022</xdr:rowOff>
    </xdr:from>
    <xdr:ext cx="405111" cy="259045"/>
    <xdr:sp macro="" textlink="">
      <xdr:nvSpPr>
        <xdr:cNvPr id="190" name="【体育館・プール】&#10;有形固定資産減価償却率該当値テキスト">
          <a:extLst>
            <a:ext uri="{FF2B5EF4-FFF2-40B4-BE49-F238E27FC236}">
              <a16:creationId xmlns:a16="http://schemas.microsoft.com/office/drawing/2014/main" id="{0098E1F1-7A8E-4573-9DD0-D916138DEC4D}"/>
            </a:ext>
          </a:extLst>
        </xdr:cNvPr>
        <xdr:cNvSpPr txBox="1"/>
      </xdr:nvSpPr>
      <xdr:spPr>
        <a:xfrm>
          <a:off x="4212590" y="10841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63</xdr:row>
      <xdr:rowOff>48260</xdr:rowOff>
    </xdr:from>
    <xdr:to>
      <xdr:col>20</xdr:col>
      <xdr:colOff>38100</xdr:colOff>
      <xdr:row>63</xdr:row>
      <xdr:rowOff>149860</xdr:rowOff>
    </xdr:to>
    <xdr:sp macro="" textlink="">
      <xdr:nvSpPr>
        <xdr:cNvPr id="191" name="楕円 190">
          <a:extLst>
            <a:ext uri="{FF2B5EF4-FFF2-40B4-BE49-F238E27FC236}">
              <a16:creationId xmlns:a16="http://schemas.microsoft.com/office/drawing/2014/main" id="{CC4684C4-EC87-4687-A2EE-DA4F46E631D8}"/>
            </a:ext>
          </a:extLst>
        </xdr:cNvPr>
        <xdr:cNvSpPr/>
      </xdr:nvSpPr>
      <xdr:spPr>
        <a:xfrm>
          <a:off x="3388360" y="10851515"/>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63</xdr:row>
      <xdr:rowOff>99060</xdr:rowOff>
    </xdr:from>
    <xdr:to>
      <xdr:col>24</xdr:col>
      <xdr:colOff>63500</xdr:colOff>
      <xdr:row>63</xdr:row>
      <xdr:rowOff>112395</xdr:rowOff>
    </xdr:to>
    <xdr:cxnSp macro="">
      <xdr:nvCxnSpPr>
        <xdr:cNvPr id="192" name="直線コネクタ 191">
          <a:extLst>
            <a:ext uri="{FF2B5EF4-FFF2-40B4-BE49-F238E27FC236}">
              <a16:creationId xmlns:a16="http://schemas.microsoft.com/office/drawing/2014/main" id="{8D08F674-5E9C-4B5B-BC6E-8442B9E6C196}"/>
            </a:ext>
          </a:extLst>
        </xdr:cNvPr>
        <xdr:cNvCxnSpPr/>
      </xdr:nvCxnSpPr>
      <xdr:spPr>
        <a:xfrm>
          <a:off x="3431540" y="10896600"/>
          <a:ext cx="74295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63</xdr:row>
      <xdr:rowOff>33020</xdr:rowOff>
    </xdr:from>
    <xdr:to>
      <xdr:col>15</xdr:col>
      <xdr:colOff>101600</xdr:colOff>
      <xdr:row>63</xdr:row>
      <xdr:rowOff>134620</xdr:rowOff>
    </xdr:to>
    <xdr:sp macro="" textlink="">
      <xdr:nvSpPr>
        <xdr:cNvPr id="193" name="楕円 192">
          <a:extLst>
            <a:ext uri="{FF2B5EF4-FFF2-40B4-BE49-F238E27FC236}">
              <a16:creationId xmlns:a16="http://schemas.microsoft.com/office/drawing/2014/main" id="{61D59D0F-655D-4BBC-B7B0-10FF8374018A}"/>
            </a:ext>
          </a:extLst>
        </xdr:cNvPr>
        <xdr:cNvSpPr/>
      </xdr:nvSpPr>
      <xdr:spPr>
        <a:xfrm>
          <a:off x="2571750" y="10832465"/>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63</xdr:row>
      <xdr:rowOff>83820</xdr:rowOff>
    </xdr:from>
    <xdr:to>
      <xdr:col>19</xdr:col>
      <xdr:colOff>177800</xdr:colOff>
      <xdr:row>63</xdr:row>
      <xdr:rowOff>99060</xdr:rowOff>
    </xdr:to>
    <xdr:cxnSp macro="">
      <xdr:nvCxnSpPr>
        <xdr:cNvPr id="194" name="直線コネクタ 193">
          <a:extLst>
            <a:ext uri="{FF2B5EF4-FFF2-40B4-BE49-F238E27FC236}">
              <a16:creationId xmlns:a16="http://schemas.microsoft.com/office/drawing/2014/main" id="{681E6D57-B1FD-4A40-A162-EC31086B7CF2}"/>
            </a:ext>
          </a:extLst>
        </xdr:cNvPr>
        <xdr:cNvCxnSpPr/>
      </xdr:nvCxnSpPr>
      <xdr:spPr>
        <a:xfrm>
          <a:off x="2626360" y="10887075"/>
          <a:ext cx="80518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63</xdr:row>
      <xdr:rowOff>17780</xdr:rowOff>
    </xdr:from>
    <xdr:to>
      <xdr:col>10</xdr:col>
      <xdr:colOff>165100</xdr:colOff>
      <xdr:row>63</xdr:row>
      <xdr:rowOff>119380</xdr:rowOff>
    </xdr:to>
    <xdr:sp macro="" textlink="">
      <xdr:nvSpPr>
        <xdr:cNvPr id="195" name="楕円 194">
          <a:extLst>
            <a:ext uri="{FF2B5EF4-FFF2-40B4-BE49-F238E27FC236}">
              <a16:creationId xmlns:a16="http://schemas.microsoft.com/office/drawing/2014/main" id="{3042F7D5-6CD7-49C2-AB12-4062F5EE7F3E}"/>
            </a:ext>
          </a:extLst>
        </xdr:cNvPr>
        <xdr:cNvSpPr/>
      </xdr:nvSpPr>
      <xdr:spPr>
        <a:xfrm>
          <a:off x="1774190" y="10822940"/>
          <a:ext cx="10922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63</xdr:row>
      <xdr:rowOff>68580</xdr:rowOff>
    </xdr:from>
    <xdr:to>
      <xdr:col>15</xdr:col>
      <xdr:colOff>50800</xdr:colOff>
      <xdr:row>63</xdr:row>
      <xdr:rowOff>83820</xdr:rowOff>
    </xdr:to>
    <xdr:cxnSp macro="">
      <xdr:nvCxnSpPr>
        <xdr:cNvPr id="196" name="直線コネクタ 195">
          <a:extLst>
            <a:ext uri="{FF2B5EF4-FFF2-40B4-BE49-F238E27FC236}">
              <a16:creationId xmlns:a16="http://schemas.microsoft.com/office/drawing/2014/main" id="{162C2675-7030-4DA6-AD85-E350843689EC}"/>
            </a:ext>
          </a:extLst>
        </xdr:cNvPr>
        <xdr:cNvCxnSpPr/>
      </xdr:nvCxnSpPr>
      <xdr:spPr>
        <a:xfrm>
          <a:off x="1828800" y="10868025"/>
          <a:ext cx="79756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63</xdr:row>
      <xdr:rowOff>2540</xdr:rowOff>
    </xdr:from>
    <xdr:to>
      <xdr:col>6</xdr:col>
      <xdr:colOff>38100</xdr:colOff>
      <xdr:row>63</xdr:row>
      <xdr:rowOff>104140</xdr:rowOff>
    </xdr:to>
    <xdr:sp macro="" textlink="">
      <xdr:nvSpPr>
        <xdr:cNvPr id="197" name="楕円 196">
          <a:extLst>
            <a:ext uri="{FF2B5EF4-FFF2-40B4-BE49-F238E27FC236}">
              <a16:creationId xmlns:a16="http://schemas.microsoft.com/office/drawing/2014/main" id="{9A2CD492-FD70-4432-A81B-AF1E60D5128D}"/>
            </a:ext>
          </a:extLst>
        </xdr:cNvPr>
        <xdr:cNvSpPr/>
      </xdr:nvSpPr>
      <xdr:spPr>
        <a:xfrm>
          <a:off x="988060" y="10803890"/>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63</xdr:row>
      <xdr:rowOff>53340</xdr:rowOff>
    </xdr:from>
    <xdr:to>
      <xdr:col>10</xdr:col>
      <xdr:colOff>114300</xdr:colOff>
      <xdr:row>63</xdr:row>
      <xdr:rowOff>68580</xdr:rowOff>
    </xdr:to>
    <xdr:cxnSp macro="">
      <xdr:nvCxnSpPr>
        <xdr:cNvPr id="198" name="直線コネクタ 197">
          <a:extLst>
            <a:ext uri="{FF2B5EF4-FFF2-40B4-BE49-F238E27FC236}">
              <a16:creationId xmlns:a16="http://schemas.microsoft.com/office/drawing/2014/main" id="{F56C465C-2AE2-4001-9E15-4F31F322BDE1}"/>
            </a:ext>
          </a:extLst>
        </xdr:cNvPr>
        <xdr:cNvCxnSpPr/>
      </xdr:nvCxnSpPr>
      <xdr:spPr>
        <a:xfrm>
          <a:off x="1031240" y="10858500"/>
          <a:ext cx="79756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139717</xdr:rowOff>
    </xdr:from>
    <xdr:ext cx="405111" cy="259045"/>
    <xdr:sp macro="" textlink="">
      <xdr:nvSpPr>
        <xdr:cNvPr id="199" name="n_1aveValue【体育館・プール】&#10;有形固定資産減価償却率">
          <a:extLst>
            <a:ext uri="{FF2B5EF4-FFF2-40B4-BE49-F238E27FC236}">
              <a16:creationId xmlns:a16="http://schemas.microsoft.com/office/drawing/2014/main" id="{46F0C3FD-0965-47CD-8633-CA97DF1FB4A4}"/>
            </a:ext>
          </a:extLst>
        </xdr:cNvPr>
        <xdr:cNvSpPr txBox="1"/>
      </xdr:nvSpPr>
      <xdr:spPr>
        <a:xfrm>
          <a:off x="3239144" y="10080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116857</xdr:rowOff>
    </xdr:from>
    <xdr:ext cx="405111" cy="259045"/>
    <xdr:sp macro="" textlink="">
      <xdr:nvSpPr>
        <xdr:cNvPr id="200" name="n_2aveValue【体育館・プール】&#10;有形固定資産減価償却率">
          <a:extLst>
            <a:ext uri="{FF2B5EF4-FFF2-40B4-BE49-F238E27FC236}">
              <a16:creationId xmlns:a16="http://schemas.microsoft.com/office/drawing/2014/main" id="{9FD3816D-9028-4AFD-A6C2-794B58AD90D7}"/>
            </a:ext>
          </a:extLst>
        </xdr:cNvPr>
        <xdr:cNvSpPr txBox="1"/>
      </xdr:nvSpPr>
      <xdr:spPr>
        <a:xfrm>
          <a:off x="2439044" y="10060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122572</xdr:rowOff>
    </xdr:from>
    <xdr:ext cx="405111" cy="259045"/>
    <xdr:sp macro="" textlink="">
      <xdr:nvSpPr>
        <xdr:cNvPr id="201" name="n_3aveValue【体育館・プール】&#10;有形固定資産減価償却率">
          <a:extLst>
            <a:ext uri="{FF2B5EF4-FFF2-40B4-BE49-F238E27FC236}">
              <a16:creationId xmlns:a16="http://schemas.microsoft.com/office/drawing/2014/main" id="{B3BFB7EE-9C23-40B4-94FC-E1EB54BD0037}"/>
            </a:ext>
          </a:extLst>
        </xdr:cNvPr>
        <xdr:cNvSpPr txBox="1"/>
      </xdr:nvSpPr>
      <xdr:spPr>
        <a:xfrm>
          <a:off x="1641484" y="10068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111142</xdr:rowOff>
    </xdr:from>
    <xdr:ext cx="405111" cy="259045"/>
    <xdr:sp macro="" textlink="">
      <xdr:nvSpPr>
        <xdr:cNvPr id="202" name="n_4aveValue【体育館・プール】&#10;有形固定資産減価償却率">
          <a:extLst>
            <a:ext uri="{FF2B5EF4-FFF2-40B4-BE49-F238E27FC236}">
              <a16:creationId xmlns:a16="http://schemas.microsoft.com/office/drawing/2014/main" id="{8437107A-C3B1-4635-AC11-45A1A23FA26C}"/>
            </a:ext>
          </a:extLst>
        </xdr:cNvPr>
        <xdr:cNvSpPr txBox="1"/>
      </xdr:nvSpPr>
      <xdr:spPr>
        <a:xfrm>
          <a:off x="855354" y="10055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63</xdr:row>
      <xdr:rowOff>140987</xdr:rowOff>
    </xdr:from>
    <xdr:ext cx="405111" cy="259045"/>
    <xdr:sp macro="" textlink="">
      <xdr:nvSpPr>
        <xdr:cNvPr id="203" name="n_1mainValue【体育館・プール】&#10;有形固定資産減価償却率">
          <a:extLst>
            <a:ext uri="{FF2B5EF4-FFF2-40B4-BE49-F238E27FC236}">
              <a16:creationId xmlns:a16="http://schemas.microsoft.com/office/drawing/2014/main" id="{5FCAF1BE-6648-484D-88E0-8C816B787BD8}"/>
            </a:ext>
          </a:extLst>
        </xdr:cNvPr>
        <xdr:cNvSpPr txBox="1"/>
      </xdr:nvSpPr>
      <xdr:spPr>
        <a:xfrm>
          <a:off x="3239144" y="10940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63</xdr:row>
      <xdr:rowOff>125747</xdr:rowOff>
    </xdr:from>
    <xdr:ext cx="405111" cy="259045"/>
    <xdr:sp macro="" textlink="">
      <xdr:nvSpPr>
        <xdr:cNvPr id="204" name="n_2mainValue【体育館・プール】&#10;有形固定資産減価償却率">
          <a:extLst>
            <a:ext uri="{FF2B5EF4-FFF2-40B4-BE49-F238E27FC236}">
              <a16:creationId xmlns:a16="http://schemas.microsoft.com/office/drawing/2014/main" id="{E469C507-5D10-43F9-976D-A48A9E5A0F36}"/>
            </a:ext>
          </a:extLst>
        </xdr:cNvPr>
        <xdr:cNvSpPr txBox="1"/>
      </xdr:nvSpPr>
      <xdr:spPr>
        <a:xfrm>
          <a:off x="2439044" y="10930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63</xdr:row>
      <xdr:rowOff>110507</xdr:rowOff>
    </xdr:from>
    <xdr:ext cx="405111" cy="259045"/>
    <xdr:sp macro="" textlink="">
      <xdr:nvSpPr>
        <xdr:cNvPr id="205" name="n_3mainValue【体育館・プール】&#10;有形固定資産減価償却率">
          <a:extLst>
            <a:ext uri="{FF2B5EF4-FFF2-40B4-BE49-F238E27FC236}">
              <a16:creationId xmlns:a16="http://schemas.microsoft.com/office/drawing/2014/main" id="{58C8F3BC-DC88-445F-9535-B8AC492A5134}"/>
            </a:ext>
          </a:extLst>
        </xdr:cNvPr>
        <xdr:cNvSpPr txBox="1"/>
      </xdr:nvSpPr>
      <xdr:spPr>
        <a:xfrm>
          <a:off x="1641484" y="10911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63</xdr:row>
      <xdr:rowOff>95267</xdr:rowOff>
    </xdr:from>
    <xdr:ext cx="405111" cy="259045"/>
    <xdr:sp macro="" textlink="">
      <xdr:nvSpPr>
        <xdr:cNvPr id="206" name="n_4mainValue【体育館・プール】&#10;有形固定資産減価償却率">
          <a:extLst>
            <a:ext uri="{FF2B5EF4-FFF2-40B4-BE49-F238E27FC236}">
              <a16:creationId xmlns:a16="http://schemas.microsoft.com/office/drawing/2014/main" id="{99C0588B-2E48-4EDF-909E-620D64E0F119}"/>
            </a:ext>
          </a:extLst>
        </xdr:cNvPr>
        <xdr:cNvSpPr txBox="1"/>
      </xdr:nvSpPr>
      <xdr:spPr>
        <a:xfrm>
          <a:off x="855354" y="10892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7" name="正方形/長方形 206">
          <a:extLst>
            <a:ext uri="{FF2B5EF4-FFF2-40B4-BE49-F238E27FC236}">
              <a16:creationId xmlns:a16="http://schemas.microsoft.com/office/drawing/2014/main" id="{4CEBD059-FF61-4F45-9FE3-B8CA2BF95E16}"/>
            </a:ext>
          </a:extLst>
        </xdr:cNvPr>
        <xdr:cNvSpPr/>
      </xdr:nvSpPr>
      <xdr:spPr>
        <a:xfrm>
          <a:off x="5960110" y="800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8" name="正方形/長方形 207">
          <a:extLst>
            <a:ext uri="{FF2B5EF4-FFF2-40B4-BE49-F238E27FC236}">
              <a16:creationId xmlns:a16="http://schemas.microsoft.com/office/drawing/2014/main" id="{48B15D60-0603-473C-B8FE-108777DE539D}"/>
            </a:ext>
          </a:extLst>
        </xdr:cNvPr>
        <xdr:cNvSpPr/>
      </xdr:nvSpPr>
      <xdr:spPr>
        <a:xfrm>
          <a:off x="60604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9" name="正方形/長方形 208">
          <a:extLst>
            <a:ext uri="{FF2B5EF4-FFF2-40B4-BE49-F238E27FC236}">
              <a16:creationId xmlns:a16="http://schemas.microsoft.com/office/drawing/2014/main" id="{82FAB846-2B93-4E97-A158-3B1E81E75A88}"/>
            </a:ext>
          </a:extLst>
        </xdr:cNvPr>
        <xdr:cNvSpPr/>
      </xdr:nvSpPr>
      <xdr:spPr>
        <a:xfrm>
          <a:off x="60604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0" name="正方形/長方形 209">
          <a:extLst>
            <a:ext uri="{FF2B5EF4-FFF2-40B4-BE49-F238E27FC236}">
              <a16:creationId xmlns:a16="http://schemas.microsoft.com/office/drawing/2014/main" id="{775307F1-F42B-42EB-97E6-5A465E3C58BF}"/>
            </a:ext>
          </a:extLst>
        </xdr:cNvPr>
        <xdr:cNvSpPr/>
      </xdr:nvSpPr>
      <xdr:spPr>
        <a:xfrm>
          <a:off x="69888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1" name="正方形/長方形 210">
          <a:extLst>
            <a:ext uri="{FF2B5EF4-FFF2-40B4-BE49-F238E27FC236}">
              <a16:creationId xmlns:a16="http://schemas.microsoft.com/office/drawing/2014/main" id="{20FB8D55-3AD2-4CA7-986A-A0F39E4D1557}"/>
            </a:ext>
          </a:extLst>
        </xdr:cNvPr>
        <xdr:cNvSpPr/>
      </xdr:nvSpPr>
      <xdr:spPr>
        <a:xfrm>
          <a:off x="69888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2" name="正方形/長方形 211">
          <a:extLst>
            <a:ext uri="{FF2B5EF4-FFF2-40B4-BE49-F238E27FC236}">
              <a16:creationId xmlns:a16="http://schemas.microsoft.com/office/drawing/2014/main" id="{31B0495F-2A45-465B-8E8E-A99587E42495}"/>
            </a:ext>
          </a:extLst>
        </xdr:cNvPr>
        <xdr:cNvSpPr/>
      </xdr:nvSpPr>
      <xdr:spPr>
        <a:xfrm>
          <a:off x="80175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3" name="正方形/長方形 212">
          <a:extLst>
            <a:ext uri="{FF2B5EF4-FFF2-40B4-BE49-F238E27FC236}">
              <a16:creationId xmlns:a16="http://schemas.microsoft.com/office/drawing/2014/main" id="{17CBF536-FEE4-4B29-A954-A643472DD6F5}"/>
            </a:ext>
          </a:extLst>
        </xdr:cNvPr>
        <xdr:cNvSpPr/>
      </xdr:nvSpPr>
      <xdr:spPr>
        <a:xfrm>
          <a:off x="80175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4" name="正方形/長方形 213">
          <a:extLst>
            <a:ext uri="{FF2B5EF4-FFF2-40B4-BE49-F238E27FC236}">
              <a16:creationId xmlns:a16="http://schemas.microsoft.com/office/drawing/2014/main" id="{8A96F2F4-C0D8-475C-9173-BD113270684F}"/>
            </a:ext>
          </a:extLst>
        </xdr:cNvPr>
        <xdr:cNvSpPr/>
      </xdr:nvSpPr>
      <xdr:spPr>
        <a:xfrm>
          <a:off x="5960110" y="914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5" name="テキスト ボックス 214">
          <a:extLst>
            <a:ext uri="{FF2B5EF4-FFF2-40B4-BE49-F238E27FC236}">
              <a16:creationId xmlns:a16="http://schemas.microsoft.com/office/drawing/2014/main" id="{99A372A5-235E-4ACB-9BE7-BFB903EC6345}"/>
            </a:ext>
          </a:extLst>
        </xdr:cNvPr>
        <xdr:cNvSpPr txBox="1"/>
      </xdr:nvSpPr>
      <xdr:spPr>
        <a:xfrm>
          <a:off x="592201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6" name="直線コネクタ 215">
          <a:extLst>
            <a:ext uri="{FF2B5EF4-FFF2-40B4-BE49-F238E27FC236}">
              <a16:creationId xmlns:a16="http://schemas.microsoft.com/office/drawing/2014/main" id="{50DE748E-13A7-4767-9776-A482C4AB2E45}"/>
            </a:ext>
          </a:extLst>
        </xdr:cNvPr>
        <xdr:cNvCxnSpPr/>
      </xdr:nvCxnSpPr>
      <xdr:spPr>
        <a:xfrm>
          <a:off x="5960110" y="1143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7" name="直線コネクタ 216">
          <a:extLst>
            <a:ext uri="{FF2B5EF4-FFF2-40B4-BE49-F238E27FC236}">
              <a16:creationId xmlns:a16="http://schemas.microsoft.com/office/drawing/2014/main" id="{913B2B08-A14A-4E94-954B-C867FAA236EF}"/>
            </a:ext>
          </a:extLst>
        </xdr:cNvPr>
        <xdr:cNvCxnSpPr/>
      </xdr:nvCxnSpPr>
      <xdr:spPr>
        <a:xfrm>
          <a:off x="5960110" y="11049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8" name="テキスト ボックス 217">
          <a:extLst>
            <a:ext uri="{FF2B5EF4-FFF2-40B4-BE49-F238E27FC236}">
              <a16:creationId xmlns:a16="http://schemas.microsoft.com/office/drawing/2014/main" id="{C1A1AB67-312F-4E20-A4AC-22ABE9B29D8B}"/>
            </a:ext>
          </a:extLst>
        </xdr:cNvPr>
        <xdr:cNvSpPr txBox="1"/>
      </xdr:nvSpPr>
      <xdr:spPr>
        <a:xfrm>
          <a:off x="5527221" y="1090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9" name="直線コネクタ 218">
          <a:extLst>
            <a:ext uri="{FF2B5EF4-FFF2-40B4-BE49-F238E27FC236}">
              <a16:creationId xmlns:a16="http://schemas.microsoft.com/office/drawing/2014/main" id="{4893DD3D-FCD1-467B-B392-AB12A6D35B6C}"/>
            </a:ext>
          </a:extLst>
        </xdr:cNvPr>
        <xdr:cNvCxnSpPr/>
      </xdr:nvCxnSpPr>
      <xdr:spPr>
        <a:xfrm>
          <a:off x="5960110" y="1066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20" name="テキスト ボックス 219">
          <a:extLst>
            <a:ext uri="{FF2B5EF4-FFF2-40B4-BE49-F238E27FC236}">
              <a16:creationId xmlns:a16="http://schemas.microsoft.com/office/drawing/2014/main" id="{1A21EB9C-52DF-437B-A3C3-5A4C2B12D751}"/>
            </a:ext>
          </a:extLst>
        </xdr:cNvPr>
        <xdr:cNvSpPr txBox="1"/>
      </xdr:nvSpPr>
      <xdr:spPr>
        <a:xfrm>
          <a:off x="5527221" y="10523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1" name="直線コネクタ 220">
          <a:extLst>
            <a:ext uri="{FF2B5EF4-FFF2-40B4-BE49-F238E27FC236}">
              <a16:creationId xmlns:a16="http://schemas.microsoft.com/office/drawing/2014/main" id="{A756BBA0-3D2F-4C4D-8C31-18733D0D79C9}"/>
            </a:ext>
          </a:extLst>
        </xdr:cNvPr>
        <xdr:cNvCxnSpPr/>
      </xdr:nvCxnSpPr>
      <xdr:spPr>
        <a:xfrm>
          <a:off x="5960110" y="10287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2" name="テキスト ボックス 221">
          <a:extLst>
            <a:ext uri="{FF2B5EF4-FFF2-40B4-BE49-F238E27FC236}">
              <a16:creationId xmlns:a16="http://schemas.microsoft.com/office/drawing/2014/main" id="{FA2C08EF-57CA-4B74-8D61-92ECB2F5BCAA}"/>
            </a:ext>
          </a:extLst>
        </xdr:cNvPr>
        <xdr:cNvSpPr txBox="1"/>
      </xdr:nvSpPr>
      <xdr:spPr>
        <a:xfrm>
          <a:off x="5527221" y="10142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3" name="直線コネクタ 222">
          <a:extLst>
            <a:ext uri="{FF2B5EF4-FFF2-40B4-BE49-F238E27FC236}">
              <a16:creationId xmlns:a16="http://schemas.microsoft.com/office/drawing/2014/main" id="{EC153875-EBAC-48CB-9D71-DE630CB386F3}"/>
            </a:ext>
          </a:extLst>
        </xdr:cNvPr>
        <xdr:cNvCxnSpPr/>
      </xdr:nvCxnSpPr>
      <xdr:spPr>
        <a:xfrm>
          <a:off x="5960110" y="9902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4" name="テキスト ボックス 223">
          <a:extLst>
            <a:ext uri="{FF2B5EF4-FFF2-40B4-BE49-F238E27FC236}">
              <a16:creationId xmlns:a16="http://schemas.microsoft.com/office/drawing/2014/main" id="{81FB1921-3907-48E4-88ED-6921780EB69C}"/>
            </a:ext>
          </a:extLst>
        </xdr:cNvPr>
        <xdr:cNvSpPr txBox="1"/>
      </xdr:nvSpPr>
      <xdr:spPr>
        <a:xfrm>
          <a:off x="5527221" y="9765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5" name="直線コネクタ 224">
          <a:extLst>
            <a:ext uri="{FF2B5EF4-FFF2-40B4-BE49-F238E27FC236}">
              <a16:creationId xmlns:a16="http://schemas.microsoft.com/office/drawing/2014/main" id="{F7D81A53-ED32-4365-9B47-5F82F557A176}"/>
            </a:ext>
          </a:extLst>
        </xdr:cNvPr>
        <xdr:cNvCxnSpPr/>
      </xdr:nvCxnSpPr>
      <xdr:spPr>
        <a:xfrm>
          <a:off x="5960110" y="9521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6" name="テキスト ボックス 225">
          <a:extLst>
            <a:ext uri="{FF2B5EF4-FFF2-40B4-BE49-F238E27FC236}">
              <a16:creationId xmlns:a16="http://schemas.microsoft.com/office/drawing/2014/main" id="{CA908212-F9D9-4800-B825-8B5337E6B019}"/>
            </a:ext>
          </a:extLst>
        </xdr:cNvPr>
        <xdr:cNvSpPr txBox="1"/>
      </xdr:nvSpPr>
      <xdr:spPr>
        <a:xfrm>
          <a:off x="5527221" y="9384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7" name="直線コネクタ 226">
          <a:extLst>
            <a:ext uri="{FF2B5EF4-FFF2-40B4-BE49-F238E27FC236}">
              <a16:creationId xmlns:a16="http://schemas.microsoft.com/office/drawing/2014/main" id="{49554330-1C17-4740-A0BD-B60B721C624D}"/>
            </a:ext>
          </a:extLst>
        </xdr:cNvPr>
        <xdr:cNvCxnSpPr/>
      </xdr:nvCxnSpPr>
      <xdr:spPr>
        <a:xfrm>
          <a:off x="5960110" y="914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8" name="テキスト ボックス 227">
          <a:extLst>
            <a:ext uri="{FF2B5EF4-FFF2-40B4-BE49-F238E27FC236}">
              <a16:creationId xmlns:a16="http://schemas.microsoft.com/office/drawing/2014/main" id="{99E29FA3-ACD7-4BEF-87B7-610399F09A43}"/>
            </a:ext>
          </a:extLst>
        </xdr:cNvPr>
        <xdr:cNvSpPr txBox="1"/>
      </xdr:nvSpPr>
      <xdr:spPr>
        <a:xfrm>
          <a:off x="5527221" y="900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9" name="【体育館・プール】&#10;一人当たり面積グラフ枠">
          <a:extLst>
            <a:ext uri="{FF2B5EF4-FFF2-40B4-BE49-F238E27FC236}">
              <a16:creationId xmlns:a16="http://schemas.microsoft.com/office/drawing/2014/main" id="{34B169B4-5441-42B8-8CFF-533CD79EB3B5}"/>
            </a:ext>
          </a:extLst>
        </xdr:cNvPr>
        <xdr:cNvSpPr/>
      </xdr:nvSpPr>
      <xdr:spPr>
        <a:xfrm>
          <a:off x="5960110" y="914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140970</xdr:rowOff>
    </xdr:from>
    <xdr:to>
      <xdr:col>54</xdr:col>
      <xdr:colOff>189865</xdr:colOff>
      <xdr:row>64</xdr:row>
      <xdr:rowOff>17145</xdr:rowOff>
    </xdr:to>
    <xdr:cxnSp macro="">
      <xdr:nvCxnSpPr>
        <xdr:cNvPr id="230" name="直線コネクタ 229">
          <a:extLst>
            <a:ext uri="{FF2B5EF4-FFF2-40B4-BE49-F238E27FC236}">
              <a16:creationId xmlns:a16="http://schemas.microsoft.com/office/drawing/2014/main" id="{13E8F4FF-146F-4BAF-8B8C-65D6CD5A8999}"/>
            </a:ext>
          </a:extLst>
        </xdr:cNvPr>
        <xdr:cNvCxnSpPr/>
      </xdr:nvCxnSpPr>
      <xdr:spPr>
        <a:xfrm flipV="1">
          <a:off x="9429115" y="9740265"/>
          <a:ext cx="0" cy="12534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20972</xdr:rowOff>
    </xdr:from>
    <xdr:ext cx="469744" cy="259045"/>
    <xdr:sp macro="" textlink="">
      <xdr:nvSpPr>
        <xdr:cNvPr id="231" name="【体育館・プール】&#10;一人当たり面積最小値テキスト">
          <a:extLst>
            <a:ext uri="{FF2B5EF4-FFF2-40B4-BE49-F238E27FC236}">
              <a16:creationId xmlns:a16="http://schemas.microsoft.com/office/drawing/2014/main" id="{980409DF-C6B3-4D50-B819-E1F7EB71D852}"/>
            </a:ext>
          </a:extLst>
        </xdr:cNvPr>
        <xdr:cNvSpPr txBox="1"/>
      </xdr:nvSpPr>
      <xdr:spPr>
        <a:xfrm>
          <a:off x="9467850" y="109899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17145</xdr:rowOff>
    </xdr:from>
    <xdr:to>
      <xdr:col>55</xdr:col>
      <xdr:colOff>88900</xdr:colOff>
      <xdr:row>64</xdr:row>
      <xdr:rowOff>17145</xdr:rowOff>
    </xdr:to>
    <xdr:cxnSp macro="">
      <xdr:nvCxnSpPr>
        <xdr:cNvPr id="232" name="直線コネクタ 231">
          <a:extLst>
            <a:ext uri="{FF2B5EF4-FFF2-40B4-BE49-F238E27FC236}">
              <a16:creationId xmlns:a16="http://schemas.microsoft.com/office/drawing/2014/main" id="{2FF5D25A-AADC-4544-8749-73DCC19250A3}"/>
            </a:ext>
          </a:extLst>
        </xdr:cNvPr>
        <xdr:cNvCxnSpPr/>
      </xdr:nvCxnSpPr>
      <xdr:spPr>
        <a:xfrm>
          <a:off x="9356090" y="10993755"/>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87647</xdr:rowOff>
    </xdr:from>
    <xdr:ext cx="469744" cy="259045"/>
    <xdr:sp macro="" textlink="">
      <xdr:nvSpPr>
        <xdr:cNvPr id="233" name="【体育館・プール】&#10;一人当たり面積最大値テキスト">
          <a:extLst>
            <a:ext uri="{FF2B5EF4-FFF2-40B4-BE49-F238E27FC236}">
              <a16:creationId xmlns:a16="http://schemas.microsoft.com/office/drawing/2014/main" id="{7825E6B7-E047-43AD-8642-C18DD7DDE208}"/>
            </a:ext>
          </a:extLst>
        </xdr:cNvPr>
        <xdr:cNvSpPr txBox="1"/>
      </xdr:nvSpPr>
      <xdr:spPr>
        <a:xfrm>
          <a:off x="9467850" y="9521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140970</xdr:rowOff>
    </xdr:from>
    <xdr:to>
      <xdr:col>55</xdr:col>
      <xdr:colOff>88900</xdr:colOff>
      <xdr:row>56</xdr:row>
      <xdr:rowOff>140970</xdr:rowOff>
    </xdr:to>
    <xdr:cxnSp macro="">
      <xdr:nvCxnSpPr>
        <xdr:cNvPr id="234" name="直線コネクタ 233">
          <a:extLst>
            <a:ext uri="{FF2B5EF4-FFF2-40B4-BE49-F238E27FC236}">
              <a16:creationId xmlns:a16="http://schemas.microsoft.com/office/drawing/2014/main" id="{7A7422EC-6959-4F31-98B4-862FFEDF2A26}"/>
            </a:ext>
          </a:extLst>
        </xdr:cNvPr>
        <xdr:cNvCxnSpPr/>
      </xdr:nvCxnSpPr>
      <xdr:spPr>
        <a:xfrm>
          <a:off x="9356090" y="9740265"/>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105427</xdr:rowOff>
    </xdr:from>
    <xdr:ext cx="469744" cy="259045"/>
    <xdr:sp macro="" textlink="">
      <xdr:nvSpPr>
        <xdr:cNvPr id="235" name="【体育館・プール】&#10;一人当たり面積平均値テキスト">
          <a:extLst>
            <a:ext uri="{FF2B5EF4-FFF2-40B4-BE49-F238E27FC236}">
              <a16:creationId xmlns:a16="http://schemas.microsoft.com/office/drawing/2014/main" id="{89B3DDD8-B977-438F-9A5B-00764269BC06}"/>
            </a:ext>
          </a:extLst>
        </xdr:cNvPr>
        <xdr:cNvSpPr txBox="1"/>
      </xdr:nvSpPr>
      <xdr:spPr>
        <a:xfrm>
          <a:off x="9467850" y="1056197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82550</xdr:rowOff>
    </xdr:from>
    <xdr:to>
      <xdr:col>55</xdr:col>
      <xdr:colOff>50800</xdr:colOff>
      <xdr:row>63</xdr:row>
      <xdr:rowOff>12700</xdr:rowOff>
    </xdr:to>
    <xdr:sp macro="" textlink="">
      <xdr:nvSpPr>
        <xdr:cNvPr id="236" name="フローチャート: 判断 235">
          <a:extLst>
            <a:ext uri="{FF2B5EF4-FFF2-40B4-BE49-F238E27FC236}">
              <a16:creationId xmlns:a16="http://schemas.microsoft.com/office/drawing/2014/main" id="{84074C9C-AA20-415C-9FEA-2E6478EB39F8}"/>
            </a:ext>
          </a:extLst>
        </xdr:cNvPr>
        <xdr:cNvSpPr/>
      </xdr:nvSpPr>
      <xdr:spPr>
        <a:xfrm>
          <a:off x="9394190" y="10714355"/>
          <a:ext cx="9017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90170</xdr:rowOff>
    </xdr:from>
    <xdr:to>
      <xdr:col>50</xdr:col>
      <xdr:colOff>165100</xdr:colOff>
      <xdr:row>63</xdr:row>
      <xdr:rowOff>20320</xdr:rowOff>
    </xdr:to>
    <xdr:sp macro="" textlink="">
      <xdr:nvSpPr>
        <xdr:cNvPr id="237" name="フローチャート: 判断 236">
          <a:extLst>
            <a:ext uri="{FF2B5EF4-FFF2-40B4-BE49-F238E27FC236}">
              <a16:creationId xmlns:a16="http://schemas.microsoft.com/office/drawing/2014/main" id="{A2E54F4F-FE3B-4F29-869A-3547456E9E9C}"/>
            </a:ext>
          </a:extLst>
        </xdr:cNvPr>
        <xdr:cNvSpPr/>
      </xdr:nvSpPr>
      <xdr:spPr>
        <a:xfrm>
          <a:off x="8632190" y="10723880"/>
          <a:ext cx="10922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86360</xdr:rowOff>
    </xdr:from>
    <xdr:to>
      <xdr:col>46</xdr:col>
      <xdr:colOff>38100</xdr:colOff>
      <xdr:row>63</xdr:row>
      <xdr:rowOff>16510</xdr:rowOff>
    </xdr:to>
    <xdr:sp macro="" textlink="">
      <xdr:nvSpPr>
        <xdr:cNvPr id="238" name="フローチャート: 判断 237">
          <a:extLst>
            <a:ext uri="{FF2B5EF4-FFF2-40B4-BE49-F238E27FC236}">
              <a16:creationId xmlns:a16="http://schemas.microsoft.com/office/drawing/2014/main" id="{545EDBAD-794F-4C36-AE92-42A914EF29EF}"/>
            </a:ext>
          </a:extLst>
        </xdr:cNvPr>
        <xdr:cNvSpPr/>
      </xdr:nvSpPr>
      <xdr:spPr>
        <a:xfrm>
          <a:off x="7846060" y="10718165"/>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27305</xdr:rowOff>
    </xdr:from>
    <xdr:to>
      <xdr:col>41</xdr:col>
      <xdr:colOff>101600</xdr:colOff>
      <xdr:row>62</xdr:row>
      <xdr:rowOff>128905</xdr:rowOff>
    </xdr:to>
    <xdr:sp macro="" textlink="">
      <xdr:nvSpPr>
        <xdr:cNvPr id="239" name="フローチャート: 判断 238">
          <a:extLst>
            <a:ext uri="{FF2B5EF4-FFF2-40B4-BE49-F238E27FC236}">
              <a16:creationId xmlns:a16="http://schemas.microsoft.com/office/drawing/2014/main" id="{A6172B97-E952-416E-95B8-7C46B9245799}"/>
            </a:ext>
          </a:extLst>
        </xdr:cNvPr>
        <xdr:cNvSpPr/>
      </xdr:nvSpPr>
      <xdr:spPr>
        <a:xfrm>
          <a:off x="7029450" y="10655300"/>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90170</xdr:rowOff>
    </xdr:from>
    <xdr:to>
      <xdr:col>36</xdr:col>
      <xdr:colOff>165100</xdr:colOff>
      <xdr:row>63</xdr:row>
      <xdr:rowOff>20320</xdr:rowOff>
    </xdr:to>
    <xdr:sp macro="" textlink="">
      <xdr:nvSpPr>
        <xdr:cNvPr id="240" name="フローチャート: 判断 239">
          <a:extLst>
            <a:ext uri="{FF2B5EF4-FFF2-40B4-BE49-F238E27FC236}">
              <a16:creationId xmlns:a16="http://schemas.microsoft.com/office/drawing/2014/main" id="{229A8832-BBA7-4992-AA88-46C3D7DFF5CD}"/>
            </a:ext>
          </a:extLst>
        </xdr:cNvPr>
        <xdr:cNvSpPr/>
      </xdr:nvSpPr>
      <xdr:spPr>
        <a:xfrm>
          <a:off x="6231890" y="10723880"/>
          <a:ext cx="10922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18470CEA-3E6D-4AEF-9E17-C20D5DFB5BE9}"/>
            </a:ext>
          </a:extLst>
        </xdr:cNvPr>
        <xdr:cNvSpPr txBox="1"/>
      </xdr:nvSpPr>
      <xdr:spPr>
        <a:xfrm>
          <a:off x="92583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5E099629-403F-4A5D-AF5F-C06CAC1696CC}"/>
            </a:ext>
          </a:extLst>
        </xdr:cNvPr>
        <xdr:cNvSpPr txBox="1"/>
      </xdr:nvSpPr>
      <xdr:spPr>
        <a:xfrm>
          <a:off x="85153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B7073872-F4E0-4BC2-8E81-A0F8D62E52D6}"/>
            </a:ext>
          </a:extLst>
        </xdr:cNvPr>
        <xdr:cNvSpPr txBox="1"/>
      </xdr:nvSpPr>
      <xdr:spPr>
        <a:xfrm>
          <a:off x="77177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62B3F2E4-6B1F-4BD7-BCA8-71446B082109}"/>
            </a:ext>
          </a:extLst>
        </xdr:cNvPr>
        <xdr:cNvSpPr txBox="1"/>
      </xdr:nvSpPr>
      <xdr:spPr>
        <a:xfrm>
          <a:off x="6912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E41B3505-2EE3-4455-B81E-C11A2B66B435}"/>
            </a:ext>
          </a:extLst>
        </xdr:cNvPr>
        <xdr:cNvSpPr txBox="1"/>
      </xdr:nvSpPr>
      <xdr:spPr>
        <a:xfrm>
          <a:off x="61150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40640</xdr:rowOff>
    </xdr:from>
    <xdr:to>
      <xdr:col>55</xdr:col>
      <xdr:colOff>50800</xdr:colOff>
      <xdr:row>63</xdr:row>
      <xdr:rowOff>142240</xdr:rowOff>
    </xdr:to>
    <xdr:sp macro="" textlink="">
      <xdr:nvSpPr>
        <xdr:cNvPr id="246" name="楕円 245">
          <a:extLst>
            <a:ext uri="{FF2B5EF4-FFF2-40B4-BE49-F238E27FC236}">
              <a16:creationId xmlns:a16="http://schemas.microsoft.com/office/drawing/2014/main" id="{0894EDB1-16F8-448D-A047-34DCFBE3BF56}"/>
            </a:ext>
          </a:extLst>
        </xdr:cNvPr>
        <xdr:cNvSpPr/>
      </xdr:nvSpPr>
      <xdr:spPr>
        <a:xfrm>
          <a:off x="9394190" y="10841990"/>
          <a:ext cx="9017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127017</xdr:rowOff>
    </xdr:from>
    <xdr:ext cx="469744" cy="259045"/>
    <xdr:sp macro="" textlink="">
      <xdr:nvSpPr>
        <xdr:cNvPr id="247" name="【体育館・プール】&#10;一人当たり面積該当値テキスト">
          <a:extLst>
            <a:ext uri="{FF2B5EF4-FFF2-40B4-BE49-F238E27FC236}">
              <a16:creationId xmlns:a16="http://schemas.microsoft.com/office/drawing/2014/main" id="{02DEF3C0-E19B-4296-A380-1AED83F26634}"/>
            </a:ext>
          </a:extLst>
        </xdr:cNvPr>
        <xdr:cNvSpPr txBox="1"/>
      </xdr:nvSpPr>
      <xdr:spPr>
        <a:xfrm>
          <a:off x="9467850" y="10760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42545</xdr:rowOff>
    </xdr:from>
    <xdr:to>
      <xdr:col>50</xdr:col>
      <xdr:colOff>165100</xdr:colOff>
      <xdr:row>63</xdr:row>
      <xdr:rowOff>144145</xdr:rowOff>
    </xdr:to>
    <xdr:sp macro="" textlink="">
      <xdr:nvSpPr>
        <xdr:cNvPr id="248" name="楕円 247">
          <a:extLst>
            <a:ext uri="{FF2B5EF4-FFF2-40B4-BE49-F238E27FC236}">
              <a16:creationId xmlns:a16="http://schemas.microsoft.com/office/drawing/2014/main" id="{6E1E20CA-9455-4CE1-BCE5-E94E107F62A3}"/>
            </a:ext>
          </a:extLst>
        </xdr:cNvPr>
        <xdr:cNvSpPr/>
      </xdr:nvSpPr>
      <xdr:spPr>
        <a:xfrm>
          <a:off x="8632190" y="10845800"/>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91440</xdr:rowOff>
    </xdr:from>
    <xdr:to>
      <xdr:col>55</xdr:col>
      <xdr:colOff>0</xdr:colOff>
      <xdr:row>63</xdr:row>
      <xdr:rowOff>93345</xdr:rowOff>
    </xdr:to>
    <xdr:cxnSp macro="">
      <xdr:nvCxnSpPr>
        <xdr:cNvPr id="249" name="直線コネクタ 248">
          <a:extLst>
            <a:ext uri="{FF2B5EF4-FFF2-40B4-BE49-F238E27FC236}">
              <a16:creationId xmlns:a16="http://schemas.microsoft.com/office/drawing/2014/main" id="{9038DFE0-64AC-45F4-9F79-D9C7EF4709AA}"/>
            </a:ext>
          </a:extLst>
        </xdr:cNvPr>
        <xdr:cNvCxnSpPr/>
      </xdr:nvCxnSpPr>
      <xdr:spPr>
        <a:xfrm flipV="1">
          <a:off x="8686800" y="10896600"/>
          <a:ext cx="74295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44450</xdr:rowOff>
    </xdr:from>
    <xdr:to>
      <xdr:col>46</xdr:col>
      <xdr:colOff>38100</xdr:colOff>
      <xdr:row>63</xdr:row>
      <xdr:rowOff>146050</xdr:rowOff>
    </xdr:to>
    <xdr:sp macro="" textlink="">
      <xdr:nvSpPr>
        <xdr:cNvPr id="250" name="楕円 249">
          <a:extLst>
            <a:ext uri="{FF2B5EF4-FFF2-40B4-BE49-F238E27FC236}">
              <a16:creationId xmlns:a16="http://schemas.microsoft.com/office/drawing/2014/main" id="{C3B911DC-2C73-4C0A-8132-F846C7909449}"/>
            </a:ext>
          </a:extLst>
        </xdr:cNvPr>
        <xdr:cNvSpPr/>
      </xdr:nvSpPr>
      <xdr:spPr>
        <a:xfrm>
          <a:off x="7846060" y="1084770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93345</xdr:rowOff>
    </xdr:from>
    <xdr:to>
      <xdr:col>50</xdr:col>
      <xdr:colOff>114300</xdr:colOff>
      <xdr:row>63</xdr:row>
      <xdr:rowOff>95250</xdr:rowOff>
    </xdr:to>
    <xdr:cxnSp macro="">
      <xdr:nvCxnSpPr>
        <xdr:cNvPr id="251" name="直線コネクタ 250">
          <a:extLst>
            <a:ext uri="{FF2B5EF4-FFF2-40B4-BE49-F238E27FC236}">
              <a16:creationId xmlns:a16="http://schemas.microsoft.com/office/drawing/2014/main" id="{4A074AD3-6897-4269-B693-D737CEB87F56}"/>
            </a:ext>
          </a:extLst>
        </xdr:cNvPr>
        <xdr:cNvCxnSpPr/>
      </xdr:nvCxnSpPr>
      <xdr:spPr>
        <a:xfrm flipV="1">
          <a:off x="7889240" y="10898505"/>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46355</xdr:rowOff>
    </xdr:from>
    <xdr:to>
      <xdr:col>41</xdr:col>
      <xdr:colOff>101600</xdr:colOff>
      <xdr:row>63</xdr:row>
      <xdr:rowOff>147955</xdr:rowOff>
    </xdr:to>
    <xdr:sp macro="" textlink="">
      <xdr:nvSpPr>
        <xdr:cNvPr id="252" name="楕円 251">
          <a:extLst>
            <a:ext uri="{FF2B5EF4-FFF2-40B4-BE49-F238E27FC236}">
              <a16:creationId xmlns:a16="http://schemas.microsoft.com/office/drawing/2014/main" id="{6E948B9E-C10D-45FC-9E10-4D68731CC0A8}"/>
            </a:ext>
          </a:extLst>
        </xdr:cNvPr>
        <xdr:cNvSpPr/>
      </xdr:nvSpPr>
      <xdr:spPr>
        <a:xfrm>
          <a:off x="7029450" y="10849610"/>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95250</xdr:rowOff>
    </xdr:from>
    <xdr:to>
      <xdr:col>45</xdr:col>
      <xdr:colOff>177800</xdr:colOff>
      <xdr:row>63</xdr:row>
      <xdr:rowOff>97155</xdr:rowOff>
    </xdr:to>
    <xdr:cxnSp macro="">
      <xdr:nvCxnSpPr>
        <xdr:cNvPr id="253" name="直線コネクタ 252">
          <a:extLst>
            <a:ext uri="{FF2B5EF4-FFF2-40B4-BE49-F238E27FC236}">
              <a16:creationId xmlns:a16="http://schemas.microsoft.com/office/drawing/2014/main" id="{2D5A60C5-5AB1-4959-83C7-BD4EA0F3B152}"/>
            </a:ext>
          </a:extLst>
        </xdr:cNvPr>
        <xdr:cNvCxnSpPr/>
      </xdr:nvCxnSpPr>
      <xdr:spPr>
        <a:xfrm flipV="1">
          <a:off x="7084060" y="10892790"/>
          <a:ext cx="80518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48260</xdr:rowOff>
    </xdr:from>
    <xdr:to>
      <xdr:col>36</xdr:col>
      <xdr:colOff>165100</xdr:colOff>
      <xdr:row>63</xdr:row>
      <xdr:rowOff>149860</xdr:rowOff>
    </xdr:to>
    <xdr:sp macro="" textlink="">
      <xdr:nvSpPr>
        <xdr:cNvPr id="254" name="楕円 253">
          <a:extLst>
            <a:ext uri="{FF2B5EF4-FFF2-40B4-BE49-F238E27FC236}">
              <a16:creationId xmlns:a16="http://schemas.microsoft.com/office/drawing/2014/main" id="{F91022F1-5A16-42FC-B419-F02822D7C6F1}"/>
            </a:ext>
          </a:extLst>
        </xdr:cNvPr>
        <xdr:cNvSpPr/>
      </xdr:nvSpPr>
      <xdr:spPr>
        <a:xfrm>
          <a:off x="6231890" y="10851515"/>
          <a:ext cx="10922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97155</xdr:rowOff>
    </xdr:from>
    <xdr:to>
      <xdr:col>41</xdr:col>
      <xdr:colOff>50800</xdr:colOff>
      <xdr:row>63</xdr:row>
      <xdr:rowOff>99060</xdr:rowOff>
    </xdr:to>
    <xdr:cxnSp macro="">
      <xdr:nvCxnSpPr>
        <xdr:cNvPr id="255" name="直線コネクタ 254">
          <a:extLst>
            <a:ext uri="{FF2B5EF4-FFF2-40B4-BE49-F238E27FC236}">
              <a16:creationId xmlns:a16="http://schemas.microsoft.com/office/drawing/2014/main" id="{B11063AD-2389-4998-B584-F076D854E79C}"/>
            </a:ext>
          </a:extLst>
        </xdr:cNvPr>
        <xdr:cNvCxnSpPr/>
      </xdr:nvCxnSpPr>
      <xdr:spPr>
        <a:xfrm flipV="1">
          <a:off x="6286500" y="10894695"/>
          <a:ext cx="79756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61</xdr:row>
      <xdr:rowOff>36847</xdr:rowOff>
    </xdr:from>
    <xdr:ext cx="469744" cy="259045"/>
    <xdr:sp macro="" textlink="">
      <xdr:nvSpPr>
        <xdr:cNvPr id="256" name="n_1aveValue【体育館・プール】&#10;一人当たり面積">
          <a:extLst>
            <a:ext uri="{FF2B5EF4-FFF2-40B4-BE49-F238E27FC236}">
              <a16:creationId xmlns:a16="http://schemas.microsoft.com/office/drawing/2014/main" id="{794B7C58-AA91-4397-B6E6-DF8A66F3DE7B}"/>
            </a:ext>
          </a:extLst>
        </xdr:cNvPr>
        <xdr:cNvSpPr txBox="1"/>
      </xdr:nvSpPr>
      <xdr:spPr>
        <a:xfrm>
          <a:off x="8454467" y="10495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33037</xdr:rowOff>
    </xdr:from>
    <xdr:ext cx="469744" cy="259045"/>
    <xdr:sp macro="" textlink="">
      <xdr:nvSpPr>
        <xdr:cNvPr id="257" name="n_2aveValue【体育館・プール】&#10;一人当たり面積">
          <a:extLst>
            <a:ext uri="{FF2B5EF4-FFF2-40B4-BE49-F238E27FC236}">
              <a16:creationId xmlns:a16="http://schemas.microsoft.com/office/drawing/2014/main" id="{15FA5AD3-0048-43F2-881A-B9F9F266636A}"/>
            </a:ext>
          </a:extLst>
        </xdr:cNvPr>
        <xdr:cNvSpPr txBox="1"/>
      </xdr:nvSpPr>
      <xdr:spPr>
        <a:xfrm>
          <a:off x="7673417" y="104895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145432</xdr:rowOff>
    </xdr:from>
    <xdr:ext cx="469744" cy="259045"/>
    <xdr:sp macro="" textlink="">
      <xdr:nvSpPr>
        <xdr:cNvPr id="258" name="n_3aveValue【体育館・プール】&#10;一人当たり面積">
          <a:extLst>
            <a:ext uri="{FF2B5EF4-FFF2-40B4-BE49-F238E27FC236}">
              <a16:creationId xmlns:a16="http://schemas.microsoft.com/office/drawing/2014/main" id="{B4A7D243-F076-4C3D-AF38-69D3C005DBA3}"/>
            </a:ext>
          </a:extLst>
        </xdr:cNvPr>
        <xdr:cNvSpPr txBox="1"/>
      </xdr:nvSpPr>
      <xdr:spPr>
        <a:xfrm>
          <a:off x="6866332" y="10430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36847</xdr:rowOff>
    </xdr:from>
    <xdr:ext cx="469744" cy="259045"/>
    <xdr:sp macro="" textlink="">
      <xdr:nvSpPr>
        <xdr:cNvPr id="259" name="n_4aveValue【体育館・プール】&#10;一人当たり面積">
          <a:extLst>
            <a:ext uri="{FF2B5EF4-FFF2-40B4-BE49-F238E27FC236}">
              <a16:creationId xmlns:a16="http://schemas.microsoft.com/office/drawing/2014/main" id="{216E82E6-D3DC-4645-9AA8-4E161D391783}"/>
            </a:ext>
          </a:extLst>
        </xdr:cNvPr>
        <xdr:cNvSpPr txBox="1"/>
      </xdr:nvSpPr>
      <xdr:spPr>
        <a:xfrm>
          <a:off x="6068772" y="10495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63</xdr:row>
      <xdr:rowOff>135272</xdr:rowOff>
    </xdr:from>
    <xdr:ext cx="469744" cy="259045"/>
    <xdr:sp macro="" textlink="">
      <xdr:nvSpPr>
        <xdr:cNvPr id="260" name="n_1mainValue【体育館・プール】&#10;一人当たり面積">
          <a:extLst>
            <a:ext uri="{FF2B5EF4-FFF2-40B4-BE49-F238E27FC236}">
              <a16:creationId xmlns:a16="http://schemas.microsoft.com/office/drawing/2014/main" id="{E21C0F25-5699-41CA-AA15-C01170C133BC}"/>
            </a:ext>
          </a:extLst>
        </xdr:cNvPr>
        <xdr:cNvSpPr txBox="1"/>
      </xdr:nvSpPr>
      <xdr:spPr>
        <a:xfrm>
          <a:off x="8454467" y="109328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137177</xdr:rowOff>
    </xdr:from>
    <xdr:ext cx="469744" cy="259045"/>
    <xdr:sp macro="" textlink="">
      <xdr:nvSpPr>
        <xdr:cNvPr id="261" name="n_2mainValue【体育館・プール】&#10;一人当たり面積">
          <a:extLst>
            <a:ext uri="{FF2B5EF4-FFF2-40B4-BE49-F238E27FC236}">
              <a16:creationId xmlns:a16="http://schemas.microsoft.com/office/drawing/2014/main" id="{7F8BD20F-47AE-4ED1-B7C6-C83773E242C3}"/>
            </a:ext>
          </a:extLst>
        </xdr:cNvPr>
        <xdr:cNvSpPr txBox="1"/>
      </xdr:nvSpPr>
      <xdr:spPr>
        <a:xfrm>
          <a:off x="7673417" y="10934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139082</xdr:rowOff>
    </xdr:from>
    <xdr:ext cx="469744" cy="259045"/>
    <xdr:sp macro="" textlink="">
      <xdr:nvSpPr>
        <xdr:cNvPr id="262" name="n_3mainValue【体育館・プール】&#10;一人当たり面積">
          <a:extLst>
            <a:ext uri="{FF2B5EF4-FFF2-40B4-BE49-F238E27FC236}">
              <a16:creationId xmlns:a16="http://schemas.microsoft.com/office/drawing/2014/main" id="{BF4D7B9B-D6A9-4E3A-8074-28FAE22FEFF6}"/>
            </a:ext>
          </a:extLst>
        </xdr:cNvPr>
        <xdr:cNvSpPr txBox="1"/>
      </xdr:nvSpPr>
      <xdr:spPr>
        <a:xfrm>
          <a:off x="6866332" y="109366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140987</xdr:rowOff>
    </xdr:from>
    <xdr:ext cx="469744" cy="259045"/>
    <xdr:sp macro="" textlink="">
      <xdr:nvSpPr>
        <xdr:cNvPr id="263" name="n_4mainValue【体育館・プール】&#10;一人当たり面積">
          <a:extLst>
            <a:ext uri="{FF2B5EF4-FFF2-40B4-BE49-F238E27FC236}">
              <a16:creationId xmlns:a16="http://schemas.microsoft.com/office/drawing/2014/main" id="{74FAEA5A-72F4-46AA-A509-3A9C54FECC94}"/>
            </a:ext>
          </a:extLst>
        </xdr:cNvPr>
        <xdr:cNvSpPr txBox="1"/>
      </xdr:nvSpPr>
      <xdr:spPr>
        <a:xfrm>
          <a:off x="6068772" y="10940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4" name="正方形/長方形 263">
          <a:extLst>
            <a:ext uri="{FF2B5EF4-FFF2-40B4-BE49-F238E27FC236}">
              <a16:creationId xmlns:a16="http://schemas.microsoft.com/office/drawing/2014/main" id="{37B47841-44A6-4C87-867C-16A75213FF6D}"/>
            </a:ext>
          </a:extLst>
        </xdr:cNvPr>
        <xdr:cNvSpPr/>
      </xdr:nvSpPr>
      <xdr:spPr>
        <a:xfrm>
          <a:off x="685800" y="1181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5" name="正方形/長方形 264">
          <a:extLst>
            <a:ext uri="{FF2B5EF4-FFF2-40B4-BE49-F238E27FC236}">
              <a16:creationId xmlns:a16="http://schemas.microsoft.com/office/drawing/2014/main" id="{8ED87E00-4B6E-4181-935C-6DAC5930D5C7}"/>
            </a:ext>
          </a:extLst>
        </xdr:cNvPr>
        <xdr:cNvSpPr/>
      </xdr:nvSpPr>
      <xdr:spPr>
        <a:xfrm>
          <a:off x="8166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6" name="正方形/長方形 265">
          <a:extLst>
            <a:ext uri="{FF2B5EF4-FFF2-40B4-BE49-F238E27FC236}">
              <a16:creationId xmlns:a16="http://schemas.microsoft.com/office/drawing/2014/main" id="{0F2050E5-38AE-4963-8981-7D165BDC3AEF}"/>
            </a:ext>
          </a:extLst>
        </xdr:cNvPr>
        <xdr:cNvSpPr/>
      </xdr:nvSpPr>
      <xdr:spPr>
        <a:xfrm>
          <a:off x="8166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7" name="正方形/長方形 266">
          <a:extLst>
            <a:ext uri="{FF2B5EF4-FFF2-40B4-BE49-F238E27FC236}">
              <a16:creationId xmlns:a16="http://schemas.microsoft.com/office/drawing/2014/main" id="{1A3EDA50-F452-4767-834B-996DE0CB29CE}"/>
            </a:ext>
          </a:extLst>
        </xdr:cNvPr>
        <xdr:cNvSpPr/>
      </xdr:nvSpPr>
      <xdr:spPr>
        <a:xfrm>
          <a:off x="17145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8" name="正方形/長方形 267">
          <a:extLst>
            <a:ext uri="{FF2B5EF4-FFF2-40B4-BE49-F238E27FC236}">
              <a16:creationId xmlns:a16="http://schemas.microsoft.com/office/drawing/2014/main" id="{4CE63EBA-1A9E-4427-9E22-930D737CD804}"/>
            </a:ext>
          </a:extLst>
        </xdr:cNvPr>
        <xdr:cNvSpPr/>
      </xdr:nvSpPr>
      <xdr:spPr>
        <a:xfrm>
          <a:off x="17145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9" name="正方形/長方形 268">
          <a:extLst>
            <a:ext uri="{FF2B5EF4-FFF2-40B4-BE49-F238E27FC236}">
              <a16:creationId xmlns:a16="http://schemas.microsoft.com/office/drawing/2014/main" id="{1876E6CB-46F0-4E3E-8FD6-864C2981838E}"/>
            </a:ext>
          </a:extLst>
        </xdr:cNvPr>
        <xdr:cNvSpPr/>
      </xdr:nvSpPr>
      <xdr:spPr>
        <a:xfrm>
          <a:off x="27432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0" name="正方形/長方形 269">
          <a:extLst>
            <a:ext uri="{FF2B5EF4-FFF2-40B4-BE49-F238E27FC236}">
              <a16:creationId xmlns:a16="http://schemas.microsoft.com/office/drawing/2014/main" id="{7C2CCB81-6875-46DC-8C28-FC0A852258AD}"/>
            </a:ext>
          </a:extLst>
        </xdr:cNvPr>
        <xdr:cNvSpPr/>
      </xdr:nvSpPr>
      <xdr:spPr>
        <a:xfrm>
          <a:off x="27432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1" name="正方形/長方形 270">
          <a:extLst>
            <a:ext uri="{FF2B5EF4-FFF2-40B4-BE49-F238E27FC236}">
              <a16:creationId xmlns:a16="http://schemas.microsoft.com/office/drawing/2014/main" id="{E71AC308-EB88-4868-BC12-29DA9BEA00EB}"/>
            </a:ext>
          </a:extLst>
        </xdr:cNvPr>
        <xdr:cNvSpPr/>
      </xdr:nvSpPr>
      <xdr:spPr>
        <a:xfrm>
          <a:off x="685800" y="1295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2" name="テキスト ボックス 271">
          <a:extLst>
            <a:ext uri="{FF2B5EF4-FFF2-40B4-BE49-F238E27FC236}">
              <a16:creationId xmlns:a16="http://schemas.microsoft.com/office/drawing/2014/main" id="{91C26F43-E28C-42D5-AF17-E4C5C56982B8}"/>
            </a:ext>
          </a:extLst>
        </xdr:cNvPr>
        <xdr:cNvSpPr txBox="1"/>
      </xdr:nvSpPr>
      <xdr:spPr>
        <a:xfrm>
          <a:off x="66675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3" name="直線コネクタ 272">
          <a:extLst>
            <a:ext uri="{FF2B5EF4-FFF2-40B4-BE49-F238E27FC236}">
              <a16:creationId xmlns:a16="http://schemas.microsoft.com/office/drawing/2014/main" id="{D7841816-4A02-4FF6-AC54-5CA344F774DD}"/>
            </a:ext>
          </a:extLst>
        </xdr:cNvPr>
        <xdr:cNvCxnSpPr/>
      </xdr:nvCxnSpPr>
      <xdr:spPr>
        <a:xfrm>
          <a:off x="685800" y="1524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4" name="テキスト ボックス 273">
          <a:extLst>
            <a:ext uri="{FF2B5EF4-FFF2-40B4-BE49-F238E27FC236}">
              <a16:creationId xmlns:a16="http://schemas.microsoft.com/office/drawing/2014/main" id="{C2CC55C8-7A29-4EA3-9B93-1BB3A40EE691}"/>
            </a:ext>
          </a:extLst>
        </xdr:cNvPr>
        <xdr:cNvSpPr txBox="1"/>
      </xdr:nvSpPr>
      <xdr:spPr>
        <a:xfrm>
          <a:off x="273866" y="1509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5" name="直線コネクタ 274">
          <a:extLst>
            <a:ext uri="{FF2B5EF4-FFF2-40B4-BE49-F238E27FC236}">
              <a16:creationId xmlns:a16="http://schemas.microsoft.com/office/drawing/2014/main" id="{F062551F-7CBF-497A-A7F2-03C287E036DE}"/>
            </a:ext>
          </a:extLst>
        </xdr:cNvPr>
        <xdr:cNvCxnSpPr/>
      </xdr:nvCxnSpPr>
      <xdr:spPr>
        <a:xfrm>
          <a:off x="685800" y="1485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6" name="テキスト ボックス 275">
          <a:extLst>
            <a:ext uri="{FF2B5EF4-FFF2-40B4-BE49-F238E27FC236}">
              <a16:creationId xmlns:a16="http://schemas.microsoft.com/office/drawing/2014/main" id="{7B393E4E-CFD4-4B92-8AB2-C96789D335A5}"/>
            </a:ext>
          </a:extLst>
        </xdr:cNvPr>
        <xdr:cNvSpPr txBox="1"/>
      </xdr:nvSpPr>
      <xdr:spPr>
        <a:xfrm>
          <a:off x="273866" y="1471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7" name="直線コネクタ 276">
          <a:extLst>
            <a:ext uri="{FF2B5EF4-FFF2-40B4-BE49-F238E27FC236}">
              <a16:creationId xmlns:a16="http://schemas.microsoft.com/office/drawing/2014/main" id="{B62F93C4-0B73-44DB-B3DF-15FC46A60E86}"/>
            </a:ext>
          </a:extLst>
        </xdr:cNvPr>
        <xdr:cNvCxnSpPr/>
      </xdr:nvCxnSpPr>
      <xdr:spPr>
        <a:xfrm>
          <a:off x="685800" y="1447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8" name="テキスト ボックス 277">
          <a:extLst>
            <a:ext uri="{FF2B5EF4-FFF2-40B4-BE49-F238E27FC236}">
              <a16:creationId xmlns:a16="http://schemas.microsoft.com/office/drawing/2014/main" id="{B02778C3-D0D6-40F5-8FFE-283B5036671B}"/>
            </a:ext>
          </a:extLst>
        </xdr:cNvPr>
        <xdr:cNvSpPr txBox="1"/>
      </xdr:nvSpPr>
      <xdr:spPr>
        <a:xfrm>
          <a:off x="343701" y="1433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9" name="直線コネクタ 278">
          <a:extLst>
            <a:ext uri="{FF2B5EF4-FFF2-40B4-BE49-F238E27FC236}">
              <a16:creationId xmlns:a16="http://schemas.microsoft.com/office/drawing/2014/main" id="{D9B92C01-7D0A-4D53-A662-6F061F546F52}"/>
            </a:ext>
          </a:extLst>
        </xdr:cNvPr>
        <xdr:cNvCxnSpPr/>
      </xdr:nvCxnSpPr>
      <xdr:spPr>
        <a:xfrm>
          <a:off x="685800" y="1409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0" name="テキスト ボックス 279">
          <a:extLst>
            <a:ext uri="{FF2B5EF4-FFF2-40B4-BE49-F238E27FC236}">
              <a16:creationId xmlns:a16="http://schemas.microsoft.com/office/drawing/2014/main" id="{890E03C9-E95E-4AC1-8FD1-8A95A7A32A8E}"/>
            </a:ext>
          </a:extLst>
        </xdr:cNvPr>
        <xdr:cNvSpPr txBox="1"/>
      </xdr:nvSpPr>
      <xdr:spPr>
        <a:xfrm>
          <a:off x="343701" y="13952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1" name="直線コネクタ 280">
          <a:extLst>
            <a:ext uri="{FF2B5EF4-FFF2-40B4-BE49-F238E27FC236}">
              <a16:creationId xmlns:a16="http://schemas.microsoft.com/office/drawing/2014/main" id="{AC7E9AD5-0ADF-4637-AD2A-F65EEEF4BD8B}"/>
            </a:ext>
          </a:extLst>
        </xdr:cNvPr>
        <xdr:cNvCxnSpPr/>
      </xdr:nvCxnSpPr>
      <xdr:spPr>
        <a:xfrm>
          <a:off x="685800" y="13716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2" name="テキスト ボックス 281">
          <a:extLst>
            <a:ext uri="{FF2B5EF4-FFF2-40B4-BE49-F238E27FC236}">
              <a16:creationId xmlns:a16="http://schemas.microsoft.com/office/drawing/2014/main" id="{B1A0C8D3-4BA1-4432-A488-63D0C2DA528B}"/>
            </a:ext>
          </a:extLst>
        </xdr:cNvPr>
        <xdr:cNvSpPr txBox="1"/>
      </xdr:nvSpPr>
      <xdr:spPr>
        <a:xfrm>
          <a:off x="343701" y="13571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3" name="直線コネクタ 282">
          <a:extLst>
            <a:ext uri="{FF2B5EF4-FFF2-40B4-BE49-F238E27FC236}">
              <a16:creationId xmlns:a16="http://schemas.microsoft.com/office/drawing/2014/main" id="{BBC15897-D812-42C7-8A62-2623AC6659D1}"/>
            </a:ext>
          </a:extLst>
        </xdr:cNvPr>
        <xdr:cNvCxnSpPr/>
      </xdr:nvCxnSpPr>
      <xdr:spPr>
        <a:xfrm>
          <a:off x="685800" y="1333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162577</xdr:rowOff>
    </xdr:from>
    <xdr:ext cx="338939" cy="259045"/>
    <xdr:sp macro="" textlink="">
      <xdr:nvSpPr>
        <xdr:cNvPr id="284" name="テキスト ボックス 283">
          <a:extLst>
            <a:ext uri="{FF2B5EF4-FFF2-40B4-BE49-F238E27FC236}">
              <a16:creationId xmlns:a16="http://schemas.microsoft.com/office/drawing/2014/main" id="{D67DADB9-F547-4FDD-9805-967A86806013}"/>
            </a:ext>
          </a:extLst>
        </xdr:cNvPr>
        <xdr:cNvSpPr txBox="1"/>
      </xdr:nvSpPr>
      <xdr:spPr>
        <a:xfrm>
          <a:off x="386866" y="13194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a:extLst>
            <a:ext uri="{FF2B5EF4-FFF2-40B4-BE49-F238E27FC236}">
              <a16:creationId xmlns:a16="http://schemas.microsoft.com/office/drawing/2014/main" id="{45E57EF6-1E5A-44CB-A18F-6E471DC8A280}"/>
            </a:ext>
          </a:extLst>
        </xdr:cNvPr>
        <xdr:cNvCxnSpPr/>
      </xdr:nvCxnSpPr>
      <xdr:spPr>
        <a:xfrm>
          <a:off x="685800" y="1295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6" name="【福祉施設】&#10;有形固定資産減価償却率グラフ枠">
          <a:extLst>
            <a:ext uri="{FF2B5EF4-FFF2-40B4-BE49-F238E27FC236}">
              <a16:creationId xmlns:a16="http://schemas.microsoft.com/office/drawing/2014/main" id="{A55AC4F9-AF6D-4516-8AEA-25DDB8EC1A15}"/>
            </a:ext>
          </a:extLst>
        </xdr:cNvPr>
        <xdr:cNvSpPr/>
      </xdr:nvSpPr>
      <xdr:spPr>
        <a:xfrm>
          <a:off x="685800" y="1295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133350</xdr:rowOff>
    </xdr:from>
    <xdr:to>
      <xdr:col>24</xdr:col>
      <xdr:colOff>62865</xdr:colOff>
      <xdr:row>85</xdr:row>
      <xdr:rowOff>31750</xdr:rowOff>
    </xdr:to>
    <xdr:cxnSp macro="">
      <xdr:nvCxnSpPr>
        <xdr:cNvPr id="287" name="直線コネクタ 286">
          <a:extLst>
            <a:ext uri="{FF2B5EF4-FFF2-40B4-BE49-F238E27FC236}">
              <a16:creationId xmlns:a16="http://schemas.microsoft.com/office/drawing/2014/main" id="{B426062F-99BF-4740-9EC8-A53C61C86C34}"/>
            </a:ext>
          </a:extLst>
        </xdr:cNvPr>
        <xdr:cNvCxnSpPr/>
      </xdr:nvCxnSpPr>
      <xdr:spPr>
        <a:xfrm flipV="1">
          <a:off x="4173855" y="13331190"/>
          <a:ext cx="0" cy="12719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35577</xdr:rowOff>
    </xdr:from>
    <xdr:ext cx="469744" cy="259045"/>
    <xdr:sp macro="" textlink="">
      <xdr:nvSpPr>
        <xdr:cNvPr id="288" name="【福祉施設】&#10;有形固定資産減価償却率最小値テキスト">
          <a:extLst>
            <a:ext uri="{FF2B5EF4-FFF2-40B4-BE49-F238E27FC236}">
              <a16:creationId xmlns:a16="http://schemas.microsoft.com/office/drawing/2014/main" id="{B51599EA-C0BF-41C1-B143-49874C970FDA}"/>
            </a:ext>
          </a:extLst>
        </xdr:cNvPr>
        <xdr:cNvSpPr txBox="1"/>
      </xdr:nvSpPr>
      <xdr:spPr>
        <a:xfrm>
          <a:off x="4212590" y="1460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31750</xdr:rowOff>
    </xdr:from>
    <xdr:to>
      <xdr:col>24</xdr:col>
      <xdr:colOff>152400</xdr:colOff>
      <xdr:row>85</xdr:row>
      <xdr:rowOff>31750</xdr:rowOff>
    </xdr:to>
    <xdr:cxnSp macro="">
      <xdr:nvCxnSpPr>
        <xdr:cNvPr id="289" name="直線コネクタ 288">
          <a:extLst>
            <a:ext uri="{FF2B5EF4-FFF2-40B4-BE49-F238E27FC236}">
              <a16:creationId xmlns:a16="http://schemas.microsoft.com/office/drawing/2014/main" id="{9464ECEB-9D62-4799-AB34-DDC5DAA1B54F}"/>
            </a:ext>
          </a:extLst>
        </xdr:cNvPr>
        <xdr:cNvCxnSpPr/>
      </xdr:nvCxnSpPr>
      <xdr:spPr>
        <a:xfrm>
          <a:off x="4112260" y="1460309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80027</xdr:rowOff>
    </xdr:from>
    <xdr:ext cx="340478" cy="259045"/>
    <xdr:sp macro="" textlink="">
      <xdr:nvSpPr>
        <xdr:cNvPr id="290" name="【福祉施設】&#10;有形固定資産減価償却率最大値テキスト">
          <a:extLst>
            <a:ext uri="{FF2B5EF4-FFF2-40B4-BE49-F238E27FC236}">
              <a16:creationId xmlns:a16="http://schemas.microsoft.com/office/drawing/2014/main" id="{C38DEA35-BE37-4697-AB51-654DFB876DCD}"/>
            </a:ext>
          </a:extLst>
        </xdr:cNvPr>
        <xdr:cNvSpPr txBox="1"/>
      </xdr:nvSpPr>
      <xdr:spPr>
        <a:xfrm>
          <a:off x="4212590" y="1311213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133350</xdr:rowOff>
    </xdr:from>
    <xdr:to>
      <xdr:col>24</xdr:col>
      <xdr:colOff>152400</xdr:colOff>
      <xdr:row>77</xdr:row>
      <xdr:rowOff>133350</xdr:rowOff>
    </xdr:to>
    <xdr:cxnSp macro="">
      <xdr:nvCxnSpPr>
        <xdr:cNvPr id="291" name="直線コネクタ 290">
          <a:extLst>
            <a:ext uri="{FF2B5EF4-FFF2-40B4-BE49-F238E27FC236}">
              <a16:creationId xmlns:a16="http://schemas.microsoft.com/office/drawing/2014/main" id="{FF980F7F-769A-4B56-A4D3-76DC4D319E27}"/>
            </a:ext>
          </a:extLst>
        </xdr:cNvPr>
        <xdr:cNvCxnSpPr/>
      </xdr:nvCxnSpPr>
      <xdr:spPr>
        <a:xfrm>
          <a:off x="4112260" y="133311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16527</xdr:rowOff>
    </xdr:from>
    <xdr:ext cx="405111" cy="259045"/>
    <xdr:sp macro="" textlink="">
      <xdr:nvSpPr>
        <xdr:cNvPr id="292" name="【福祉施設】&#10;有形固定資産減価償却率平均値テキスト">
          <a:extLst>
            <a:ext uri="{FF2B5EF4-FFF2-40B4-BE49-F238E27FC236}">
              <a16:creationId xmlns:a16="http://schemas.microsoft.com/office/drawing/2014/main" id="{7F8057AC-FE0D-4959-AF83-17EE323CC231}"/>
            </a:ext>
          </a:extLst>
        </xdr:cNvPr>
        <xdr:cNvSpPr txBox="1"/>
      </xdr:nvSpPr>
      <xdr:spPr>
        <a:xfrm>
          <a:off x="4212590" y="1407923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38100</xdr:rowOff>
    </xdr:from>
    <xdr:to>
      <xdr:col>24</xdr:col>
      <xdr:colOff>114300</xdr:colOff>
      <xdr:row>82</xdr:row>
      <xdr:rowOff>139700</xdr:rowOff>
    </xdr:to>
    <xdr:sp macro="" textlink="">
      <xdr:nvSpPr>
        <xdr:cNvPr id="293" name="フローチャート: 判断 292">
          <a:extLst>
            <a:ext uri="{FF2B5EF4-FFF2-40B4-BE49-F238E27FC236}">
              <a16:creationId xmlns:a16="http://schemas.microsoft.com/office/drawing/2014/main" id="{5ED90334-DD22-4EC7-AE86-55AD48AC7BCE}"/>
            </a:ext>
          </a:extLst>
        </xdr:cNvPr>
        <xdr:cNvSpPr/>
      </xdr:nvSpPr>
      <xdr:spPr>
        <a:xfrm>
          <a:off x="4131310" y="14097000"/>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27939</xdr:rowOff>
    </xdr:from>
    <xdr:to>
      <xdr:col>20</xdr:col>
      <xdr:colOff>38100</xdr:colOff>
      <xdr:row>82</xdr:row>
      <xdr:rowOff>129539</xdr:rowOff>
    </xdr:to>
    <xdr:sp macro="" textlink="">
      <xdr:nvSpPr>
        <xdr:cNvPr id="294" name="フローチャート: 判断 293">
          <a:extLst>
            <a:ext uri="{FF2B5EF4-FFF2-40B4-BE49-F238E27FC236}">
              <a16:creationId xmlns:a16="http://schemas.microsoft.com/office/drawing/2014/main" id="{3EEBB0EC-70BA-4BAC-B2F5-AC5D1BEF2B83}"/>
            </a:ext>
          </a:extLst>
        </xdr:cNvPr>
        <xdr:cNvSpPr/>
      </xdr:nvSpPr>
      <xdr:spPr>
        <a:xfrm>
          <a:off x="3388360" y="14084934"/>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1270</xdr:rowOff>
    </xdr:from>
    <xdr:to>
      <xdr:col>15</xdr:col>
      <xdr:colOff>101600</xdr:colOff>
      <xdr:row>82</xdr:row>
      <xdr:rowOff>102870</xdr:rowOff>
    </xdr:to>
    <xdr:sp macro="" textlink="">
      <xdr:nvSpPr>
        <xdr:cNvPr id="295" name="フローチャート: 判断 294">
          <a:extLst>
            <a:ext uri="{FF2B5EF4-FFF2-40B4-BE49-F238E27FC236}">
              <a16:creationId xmlns:a16="http://schemas.microsoft.com/office/drawing/2014/main" id="{D3CC08F5-A320-49ED-B9DB-C34993B6317A}"/>
            </a:ext>
          </a:extLst>
        </xdr:cNvPr>
        <xdr:cNvSpPr/>
      </xdr:nvSpPr>
      <xdr:spPr>
        <a:xfrm>
          <a:off x="2571750" y="14060170"/>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162561</xdr:rowOff>
    </xdr:from>
    <xdr:to>
      <xdr:col>10</xdr:col>
      <xdr:colOff>165100</xdr:colOff>
      <xdr:row>82</xdr:row>
      <xdr:rowOff>92711</xdr:rowOff>
    </xdr:to>
    <xdr:sp macro="" textlink="">
      <xdr:nvSpPr>
        <xdr:cNvPr id="296" name="フローチャート: 判断 295">
          <a:extLst>
            <a:ext uri="{FF2B5EF4-FFF2-40B4-BE49-F238E27FC236}">
              <a16:creationId xmlns:a16="http://schemas.microsoft.com/office/drawing/2014/main" id="{BD9B9FD6-94F3-4AE0-81FF-D646F6D47817}"/>
            </a:ext>
          </a:extLst>
        </xdr:cNvPr>
        <xdr:cNvSpPr/>
      </xdr:nvSpPr>
      <xdr:spPr>
        <a:xfrm>
          <a:off x="1774190" y="14051916"/>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132080</xdr:rowOff>
    </xdr:from>
    <xdr:to>
      <xdr:col>6</xdr:col>
      <xdr:colOff>38100</xdr:colOff>
      <xdr:row>82</xdr:row>
      <xdr:rowOff>62230</xdr:rowOff>
    </xdr:to>
    <xdr:sp macro="" textlink="">
      <xdr:nvSpPr>
        <xdr:cNvPr id="297" name="フローチャート: 判断 296">
          <a:extLst>
            <a:ext uri="{FF2B5EF4-FFF2-40B4-BE49-F238E27FC236}">
              <a16:creationId xmlns:a16="http://schemas.microsoft.com/office/drawing/2014/main" id="{8BAF8E8C-E5C2-4926-BD47-529ACE831A5F}"/>
            </a:ext>
          </a:extLst>
        </xdr:cNvPr>
        <xdr:cNvSpPr/>
      </xdr:nvSpPr>
      <xdr:spPr>
        <a:xfrm>
          <a:off x="988060" y="14023340"/>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FF7CC9EB-3E12-49C8-9B5D-10008EE536A2}"/>
            </a:ext>
          </a:extLst>
        </xdr:cNvPr>
        <xdr:cNvSpPr txBox="1"/>
      </xdr:nvSpPr>
      <xdr:spPr>
        <a:xfrm>
          <a:off x="400304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F421932D-0EEE-47C5-9C2B-60CA015E7515}"/>
            </a:ext>
          </a:extLst>
        </xdr:cNvPr>
        <xdr:cNvSpPr txBox="1"/>
      </xdr:nvSpPr>
      <xdr:spPr>
        <a:xfrm>
          <a:off x="32600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344DBDDA-3EC6-4F34-861F-324E50A18E52}"/>
            </a:ext>
          </a:extLst>
        </xdr:cNvPr>
        <xdr:cNvSpPr txBox="1"/>
      </xdr:nvSpPr>
      <xdr:spPr>
        <a:xfrm>
          <a:off x="24549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CDBBDE87-7B7B-41B7-8A96-6A9469E729E6}"/>
            </a:ext>
          </a:extLst>
        </xdr:cNvPr>
        <xdr:cNvSpPr txBox="1"/>
      </xdr:nvSpPr>
      <xdr:spPr>
        <a:xfrm>
          <a:off x="16573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6B2A3F57-37C9-48F5-9E87-86A8E24C20EB}"/>
            </a:ext>
          </a:extLst>
        </xdr:cNvPr>
        <xdr:cNvSpPr txBox="1"/>
      </xdr:nvSpPr>
      <xdr:spPr>
        <a:xfrm>
          <a:off x="8597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24130</xdr:rowOff>
    </xdr:from>
    <xdr:to>
      <xdr:col>24</xdr:col>
      <xdr:colOff>114300</xdr:colOff>
      <xdr:row>82</xdr:row>
      <xdr:rowOff>125730</xdr:rowOff>
    </xdr:to>
    <xdr:sp macro="" textlink="">
      <xdr:nvSpPr>
        <xdr:cNvPr id="303" name="楕円 302">
          <a:extLst>
            <a:ext uri="{FF2B5EF4-FFF2-40B4-BE49-F238E27FC236}">
              <a16:creationId xmlns:a16="http://schemas.microsoft.com/office/drawing/2014/main" id="{4F3260F7-D5A3-4A02-AD8E-82285E43E42E}"/>
            </a:ext>
          </a:extLst>
        </xdr:cNvPr>
        <xdr:cNvSpPr/>
      </xdr:nvSpPr>
      <xdr:spPr>
        <a:xfrm>
          <a:off x="4131310" y="14079220"/>
          <a:ext cx="97790"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47007</xdr:rowOff>
    </xdr:from>
    <xdr:ext cx="405111" cy="259045"/>
    <xdr:sp macro="" textlink="">
      <xdr:nvSpPr>
        <xdr:cNvPr id="304" name="【福祉施設】&#10;有形固定資産減価償却率該当値テキスト">
          <a:extLst>
            <a:ext uri="{FF2B5EF4-FFF2-40B4-BE49-F238E27FC236}">
              <a16:creationId xmlns:a16="http://schemas.microsoft.com/office/drawing/2014/main" id="{A94F0BAC-EC9C-4158-A7C7-D1F3AE3BFA12}"/>
            </a:ext>
          </a:extLst>
        </xdr:cNvPr>
        <xdr:cNvSpPr txBox="1"/>
      </xdr:nvSpPr>
      <xdr:spPr>
        <a:xfrm>
          <a:off x="4212590" y="139363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67311</xdr:rowOff>
    </xdr:from>
    <xdr:to>
      <xdr:col>20</xdr:col>
      <xdr:colOff>38100</xdr:colOff>
      <xdr:row>82</xdr:row>
      <xdr:rowOff>168911</xdr:rowOff>
    </xdr:to>
    <xdr:sp macro="" textlink="">
      <xdr:nvSpPr>
        <xdr:cNvPr id="305" name="楕円 304">
          <a:extLst>
            <a:ext uri="{FF2B5EF4-FFF2-40B4-BE49-F238E27FC236}">
              <a16:creationId xmlns:a16="http://schemas.microsoft.com/office/drawing/2014/main" id="{1D8B096F-2A9F-49E6-A382-3E9611DC9CBB}"/>
            </a:ext>
          </a:extLst>
        </xdr:cNvPr>
        <xdr:cNvSpPr/>
      </xdr:nvSpPr>
      <xdr:spPr>
        <a:xfrm>
          <a:off x="3388360" y="14124306"/>
          <a:ext cx="7874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74930</xdr:rowOff>
    </xdr:from>
    <xdr:to>
      <xdr:col>24</xdr:col>
      <xdr:colOff>63500</xdr:colOff>
      <xdr:row>82</xdr:row>
      <xdr:rowOff>118111</xdr:rowOff>
    </xdr:to>
    <xdr:cxnSp macro="">
      <xdr:nvCxnSpPr>
        <xdr:cNvPr id="306" name="直線コネクタ 305">
          <a:extLst>
            <a:ext uri="{FF2B5EF4-FFF2-40B4-BE49-F238E27FC236}">
              <a16:creationId xmlns:a16="http://schemas.microsoft.com/office/drawing/2014/main" id="{38D8198A-B3D0-4B76-9DC4-71DBCDA488EB}"/>
            </a:ext>
          </a:extLst>
        </xdr:cNvPr>
        <xdr:cNvCxnSpPr/>
      </xdr:nvCxnSpPr>
      <xdr:spPr>
        <a:xfrm flipV="1">
          <a:off x="3431540" y="14133830"/>
          <a:ext cx="742950" cy="45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48261</xdr:rowOff>
    </xdr:from>
    <xdr:to>
      <xdr:col>15</xdr:col>
      <xdr:colOff>101600</xdr:colOff>
      <xdr:row>82</xdr:row>
      <xdr:rowOff>149861</xdr:rowOff>
    </xdr:to>
    <xdr:sp macro="" textlink="">
      <xdr:nvSpPr>
        <xdr:cNvPr id="307" name="楕円 306">
          <a:extLst>
            <a:ext uri="{FF2B5EF4-FFF2-40B4-BE49-F238E27FC236}">
              <a16:creationId xmlns:a16="http://schemas.microsoft.com/office/drawing/2014/main" id="{187E183E-E779-4F0A-934B-A41D0A156FFA}"/>
            </a:ext>
          </a:extLst>
        </xdr:cNvPr>
        <xdr:cNvSpPr/>
      </xdr:nvSpPr>
      <xdr:spPr>
        <a:xfrm>
          <a:off x="2571750" y="14109066"/>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99061</xdr:rowOff>
    </xdr:from>
    <xdr:to>
      <xdr:col>19</xdr:col>
      <xdr:colOff>177800</xdr:colOff>
      <xdr:row>82</xdr:row>
      <xdr:rowOff>118111</xdr:rowOff>
    </xdr:to>
    <xdr:cxnSp macro="">
      <xdr:nvCxnSpPr>
        <xdr:cNvPr id="308" name="直線コネクタ 307">
          <a:extLst>
            <a:ext uri="{FF2B5EF4-FFF2-40B4-BE49-F238E27FC236}">
              <a16:creationId xmlns:a16="http://schemas.microsoft.com/office/drawing/2014/main" id="{DC4097AB-0993-43B9-8EF7-066E4A6467E1}"/>
            </a:ext>
          </a:extLst>
        </xdr:cNvPr>
        <xdr:cNvCxnSpPr/>
      </xdr:nvCxnSpPr>
      <xdr:spPr>
        <a:xfrm>
          <a:off x="2626360" y="14154151"/>
          <a:ext cx="80518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82</xdr:row>
      <xdr:rowOff>27939</xdr:rowOff>
    </xdr:from>
    <xdr:to>
      <xdr:col>10</xdr:col>
      <xdr:colOff>165100</xdr:colOff>
      <xdr:row>82</xdr:row>
      <xdr:rowOff>129539</xdr:rowOff>
    </xdr:to>
    <xdr:sp macro="" textlink="">
      <xdr:nvSpPr>
        <xdr:cNvPr id="309" name="楕円 308">
          <a:extLst>
            <a:ext uri="{FF2B5EF4-FFF2-40B4-BE49-F238E27FC236}">
              <a16:creationId xmlns:a16="http://schemas.microsoft.com/office/drawing/2014/main" id="{89EE69FC-004D-42F6-B18B-1F8B9B2CDEA7}"/>
            </a:ext>
          </a:extLst>
        </xdr:cNvPr>
        <xdr:cNvSpPr/>
      </xdr:nvSpPr>
      <xdr:spPr>
        <a:xfrm>
          <a:off x="1774190" y="14084934"/>
          <a:ext cx="10922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82</xdr:row>
      <xdr:rowOff>78739</xdr:rowOff>
    </xdr:from>
    <xdr:to>
      <xdr:col>15</xdr:col>
      <xdr:colOff>50800</xdr:colOff>
      <xdr:row>82</xdr:row>
      <xdr:rowOff>99061</xdr:rowOff>
    </xdr:to>
    <xdr:cxnSp macro="">
      <xdr:nvCxnSpPr>
        <xdr:cNvPr id="310" name="直線コネクタ 309">
          <a:extLst>
            <a:ext uri="{FF2B5EF4-FFF2-40B4-BE49-F238E27FC236}">
              <a16:creationId xmlns:a16="http://schemas.microsoft.com/office/drawing/2014/main" id="{7D200FF3-BF43-4A91-9496-C9413A022F4C}"/>
            </a:ext>
          </a:extLst>
        </xdr:cNvPr>
        <xdr:cNvCxnSpPr/>
      </xdr:nvCxnSpPr>
      <xdr:spPr>
        <a:xfrm>
          <a:off x="1828800" y="14137639"/>
          <a:ext cx="797560" cy="165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82</xdr:row>
      <xdr:rowOff>6350</xdr:rowOff>
    </xdr:from>
    <xdr:to>
      <xdr:col>6</xdr:col>
      <xdr:colOff>38100</xdr:colOff>
      <xdr:row>82</xdr:row>
      <xdr:rowOff>107950</xdr:rowOff>
    </xdr:to>
    <xdr:sp macro="" textlink="">
      <xdr:nvSpPr>
        <xdr:cNvPr id="311" name="楕円 310">
          <a:extLst>
            <a:ext uri="{FF2B5EF4-FFF2-40B4-BE49-F238E27FC236}">
              <a16:creationId xmlns:a16="http://schemas.microsoft.com/office/drawing/2014/main" id="{821F6DAA-617D-4454-84F8-7F426D24B68D}"/>
            </a:ext>
          </a:extLst>
        </xdr:cNvPr>
        <xdr:cNvSpPr/>
      </xdr:nvSpPr>
      <xdr:spPr>
        <a:xfrm>
          <a:off x="988060" y="1406715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82</xdr:row>
      <xdr:rowOff>57150</xdr:rowOff>
    </xdr:from>
    <xdr:to>
      <xdr:col>10</xdr:col>
      <xdr:colOff>114300</xdr:colOff>
      <xdr:row>82</xdr:row>
      <xdr:rowOff>78739</xdr:rowOff>
    </xdr:to>
    <xdr:cxnSp macro="">
      <xdr:nvCxnSpPr>
        <xdr:cNvPr id="312" name="直線コネクタ 311">
          <a:extLst>
            <a:ext uri="{FF2B5EF4-FFF2-40B4-BE49-F238E27FC236}">
              <a16:creationId xmlns:a16="http://schemas.microsoft.com/office/drawing/2014/main" id="{2ACF42F6-D650-4F49-8E33-D7E0D800F4F6}"/>
            </a:ext>
          </a:extLst>
        </xdr:cNvPr>
        <xdr:cNvCxnSpPr/>
      </xdr:nvCxnSpPr>
      <xdr:spPr>
        <a:xfrm>
          <a:off x="1031240" y="14112240"/>
          <a:ext cx="797560" cy="253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146066</xdr:rowOff>
    </xdr:from>
    <xdr:ext cx="405111" cy="259045"/>
    <xdr:sp macro="" textlink="">
      <xdr:nvSpPr>
        <xdr:cNvPr id="313" name="n_1aveValue【福祉施設】&#10;有形固定資産減価償却率">
          <a:extLst>
            <a:ext uri="{FF2B5EF4-FFF2-40B4-BE49-F238E27FC236}">
              <a16:creationId xmlns:a16="http://schemas.microsoft.com/office/drawing/2014/main" id="{4F4D716C-AB8B-4464-94BC-AF92DE4E934C}"/>
            </a:ext>
          </a:extLst>
        </xdr:cNvPr>
        <xdr:cNvSpPr txBox="1"/>
      </xdr:nvSpPr>
      <xdr:spPr>
        <a:xfrm>
          <a:off x="3239144" y="138601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119397</xdr:rowOff>
    </xdr:from>
    <xdr:ext cx="405111" cy="259045"/>
    <xdr:sp macro="" textlink="">
      <xdr:nvSpPr>
        <xdr:cNvPr id="314" name="n_2aveValue【福祉施設】&#10;有形固定資産減価償却率">
          <a:extLst>
            <a:ext uri="{FF2B5EF4-FFF2-40B4-BE49-F238E27FC236}">
              <a16:creationId xmlns:a16="http://schemas.microsoft.com/office/drawing/2014/main" id="{0AC1BA99-0705-4513-AF54-4A460A8932A3}"/>
            </a:ext>
          </a:extLst>
        </xdr:cNvPr>
        <xdr:cNvSpPr txBox="1"/>
      </xdr:nvSpPr>
      <xdr:spPr>
        <a:xfrm>
          <a:off x="2439044" y="13837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109238</xdr:rowOff>
    </xdr:from>
    <xdr:ext cx="405111" cy="259045"/>
    <xdr:sp macro="" textlink="">
      <xdr:nvSpPr>
        <xdr:cNvPr id="315" name="n_3aveValue【福祉施設】&#10;有形固定資産減価償却率">
          <a:extLst>
            <a:ext uri="{FF2B5EF4-FFF2-40B4-BE49-F238E27FC236}">
              <a16:creationId xmlns:a16="http://schemas.microsoft.com/office/drawing/2014/main" id="{EFB244FF-AE3E-45CB-97C8-9C0F53BDA162}"/>
            </a:ext>
          </a:extLst>
        </xdr:cNvPr>
        <xdr:cNvSpPr txBox="1"/>
      </xdr:nvSpPr>
      <xdr:spPr>
        <a:xfrm>
          <a:off x="1641484" y="138233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78757</xdr:rowOff>
    </xdr:from>
    <xdr:ext cx="405111" cy="259045"/>
    <xdr:sp macro="" textlink="">
      <xdr:nvSpPr>
        <xdr:cNvPr id="316" name="n_4aveValue【福祉施設】&#10;有形固定資産減価償却率">
          <a:extLst>
            <a:ext uri="{FF2B5EF4-FFF2-40B4-BE49-F238E27FC236}">
              <a16:creationId xmlns:a16="http://schemas.microsoft.com/office/drawing/2014/main" id="{A26AEAF0-9847-4589-9B8A-4BB531C5EEB9}"/>
            </a:ext>
          </a:extLst>
        </xdr:cNvPr>
        <xdr:cNvSpPr txBox="1"/>
      </xdr:nvSpPr>
      <xdr:spPr>
        <a:xfrm>
          <a:off x="855354" y="13794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82</xdr:row>
      <xdr:rowOff>160038</xdr:rowOff>
    </xdr:from>
    <xdr:ext cx="405111" cy="259045"/>
    <xdr:sp macro="" textlink="">
      <xdr:nvSpPr>
        <xdr:cNvPr id="317" name="n_1mainValue【福祉施設】&#10;有形固定資産減価償却率">
          <a:extLst>
            <a:ext uri="{FF2B5EF4-FFF2-40B4-BE49-F238E27FC236}">
              <a16:creationId xmlns:a16="http://schemas.microsoft.com/office/drawing/2014/main" id="{E925D5EF-0B0A-4889-9D37-205F1D56F8E5}"/>
            </a:ext>
          </a:extLst>
        </xdr:cNvPr>
        <xdr:cNvSpPr txBox="1"/>
      </xdr:nvSpPr>
      <xdr:spPr>
        <a:xfrm>
          <a:off x="3239144" y="142208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140988</xdr:rowOff>
    </xdr:from>
    <xdr:ext cx="405111" cy="259045"/>
    <xdr:sp macro="" textlink="">
      <xdr:nvSpPr>
        <xdr:cNvPr id="318" name="n_2mainValue【福祉施設】&#10;有形固定資産減価償却率">
          <a:extLst>
            <a:ext uri="{FF2B5EF4-FFF2-40B4-BE49-F238E27FC236}">
              <a16:creationId xmlns:a16="http://schemas.microsoft.com/office/drawing/2014/main" id="{65347F41-E388-4051-9506-CAA82A43EE6D}"/>
            </a:ext>
          </a:extLst>
        </xdr:cNvPr>
        <xdr:cNvSpPr txBox="1"/>
      </xdr:nvSpPr>
      <xdr:spPr>
        <a:xfrm>
          <a:off x="2439044" y="141979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120666</xdr:rowOff>
    </xdr:from>
    <xdr:ext cx="405111" cy="259045"/>
    <xdr:sp macro="" textlink="">
      <xdr:nvSpPr>
        <xdr:cNvPr id="319" name="n_3mainValue【福祉施設】&#10;有形固定資産減価償却率">
          <a:extLst>
            <a:ext uri="{FF2B5EF4-FFF2-40B4-BE49-F238E27FC236}">
              <a16:creationId xmlns:a16="http://schemas.microsoft.com/office/drawing/2014/main" id="{0FCB8399-C200-417F-8DF2-6CA5A0F74EC4}"/>
            </a:ext>
          </a:extLst>
        </xdr:cNvPr>
        <xdr:cNvSpPr txBox="1"/>
      </xdr:nvSpPr>
      <xdr:spPr>
        <a:xfrm>
          <a:off x="1641484" y="141814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99077</xdr:rowOff>
    </xdr:from>
    <xdr:ext cx="405111" cy="259045"/>
    <xdr:sp macro="" textlink="">
      <xdr:nvSpPr>
        <xdr:cNvPr id="320" name="n_4mainValue【福祉施設】&#10;有形固定資産減価償却率">
          <a:extLst>
            <a:ext uri="{FF2B5EF4-FFF2-40B4-BE49-F238E27FC236}">
              <a16:creationId xmlns:a16="http://schemas.microsoft.com/office/drawing/2014/main" id="{5576CF1E-CDD6-4836-8E6B-690B6D46D827}"/>
            </a:ext>
          </a:extLst>
        </xdr:cNvPr>
        <xdr:cNvSpPr txBox="1"/>
      </xdr:nvSpPr>
      <xdr:spPr>
        <a:xfrm>
          <a:off x="855354" y="141541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1" name="正方形/長方形 320">
          <a:extLst>
            <a:ext uri="{FF2B5EF4-FFF2-40B4-BE49-F238E27FC236}">
              <a16:creationId xmlns:a16="http://schemas.microsoft.com/office/drawing/2014/main" id="{59C6A01E-CD71-4B32-B2E5-DAC90B0D617D}"/>
            </a:ext>
          </a:extLst>
        </xdr:cNvPr>
        <xdr:cNvSpPr/>
      </xdr:nvSpPr>
      <xdr:spPr>
        <a:xfrm>
          <a:off x="5960110" y="1181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2" name="正方形/長方形 321">
          <a:extLst>
            <a:ext uri="{FF2B5EF4-FFF2-40B4-BE49-F238E27FC236}">
              <a16:creationId xmlns:a16="http://schemas.microsoft.com/office/drawing/2014/main" id="{D02D1931-E997-4F31-AF1B-905DA6EDA8C1}"/>
            </a:ext>
          </a:extLst>
        </xdr:cNvPr>
        <xdr:cNvSpPr/>
      </xdr:nvSpPr>
      <xdr:spPr>
        <a:xfrm>
          <a:off x="60604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3" name="正方形/長方形 322">
          <a:extLst>
            <a:ext uri="{FF2B5EF4-FFF2-40B4-BE49-F238E27FC236}">
              <a16:creationId xmlns:a16="http://schemas.microsoft.com/office/drawing/2014/main" id="{C48EB5C5-1D61-4B29-9A8E-DD68C7445FB1}"/>
            </a:ext>
          </a:extLst>
        </xdr:cNvPr>
        <xdr:cNvSpPr/>
      </xdr:nvSpPr>
      <xdr:spPr>
        <a:xfrm>
          <a:off x="60604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4" name="正方形/長方形 323">
          <a:extLst>
            <a:ext uri="{FF2B5EF4-FFF2-40B4-BE49-F238E27FC236}">
              <a16:creationId xmlns:a16="http://schemas.microsoft.com/office/drawing/2014/main" id="{631A5C0F-21CD-4A9A-9D9A-E07BDEE8BF4F}"/>
            </a:ext>
          </a:extLst>
        </xdr:cNvPr>
        <xdr:cNvSpPr/>
      </xdr:nvSpPr>
      <xdr:spPr>
        <a:xfrm>
          <a:off x="69888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5" name="正方形/長方形 324">
          <a:extLst>
            <a:ext uri="{FF2B5EF4-FFF2-40B4-BE49-F238E27FC236}">
              <a16:creationId xmlns:a16="http://schemas.microsoft.com/office/drawing/2014/main" id="{C58266D1-8227-4DEC-855A-A4E859EF4190}"/>
            </a:ext>
          </a:extLst>
        </xdr:cNvPr>
        <xdr:cNvSpPr/>
      </xdr:nvSpPr>
      <xdr:spPr>
        <a:xfrm>
          <a:off x="69888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6" name="正方形/長方形 325">
          <a:extLst>
            <a:ext uri="{FF2B5EF4-FFF2-40B4-BE49-F238E27FC236}">
              <a16:creationId xmlns:a16="http://schemas.microsoft.com/office/drawing/2014/main" id="{C73FE9FD-82DD-4419-AFDA-7CCE549F522D}"/>
            </a:ext>
          </a:extLst>
        </xdr:cNvPr>
        <xdr:cNvSpPr/>
      </xdr:nvSpPr>
      <xdr:spPr>
        <a:xfrm>
          <a:off x="80175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7" name="正方形/長方形 326">
          <a:extLst>
            <a:ext uri="{FF2B5EF4-FFF2-40B4-BE49-F238E27FC236}">
              <a16:creationId xmlns:a16="http://schemas.microsoft.com/office/drawing/2014/main" id="{3228DE8D-7DC8-4596-9641-62C2D858B399}"/>
            </a:ext>
          </a:extLst>
        </xdr:cNvPr>
        <xdr:cNvSpPr/>
      </xdr:nvSpPr>
      <xdr:spPr>
        <a:xfrm>
          <a:off x="80175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8" name="正方形/長方形 327">
          <a:extLst>
            <a:ext uri="{FF2B5EF4-FFF2-40B4-BE49-F238E27FC236}">
              <a16:creationId xmlns:a16="http://schemas.microsoft.com/office/drawing/2014/main" id="{F8093E8C-C831-4B36-A470-17C1726EFA89}"/>
            </a:ext>
          </a:extLst>
        </xdr:cNvPr>
        <xdr:cNvSpPr/>
      </xdr:nvSpPr>
      <xdr:spPr>
        <a:xfrm>
          <a:off x="5960110" y="1295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9" name="テキスト ボックス 328">
          <a:extLst>
            <a:ext uri="{FF2B5EF4-FFF2-40B4-BE49-F238E27FC236}">
              <a16:creationId xmlns:a16="http://schemas.microsoft.com/office/drawing/2014/main" id="{683D5AB9-E5EE-458B-AEF7-C605B9FEBA4A}"/>
            </a:ext>
          </a:extLst>
        </xdr:cNvPr>
        <xdr:cNvSpPr txBox="1"/>
      </xdr:nvSpPr>
      <xdr:spPr>
        <a:xfrm>
          <a:off x="592201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0" name="直線コネクタ 329">
          <a:extLst>
            <a:ext uri="{FF2B5EF4-FFF2-40B4-BE49-F238E27FC236}">
              <a16:creationId xmlns:a16="http://schemas.microsoft.com/office/drawing/2014/main" id="{BCB7F364-385C-4E74-9D3F-C9FCF2E1B46C}"/>
            </a:ext>
          </a:extLst>
        </xdr:cNvPr>
        <xdr:cNvCxnSpPr/>
      </xdr:nvCxnSpPr>
      <xdr:spPr>
        <a:xfrm>
          <a:off x="5960110" y="1524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85</xdr:row>
      <xdr:rowOff>95250</xdr:rowOff>
    </xdr:from>
    <xdr:to>
      <xdr:col>59</xdr:col>
      <xdr:colOff>50800</xdr:colOff>
      <xdr:row>85</xdr:row>
      <xdr:rowOff>95250</xdr:rowOff>
    </xdr:to>
    <xdr:cxnSp macro="">
      <xdr:nvCxnSpPr>
        <xdr:cNvPr id="331" name="直線コネクタ 330">
          <a:extLst>
            <a:ext uri="{FF2B5EF4-FFF2-40B4-BE49-F238E27FC236}">
              <a16:creationId xmlns:a16="http://schemas.microsoft.com/office/drawing/2014/main" id="{C9F0D034-E4FB-41F1-8B50-6192832E90AF}"/>
            </a:ext>
          </a:extLst>
        </xdr:cNvPr>
        <xdr:cNvCxnSpPr/>
      </xdr:nvCxnSpPr>
      <xdr:spPr>
        <a:xfrm>
          <a:off x="5960110" y="146646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124477</xdr:rowOff>
    </xdr:from>
    <xdr:ext cx="467179" cy="259045"/>
    <xdr:sp macro="" textlink="">
      <xdr:nvSpPr>
        <xdr:cNvPr id="332" name="テキスト ボックス 331">
          <a:extLst>
            <a:ext uri="{FF2B5EF4-FFF2-40B4-BE49-F238E27FC236}">
              <a16:creationId xmlns:a16="http://schemas.microsoft.com/office/drawing/2014/main" id="{AD7F35DB-78AF-4065-A876-D9A44F1C2EF4}"/>
            </a:ext>
          </a:extLst>
        </xdr:cNvPr>
        <xdr:cNvSpPr txBox="1"/>
      </xdr:nvSpPr>
      <xdr:spPr>
        <a:xfrm>
          <a:off x="5527221" y="145281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3" name="直線コネクタ 332">
          <a:extLst>
            <a:ext uri="{FF2B5EF4-FFF2-40B4-BE49-F238E27FC236}">
              <a16:creationId xmlns:a16="http://schemas.microsoft.com/office/drawing/2014/main" id="{9372DCDC-9F5F-4560-A42E-DB56DC069F69}"/>
            </a:ext>
          </a:extLst>
        </xdr:cNvPr>
        <xdr:cNvCxnSpPr/>
      </xdr:nvCxnSpPr>
      <xdr:spPr>
        <a:xfrm>
          <a:off x="5960110" y="14097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4" name="テキスト ボックス 333">
          <a:extLst>
            <a:ext uri="{FF2B5EF4-FFF2-40B4-BE49-F238E27FC236}">
              <a16:creationId xmlns:a16="http://schemas.microsoft.com/office/drawing/2014/main" id="{B3700FE5-0F5D-4F3D-BB10-F4DC105A5C3E}"/>
            </a:ext>
          </a:extLst>
        </xdr:cNvPr>
        <xdr:cNvSpPr txBox="1"/>
      </xdr:nvSpPr>
      <xdr:spPr>
        <a:xfrm>
          <a:off x="5527221" y="13952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152400</xdr:rowOff>
    </xdr:from>
    <xdr:to>
      <xdr:col>59</xdr:col>
      <xdr:colOff>50800</xdr:colOff>
      <xdr:row>78</xdr:row>
      <xdr:rowOff>152400</xdr:rowOff>
    </xdr:to>
    <xdr:cxnSp macro="">
      <xdr:nvCxnSpPr>
        <xdr:cNvPr id="335" name="直線コネクタ 334">
          <a:extLst>
            <a:ext uri="{FF2B5EF4-FFF2-40B4-BE49-F238E27FC236}">
              <a16:creationId xmlns:a16="http://schemas.microsoft.com/office/drawing/2014/main" id="{72C915F9-EA2A-4321-88A0-E9D1993BAEEB}"/>
            </a:ext>
          </a:extLst>
        </xdr:cNvPr>
        <xdr:cNvCxnSpPr/>
      </xdr:nvCxnSpPr>
      <xdr:spPr>
        <a:xfrm>
          <a:off x="5960110" y="13525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10177</xdr:rowOff>
    </xdr:from>
    <xdr:ext cx="467179" cy="259045"/>
    <xdr:sp macro="" textlink="">
      <xdr:nvSpPr>
        <xdr:cNvPr id="336" name="テキスト ボックス 335">
          <a:extLst>
            <a:ext uri="{FF2B5EF4-FFF2-40B4-BE49-F238E27FC236}">
              <a16:creationId xmlns:a16="http://schemas.microsoft.com/office/drawing/2014/main" id="{FE2833F5-3B77-4E29-8AC7-44CD248845F3}"/>
            </a:ext>
          </a:extLst>
        </xdr:cNvPr>
        <xdr:cNvSpPr txBox="1"/>
      </xdr:nvSpPr>
      <xdr:spPr>
        <a:xfrm>
          <a:off x="5527221" y="133851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7" name="直線コネクタ 336">
          <a:extLst>
            <a:ext uri="{FF2B5EF4-FFF2-40B4-BE49-F238E27FC236}">
              <a16:creationId xmlns:a16="http://schemas.microsoft.com/office/drawing/2014/main" id="{445120A6-4224-499C-A4CF-373F3E9392DF}"/>
            </a:ext>
          </a:extLst>
        </xdr:cNvPr>
        <xdr:cNvCxnSpPr/>
      </xdr:nvCxnSpPr>
      <xdr:spPr>
        <a:xfrm>
          <a:off x="5960110" y="1295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8" name="テキスト ボックス 337">
          <a:extLst>
            <a:ext uri="{FF2B5EF4-FFF2-40B4-BE49-F238E27FC236}">
              <a16:creationId xmlns:a16="http://schemas.microsoft.com/office/drawing/2014/main" id="{965817CC-2C21-448E-9A53-A9DB9B113BBE}"/>
            </a:ext>
          </a:extLst>
        </xdr:cNvPr>
        <xdr:cNvSpPr txBox="1"/>
      </xdr:nvSpPr>
      <xdr:spPr>
        <a:xfrm>
          <a:off x="5527221" y="1281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9" name="【福祉施設】&#10;一人当たり面積グラフ枠">
          <a:extLst>
            <a:ext uri="{FF2B5EF4-FFF2-40B4-BE49-F238E27FC236}">
              <a16:creationId xmlns:a16="http://schemas.microsoft.com/office/drawing/2014/main" id="{7C2973CA-5C7F-467C-92AF-49B9F0B7FDF2}"/>
            </a:ext>
          </a:extLst>
        </xdr:cNvPr>
        <xdr:cNvSpPr/>
      </xdr:nvSpPr>
      <xdr:spPr>
        <a:xfrm>
          <a:off x="5960110" y="1295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152400</xdr:rowOff>
    </xdr:from>
    <xdr:to>
      <xdr:col>54</xdr:col>
      <xdr:colOff>189865</xdr:colOff>
      <xdr:row>85</xdr:row>
      <xdr:rowOff>78105</xdr:rowOff>
    </xdr:to>
    <xdr:cxnSp macro="">
      <xdr:nvCxnSpPr>
        <xdr:cNvPr id="340" name="直線コネクタ 339">
          <a:extLst>
            <a:ext uri="{FF2B5EF4-FFF2-40B4-BE49-F238E27FC236}">
              <a16:creationId xmlns:a16="http://schemas.microsoft.com/office/drawing/2014/main" id="{2A334C48-5A52-4085-A87C-E61AFD47B258}"/>
            </a:ext>
          </a:extLst>
        </xdr:cNvPr>
        <xdr:cNvCxnSpPr/>
      </xdr:nvCxnSpPr>
      <xdr:spPr>
        <a:xfrm flipV="1">
          <a:off x="9429115" y="13354050"/>
          <a:ext cx="0" cy="12973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81932</xdr:rowOff>
    </xdr:from>
    <xdr:ext cx="469744" cy="259045"/>
    <xdr:sp macro="" textlink="">
      <xdr:nvSpPr>
        <xdr:cNvPr id="341" name="【福祉施設】&#10;一人当たり面積最小値テキスト">
          <a:extLst>
            <a:ext uri="{FF2B5EF4-FFF2-40B4-BE49-F238E27FC236}">
              <a16:creationId xmlns:a16="http://schemas.microsoft.com/office/drawing/2014/main" id="{9EF2BF6A-FE12-4719-A6F1-7AF661B36C3C}"/>
            </a:ext>
          </a:extLst>
        </xdr:cNvPr>
        <xdr:cNvSpPr txBox="1"/>
      </xdr:nvSpPr>
      <xdr:spPr>
        <a:xfrm>
          <a:off x="9467850" y="14657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85</xdr:row>
      <xdr:rowOff>78105</xdr:rowOff>
    </xdr:from>
    <xdr:to>
      <xdr:col>55</xdr:col>
      <xdr:colOff>88900</xdr:colOff>
      <xdr:row>85</xdr:row>
      <xdr:rowOff>78105</xdr:rowOff>
    </xdr:to>
    <xdr:cxnSp macro="">
      <xdr:nvCxnSpPr>
        <xdr:cNvPr id="342" name="直線コネクタ 341">
          <a:extLst>
            <a:ext uri="{FF2B5EF4-FFF2-40B4-BE49-F238E27FC236}">
              <a16:creationId xmlns:a16="http://schemas.microsoft.com/office/drawing/2014/main" id="{93DDC392-0C4D-4479-8158-16ED9104272F}"/>
            </a:ext>
          </a:extLst>
        </xdr:cNvPr>
        <xdr:cNvCxnSpPr/>
      </xdr:nvCxnSpPr>
      <xdr:spPr>
        <a:xfrm>
          <a:off x="9356090" y="14651355"/>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99077</xdr:rowOff>
    </xdr:from>
    <xdr:ext cx="469744" cy="259045"/>
    <xdr:sp macro="" textlink="">
      <xdr:nvSpPr>
        <xdr:cNvPr id="343" name="【福祉施設】&#10;一人当たり面積最大値テキスト">
          <a:extLst>
            <a:ext uri="{FF2B5EF4-FFF2-40B4-BE49-F238E27FC236}">
              <a16:creationId xmlns:a16="http://schemas.microsoft.com/office/drawing/2014/main" id="{E1F6B018-D00C-41A8-B8B8-466A46D3F8E9}"/>
            </a:ext>
          </a:extLst>
        </xdr:cNvPr>
        <xdr:cNvSpPr txBox="1"/>
      </xdr:nvSpPr>
      <xdr:spPr>
        <a:xfrm>
          <a:off x="9467850" y="13125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152400</xdr:rowOff>
    </xdr:from>
    <xdr:to>
      <xdr:col>55</xdr:col>
      <xdr:colOff>88900</xdr:colOff>
      <xdr:row>77</xdr:row>
      <xdr:rowOff>152400</xdr:rowOff>
    </xdr:to>
    <xdr:cxnSp macro="">
      <xdr:nvCxnSpPr>
        <xdr:cNvPr id="344" name="直線コネクタ 343">
          <a:extLst>
            <a:ext uri="{FF2B5EF4-FFF2-40B4-BE49-F238E27FC236}">
              <a16:creationId xmlns:a16="http://schemas.microsoft.com/office/drawing/2014/main" id="{62C02389-9BB6-4459-9581-6155343D9A16}"/>
            </a:ext>
          </a:extLst>
        </xdr:cNvPr>
        <xdr:cNvCxnSpPr/>
      </xdr:nvCxnSpPr>
      <xdr:spPr>
        <a:xfrm>
          <a:off x="9356090" y="13354050"/>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160038</xdr:rowOff>
    </xdr:from>
    <xdr:ext cx="469744" cy="259045"/>
    <xdr:sp macro="" textlink="">
      <xdr:nvSpPr>
        <xdr:cNvPr id="345" name="【福祉施設】&#10;一人当たり面積平均値テキスト">
          <a:extLst>
            <a:ext uri="{FF2B5EF4-FFF2-40B4-BE49-F238E27FC236}">
              <a16:creationId xmlns:a16="http://schemas.microsoft.com/office/drawing/2014/main" id="{337D9362-017C-4164-AE33-C73C637AD585}"/>
            </a:ext>
          </a:extLst>
        </xdr:cNvPr>
        <xdr:cNvSpPr txBox="1"/>
      </xdr:nvSpPr>
      <xdr:spPr>
        <a:xfrm>
          <a:off x="9467850" y="1422084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10161</xdr:rowOff>
    </xdr:from>
    <xdr:to>
      <xdr:col>55</xdr:col>
      <xdr:colOff>50800</xdr:colOff>
      <xdr:row>83</xdr:row>
      <xdr:rowOff>111761</xdr:rowOff>
    </xdr:to>
    <xdr:sp macro="" textlink="">
      <xdr:nvSpPr>
        <xdr:cNvPr id="346" name="フローチャート: 判断 345">
          <a:extLst>
            <a:ext uri="{FF2B5EF4-FFF2-40B4-BE49-F238E27FC236}">
              <a16:creationId xmlns:a16="http://schemas.microsoft.com/office/drawing/2014/main" id="{F1E03980-5D74-4317-BFCA-0226B0E19090}"/>
            </a:ext>
          </a:extLst>
        </xdr:cNvPr>
        <xdr:cNvSpPr/>
      </xdr:nvSpPr>
      <xdr:spPr>
        <a:xfrm>
          <a:off x="9394190" y="14242416"/>
          <a:ext cx="9017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15875</xdr:rowOff>
    </xdr:from>
    <xdr:to>
      <xdr:col>50</xdr:col>
      <xdr:colOff>165100</xdr:colOff>
      <xdr:row>83</xdr:row>
      <xdr:rowOff>117475</xdr:rowOff>
    </xdr:to>
    <xdr:sp macro="" textlink="">
      <xdr:nvSpPr>
        <xdr:cNvPr id="347" name="フローチャート: 判断 346">
          <a:extLst>
            <a:ext uri="{FF2B5EF4-FFF2-40B4-BE49-F238E27FC236}">
              <a16:creationId xmlns:a16="http://schemas.microsoft.com/office/drawing/2014/main" id="{8B7AEDCE-9C3F-46A3-930F-B46C1C81D929}"/>
            </a:ext>
          </a:extLst>
        </xdr:cNvPr>
        <xdr:cNvSpPr/>
      </xdr:nvSpPr>
      <xdr:spPr>
        <a:xfrm>
          <a:off x="8632190" y="14250035"/>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4445</xdr:rowOff>
    </xdr:from>
    <xdr:to>
      <xdr:col>46</xdr:col>
      <xdr:colOff>38100</xdr:colOff>
      <xdr:row>83</xdr:row>
      <xdr:rowOff>106045</xdr:rowOff>
    </xdr:to>
    <xdr:sp macro="" textlink="">
      <xdr:nvSpPr>
        <xdr:cNvPr id="348" name="フローチャート: 判断 347">
          <a:extLst>
            <a:ext uri="{FF2B5EF4-FFF2-40B4-BE49-F238E27FC236}">
              <a16:creationId xmlns:a16="http://schemas.microsoft.com/office/drawing/2014/main" id="{0E60C43C-53C8-4DF3-A6C9-A9DAFB31DC5D}"/>
            </a:ext>
          </a:extLst>
        </xdr:cNvPr>
        <xdr:cNvSpPr/>
      </xdr:nvSpPr>
      <xdr:spPr>
        <a:xfrm>
          <a:off x="7846060" y="1423670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44450</xdr:rowOff>
    </xdr:from>
    <xdr:to>
      <xdr:col>41</xdr:col>
      <xdr:colOff>101600</xdr:colOff>
      <xdr:row>83</xdr:row>
      <xdr:rowOff>146050</xdr:rowOff>
    </xdr:to>
    <xdr:sp macro="" textlink="">
      <xdr:nvSpPr>
        <xdr:cNvPr id="349" name="フローチャート: 判断 348">
          <a:extLst>
            <a:ext uri="{FF2B5EF4-FFF2-40B4-BE49-F238E27FC236}">
              <a16:creationId xmlns:a16="http://schemas.microsoft.com/office/drawing/2014/main" id="{2EBD3213-9780-4330-BFB5-16DD729159FB}"/>
            </a:ext>
          </a:extLst>
        </xdr:cNvPr>
        <xdr:cNvSpPr/>
      </xdr:nvSpPr>
      <xdr:spPr>
        <a:xfrm>
          <a:off x="7029450" y="14276705"/>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55880</xdr:rowOff>
    </xdr:from>
    <xdr:to>
      <xdr:col>36</xdr:col>
      <xdr:colOff>165100</xdr:colOff>
      <xdr:row>83</xdr:row>
      <xdr:rowOff>157480</xdr:rowOff>
    </xdr:to>
    <xdr:sp macro="" textlink="">
      <xdr:nvSpPr>
        <xdr:cNvPr id="350" name="フローチャート: 判断 349">
          <a:extLst>
            <a:ext uri="{FF2B5EF4-FFF2-40B4-BE49-F238E27FC236}">
              <a16:creationId xmlns:a16="http://schemas.microsoft.com/office/drawing/2014/main" id="{E01C140C-954A-4BBC-AA6D-B8A8137180A3}"/>
            </a:ext>
          </a:extLst>
        </xdr:cNvPr>
        <xdr:cNvSpPr/>
      </xdr:nvSpPr>
      <xdr:spPr>
        <a:xfrm>
          <a:off x="6231890" y="14290040"/>
          <a:ext cx="10922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1" name="テキスト ボックス 350">
          <a:extLst>
            <a:ext uri="{FF2B5EF4-FFF2-40B4-BE49-F238E27FC236}">
              <a16:creationId xmlns:a16="http://schemas.microsoft.com/office/drawing/2014/main" id="{ECF1D3AC-6004-4FC0-874D-DF2A2FA8D503}"/>
            </a:ext>
          </a:extLst>
        </xdr:cNvPr>
        <xdr:cNvSpPr txBox="1"/>
      </xdr:nvSpPr>
      <xdr:spPr>
        <a:xfrm>
          <a:off x="92583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2" name="テキスト ボックス 351">
          <a:extLst>
            <a:ext uri="{FF2B5EF4-FFF2-40B4-BE49-F238E27FC236}">
              <a16:creationId xmlns:a16="http://schemas.microsoft.com/office/drawing/2014/main" id="{A000E089-D024-43DE-85CC-8C48DA4213DD}"/>
            </a:ext>
          </a:extLst>
        </xdr:cNvPr>
        <xdr:cNvSpPr txBox="1"/>
      </xdr:nvSpPr>
      <xdr:spPr>
        <a:xfrm>
          <a:off x="85153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20C20DE0-AA17-44D9-9BC2-04222E586BDF}"/>
            </a:ext>
          </a:extLst>
        </xdr:cNvPr>
        <xdr:cNvSpPr txBox="1"/>
      </xdr:nvSpPr>
      <xdr:spPr>
        <a:xfrm>
          <a:off x="77177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B209F795-06A9-4CA0-A05F-1427350A8071}"/>
            </a:ext>
          </a:extLst>
        </xdr:cNvPr>
        <xdr:cNvSpPr txBox="1"/>
      </xdr:nvSpPr>
      <xdr:spPr>
        <a:xfrm>
          <a:off x="69126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9B4E75CF-3FCB-4E49-9015-D12F03BCDF31}"/>
            </a:ext>
          </a:extLst>
        </xdr:cNvPr>
        <xdr:cNvSpPr txBox="1"/>
      </xdr:nvSpPr>
      <xdr:spPr>
        <a:xfrm>
          <a:off x="61150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124461</xdr:rowOff>
    </xdr:from>
    <xdr:to>
      <xdr:col>55</xdr:col>
      <xdr:colOff>50800</xdr:colOff>
      <xdr:row>79</xdr:row>
      <xdr:rowOff>54611</xdr:rowOff>
    </xdr:to>
    <xdr:sp macro="" textlink="">
      <xdr:nvSpPr>
        <xdr:cNvPr id="356" name="楕円 355">
          <a:extLst>
            <a:ext uri="{FF2B5EF4-FFF2-40B4-BE49-F238E27FC236}">
              <a16:creationId xmlns:a16="http://schemas.microsoft.com/office/drawing/2014/main" id="{8CAC40E9-00DB-458C-8B74-B0A3C7816479}"/>
            </a:ext>
          </a:extLst>
        </xdr:cNvPr>
        <xdr:cNvSpPr/>
      </xdr:nvSpPr>
      <xdr:spPr>
        <a:xfrm>
          <a:off x="9394190" y="13499466"/>
          <a:ext cx="9017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77</xdr:row>
      <xdr:rowOff>147338</xdr:rowOff>
    </xdr:from>
    <xdr:ext cx="469744" cy="259045"/>
    <xdr:sp macro="" textlink="">
      <xdr:nvSpPr>
        <xdr:cNvPr id="357" name="【福祉施設】&#10;一人当たり面積該当値テキスト">
          <a:extLst>
            <a:ext uri="{FF2B5EF4-FFF2-40B4-BE49-F238E27FC236}">
              <a16:creationId xmlns:a16="http://schemas.microsoft.com/office/drawing/2014/main" id="{C8193758-D0EA-48BA-90CD-820BBCFC04D3}"/>
            </a:ext>
          </a:extLst>
        </xdr:cNvPr>
        <xdr:cNvSpPr txBox="1"/>
      </xdr:nvSpPr>
      <xdr:spPr>
        <a:xfrm>
          <a:off x="9467850" y="133470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141605</xdr:rowOff>
    </xdr:from>
    <xdr:to>
      <xdr:col>50</xdr:col>
      <xdr:colOff>165100</xdr:colOff>
      <xdr:row>79</xdr:row>
      <xdr:rowOff>71755</xdr:rowOff>
    </xdr:to>
    <xdr:sp macro="" textlink="">
      <xdr:nvSpPr>
        <xdr:cNvPr id="358" name="楕円 357">
          <a:extLst>
            <a:ext uri="{FF2B5EF4-FFF2-40B4-BE49-F238E27FC236}">
              <a16:creationId xmlns:a16="http://schemas.microsoft.com/office/drawing/2014/main" id="{4185F42F-70F2-41AD-A012-C92EEB206BA7}"/>
            </a:ext>
          </a:extLst>
        </xdr:cNvPr>
        <xdr:cNvSpPr/>
      </xdr:nvSpPr>
      <xdr:spPr>
        <a:xfrm>
          <a:off x="8632190" y="13512800"/>
          <a:ext cx="1092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79</xdr:row>
      <xdr:rowOff>3811</xdr:rowOff>
    </xdr:from>
    <xdr:to>
      <xdr:col>55</xdr:col>
      <xdr:colOff>0</xdr:colOff>
      <xdr:row>79</xdr:row>
      <xdr:rowOff>20955</xdr:rowOff>
    </xdr:to>
    <xdr:cxnSp macro="">
      <xdr:nvCxnSpPr>
        <xdr:cNvPr id="359" name="直線コネクタ 358">
          <a:extLst>
            <a:ext uri="{FF2B5EF4-FFF2-40B4-BE49-F238E27FC236}">
              <a16:creationId xmlns:a16="http://schemas.microsoft.com/office/drawing/2014/main" id="{63822E7A-111A-4094-A3A1-170ED6FA7A5C}"/>
            </a:ext>
          </a:extLst>
        </xdr:cNvPr>
        <xdr:cNvCxnSpPr/>
      </xdr:nvCxnSpPr>
      <xdr:spPr>
        <a:xfrm flipV="1">
          <a:off x="8686800" y="13550266"/>
          <a:ext cx="742950" cy="11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153036</xdr:rowOff>
    </xdr:from>
    <xdr:to>
      <xdr:col>46</xdr:col>
      <xdr:colOff>38100</xdr:colOff>
      <xdr:row>79</xdr:row>
      <xdr:rowOff>83186</xdr:rowOff>
    </xdr:to>
    <xdr:sp macro="" textlink="">
      <xdr:nvSpPr>
        <xdr:cNvPr id="360" name="楕円 359">
          <a:extLst>
            <a:ext uri="{FF2B5EF4-FFF2-40B4-BE49-F238E27FC236}">
              <a16:creationId xmlns:a16="http://schemas.microsoft.com/office/drawing/2014/main" id="{C700210D-3D2E-4EE7-88AA-487503822295}"/>
            </a:ext>
          </a:extLst>
        </xdr:cNvPr>
        <xdr:cNvSpPr/>
      </xdr:nvSpPr>
      <xdr:spPr>
        <a:xfrm>
          <a:off x="7846060" y="13526136"/>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20955</xdr:rowOff>
    </xdr:from>
    <xdr:to>
      <xdr:col>50</xdr:col>
      <xdr:colOff>114300</xdr:colOff>
      <xdr:row>79</xdr:row>
      <xdr:rowOff>32386</xdr:rowOff>
    </xdr:to>
    <xdr:cxnSp macro="">
      <xdr:nvCxnSpPr>
        <xdr:cNvPr id="361" name="直線コネクタ 360">
          <a:extLst>
            <a:ext uri="{FF2B5EF4-FFF2-40B4-BE49-F238E27FC236}">
              <a16:creationId xmlns:a16="http://schemas.microsoft.com/office/drawing/2014/main" id="{AF08CACE-86CB-4B97-9801-8C846C0A4BC7}"/>
            </a:ext>
          </a:extLst>
        </xdr:cNvPr>
        <xdr:cNvCxnSpPr/>
      </xdr:nvCxnSpPr>
      <xdr:spPr>
        <a:xfrm flipV="1">
          <a:off x="7889240" y="13561695"/>
          <a:ext cx="797560" cy="13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164464</xdr:rowOff>
    </xdr:from>
    <xdr:to>
      <xdr:col>41</xdr:col>
      <xdr:colOff>101600</xdr:colOff>
      <xdr:row>79</xdr:row>
      <xdr:rowOff>94614</xdr:rowOff>
    </xdr:to>
    <xdr:sp macro="" textlink="">
      <xdr:nvSpPr>
        <xdr:cNvPr id="362" name="楕円 361">
          <a:extLst>
            <a:ext uri="{FF2B5EF4-FFF2-40B4-BE49-F238E27FC236}">
              <a16:creationId xmlns:a16="http://schemas.microsoft.com/office/drawing/2014/main" id="{1E6DEAC3-CE1A-4D3E-9208-F61D7BE330BE}"/>
            </a:ext>
          </a:extLst>
        </xdr:cNvPr>
        <xdr:cNvSpPr/>
      </xdr:nvSpPr>
      <xdr:spPr>
        <a:xfrm>
          <a:off x="7029450" y="13541374"/>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79</xdr:row>
      <xdr:rowOff>32386</xdr:rowOff>
    </xdr:from>
    <xdr:to>
      <xdr:col>45</xdr:col>
      <xdr:colOff>177800</xdr:colOff>
      <xdr:row>79</xdr:row>
      <xdr:rowOff>43814</xdr:rowOff>
    </xdr:to>
    <xdr:cxnSp macro="">
      <xdr:nvCxnSpPr>
        <xdr:cNvPr id="363" name="直線コネクタ 362">
          <a:extLst>
            <a:ext uri="{FF2B5EF4-FFF2-40B4-BE49-F238E27FC236}">
              <a16:creationId xmlns:a16="http://schemas.microsoft.com/office/drawing/2014/main" id="{103A8B3C-3659-4C6F-AA62-FAEDCB5BD68E}"/>
            </a:ext>
          </a:extLst>
        </xdr:cNvPr>
        <xdr:cNvCxnSpPr/>
      </xdr:nvCxnSpPr>
      <xdr:spPr>
        <a:xfrm flipV="1">
          <a:off x="7084060" y="13575031"/>
          <a:ext cx="805180" cy="152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79</xdr:row>
      <xdr:rowOff>4445</xdr:rowOff>
    </xdr:from>
    <xdr:to>
      <xdr:col>36</xdr:col>
      <xdr:colOff>165100</xdr:colOff>
      <xdr:row>79</xdr:row>
      <xdr:rowOff>106045</xdr:rowOff>
    </xdr:to>
    <xdr:sp macro="" textlink="">
      <xdr:nvSpPr>
        <xdr:cNvPr id="364" name="楕円 363">
          <a:extLst>
            <a:ext uri="{FF2B5EF4-FFF2-40B4-BE49-F238E27FC236}">
              <a16:creationId xmlns:a16="http://schemas.microsoft.com/office/drawing/2014/main" id="{620B1535-A1EF-4C2E-8CE8-B01E2C2F60B2}"/>
            </a:ext>
          </a:extLst>
        </xdr:cNvPr>
        <xdr:cNvSpPr/>
      </xdr:nvSpPr>
      <xdr:spPr>
        <a:xfrm>
          <a:off x="6231890" y="13550900"/>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79</xdr:row>
      <xdr:rowOff>43814</xdr:rowOff>
    </xdr:from>
    <xdr:to>
      <xdr:col>41</xdr:col>
      <xdr:colOff>50800</xdr:colOff>
      <xdr:row>79</xdr:row>
      <xdr:rowOff>55245</xdr:rowOff>
    </xdr:to>
    <xdr:cxnSp macro="">
      <xdr:nvCxnSpPr>
        <xdr:cNvPr id="365" name="直線コネクタ 364">
          <a:extLst>
            <a:ext uri="{FF2B5EF4-FFF2-40B4-BE49-F238E27FC236}">
              <a16:creationId xmlns:a16="http://schemas.microsoft.com/office/drawing/2014/main" id="{B6570C22-A796-4A80-B06F-728DD93B400B}"/>
            </a:ext>
          </a:extLst>
        </xdr:cNvPr>
        <xdr:cNvCxnSpPr/>
      </xdr:nvCxnSpPr>
      <xdr:spPr>
        <a:xfrm flipV="1">
          <a:off x="6286500" y="13590269"/>
          <a:ext cx="797560" cy="13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108602</xdr:rowOff>
    </xdr:from>
    <xdr:ext cx="469744" cy="259045"/>
    <xdr:sp macro="" textlink="">
      <xdr:nvSpPr>
        <xdr:cNvPr id="366" name="n_1aveValue【福祉施設】&#10;一人当たり面積">
          <a:extLst>
            <a:ext uri="{FF2B5EF4-FFF2-40B4-BE49-F238E27FC236}">
              <a16:creationId xmlns:a16="http://schemas.microsoft.com/office/drawing/2014/main" id="{BA04691D-8B54-4B3B-A744-10387614011A}"/>
            </a:ext>
          </a:extLst>
        </xdr:cNvPr>
        <xdr:cNvSpPr txBox="1"/>
      </xdr:nvSpPr>
      <xdr:spPr>
        <a:xfrm>
          <a:off x="8454467" y="14337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97172</xdr:rowOff>
    </xdr:from>
    <xdr:ext cx="469744" cy="259045"/>
    <xdr:sp macro="" textlink="">
      <xdr:nvSpPr>
        <xdr:cNvPr id="367" name="n_2aveValue【福祉施設】&#10;一人当たり面積">
          <a:extLst>
            <a:ext uri="{FF2B5EF4-FFF2-40B4-BE49-F238E27FC236}">
              <a16:creationId xmlns:a16="http://schemas.microsoft.com/office/drawing/2014/main" id="{D83524B7-A66C-4398-B4C1-5ABBB1E3A334}"/>
            </a:ext>
          </a:extLst>
        </xdr:cNvPr>
        <xdr:cNvSpPr txBox="1"/>
      </xdr:nvSpPr>
      <xdr:spPr>
        <a:xfrm>
          <a:off x="7673417" y="14323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137177</xdr:rowOff>
    </xdr:from>
    <xdr:ext cx="469744" cy="259045"/>
    <xdr:sp macro="" textlink="">
      <xdr:nvSpPr>
        <xdr:cNvPr id="368" name="n_3aveValue【福祉施設】&#10;一人当たり面積">
          <a:extLst>
            <a:ext uri="{FF2B5EF4-FFF2-40B4-BE49-F238E27FC236}">
              <a16:creationId xmlns:a16="http://schemas.microsoft.com/office/drawing/2014/main" id="{71AEF865-6C30-4D01-AE5F-00FF86A29B29}"/>
            </a:ext>
          </a:extLst>
        </xdr:cNvPr>
        <xdr:cNvSpPr txBox="1"/>
      </xdr:nvSpPr>
      <xdr:spPr>
        <a:xfrm>
          <a:off x="6866332" y="14363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148607</xdr:rowOff>
    </xdr:from>
    <xdr:ext cx="469744" cy="259045"/>
    <xdr:sp macro="" textlink="">
      <xdr:nvSpPr>
        <xdr:cNvPr id="369" name="n_4aveValue【福祉施設】&#10;一人当たり面積">
          <a:extLst>
            <a:ext uri="{FF2B5EF4-FFF2-40B4-BE49-F238E27FC236}">
              <a16:creationId xmlns:a16="http://schemas.microsoft.com/office/drawing/2014/main" id="{68255440-D683-4A0A-8FEB-D0E2051CC898}"/>
            </a:ext>
          </a:extLst>
        </xdr:cNvPr>
        <xdr:cNvSpPr txBox="1"/>
      </xdr:nvSpPr>
      <xdr:spPr>
        <a:xfrm>
          <a:off x="6068772" y="14378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77</xdr:row>
      <xdr:rowOff>88282</xdr:rowOff>
    </xdr:from>
    <xdr:ext cx="469744" cy="259045"/>
    <xdr:sp macro="" textlink="">
      <xdr:nvSpPr>
        <xdr:cNvPr id="370" name="n_1mainValue【福祉施設】&#10;一人当たり面積">
          <a:extLst>
            <a:ext uri="{FF2B5EF4-FFF2-40B4-BE49-F238E27FC236}">
              <a16:creationId xmlns:a16="http://schemas.microsoft.com/office/drawing/2014/main" id="{3110C6A4-E82C-408E-A83D-6F455639C818}"/>
            </a:ext>
          </a:extLst>
        </xdr:cNvPr>
        <xdr:cNvSpPr txBox="1"/>
      </xdr:nvSpPr>
      <xdr:spPr>
        <a:xfrm>
          <a:off x="8454467" y="132937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77</xdr:row>
      <xdr:rowOff>99713</xdr:rowOff>
    </xdr:from>
    <xdr:ext cx="469744" cy="259045"/>
    <xdr:sp macro="" textlink="">
      <xdr:nvSpPr>
        <xdr:cNvPr id="371" name="n_2mainValue【福祉施設】&#10;一人当たり面積">
          <a:extLst>
            <a:ext uri="{FF2B5EF4-FFF2-40B4-BE49-F238E27FC236}">
              <a16:creationId xmlns:a16="http://schemas.microsoft.com/office/drawing/2014/main" id="{10068ACA-E0B6-4442-B041-A89C7072878E}"/>
            </a:ext>
          </a:extLst>
        </xdr:cNvPr>
        <xdr:cNvSpPr txBox="1"/>
      </xdr:nvSpPr>
      <xdr:spPr>
        <a:xfrm>
          <a:off x="7673417" y="132975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77</xdr:row>
      <xdr:rowOff>111141</xdr:rowOff>
    </xdr:from>
    <xdr:ext cx="469744" cy="259045"/>
    <xdr:sp macro="" textlink="">
      <xdr:nvSpPr>
        <xdr:cNvPr id="372" name="n_3mainValue【福祉施設】&#10;一人当たり面積">
          <a:extLst>
            <a:ext uri="{FF2B5EF4-FFF2-40B4-BE49-F238E27FC236}">
              <a16:creationId xmlns:a16="http://schemas.microsoft.com/office/drawing/2014/main" id="{017835FF-6891-44DE-A2FB-59141FC935C3}"/>
            </a:ext>
          </a:extLst>
        </xdr:cNvPr>
        <xdr:cNvSpPr txBox="1"/>
      </xdr:nvSpPr>
      <xdr:spPr>
        <a:xfrm>
          <a:off x="6866332" y="133127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77</xdr:row>
      <xdr:rowOff>122572</xdr:rowOff>
    </xdr:from>
    <xdr:ext cx="469744" cy="259045"/>
    <xdr:sp macro="" textlink="">
      <xdr:nvSpPr>
        <xdr:cNvPr id="373" name="n_4mainValue【福祉施設】&#10;一人当たり面積">
          <a:extLst>
            <a:ext uri="{FF2B5EF4-FFF2-40B4-BE49-F238E27FC236}">
              <a16:creationId xmlns:a16="http://schemas.microsoft.com/office/drawing/2014/main" id="{4761577E-9CCF-4765-A77D-58CA50E2C999}"/>
            </a:ext>
          </a:extLst>
        </xdr:cNvPr>
        <xdr:cNvSpPr txBox="1"/>
      </xdr:nvSpPr>
      <xdr:spPr>
        <a:xfrm>
          <a:off x="6068772" y="1332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4" name="正方形/長方形 373">
          <a:extLst>
            <a:ext uri="{FF2B5EF4-FFF2-40B4-BE49-F238E27FC236}">
              <a16:creationId xmlns:a16="http://schemas.microsoft.com/office/drawing/2014/main" id="{14ED06F3-0495-43DE-9E62-FE20E32B9467}"/>
            </a:ext>
          </a:extLst>
        </xdr:cNvPr>
        <xdr:cNvSpPr/>
      </xdr:nvSpPr>
      <xdr:spPr>
        <a:xfrm>
          <a:off x="685800" y="1561719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5" name="正方形/長方形 374">
          <a:extLst>
            <a:ext uri="{FF2B5EF4-FFF2-40B4-BE49-F238E27FC236}">
              <a16:creationId xmlns:a16="http://schemas.microsoft.com/office/drawing/2014/main" id="{6AEB75E6-0546-4C4A-A4C9-1F2042654EDC}"/>
            </a:ext>
          </a:extLst>
        </xdr:cNvPr>
        <xdr:cNvSpPr/>
      </xdr:nvSpPr>
      <xdr:spPr>
        <a:xfrm>
          <a:off x="8166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6" name="正方形/長方形 375">
          <a:extLst>
            <a:ext uri="{FF2B5EF4-FFF2-40B4-BE49-F238E27FC236}">
              <a16:creationId xmlns:a16="http://schemas.microsoft.com/office/drawing/2014/main" id="{304075BA-C8C4-458A-A0EA-C31334A27DD5}"/>
            </a:ext>
          </a:extLst>
        </xdr:cNvPr>
        <xdr:cNvSpPr/>
      </xdr:nvSpPr>
      <xdr:spPr>
        <a:xfrm>
          <a:off x="8166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7" name="正方形/長方形 376">
          <a:extLst>
            <a:ext uri="{FF2B5EF4-FFF2-40B4-BE49-F238E27FC236}">
              <a16:creationId xmlns:a16="http://schemas.microsoft.com/office/drawing/2014/main" id="{A50651E0-576F-4735-A100-7DD1083D0B67}"/>
            </a:ext>
          </a:extLst>
        </xdr:cNvPr>
        <xdr:cNvSpPr/>
      </xdr:nvSpPr>
      <xdr:spPr>
        <a:xfrm>
          <a:off x="17145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8" name="正方形/長方形 377">
          <a:extLst>
            <a:ext uri="{FF2B5EF4-FFF2-40B4-BE49-F238E27FC236}">
              <a16:creationId xmlns:a16="http://schemas.microsoft.com/office/drawing/2014/main" id="{3963E17B-2E23-490D-8E00-E8F1B6735DBE}"/>
            </a:ext>
          </a:extLst>
        </xdr:cNvPr>
        <xdr:cNvSpPr/>
      </xdr:nvSpPr>
      <xdr:spPr>
        <a:xfrm>
          <a:off x="17145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9" name="正方形/長方形 378">
          <a:extLst>
            <a:ext uri="{FF2B5EF4-FFF2-40B4-BE49-F238E27FC236}">
              <a16:creationId xmlns:a16="http://schemas.microsoft.com/office/drawing/2014/main" id="{571FF80D-A551-4374-8DEF-E1DB467357F5}"/>
            </a:ext>
          </a:extLst>
        </xdr:cNvPr>
        <xdr:cNvSpPr/>
      </xdr:nvSpPr>
      <xdr:spPr>
        <a:xfrm>
          <a:off x="27432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0" name="正方形/長方形 379">
          <a:extLst>
            <a:ext uri="{FF2B5EF4-FFF2-40B4-BE49-F238E27FC236}">
              <a16:creationId xmlns:a16="http://schemas.microsoft.com/office/drawing/2014/main" id="{F06D2BB2-8865-41D6-9BE8-57A2CB64B0A7}"/>
            </a:ext>
          </a:extLst>
        </xdr:cNvPr>
        <xdr:cNvSpPr/>
      </xdr:nvSpPr>
      <xdr:spPr>
        <a:xfrm>
          <a:off x="27432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1" name="正方形/長方形 380">
          <a:extLst>
            <a:ext uri="{FF2B5EF4-FFF2-40B4-BE49-F238E27FC236}">
              <a16:creationId xmlns:a16="http://schemas.microsoft.com/office/drawing/2014/main" id="{A3F7012C-3B7B-4053-873B-3064687E8DA3}"/>
            </a:ext>
          </a:extLst>
        </xdr:cNvPr>
        <xdr:cNvSpPr/>
      </xdr:nvSpPr>
      <xdr:spPr>
        <a:xfrm>
          <a:off x="685800" y="1676019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2" name="テキスト ボックス 381">
          <a:extLst>
            <a:ext uri="{FF2B5EF4-FFF2-40B4-BE49-F238E27FC236}">
              <a16:creationId xmlns:a16="http://schemas.microsoft.com/office/drawing/2014/main" id="{DBB30F00-F5E3-445C-9638-88B89C2C82B8}"/>
            </a:ext>
          </a:extLst>
        </xdr:cNvPr>
        <xdr:cNvSpPr txBox="1"/>
      </xdr:nvSpPr>
      <xdr:spPr>
        <a:xfrm>
          <a:off x="66675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3" name="直線コネクタ 382">
          <a:extLst>
            <a:ext uri="{FF2B5EF4-FFF2-40B4-BE49-F238E27FC236}">
              <a16:creationId xmlns:a16="http://schemas.microsoft.com/office/drawing/2014/main" id="{861D4AF6-4DB0-4E3B-9B1E-C557C3A69FE6}"/>
            </a:ext>
          </a:extLst>
        </xdr:cNvPr>
        <xdr:cNvCxnSpPr/>
      </xdr:nvCxnSpPr>
      <xdr:spPr>
        <a:xfrm>
          <a:off x="685800" y="19046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4" name="テキスト ボックス 383">
          <a:extLst>
            <a:ext uri="{FF2B5EF4-FFF2-40B4-BE49-F238E27FC236}">
              <a16:creationId xmlns:a16="http://schemas.microsoft.com/office/drawing/2014/main" id="{AFA209CB-B974-4958-9F00-8D380432FCA7}"/>
            </a:ext>
          </a:extLst>
        </xdr:cNvPr>
        <xdr:cNvSpPr txBox="1"/>
      </xdr:nvSpPr>
      <xdr:spPr>
        <a:xfrm>
          <a:off x="273866" y="1890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85" name="直線コネクタ 384">
          <a:extLst>
            <a:ext uri="{FF2B5EF4-FFF2-40B4-BE49-F238E27FC236}">
              <a16:creationId xmlns:a16="http://schemas.microsoft.com/office/drawing/2014/main" id="{F4841454-3A74-40BC-BF00-A3494AA1257A}"/>
            </a:ext>
          </a:extLst>
        </xdr:cNvPr>
        <xdr:cNvCxnSpPr/>
      </xdr:nvCxnSpPr>
      <xdr:spPr>
        <a:xfrm>
          <a:off x="685800" y="1872342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86" name="テキスト ボックス 385">
          <a:extLst>
            <a:ext uri="{FF2B5EF4-FFF2-40B4-BE49-F238E27FC236}">
              <a16:creationId xmlns:a16="http://schemas.microsoft.com/office/drawing/2014/main" id="{15D6D769-D7E7-4A12-908D-EFC455F11B35}"/>
            </a:ext>
          </a:extLst>
        </xdr:cNvPr>
        <xdr:cNvSpPr txBox="1"/>
      </xdr:nvSpPr>
      <xdr:spPr>
        <a:xfrm>
          <a:off x="273866" y="1857739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87" name="直線コネクタ 386">
          <a:extLst>
            <a:ext uri="{FF2B5EF4-FFF2-40B4-BE49-F238E27FC236}">
              <a16:creationId xmlns:a16="http://schemas.microsoft.com/office/drawing/2014/main" id="{23DF03D1-9B43-4F0F-824F-F213A79A2DFD}"/>
            </a:ext>
          </a:extLst>
        </xdr:cNvPr>
        <xdr:cNvCxnSpPr/>
      </xdr:nvCxnSpPr>
      <xdr:spPr>
        <a:xfrm>
          <a:off x="685800" y="1840066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88" name="テキスト ボックス 387">
          <a:extLst>
            <a:ext uri="{FF2B5EF4-FFF2-40B4-BE49-F238E27FC236}">
              <a16:creationId xmlns:a16="http://schemas.microsoft.com/office/drawing/2014/main" id="{823A9B36-D296-439B-95A8-C88D864AC438}"/>
            </a:ext>
          </a:extLst>
        </xdr:cNvPr>
        <xdr:cNvSpPr txBox="1"/>
      </xdr:nvSpPr>
      <xdr:spPr>
        <a:xfrm>
          <a:off x="343701" y="1825653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89" name="直線コネクタ 388">
          <a:extLst>
            <a:ext uri="{FF2B5EF4-FFF2-40B4-BE49-F238E27FC236}">
              <a16:creationId xmlns:a16="http://schemas.microsoft.com/office/drawing/2014/main" id="{16BB1FF6-A16D-4CB5-A406-69180D0994CF}"/>
            </a:ext>
          </a:extLst>
        </xdr:cNvPr>
        <xdr:cNvCxnSpPr/>
      </xdr:nvCxnSpPr>
      <xdr:spPr>
        <a:xfrm>
          <a:off x="685800" y="1806838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0" name="テキスト ボックス 389">
          <a:extLst>
            <a:ext uri="{FF2B5EF4-FFF2-40B4-BE49-F238E27FC236}">
              <a16:creationId xmlns:a16="http://schemas.microsoft.com/office/drawing/2014/main" id="{1ECA2C69-726E-4D77-B549-BDAADEEE41B4}"/>
            </a:ext>
          </a:extLst>
        </xdr:cNvPr>
        <xdr:cNvSpPr txBox="1"/>
      </xdr:nvSpPr>
      <xdr:spPr>
        <a:xfrm>
          <a:off x="343701" y="1792425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91" name="直線コネクタ 390">
          <a:extLst>
            <a:ext uri="{FF2B5EF4-FFF2-40B4-BE49-F238E27FC236}">
              <a16:creationId xmlns:a16="http://schemas.microsoft.com/office/drawing/2014/main" id="{16C4FBCA-1B44-4EB9-9B1E-D144ECCAC61D}"/>
            </a:ext>
          </a:extLst>
        </xdr:cNvPr>
        <xdr:cNvCxnSpPr/>
      </xdr:nvCxnSpPr>
      <xdr:spPr>
        <a:xfrm>
          <a:off x="685800" y="1774561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92" name="テキスト ボックス 391">
          <a:extLst>
            <a:ext uri="{FF2B5EF4-FFF2-40B4-BE49-F238E27FC236}">
              <a16:creationId xmlns:a16="http://schemas.microsoft.com/office/drawing/2014/main" id="{CED7403E-7DCE-4429-B8D6-4AEEB2AD7C28}"/>
            </a:ext>
          </a:extLst>
        </xdr:cNvPr>
        <xdr:cNvSpPr txBox="1"/>
      </xdr:nvSpPr>
      <xdr:spPr>
        <a:xfrm>
          <a:off x="34370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93" name="直線コネクタ 392">
          <a:extLst>
            <a:ext uri="{FF2B5EF4-FFF2-40B4-BE49-F238E27FC236}">
              <a16:creationId xmlns:a16="http://schemas.microsoft.com/office/drawing/2014/main" id="{93527D98-3EF2-4317-B638-6015E61B1E4F}"/>
            </a:ext>
          </a:extLst>
        </xdr:cNvPr>
        <xdr:cNvCxnSpPr/>
      </xdr:nvCxnSpPr>
      <xdr:spPr>
        <a:xfrm>
          <a:off x="685800" y="1741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94" name="テキスト ボックス 393">
          <a:extLst>
            <a:ext uri="{FF2B5EF4-FFF2-40B4-BE49-F238E27FC236}">
              <a16:creationId xmlns:a16="http://schemas.microsoft.com/office/drawing/2014/main" id="{7975E6F7-7757-4BC7-A14B-CB68C60DE4EB}"/>
            </a:ext>
          </a:extLst>
        </xdr:cNvPr>
        <xdr:cNvSpPr txBox="1"/>
      </xdr:nvSpPr>
      <xdr:spPr>
        <a:xfrm>
          <a:off x="343701" y="172787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95" name="直線コネクタ 394">
          <a:extLst>
            <a:ext uri="{FF2B5EF4-FFF2-40B4-BE49-F238E27FC236}">
              <a16:creationId xmlns:a16="http://schemas.microsoft.com/office/drawing/2014/main" id="{140312A9-48B5-4597-BF43-A73C248DB9AD}"/>
            </a:ext>
          </a:extLst>
        </xdr:cNvPr>
        <xdr:cNvCxnSpPr/>
      </xdr:nvCxnSpPr>
      <xdr:spPr>
        <a:xfrm>
          <a:off x="685800" y="170905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396" name="テキスト ボックス 395">
          <a:extLst>
            <a:ext uri="{FF2B5EF4-FFF2-40B4-BE49-F238E27FC236}">
              <a16:creationId xmlns:a16="http://schemas.microsoft.com/office/drawing/2014/main" id="{4D9868A2-50F6-42E0-92F4-38BCEEF39CE8}"/>
            </a:ext>
          </a:extLst>
        </xdr:cNvPr>
        <xdr:cNvSpPr txBox="1"/>
      </xdr:nvSpPr>
      <xdr:spPr>
        <a:xfrm>
          <a:off x="386866" y="16946443"/>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7" name="直線コネクタ 396">
          <a:extLst>
            <a:ext uri="{FF2B5EF4-FFF2-40B4-BE49-F238E27FC236}">
              <a16:creationId xmlns:a16="http://schemas.microsoft.com/office/drawing/2014/main" id="{C00F2335-B341-4931-9E5F-8A0A804EF84A}"/>
            </a:ext>
          </a:extLst>
        </xdr:cNvPr>
        <xdr:cNvCxnSpPr/>
      </xdr:nvCxnSpPr>
      <xdr:spPr>
        <a:xfrm>
          <a:off x="685800" y="1676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98" name="【市民会館】&#10;有形固定資産減価償却率グラフ枠">
          <a:extLst>
            <a:ext uri="{FF2B5EF4-FFF2-40B4-BE49-F238E27FC236}">
              <a16:creationId xmlns:a16="http://schemas.microsoft.com/office/drawing/2014/main" id="{A551BC99-8134-4D41-A9D2-F4548ADCF51C}"/>
            </a:ext>
          </a:extLst>
        </xdr:cNvPr>
        <xdr:cNvSpPr/>
      </xdr:nvSpPr>
      <xdr:spPr>
        <a:xfrm>
          <a:off x="685800" y="1676019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2721</xdr:rowOff>
    </xdr:from>
    <xdr:to>
      <xdr:col>24</xdr:col>
      <xdr:colOff>62865</xdr:colOff>
      <xdr:row>109</xdr:row>
      <xdr:rowOff>35379</xdr:rowOff>
    </xdr:to>
    <xdr:cxnSp macro="">
      <xdr:nvCxnSpPr>
        <xdr:cNvPr id="399" name="直線コネクタ 398">
          <a:extLst>
            <a:ext uri="{FF2B5EF4-FFF2-40B4-BE49-F238E27FC236}">
              <a16:creationId xmlns:a16="http://schemas.microsoft.com/office/drawing/2014/main" id="{E606E6B1-BAC4-4441-A662-9B0F7181C856}"/>
            </a:ext>
          </a:extLst>
        </xdr:cNvPr>
        <xdr:cNvCxnSpPr/>
      </xdr:nvCxnSpPr>
      <xdr:spPr>
        <a:xfrm flipV="1">
          <a:off x="4173855" y="17147721"/>
          <a:ext cx="0" cy="15757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39206</xdr:rowOff>
    </xdr:from>
    <xdr:ext cx="469744" cy="259045"/>
    <xdr:sp macro="" textlink="">
      <xdr:nvSpPr>
        <xdr:cNvPr id="400" name="【市民会館】&#10;有形固定資産減価償却率最小値テキスト">
          <a:extLst>
            <a:ext uri="{FF2B5EF4-FFF2-40B4-BE49-F238E27FC236}">
              <a16:creationId xmlns:a16="http://schemas.microsoft.com/office/drawing/2014/main" id="{20B19555-7BF5-4D39-9E4C-934A15DE419F}"/>
            </a:ext>
          </a:extLst>
        </xdr:cNvPr>
        <xdr:cNvSpPr txBox="1"/>
      </xdr:nvSpPr>
      <xdr:spPr>
        <a:xfrm>
          <a:off x="421259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35379</xdr:rowOff>
    </xdr:from>
    <xdr:to>
      <xdr:col>24</xdr:col>
      <xdr:colOff>152400</xdr:colOff>
      <xdr:row>109</xdr:row>
      <xdr:rowOff>35379</xdr:rowOff>
    </xdr:to>
    <xdr:cxnSp macro="">
      <xdr:nvCxnSpPr>
        <xdr:cNvPr id="401" name="直線コネクタ 400">
          <a:extLst>
            <a:ext uri="{FF2B5EF4-FFF2-40B4-BE49-F238E27FC236}">
              <a16:creationId xmlns:a16="http://schemas.microsoft.com/office/drawing/2014/main" id="{F1D18D5C-CCA5-4075-95F1-9C464BA824EF}"/>
            </a:ext>
          </a:extLst>
        </xdr:cNvPr>
        <xdr:cNvCxnSpPr/>
      </xdr:nvCxnSpPr>
      <xdr:spPr>
        <a:xfrm>
          <a:off x="4112260" y="1872342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120848</xdr:rowOff>
    </xdr:from>
    <xdr:ext cx="340478" cy="259045"/>
    <xdr:sp macro="" textlink="">
      <xdr:nvSpPr>
        <xdr:cNvPr id="402" name="【市民会館】&#10;有形固定資産減価償却率最大値テキスト">
          <a:extLst>
            <a:ext uri="{FF2B5EF4-FFF2-40B4-BE49-F238E27FC236}">
              <a16:creationId xmlns:a16="http://schemas.microsoft.com/office/drawing/2014/main" id="{5CF1E50F-51CC-4019-8CCC-50763C296D01}"/>
            </a:ext>
          </a:extLst>
        </xdr:cNvPr>
        <xdr:cNvSpPr txBox="1"/>
      </xdr:nvSpPr>
      <xdr:spPr>
        <a:xfrm>
          <a:off x="4212590" y="1692485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2721</xdr:rowOff>
    </xdr:from>
    <xdr:to>
      <xdr:col>24</xdr:col>
      <xdr:colOff>152400</xdr:colOff>
      <xdr:row>100</xdr:row>
      <xdr:rowOff>2721</xdr:rowOff>
    </xdr:to>
    <xdr:cxnSp macro="">
      <xdr:nvCxnSpPr>
        <xdr:cNvPr id="403" name="直線コネクタ 402">
          <a:extLst>
            <a:ext uri="{FF2B5EF4-FFF2-40B4-BE49-F238E27FC236}">
              <a16:creationId xmlns:a16="http://schemas.microsoft.com/office/drawing/2014/main" id="{13D60C17-4EB2-442A-B4FB-B81AD464DC1D}"/>
            </a:ext>
          </a:extLst>
        </xdr:cNvPr>
        <xdr:cNvCxnSpPr/>
      </xdr:nvCxnSpPr>
      <xdr:spPr>
        <a:xfrm>
          <a:off x="4112260" y="1714772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62972</xdr:rowOff>
    </xdr:from>
    <xdr:ext cx="405111" cy="259045"/>
    <xdr:sp macro="" textlink="">
      <xdr:nvSpPr>
        <xdr:cNvPr id="404" name="【市民会館】&#10;有形固定資産減価償却率平均値テキスト">
          <a:extLst>
            <a:ext uri="{FF2B5EF4-FFF2-40B4-BE49-F238E27FC236}">
              <a16:creationId xmlns:a16="http://schemas.microsoft.com/office/drawing/2014/main" id="{7A5D5F35-366A-4DF5-A4AE-1C5F1E371519}"/>
            </a:ext>
          </a:extLst>
        </xdr:cNvPr>
        <xdr:cNvSpPr txBox="1"/>
      </xdr:nvSpPr>
      <xdr:spPr>
        <a:xfrm>
          <a:off x="4212590" y="1788996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40095</xdr:rowOff>
    </xdr:from>
    <xdr:to>
      <xdr:col>24</xdr:col>
      <xdr:colOff>114300</xdr:colOff>
      <xdr:row>105</xdr:row>
      <xdr:rowOff>141695</xdr:rowOff>
    </xdr:to>
    <xdr:sp macro="" textlink="">
      <xdr:nvSpPr>
        <xdr:cNvPr id="405" name="フローチャート: 判断 404">
          <a:extLst>
            <a:ext uri="{FF2B5EF4-FFF2-40B4-BE49-F238E27FC236}">
              <a16:creationId xmlns:a16="http://schemas.microsoft.com/office/drawing/2014/main" id="{16366970-6524-4D54-A1C9-67903A8E3D55}"/>
            </a:ext>
          </a:extLst>
        </xdr:cNvPr>
        <xdr:cNvSpPr/>
      </xdr:nvSpPr>
      <xdr:spPr>
        <a:xfrm>
          <a:off x="4131310" y="18042345"/>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105</xdr:row>
      <xdr:rowOff>15602</xdr:rowOff>
    </xdr:from>
    <xdr:to>
      <xdr:col>20</xdr:col>
      <xdr:colOff>38100</xdr:colOff>
      <xdr:row>105</xdr:row>
      <xdr:rowOff>117202</xdr:rowOff>
    </xdr:to>
    <xdr:sp macro="" textlink="">
      <xdr:nvSpPr>
        <xdr:cNvPr id="406" name="フローチャート: 判断 405">
          <a:extLst>
            <a:ext uri="{FF2B5EF4-FFF2-40B4-BE49-F238E27FC236}">
              <a16:creationId xmlns:a16="http://schemas.microsoft.com/office/drawing/2014/main" id="{EC3BA5D5-2BA6-4EE8-BB5A-7730E5FB9382}"/>
            </a:ext>
          </a:extLst>
        </xdr:cNvPr>
        <xdr:cNvSpPr/>
      </xdr:nvSpPr>
      <xdr:spPr>
        <a:xfrm>
          <a:off x="3388360" y="1802166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169092</xdr:rowOff>
    </xdr:from>
    <xdr:to>
      <xdr:col>15</xdr:col>
      <xdr:colOff>101600</xdr:colOff>
      <xdr:row>105</xdr:row>
      <xdr:rowOff>99242</xdr:rowOff>
    </xdr:to>
    <xdr:sp macro="" textlink="">
      <xdr:nvSpPr>
        <xdr:cNvPr id="407" name="フローチャート: 判断 406">
          <a:extLst>
            <a:ext uri="{FF2B5EF4-FFF2-40B4-BE49-F238E27FC236}">
              <a16:creationId xmlns:a16="http://schemas.microsoft.com/office/drawing/2014/main" id="{2205D246-B104-4A1E-8BC1-2593D4497464}"/>
            </a:ext>
          </a:extLst>
        </xdr:cNvPr>
        <xdr:cNvSpPr/>
      </xdr:nvSpPr>
      <xdr:spPr>
        <a:xfrm>
          <a:off x="2571750" y="18003702"/>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151130</xdr:rowOff>
    </xdr:from>
    <xdr:to>
      <xdr:col>10</xdr:col>
      <xdr:colOff>165100</xdr:colOff>
      <xdr:row>105</xdr:row>
      <xdr:rowOff>81280</xdr:rowOff>
    </xdr:to>
    <xdr:sp macro="" textlink="">
      <xdr:nvSpPr>
        <xdr:cNvPr id="408" name="フローチャート: 判断 407">
          <a:extLst>
            <a:ext uri="{FF2B5EF4-FFF2-40B4-BE49-F238E27FC236}">
              <a16:creationId xmlns:a16="http://schemas.microsoft.com/office/drawing/2014/main" id="{49542A25-E305-49F4-A1C1-CEE9106CBDFD}"/>
            </a:ext>
          </a:extLst>
        </xdr:cNvPr>
        <xdr:cNvSpPr/>
      </xdr:nvSpPr>
      <xdr:spPr>
        <a:xfrm>
          <a:off x="1774190" y="17981930"/>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160927</xdr:rowOff>
    </xdr:from>
    <xdr:to>
      <xdr:col>6</xdr:col>
      <xdr:colOff>38100</xdr:colOff>
      <xdr:row>105</xdr:row>
      <xdr:rowOff>91077</xdr:rowOff>
    </xdr:to>
    <xdr:sp macro="" textlink="">
      <xdr:nvSpPr>
        <xdr:cNvPr id="409" name="フローチャート: 判断 408">
          <a:extLst>
            <a:ext uri="{FF2B5EF4-FFF2-40B4-BE49-F238E27FC236}">
              <a16:creationId xmlns:a16="http://schemas.microsoft.com/office/drawing/2014/main" id="{EF3AABBF-9F10-4FFE-9106-DF0B846E4782}"/>
            </a:ext>
          </a:extLst>
        </xdr:cNvPr>
        <xdr:cNvSpPr/>
      </xdr:nvSpPr>
      <xdr:spPr>
        <a:xfrm>
          <a:off x="988060" y="17993632"/>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0" name="テキスト ボックス 409">
          <a:extLst>
            <a:ext uri="{FF2B5EF4-FFF2-40B4-BE49-F238E27FC236}">
              <a16:creationId xmlns:a16="http://schemas.microsoft.com/office/drawing/2014/main" id="{089F4232-7B88-4A25-84A0-6FDDB8CFD688}"/>
            </a:ext>
          </a:extLst>
        </xdr:cNvPr>
        <xdr:cNvSpPr txBox="1"/>
      </xdr:nvSpPr>
      <xdr:spPr>
        <a:xfrm>
          <a:off x="400304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1" name="テキスト ボックス 410">
          <a:extLst>
            <a:ext uri="{FF2B5EF4-FFF2-40B4-BE49-F238E27FC236}">
              <a16:creationId xmlns:a16="http://schemas.microsoft.com/office/drawing/2014/main" id="{EC31123C-AF28-429E-9CD2-0D2C9C51C834}"/>
            </a:ext>
          </a:extLst>
        </xdr:cNvPr>
        <xdr:cNvSpPr txBox="1"/>
      </xdr:nvSpPr>
      <xdr:spPr>
        <a:xfrm>
          <a:off x="32600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2" name="テキスト ボックス 411">
          <a:extLst>
            <a:ext uri="{FF2B5EF4-FFF2-40B4-BE49-F238E27FC236}">
              <a16:creationId xmlns:a16="http://schemas.microsoft.com/office/drawing/2014/main" id="{88268D31-A218-41E0-BE20-6EF275CF664E}"/>
            </a:ext>
          </a:extLst>
        </xdr:cNvPr>
        <xdr:cNvSpPr txBox="1"/>
      </xdr:nvSpPr>
      <xdr:spPr>
        <a:xfrm>
          <a:off x="24549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3" name="テキスト ボックス 412">
          <a:extLst>
            <a:ext uri="{FF2B5EF4-FFF2-40B4-BE49-F238E27FC236}">
              <a16:creationId xmlns:a16="http://schemas.microsoft.com/office/drawing/2014/main" id="{2C69D25E-9712-4BA0-9B9C-8F7CFCE1583F}"/>
            </a:ext>
          </a:extLst>
        </xdr:cNvPr>
        <xdr:cNvSpPr txBox="1"/>
      </xdr:nvSpPr>
      <xdr:spPr>
        <a:xfrm>
          <a:off x="16573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4" name="テキスト ボックス 413">
          <a:extLst>
            <a:ext uri="{FF2B5EF4-FFF2-40B4-BE49-F238E27FC236}">
              <a16:creationId xmlns:a16="http://schemas.microsoft.com/office/drawing/2014/main" id="{E5A0536B-8620-449E-B61F-8DFA13B71F63}"/>
            </a:ext>
          </a:extLst>
        </xdr:cNvPr>
        <xdr:cNvSpPr txBox="1"/>
      </xdr:nvSpPr>
      <xdr:spPr>
        <a:xfrm>
          <a:off x="8597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107</xdr:row>
      <xdr:rowOff>123371</xdr:rowOff>
    </xdr:from>
    <xdr:to>
      <xdr:col>24</xdr:col>
      <xdr:colOff>114300</xdr:colOff>
      <xdr:row>108</xdr:row>
      <xdr:rowOff>53521</xdr:rowOff>
    </xdr:to>
    <xdr:sp macro="" textlink="">
      <xdr:nvSpPr>
        <xdr:cNvPr id="415" name="楕円 414">
          <a:extLst>
            <a:ext uri="{FF2B5EF4-FFF2-40B4-BE49-F238E27FC236}">
              <a16:creationId xmlns:a16="http://schemas.microsoft.com/office/drawing/2014/main" id="{3389FD9C-0BD8-45BB-88AB-C91D9D8059A9}"/>
            </a:ext>
          </a:extLst>
        </xdr:cNvPr>
        <xdr:cNvSpPr/>
      </xdr:nvSpPr>
      <xdr:spPr>
        <a:xfrm>
          <a:off x="4131310" y="18470426"/>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107</xdr:row>
      <xdr:rowOff>101798</xdr:rowOff>
    </xdr:from>
    <xdr:ext cx="405111" cy="259045"/>
    <xdr:sp macro="" textlink="">
      <xdr:nvSpPr>
        <xdr:cNvPr id="416" name="【市民会館】&#10;有形固定資産減価償却率該当値テキスト">
          <a:extLst>
            <a:ext uri="{FF2B5EF4-FFF2-40B4-BE49-F238E27FC236}">
              <a16:creationId xmlns:a16="http://schemas.microsoft.com/office/drawing/2014/main" id="{A1A099B9-B577-4108-9512-3B2097D62994}"/>
            </a:ext>
          </a:extLst>
        </xdr:cNvPr>
        <xdr:cNvSpPr txBox="1"/>
      </xdr:nvSpPr>
      <xdr:spPr>
        <a:xfrm>
          <a:off x="4212590" y="18443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107</xdr:row>
      <xdr:rowOff>89081</xdr:rowOff>
    </xdr:from>
    <xdr:to>
      <xdr:col>20</xdr:col>
      <xdr:colOff>38100</xdr:colOff>
      <xdr:row>108</xdr:row>
      <xdr:rowOff>19231</xdr:rowOff>
    </xdr:to>
    <xdr:sp macro="" textlink="">
      <xdr:nvSpPr>
        <xdr:cNvPr id="417" name="楕円 416">
          <a:extLst>
            <a:ext uri="{FF2B5EF4-FFF2-40B4-BE49-F238E27FC236}">
              <a16:creationId xmlns:a16="http://schemas.microsoft.com/office/drawing/2014/main" id="{829DA7FC-A15F-4AC3-B893-2EF3BCF5F72D}"/>
            </a:ext>
          </a:extLst>
        </xdr:cNvPr>
        <xdr:cNvSpPr/>
      </xdr:nvSpPr>
      <xdr:spPr>
        <a:xfrm>
          <a:off x="3388360" y="18438041"/>
          <a:ext cx="7874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107</xdr:row>
      <xdr:rowOff>139881</xdr:rowOff>
    </xdr:from>
    <xdr:to>
      <xdr:col>24</xdr:col>
      <xdr:colOff>63500</xdr:colOff>
      <xdr:row>108</xdr:row>
      <xdr:rowOff>2721</xdr:rowOff>
    </xdr:to>
    <xdr:cxnSp macro="">
      <xdr:nvCxnSpPr>
        <xdr:cNvPr id="418" name="直線コネクタ 417">
          <a:extLst>
            <a:ext uri="{FF2B5EF4-FFF2-40B4-BE49-F238E27FC236}">
              <a16:creationId xmlns:a16="http://schemas.microsoft.com/office/drawing/2014/main" id="{23543887-4E6B-406A-8EE0-AB8468F7DAD8}"/>
            </a:ext>
          </a:extLst>
        </xdr:cNvPr>
        <xdr:cNvCxnSpPr/>
      </xdr:nvCxnSpPr>
      <xdr:spPr>
        <a:xfrm>
          <a:off x="3431540" y="18481221"/>
          <a:ext cx="74295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107</xdr:row>
      <xdr:rowOff>53158</xdr:rowOff>
    </xdr:from>
    <xdr:to>
      <xdr:col>15</xdr:col>
      <xdr:colOff>101600</xdr:colOff>
      <xdr:row>107</xdr:row>
      <xdr:rowOff>154758</xdr:rowOff>
    </xdr:to>
    <xdr:sp macro="" textlink="">
      <xdr:nvSpPr>
        <xdr:cNvPr id="419" name="楕円 418">
          <a:extLst>
            <a:ext uri="{FF2B5EF4-FFF2-40B4-BE49-F238E27FC236}">
              <a16:creationId xmlns:a16="http://schemas.microsoft.com/office/drawing/2014/main" id="{3FEB2AA2-2FD6-458A-8A44-83F04BBB48D5}"/>
            </a:ext>
          </a:extLst>
        </xdr:cNvPr>
        <xdr:cNvSpPr/>
      </xdr:nvSpPr>
      <xdr:spPr>
        <a:xfrm>
          <a:off x="2571750" y="18402118"/>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107</xdr:row>
      <xdr:rowOff>103958</xdr:rowOff>
    </xdr:from>
    <xdr:to>
      <xdr:col>19</xdr:col>
      <xdr:colOff>177800</xdr:colOff>
      <xdr:row>107</xdr:row>
      <xdr:rowOff>139881</xdr:rowOff>
    </xdr:to>
    <xdr:cxnSp macro="">
      <xdr:nvCxnSpPr>
        <xdr:cNvPr id="420" name="直線コネクタ 419">
          <a:extLst>
            <a:ext uri="{FF2B5EF4-FFF2-40B4-BE49-F238E27FC236}">
              <a16:creationId xmlns:a16="http://schemas.microsoft.com/office/drawing/2014/main" id="{4742E745-F5BB-4CBB-96B8-F9FA0CAED14C}"/>
            </a:ext>
          </a:extLst>
        </xdr:cNvPr>
        <xdr:cNvCxnSpPr/>
      </xdr:nvCxnSpPr>
      <xdr:spPr>
        <a:xfrm>
          <a:off x="2626360" y="18447203"/>
          <a:ext cx="805180" cy="340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107</xdr:row>
      <xdr:rowOff>17236</xdr:rowOff>
    </xdr:from>
    <xdr:to>
      <xdr:col>10</xdr:col>
      <xdr:colOff>165100</xdr:colOff>
      <xdr:row>107</xdr:row>
      <xdr:rowOff>118836</xdr:rowOff>
    </xdr:to>
    <xdr:sp macro="" textlink="">
      <xdr:nvSpPr>
        <xdr:cNvPr id="421" name="楕円 420">
          <a:extLst>
            <a:ext uri="{FF2B5EF4-FFF2-40B4-BE49-F238E27FC236}">
              <a16:creationId xmlns:a16="http://schemas.microsoft.com/office/drawing/2014/main" id="{019BA253-8E02-4949-9695-A681E2AD9A13}"/>
            </a:ext>
          </a:extLst>
        </xdr:cNvPr>
        <xdr:cNvSpPr/>
      </xdr:nvSpPr>
      <xdr:spPr>
        <a:xfrm>
          <a:off x="1774190" y="18366196"/>
          <a:ext cx="10922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107</xdr:row>
      <xdr:rowOff>68036</xdr:rowOff>
    </xdr:from>
    <xdr:to>
      <xdr:col>15</xdr:col>
      <xdr:colOff>50800</xdr:colOff>
      <xdr:row>107</xdr:row>
      <xdr:rowOff>103958</xdr:rowOff>
    </xdr:to>
    <xdr:cxnSp macro="">
      <xdr:nvCxnSpPr>
        <xdr:cNvPr id="422" name="直線コネクタ 421">
          <a:extLst>
            <a:ext uri="{FF2B5EF4-FFF2-40B4-BE49-F238E27FC236}">
              <a16:creationId xmlns:a16="http://schemas.microsoft.com/office/drawing/2014/main" id="{206FB7FA-EE43-4899-81B7-E149BE881208}"/>
            </a:ext>
          </a:extLst>
        </xdr:cNvPr>
        <xdr:cNvCxnSpPr/>
      </xdr:nvCxnSpPr>
      <xdr:spPr>
        <a:xfrm>
          <a:off x="1828800" y="18411281"/>
          <a:ext cx="79756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106</xdr:row>
      <xdr:rowOff>152763</xdr:rowOff>
    </xdr:from>
    <xdr:to>
      <xdr:col>6</xdr:col>
      <xdr:colOff>38100</xdr:colOff>
      <xdr:row>107</xdr:row>
      <xdr:rowOff>82913</xdr:rowOff>
    </xdr:to>
    <xdr:sp macro="" textlink="">
      <xdr:nvSpPr>
        <xdr:cNvPr id="423" name="楕円 422">
          <a:extLst>
            <a:ext uri="{FF2B5EF4-FFF2-40B4-BE49-F238E27FC236}">
              <a16:creationId xmlns:a16="http://schemas.microsoft.com/office/drawing/2014/main" id="{1D53642E-49F3-4080-9004-5A6FD309E8B5}"/>
            </a:ext>
          </a:extLst>
        </xdr:cNvPr>
        <xdr:cNvSpPr/>
      </xdr:nvSpPr>
      <xdr:spPr>
        <a:xfrm>
          <a:off x="988060" y="18326463"/>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107</xdr:row>
      <xdr:rowOff>32113</xdr:rowOff>
    </xdr:from>
    <xdr:to>
      <xdr:col>10</xdr:col>
      <xdr:colOff>114300</xdr:colOff>
      <xdr:row>107</xdr:row>
      <xdr:rowOff>68036</xdr:rowOff>
    </xdr:to>
    <xdr:cxnSp macro="">
      <xdr:nvCxnSpPr>
        <xdr:cNvPr id="424" name="直線コネクタ 423">
          <a:extLst>
            <a:ext uri="{FF2B5EF4-FFF2-40B4-BE49-F238E27FC236}">
              <a16:creationId xmlns:a16="http://schemas.microsoft.com/office/drawing/2014/main" id="{83B11E67-BEF1-4FA0-99F3-BDC7DDAC27F2}"/>
            </a:ext>
          </a:extLst>
        </xdr:cNvPr>
        <xdr:cNvCxnSpPr/>
      </xdr:nvCxnSpPr>
      <xdr:spPr>
        <a:xfrm>
          <a:off x="1031240" y="18375358"/>
          <a:ext cx="79756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103</xdr:row>
      <xdr:rowOff>133729</xdr:rowOff>
    </xdr:from>
    <xdr:ext cx="405111" cy="259045"/>
    <xdr:sp macro="" textlink="">
      <xdr:nvSpPr>
        <xdr:cNvPr id="425" name="n_1aveValue【市民会館】&#10;有形固定資産減価償却率">
          <a:extLst>
            <a:ext uri="{FF2B5EF4-FFF2-40B4-BE49-F238E27FC236}">
              <a16:creationId xmlns:a16="http://schemas.microsoft.com/office/drawing/2014/main" id="{AC320DDE-E9D5-47D4-A21B-714FE165C462}"/>
            </a:ext>
          </a:extLst>
        </xdr:cNvPr>
        <xdr:cNvSpPr txBox="1"/>
      </xdr:nvSpPr>
      <xdr:spPr>
        <a:xfrm>
          <a:off x="3239144" y="177892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115769</xdr:rowOff>
    </xdr:from>
    <xdr:ext cx="405111" cy="259045"/>
    <xdr:sp macro="" textlink="">
      <xdr:nvSpPr>
        <xdr:cNvPr id="426" name="n_2aveValue【市民会館】&#10;有形固定資産減価償却率">
          <a:extLst>
            <a:ext uri="{FF2B5EF4-FFF2-40B4-BE49-F238E27FC236}">
              <a16:creationId xmlns:a16="http://schemas.microsoft.com/office/drawing/2014/main" id="{155B19EC-66F5-420E-9B74-6BF3D7907E81}"/>
            </a:ext>
          </a:extLst>
        </xdr:cNvPr>
        <xdr:cNvSpPr txBox="1"/>
      </xdr:nvSpPr>
      <xdr:spPr>
        <a:xfrm>
          <a:off x="2439044" y="177751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97807</xdr:rowOff>
    </xdr:from>
    <xdr:ext cx="405111" cy="259045"/>
    <xdr:sp macro="" textlink="">
      <xdr:nvSpPr>
        <xdr:cNvPr id="427" name="n_3aveValue【市民会館】&#10;有形固定資産減価償却率">
          <a:extLst>
            <a:ext uri="{FF2B5EF4-FFF2-40B4-BE49-F238E27FC236}">
              <a16:creationId xmlns:a16="http://schemas.microsoft.com/office/drawing/2014/main" id="{D36978A6-5A8A-4FF2-9A0E-0C33FBE410E9}"/>
            </a:ext>
          </a:extLst>
        </xdr:cNvPr>
        <xdr:cNvSpPr txBox="1"/>
      </xdr:nvSpPr>
      <xdr:spPr>
        <a:xfrm>
          <a:off x="1641484" y="17753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107604</xdr:rowOff>
    </xdr:from>
    <xdr:ext cx="405111" cy="259045"/>
    <xdr:sp macro="" textlink="">
      <xdr:nvSpPr>
        <xdr:cNvPr id="428" name="n_4aveValue【市民会館】&#10;有形固定資産減価償却率">
          <a:extLst>
            <a:ext uri="{FF2B5EF4-FFF2-40B4-BE49-F238E27FC236}">
              <a16:creationId xmlns:a16="http://schemas.microsoft.com/office/drawing/2014/main" id="{4E3B394B-5BFE-4D84-98AC-C88CF517FFC1}"/>
            </a:ext>
          </a:extLst>
        </xdr:cNvPr>
        <xdr:cNvSpPr txBox="1"/>
      </xdr:nvSpPr>
      <xdr:spPr>
        <a:xfrm>
          <a:off x="855354" y="177650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108</xdr:row>
      <xdr:rowOff>10358</xdr:rowOff>
    </xdr:from>
    <xdr:ext cx="405111" cy="259045"/>
    <xdr:sp macro="" textlink="">
      <xdr:nvSpPr>
        <xdr:cNvPr id="429" name="n_1mainValue【市民会館】&#10;有形固定資産減価償却率">
          <a:extLst>
            <a:ext uri="{FF2B5EF4-FFF2-40B4-BE49-F238E27FC236}">
              <a16:creationId xmlns:a16="http://schemas.microsoft.com/office/drawing/2014/main" id="{93AD1A55-13F6-4CE7-A5C1-0443576B7C99}"/>
            </a:ext>
          </a:extLst>
        </xdr:cNvPr>
        <xdr:cNvSpPr txBox="1"/>
      </xdr:nvSpPr>
      <xdr:spPr>
        <a:xfrm>
          <a:off x="3239144" y="185288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107</xdr:row>
      <xdr:rowOff>145885</xdr:rowOff>
    </xdr:from>
    <xdr:ext cx="405111" cy="259045"/>
    <xdr:sp macro="" textlink="">
      <xdr:nvSpPr>
        <xdr:cNvPr id="430" name="n_2mainValue【市民会館】&#10;有形固定資産減価償却率">
          <a:extLst>
            <a:ext uri="{FF2B5EF4-FFF2-40B4-BE49-F238E27FC236}">
              <a16:creationId xmlns:a16="http://schemas.microsoft.com/office/drawing/2014/main" id="{E04DEAB3-5419-4C18-A467-EFE4E42D22FD}"/>
            </a:ext>
          </a:extLst>
        </xdr:cNvPr>
        <xdr:cNvSpPr txBox="1"/>
      </xdr:nvSpPr>
      <xdr:spPr>
        <a:xfrm>
          <a:off x="2439044" y="184891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107</xdr:row>
      <xdr:rowOff>109963</xdr:rowOff>
    </xdr:from>
    <xdr:ext cx="405111" cy="259045"/>
    <xdr:sp macro="" textlink="">
      <xdr:nvSpPr>
        <xdr:cNvPr id="431" name="n_3mainValue【市民会館】&#10;有形固定資産減価償却率">
          <a:extLst>
            <a:ext uri="{FF2B5EF4-FFF2-40B4-BE49-F238E27FC236}">
              <a16:creationId xmlns:a16="http://schemas.microsoft.com/office/drawing/2014/main" id="{E7F4D96B-259D-44D4-A711-CCB81A1B17A0}"/>
            </a:ext>
          </a:extLst>
        </xdr:cNvPr>
        <xdr:cNvSpPr txBox="1"/>
      </xdr:nvSpPr>
      <xdr:spPr>
        <a:xfrm>
          <a:off x="1641484" y="184532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107</xdr:row>
      <xdr:rowOff>74040</xdr:rowOff>
    </xdr:from>
    <xdr:ext cx="405111" cy="259045"/>
    <xdr:sp macro="" textlink="">
      <xdr:nvSpPr>
        <xdr:cNvPr id="432" name="n_4mainValue【市民会館】&#10;有形固定資産減価償却率">
          <a:extLst>
            <a:ext uri="{FF2B5EF4-FFF2-40B4-BE49-F238E27FC236}">
              <a16:creationId xmlns:a16="http://schemas.microsoft.com/office/drawing/2014/main" id="{52C921EC-7C9D-4E9A-9724-3B573377AE39}"/>
            </a:ext>
          </a:extLst>
        </xdr:cNvPr>
        <xdr:cNvSpPr txBox="1"/>
      </xdr:nvSpPr>
      <xdr:spPr>
        <a:xfrm>
          <a:off x="855354" y="184191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3" name="正方形/長方形 432">
          <a:extLst>
            <a:ext uri="{FF2B5EF4-FFF2-40B4-BE49-F238E27FC236}">
              <a16:creationId xmlns:a16="http://schemas.microsoft.com/office/drawing/2014/main" id="{D9BC355D-3D2D-4A0B-8D37-E2E9419FBEEF}"/>
            </a:ext>
          </a:extLst>
        </xdr:cNvPr>
        <xdr:cNvSpPr/>
      </xdr:nvSpPr>
      <xdr:spPr>
        <a:xfrm>
          <a:off x="5960110" y="1561719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4" name="正方形/長方形 433">
          <a:extLst>
            <a:ext uri="{FF2B5EF4-FFF2-40B4-BE49-F238E27FC236}">
              <a16:creationId xmlns:a16="http://schemas.microsoft.com/office/drawing/2014/main" id="{54165980-B94A-406A-8A21-7FDA0851B948}"/>
            </a:ext>
          </a:extLst>
        </xdr:cNvPr>
        <xdr:cNvSpPr/>
      </xdr:nvSpPr>
      <xdr:spPr>
        <a:xfrm>
          <a:off x="60604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5" name="正方形/長方形 434">
          <a:extLst>
            <a:ext uri="{FF2B5EF4-FFF2-40B4-BE49-F238E27FC236}">
              <a16:creationId xmlns:a16="http://schemas.microsoft.com/office/drawing/2014/main" id="{1BF354F6-91CE-45DE-A5EF-50579742EAF5}"/>
            </a:ext>
          </a:extLst>
        </xdr:cNvPr>
        <xdr:cNvSpPr/>
      </xdr:nvSpPr>
      <xdr:spPr>
        <a:xfrm>
          <a:off x="60604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6" name="正方形/長方形 435">
          <a:extLst>
            <a:ext uri="{FF2B5EF4-FFF2-40B4-BE49-F238E27FC236}">
              <a16:creationId xmlns:a16="http://schemas.microsoft.com/office/drawing/2014/main" id="{B405C47A-34AF-48DC-8E39-A886A2FB4F35}"/>
            </a:ext>
          </a:extLst>
        </xdr:cNvPr>
        <xdr:cNvSpPr/>
      </xdr:nvSpPr>
      <xdr:spPr>
        <a:xfrm>
          <a:off x="69888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7" name="正方形/長方形 436">
          <a:extLst>
            <a:ext uri="{FF2B5EF4-FFF2-40B4-BE49-F238E27FC236}">
              <a16:creationId xmlns:a16="http://schemas.microsoft.com/office/drawing/2014/main" id="{F00C0A0B-9157-4EAD-9908-FA31B155B4C6}"/>
            </a:ext>
          </a:extLst>
        </xdr:cNvPr>
        <xdr:cNvSpPr/>
      </xdr:nvSpPr>
      <xdr:spPr>
        <a:xfrm>
          <a:off x="69888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8" name="正方形/長方形 437">
          <a:extLst>
            <a:ext uri="{FF2B5EF4-FFF2-40B4-BE49-F238E27FC236}">
              <a16:creationId xmlns:a16="http://schemas.microsoft.com/office/drawing/2014/main" id="{387F8011-B930-441B-8806-03EE934FAE94}"/>
            </a:ext>
          </a:extLst>
        </xdr:cNvPr>
        <xdr:cNvSpPr/>
      </xdr:nvSpPr>
      <xdr:spPr>
        <a:xfrm>
          <a:off x="80175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39" name="正方形/長方形 438">
          <a:extLst>
            <a:ext uri="{FF2B5EF4-FFF2-40B4-BE49-F238E27FC236}">
              <a16:creationId xmlns:a16="http://schemas.microsoft.com/office/drawing/2014/main" id="{DF0779FF-2FF0-4E3E-B032-F6DEEDF496A4}"/>
            </a:ext>
          </a:extLst>
        </xdr:cNvPr>
        <xdr:cNvSpPr/>
      </xdr:nvSpPr>
      <xdr:spPr>
        <a:xfrm>
          <a:off x="80175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0" name="正方形/長方形 439">
          <a:extLst>
            <a:ext uri="{FF2B5EF4-FFF2-40B4-BE49-F238E27FC236}">
              <a16:creationId xmlns:a16="http://schemas.microsoft.com/office/drawing/2014/main" id="{A5C93C40-6311-4B54-B1CC-9C61B83C9C9C}"/>
            </a:ext>
          </a:extLst>
        </xdr:cNvPr>
        <xdr:cNvSpPr/>
      </xdr:nvSpPr>
      <xdr:spPr>
        <a:xfrm>
          <a:off x="5960110" y="1676019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1" name="テキスト ボックス 440">
          <a:extLst>
            <a:ext uri="{FF2B5EF4-FFF2-40B4-BE49-F238E27FC236}">
              <a16:creationId xmlns:a16="http://schemas.microsoft.com/office/drawing/2014/main" id="{2135D70E-E9DD-495D-9395-EB516618EB0F}"/>
            </a:ext>
          </a:extLst>
        </xdr:cNvPr>
        <xdr:cNvSpPr txBox="1"/>
      </xdr:nvSpPr>
      <xdr:spPr>
        <a:xfrm>
          <a:off x="592201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2" name="直線コネクタ 441">
          <a:extLst>
            <a:ext uri="{FF2B5EF4-FFF2-40B4-BE49-F238E27FC236}">
              <a16:creationId xmlns:a16="http://schemas.microsoft.com/office/drawing/2014/main" id="{D7CEC9DF-FEC4-4C68-BFD2-47481C189D0B}"/>
            </a:ext>
          </a:extLst>
        </xdr:cNvPr>
        <xdr:cNvCxnSpPr/>
      </xdr:nvCxnSpPr>
      <xdr:spPr>
        <a:xfrm>
          <a:off x="5960110" y="19046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443" name="直線コネクタ 442">
          <a:extLst>
            <a:ext uri="{FF2B5EF4-FFF2-40B4-BE49-F238E27FC236}">
              <a16:creationId xmlns:a16="http://schemas.microsoft.com/office/drawing/2014/main" id="{81360838-0EBA-4C99-BC96-AA150102DE42}"/>
            </a:ext>
          </a:extLst>
        </xdr:cNvPr>
        <xdr:cNvCxnSpPr/>
      </xdr:nvCxnSpPr>
      <xdr:spPr>
        <a:xfrm>
          <a:off x="5960110" y="18592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107</xdr:row>
      <xdr:rowOff>105427</xdr:rowOff>
    </xdr:from>
    <xdr:ext cx="467179" cy="259045"/>
    <xdr:sp macro="" textlink="">
      <xdr:nvSpPr>
        <xdr:cNvPr id="444" name="テキスト ボックス 443">
          <a:extLst>
            <a:ext uri="{FF2B5EF4-FFF2-40B4-BE49-F238E27FC236}">
              <a16:creationId xmlns:a16="http://schemas.microsoft.com/office/drawing/2014/main" id="{0F8FE47A-024E-4EF5-851C-EC5C66D01311}"/>
            </a:ext>
          </a:extLst>
        </xdr:cNvPr>
        <xdr:cNvSpPr txBox="1"/>
      </xdr:nvSpPr>
      <xdr:spPr>
        <a:xfrm>
          <a:off x="5527221" y="184486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445" name="直線コネクタ 444">
          <a:extLst>
            <a:ext uri="{FF2B5EF4-FFF2-40B4-BE49-F238E27FC236}">
              <a16:creationId xmlns:a16="http://schemas.microsoft.com/office/drawing/2014/main" id="{960A6219-53C8-4622-9EE5-2D503947C3C2}"/>
            </a:ext>
          </a:extLst>
        </xdr:cNvPr>
        <xdr:cNvCxnSpPr/>
      </xdr:nvCxnSpPr>
      <xdr:spPr>
        <a:xfrm>
          <a:off x="5960110" y="181317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104</xdr:row>
      <xdr:rowOff>162577</xdr:rowOff>
    </xdr:from>
    <xdr:ext cx="467179" cy="259045"/>
    <xdr:sp macro="" textlink="">
      <xdr:nvSpPr>
        <xdr:cNvPr id="446" name="テキスト ボックス 445">
          <a:extLst>
            <a:ext uri="{FF2B5EF4-FFF2-40B4-BE49-F238E27FC236}">
              <a16:creationId xmlns:a16="http://schemas.microsoft.com/office/drawing/2014/main" id="{B15BA443-CF72-42ED-93CE-3F6712DE0D4D}"/>
            </a:ext>
          </a:extLst>
        </xdr:cNvPr>
        <xdr:cNvSpPr txBox="1"/>
      </xdr:nvSpPr>
      <xdr:spPr>
        <a:xfrm>
          <a:off x="5527221" y="179952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447" name="直線コネクタ 446">
          <a:extLst>
            <a:ext uri="{FF2B5EF4-FFF2-40B4-BE49-F238E27FC236}">
              <a16:creationId xmlns:a16="http://schemas.microsoft.com/office/drawing/2014/main" id="{67E41274-02C8-4C30-8C0A-3A10B1D8E409}"/>
            </a:ext>
          </a:extLst>
        </xdr:cNvPr>
        <xdr:cNvCxnSpPr/>
      </xdr:nvCxnSpPr>
      <xdr:spPr>
        <a:xfrm>
          <a:off x="5960110" y="176745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102</xdr:row>
      <xdr:rowOff>48277</xdr:rowOff>
    </xdr:from>
    <xdr:ext cx="467179" cy="259045"/>
    <xdr:sp macro="" textlink="">
      <xdr:nvSpPr>
        <xdr:cNvPr id="448" name="テキスト ボックス 447">
          <a:extLst>
            <a:ext uri="{FF2B5EF4-FFF2-40B4-BE49-F238E27FC236}">
              <a16:creationId xmlns:a16="http://schemas.microsoft.com/office/drawing/2014/main" id="{2397CDAD-5FC2-44F7-8C6F-CE8D0164B9F1}"/>
            </a:ext>
          </a:extLst>
        </xdr:cNvPr>
        <xdr:cNvSpPr txBox="1"/>
      </xdr:nvSpPr>
      <xdr:spPr>
        <a:xfrm>
          <a:off x="5527221" y="175380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449" name="直線コネクタ 448">
          <a:extLst>
            <a:ext uri="{FF2B5EF4-FFF2-40B4-BE49-F238E27FC236}">
              <a16:creationId xmlns:a16="http://schemas.microsoft.com/office/drawing/2014/main" id="{34108C29-CD8F-457E-8168-6841990EACC1}"/>
            </a:ext>
          </a:extLst>
        </xdr:cNvPr>
        <xdr:cNvCxnSpPr/>
      </xdr:nvCxnSpPr>
      <xdr:spPr>
        <a:xfrm>
          <a:off x="5960110" y="172212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105427</xdr:rowOff>
    </xdr:from>
    <xdr:ext cx="467179" cy="259045"/>
    <xdr:sp macro="" textlink="">
      <xdr:nvSpPr>
        <xdr:cNvPr id="450" name="テキスト ボックス 449">
          <a:extLst>
            <a:ext uri="{FF2B5EF4-FFF2-40B4-BE49-F238E27FC236}">
              <a16:creationId xmlns:a16="http://schemas.microsoft.com/office/drawing/2014/main" id="{D9FB1A8B-4FED-466B-837B-4242674EAD89}"/>
            </a:ext>
          </a:extLst>
        </xdr:cNvPr>
        <xdr:cNvSpPr txBox="1"/>
      </xdr:nvSpPr>
      <xdr:spPr>
        <a:xfrm>
          <a:off x="5527221" y="170770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1" name="直線コネクタ 450">
          <a:extLst>
            <a:ext uri="{FF2B5EF4-FFF2-40B4-BE49-F238E27FC236}">
              <a16:creationId xmlns:a16="http://schemas.microsoft.com/office/drawing/2014/main" id="{084E7DFF-760C-441F-A89E-E270C71E4114}"/>
            </a:ext>
          </a:extLst>
        </xdr:cNvPr>
        <xdr:cNvCxnSpPr/>
      </xdr:nvCxnSpPr>
      <xdr:spPr>
        <a:xfrm>
          <a:off x="5960110" y="1676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2" name="テキスト ボックス 451">
          <a:extLst>
            <a:ext uri="{FF2B5EF4-FFF2-40B4-BE49-F238E27FC236}">
              <a16:creationId xmlns:a16="http://schemas.microsoft.com/office/drawing/2014/main" id="{DCC4B816-A0A0-4863-8EBD-A428295EDE2B}"/>
            </a:ext>
          </a:extLst>
        </xdr:cNvPr>
        <xdr:cNvSpPr txBox="1"/>
      </xdr:nvSpPr>
      <xdr:spPr>
        <a:xfrm>
          <a:off x="5527221" y="1662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3" name="【市民会館】&#10;一人当たり面積グラフ枠">
          <a:extLst>
            <a:ext uri="{FF2B5EF4-FFF2-40B4-BE49-F238E27FC236}">
              <a16:creationId xmlns:a16="http://schemas.microsoft.com/office/drawing/2014/main" id="{5521AADB-7334-4B3B-9921-510A45AFA50E}"/>
            </a:ext>
          </a:extLst>
        </xdr:cNvPr>
        <xdr:cNvSpPr/>
      </xdr:nvSpPr>
      <xdr:spPr>
        <a:xfrm>
          <a:off x="5960110" y="1676019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101</xdr:row>
      <xdr:rowOff>69342</xdr:rowOff>
    </xdr:from>
    <xdr:to>
      <xdr:col>54</xdr:col>
      <xdr:colOff>189865</xdr:colOff>
      <xdr:row>108</xdr:row>
      <xdr:rowOff>53339</xdr:rowOff>
    </xdr:to>
    <xdr:cxnSp macro="">
      <xdr:nvCxnSpPr>
        <xdr:cNvPr id="454" name="直線コネクタ 453">
          <a:extLst>
            <a:ext uri="{FF2B5EF4-FFF2-40B4-BE49-F238E27FC236}">
              <a16:creationId xmlns:a16="http://schemas.microsoft.com/office/drawing/2014/main" id="{BC540064-21CC-4323-A39D-3DD08D0593B2}"/>
            </a:ext>
          </a:extLst>
        </xdr:cNvPr>
        <xdr:cNvCxnSpPr/>
      </xdr:nvCxnSpPr>
      <xdr:spPr>
        <a:xfrm flipV="1">
          <a:off x="9429115" y="17383887"/>
          <a:ext cx="0" cy="11898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57166</xdr:rowOff>
    </xdr:from>
    <xdr:ext cx="469744" cy="259045"/>
    <xdr:sp macro="" textlink="">
      <xdr:nvSpPr>
        <xdr:cNvPr id="455" name="【市民会館】&#10;一人当たり面積最小値テキスト">
          <a:extLst>
            <a:ext uri="{FF2B5EF4-FFF2-40B4-BE49-F238E27FC236}">
              <a16:creationId xmlns:a16="http://schemas.microsoft.com/office/drawing/2014/main" id="{0D778EF3-20D0-470A-AEA4-7AAF88B81EEC}"/>
            </a:ext>
          </a:extLst>
        </xdr:cNvPr>
        <xdr:cNvSpPr txBox="1"/>
      </xdr:nvSpPr>
      <xdr:spPr>
        <a:xfrm>
          <a:off x="9467850" y="185699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53339</xdr:rowOff>
    </xdr:from>
    <xdr:to>
      <xdr:col>55</xdr:col>
      <xdr:colOff>88900</xdr:colOff>
      <xdr:row>108</xdr:row>
      <xdr:rowOff>53339</xdr:rowOff>
    </xdr:to>
    <xdr:cxnSp macro="">
      <xdr:nvCxnSpPr>
        <xdr:cNvPr id="456" name="直線コネクタ 455">
          <a:extLst>
            <a:ext uri="{FF2B5EF4-FFF2-40B4-BE49-F238E27FC236}">
              <a16:creationId xmlns:a16="http://schemas.microsoft.com/office/drawing/2014/main" id="{729E2639-A00D-4903-9DE6-466753A45E50}"/>
            </a:ext>
          </a:extLst>
        </xdr:cNvPr>
        <xdr:cNvCxnSpPr/>
      </xdr:nvCxnSpPr>
      <xdr:spPr>
        <a:xfrm>
          <a:off x="9356090" y="18573749"/>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100</xdr:row>
      <xdr:rowOff>16019</xdr:rowOff>
    </xdr:from>
    <xdr:ext cx="469744" cy="259045"/>
    <xdr:sp macro="" textlink="">
      <xdr:nvSpPr>
        <xdr:cNvPr id="457" name="【市民会館】&#10;一人当たり面積最大値テキスト">
          <a:extLst>
            <a:ext uri="{FF2B5EF4-FFF2-40B4-BE49-F238E27FC236}">
              <a16:creationId xmlns:a16="http://schemas.microsoft.com/office/drawing/2014/main" id="{A9FEC4E5-1B8E-498D-97E6-9C5AD9A3713D}"/>
            </a:ext>
          </a:extLst>
        </xdr:cNvPr>
        <xdr:cNvSpPr txBox="1"/>
      </xdr:nvSpPr>
      <xdr:spPr>
        <a:xfrm>
          <a:off x="9467850" y="171648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101</xdr:row>
      <xdr:rowOff>69342</xdr:rowOff>
    </xdr:from>
    <xdr:to>
      <xdr:col>55</xdr:col>
      <xdr:colOff>88900</xdr:colOff>
      <xdr:row>101</xdr:row>
      <xdr:rowOff>69342</xdr:rowOff>
    </xdr:to>
    <xdr:cxnSp macro="">
      <xdr:nvCxnSpPr>
        <xdr:cNvPr id="458" name="直線コネクタ 457">
          <a:extLst>
            <a:ext uri="{FF2B5EF4-FFF2-40B4-BE49-F238E27FC236}">
              <a16:creationId xmlns:a16="http://schemas.microsoft.com/office/drawing/2014/main" id="{1C9EFC49-3FB7-4265-AD79-D3F49FB6FFEF}"/>
            </a:ext>
          </a:extLst>
        </xdr:cNvPr>
        <xdr:cNvCxnSpPr/>
      </xdr:nvCxnSpPr>
      <xdr:spPr>
        <a:xfrm>
          <a:off x="9356090" y="17383887"/>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119142</xdr:rowOff>
    </xdr:from>
    <xdr:ext cx="469744" cy="259045"/>
    <xdr:sp macro="" textlink="">
      <xdr:nvSpPr>
        <xdr:cNvPr id="459" name="【市民会館】&#10;一人当たり面積平均値テキスト">
          <a:extLst>
            <a:ext uri="{FF2B5EF4-FFF2-40B4-BE49-F238E27FC236}">
              <a16:creationId xmlns:a16="http://schemas.microsoft.com/office/drawing/2014/main" id="{726F0028-97E3-4D8C-BA52-DAC83656A0A4}"/>
            </a:ext>
          </a:extLst>
        </xdr:cNvPr>
        <xdr:cNvSpPr txBox="1"/>
      </xdr:nvSpPr>
      <xdr:spPr>
        <a:xfrm>
          <a:off x="9467850" y="181232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96265</xdr:rowOff>
    </xdr:from>
    <xdr:to>
      <xdr:col>55</xdr:col>
      <xdr:colOff>50800</xdr:colOff>
      <xdr:row>107</xdr:row>
      <xdr:rowOff>26415</xdr:rowOff>
    </xdr:to>
    <xdr:sp macro="" textlink="">
      <xdr:nvSpPr>
        <xdr:cNvPr id="460" name="フローチャート: 判断 459">
          <a:extLst>
            <a:ext uri="{FF2B5EF4-FFF2-40B4-BE49-F238E27FC236}">
              <a16:creationId xmlns:a16="http://schemas.microsoft.com/office/drawing/2014/main" id="{12219C08-1590-4D15-B3D6-012379D3F69A}"/>
            </a:ext>
          </a:extLst>
        </xdr:cNvPr>
        <xdr:cNvSpPr/>
      </xdr:nvSpPr>
      <xdr:spPr>
        <a:xfrm>
          <a:off x="9394190" y="18266155"/>
          <a:ext cx="901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103124</xdr:rowOff>
    </xdr:from>
    <xdr:to>
      <xdr:col>50</xdr:col>
      <xdr:colOff>165100</xdr:colOff>
      <xdr:row>107</xdr:row>
      <xdr:rowOff>33274</xdr:rowOff>
    </xdr:to>
    <xdr:sp macro="" textlink="">
      <xdr:nvSpPr>
        <xdr:cNvPr id="461" name="フローチャート: 判断 460">
          <a:extLst>
            <a:ext uri="{FF2B5EF4-FFF2-40B4-BE49-F238E27FC236}">
              <a16:creationId xmlns:a16="http://schemas.microsoft.com/office/drawing/2014/main" id="{C44DA311-582F-4787-8D47-B7FCF0186D96}"/>
            </a:ext>
          </a:extLst>
        </xdr:cNvPr>
        <xdr:cNvSpPr/>
      </xdr:nvSpPr>
      <xdr:spPr>
        <a:xfrm>
          <a:off x="8632190" y="18274919"/>
          <a:ext cx="1092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100837</xdr:rowOff>
    </xdr:from>
    <xdr:to>
      <xdr:col>46</xdr:col>
      <xdr:colOff>38100</xdr:colOff>
      <xdr:row>107</xdr:row>
      <xdr:rowOff>30987</xdr:rowOff>
    </xdr:to>
    <xdr:sp macro="" textlink="">
      <xdr:nvSpPr>
        <xdr:cNvPr id="462" name="フローチャート: 判断 461">
          <a:extLst>
            <a:ext uri="{FF2B5EF4-FFF2-40B4-BE49-F238E27FC236}">
              <a16:creationId xmlns:a16="http://schemas.microsoft.com/office/drawing/2014/main" id="{5B5C756A-8DA2-4FEC-8390-1963FCE2F2A0}"/>
            </a:ext>
          </a:extLst>
        </xdr:cNvPr>
        <xdr:cNvSpPr/>
      </xdr:nvSpPr>
      <xdr:spPr>
        <a:xfrm>
          <a:off x="7846060" y="18270727"/>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93980</xdr:rowOff>
    </xdr:from>
    <xdr:to>
      <xdr:col>41</xdr:col>
      <xdr:colOff>101600</xdr:colOff>
      <xdr:row>107</xdr:row>
      <xdr:rowOff>24130</xdr:rowOff>
    </xdr:to>
    <xdr:sp macro="" textlink="">
      <xdr:nvSpPr>
        <xdr:cNvPr id="463" name="フローチャート: 判断 462">
          <a:extLst>
            <a:ext uri="{FF2B5EF4-FFF2-40B4-BE49-F238E27FC236}">
              <a16:creationId xmlns:a16="http://schemas.microsoft.com/office/drawing/2014/main" id="{E49F731D-2440-41C2-B9F3-BA46CDF879A9}"/>
            </a:ext>
          </a:extLst>
        </xdr:cNvPr>
        <xdr:cNvSpPr/>
      </xdr:nvSpPr>
      <xdr:spPr>
        <a:xfrm>
          <a:off x="7029450" y="18271490"/>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98552</xdr:rowOff>
    </xdr:from>
    <xdr:to>
      <xdr:col>36</xdr:col>
      <xdr:colOff>165100</xdr:colOff>
      <xdr:row>107</xdr:row>
      <xdr:rowOff>28702</xdr:rowOff>
    </xdr:to>
    <xdr:sp macro="" textlink="">
      <xdr:nvSpPr>
        <xdr:cNvPr id="464" name="フローチャート: 判断 463">
          <a:extLst>
            <a:ext uri="{FF2B5EF4-FFF2-40B4-BE49-F238E27FC236}">
              <a16:creationId xmlns:a16="http://schemas.microsoft.com/office/drawing/2014/main" id="{2B5F221D-3F2C-4632-A58A-879E0A4F9487}"/>
            </a:ext>
          </a:extLst>
        </xdr:cNvPr>
        <xdr:cNvSpPr/>
      </xdr:nvSpPr>
      <xdr:spPr>
        <a:xfrm>
          <a:off x="6231890" y="18268442"/>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5" name="テキスト ボックス 464">
          <a:extLst>
            <a:ext uri="{FF2B5EF4-FFF2-40B4-BE49-F238E27FC236}">
              <a16:creationId xmlns:a16="http://schemas.microsoft.com/office/drawing/2014/main" id="{658F8847-951E-425C-855D-896271D5FC7F}"/>
            </a:ext>
          </a:extLst>
        </xdr:cNvPr>
        <xdr:cNvSpPr txBox="1"/>
      </xdr:nvSpPr>
      <xdr:spPr>
        <a:xfrm>
          <a:off x="925830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6" name="テキスト ボックス 465">
          <a:extLst>
            <a:ext uri="{FF2B5EF4-FFF2-40B4-BE49-F238E27FC236}">
              <a16:creationId xmlns:a16="http://schemas.microsoft.com/office/drawing/2014/main" id="{B0DF132B-59FE-4EB9-B79A-004190E8A77A}"/>
            </a:ext>
          </a:extLst>
        </xdr:cNvPr>
        <xdr:cNvSpPr txBox="1"/>
      </xdr:nvSpPr>
      <xdr:spPr>
        <a:xfrm>
          <a:off x="85153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67" name="テキスト ボックス 466">
          <a:extLst>
            <a:ext uri="{FF2B5EF4-FFF2-40B4-BE49-F238E27FC236}">
              <a16:creationId xmlns:a16="http://schemas.microsoft.com/office/drawing/2014/main" id="{01595D3F-FCB6-4FCF-A553-3DBFB42DED8D}"/>
            </a:ext>
          </a:extLst>
        </xdr:cNvPr>
        <xdr:cNvSpPr txBox="1"/>
      </xdr:nvSpPr>
      <xdr:spPr>
        <a:xfrm>
          <a:off x="77177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68" name="テキスト ボックス 467">
          <a:extLst>
            <a:ext uri="{FF2B5EF4-FFF2-40B4-BE49-F238E27FC236}">
              <a16:creationId xmlns:a16="http://schemas.microsoft.com/office/drawing/2014/main" id="{18DA3239-D70D-406D-9037-ECF0B28E6375}"/>
            </a:ext>
          </a:extLst>
        </xdr:cNvPr>
        <xdr:cNvSpPr txBox="1"/>
      </xdr:nvSpPr>
      <xdr:spPr>
        <a:xfrm>
          <a:off x="69126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69" name="テキスト ボックス 468">
          <a:extLst>
            <a:ext uri="{FF2B5EF4-FFF2-40B4-BE49-F238E27FC236}">
              <a16:creationId xmlns:a16="http://schemas.microsoft.com/office/drawing/2014/main" id="{9B27DD76-0C82-4258-B77F-5F0FBF9F0630}"/>
            </a:ext>
          </a:extLst>
        </xdr:cNvPr>
        <xdr:cNvSpPr txBox="1"/>
      </xdr:nvSpPr>
      <xdr:spPr>
        <a:xfrm>
          <a:off x="61150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75692</xdr:rowOff>
    </xdr:from>
    <xdr:to>
      <xdr:col>55</xdr:col>
      <xdr:colOff>50800</xdr:colOff>
      <xdr:row>108</xdr:row>
      <xdr:rowOff>5842</xdr:rowOff>
    </xdr:to>
    <xdr:sp macro="" textlink="">
      <xdr:nvSpPr>
        <xdr:cNvPr id="470" name="楕円 469">
          <a:extLst>
            <a:ext uri="{FF2B5EF4-FFF2-40B4-BE49-F238E27FC236}">
              <a16:creationId xmlns:a16="http://schemas.microsoft.com/office/drawing/2014/main" id="{0FCC409F-B1C0-4F6F-8EB0-EE8668F67177}"/>
            </a:ext>
          </a:extLst>
        </xdr:cNvPr>
        <xdr:cNvSpPr/>
      </xdr:nvSpPr>
      <xdr:spPr>
        <a:xfrm>
          <a:off x="9394190" y="18420842"/>
          <a:ext cx="9017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106</xdr:row>
      <xdr:rowOff>162069</xdr:rowOff>
    </xdr:from>
    <xdr:ext cx="469744" cy="259045"/>
    <xdr:sp macro="" textlink="">
      <xdr:nvSpPr>
        <xdr:cNvPr id="471" name="【市民会館】&#10;一人当たり面積該当値テキスト">
          <a:extLst>
            <a:ext uri="{FF2B5EF4-FFF2-40B4-BE49-F238E27FC236}">
              <a16:creationId xmlns:a16="http://schemas.microsoft.com/office/drawing/2014/main" id="{6D41B184-EA16-428A-863C-00FFF83F5B03}"/>
            </a:ext>
          </a:extLst>
        </xdr:cNvPr>
        <xdr:cNvSpPr txBox="1"/>
      </xdr:nvSpPr>
      <xdr:spPr>
        <a:xfrm>
          <a:off x="9467850" y="183376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107</xdr:row>
      <xdr:rowOff>73406</xdr:rowOff>
    </xdr:from>
    <xdr:to>
      <xdr:col>50</xdr:col>
      <xdr:colOff>165100</xdr:colOff>
      <xdr:row>108</xdr:row>
      <xdr:rowOff>3556</xdr:rowOff>
    </xdr:to>
    <xdr:sp macro="" textlink="">
      <xdr:nvSpPr>
        <xdr:cNvPr id="472" name="楕円 471">
          <a:extLst>
            <a:ext uri="{FF2B5EF4-FFF2-40B4-BE49-F238E27FC236}">
              <a16:creationId xmlns:a16="http://schemas.microsoft.com/office/drawing/2014/main" id="{9FB5A3C6-7AEF-4AD0-93B6-2AF078BF9F2A}"/>
            </a:ext>
          </a:extLst>
        </xdr:cNvPr>
        <xdr:cNvSpPr/>
      </xdr:nvSpPr>
      <xdr:spPr>
        <a:xfrm>
          <a:off x="8632190" y="18418556"/>
          <a:ext cx="1092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107</xdr:row>
      <xdr:rowOff>124206</xdr:rowOff>
    </xdr:from>
    <xdr:to>
      <xdr:col>55</xdr:col>
      <xdr:colOff>0</xdr:colOff>
      <xdr:row>107</xdr:row>
      <xdr:rowOff>126492</xdr:rowOff>
    </xdr:to>
    <xdr:cxnSp macro="">
      <xdr:nvCxnSpPr>
        <xdr:cNvPr id="473" name="直線コネクタ 472">
          <a:extLst>
            <a:ext uri="{FF2B5EF4-FFF2-40B4-BE49-F238E27FC236}">
              <a16:creationId xmlns:a16="http://schemas.microsoft.com/office/drawing/2014/main" id="{6680F7CA-BBBB-4C06-80F3-26A99B9632AC}"/>
            </a:ext>
          </a:extLst>
        </xdr:cNvPr>
        <xdr:cNvCxnSpPr/>
      </xdr:nvCxnSpPr>
      <xdr:spPr>
        <a:xfrm>
          <a:off x="8686800" y="18471261"/>
          <a:ext cx="742950" cy="4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107</xdr:row>
      <xdr:rowOff>73406</xdr:rowOff>
    </xdr:from>
    <xdr:to>
      <xdr:col>46</xdr:col>
      <xdr:colOff>38100</xdr:colOff>
      <xdr:row>108</xdr:row>
      <xdr:rowOff>3556</xdr:rowOff>
    </xdr:to>
    <xdr:sp macro="" textlink="">
      <xdr:nvSpPr>
        <xdr:cNvPr id="474" name="楕円 473">
          <a:extLst>
            <a:ext uri="{FF2B5EF4-FFF2-40B4-BE49-F238E27FC236}">
              <a16:creationId xmlns:a16="http://schemas.microsoft.com/office/drawing/2014/main" id="{D5FBC407-FD62-4EC0-8E7D-5C065855FC1A}"/>
            </a:ext>
          </a:extLst>
        </xdr:cNvPr>
        <xdr:cNvSpPr/>
      </xdr:nvSpPr>
      <xdr:spPr>
        <a:xfrm>
          <a:off x="7846060" y="18418556"/>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107</xdr:row>
      <xdr:rowOff>124206</xdr:rowOff>
    </xdr:from>
    <xdr:to>
      <xdr:col>50</xdr:col>
      <xdr:colOff>114300</xdr:colOff>
      <xdr:row>107</xdr:row>
      <xdr:rowOff>124206</xdr:rowOff>
    </xdr:to>
    <xdr:cxnSp macro="">
      <xdr:nvCxnSpPr>
        <xdr:cNvPr id="475" name="直線コネクタ 474">
          <a:extLst>
            <a:ext uri="{FF2B5EF4-FFF2-40B4-BE49-F238E27FC236}">
              <a16:creationId xmlns:a16="http://schemas.microsoft.com/office/drawing/2014/main" id="{99CAAE46-A1D9-4C9F-A35C-073407B07F58}"/>
            </a:ext>
          </a:extLst>
        </xdr:cNvPr>
        <xdr:cNvCxnSpPr/>
      </xdr:nvCxnSpPr>
      <xdr:spPr>
        <a:xfrm>
          <a:off x="7889240" y="18471261"/>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107</xdr:row>
      <xdr:rowOff>75692</xdr:rowOff>
    </xdr:from>
    <xdr:to>
      <xdr:col>41</xdr:col>
      <xdr:colOff>101600</xdr:colOff>
      <xdr:row>108</xdr:row>
      <xdr:rowOff>5842</xdr:rowOff>
    </xdr:to>
    <xdr:sp macro="" textlink="">
      <xdr:nvSpPr>
        <xdr:cNvPr id="476" name="楕円 475">
          <a:extLst>
            <a:ext uri="{FF2B5EF4-FFF2-40B4-BE49-F238E27FC236}">
              <a16:creationId xmlns:a16="http://schemas.microsoft.com/office/drawing/2014/main" id="{C6209C4A-9668-4445-A4D4-E38BAB528835}"/>
            </a:ext>
          </a:extLst>
        </xdr:cNvPr>
        <xdr:cNvSpPr/>
      </xdr:nvSpPr>
      <xdr:spPr>
        <a:xfrm>
          <a:off x="7029450" y="18420842"/>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107</xdr:row>
      <xdr:rowOff>124206</xdr:rowOff>
    </xdr:from>
    <xdr:to>
      <xdr:col>45</xdr:col>
      <xdr:colOff>177800</xdr:colOff>
      <xdr:row>107</xdr:row>
      <xdr:rowOff>126492</xdr:rowOff>
    </xdr:to>
    <xdr:cxnSp macro="">
      <xdr:nvCxnSpPr>
        <xdr:cNvPr id="477" name="直線コネクタ 476">
          <a:extLst>
            <a:ext uri="{FF2B5EF4-FFF2-40B4-BE49-F238E27FC236}">
              <a16:creationId xmlns:a16="http://schemas.microsoft.com/office/drawing/2014/main" id="{34E783AB-72B7-4343-9AC4-BCDE94887A87}"/>
            </a:ext>
          </a:extLst>
        </xdr:cNvPr>
        <xdr:cNvCxnSpPr/>
      </xdr:nvCxnSpPr>
      <xdr:spPr>
        <a:xfrm flipV="1">
          <a:off x="7084060" y="18471261"/>
          <a:ext cx="805180" cy="4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107</xdr:row>
      <xdr:rowOff>77978</xdr:rowOff>
    </xdr:from>
    <xdr:to>
      <xdr:col>36</xdr:col>
      <xdr:colOff>165100</xdr:colOff>
      <xdr:row>108</xdr:row>
      <xdr:rowOff>8128</xdr:rowOff>
    </xdr:to>
    <xdr:sp macro="" textlink="">
      <xdr:nvSpPr>
        <xdr:cNvPr id="478" name="楕円 477">
          <a:extLst>
            <a:ext uri="{FF2B5EF4-FFF2-40B4-BE49-F238E27FC236}">
              <a16:creationId xmlns:a16="http://schemas.microsoft.com/office/drawing/2014/main" id="{167C0A92-1B60-46CD-9473-643605F75E2E}"/>
            </a:ext>
          </a:extLst>
        </xdr:cNvPr>
        <xdr:cNvSpPr/>
      </xdr:nvSpPr>
      <xdr:spPr>
        <a:xfrm>
          <a:off x="6231890" y="18423128"/>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107</xdr:row>
      <xdr:rowOff>126492</xdr:rowOff>
    </xdr:from>
    <xdr:to>
      <xdr:col>41</xdr:col>
      <xdr:colOff>50800</xdr:colOff>
      <xdr:row>107</xdr:row>
      <xdr:rowOff>128778</xdr:rowOff>
    </xdr:to>
    <xdr:cxnSp macro="">
      <xdr:nvCxnSpPr>
        <xdr:cNvPr id="479" name="直線コネクタ 478">
          <a:extLst>
            <a:ext uri="{FF2B5EF4-FFF2-40B4-BE49-F238E27FC236}">
              <a16:creationId xmlns:a16="http://schemas.microsoft.com/office/drawing/2014/main" id="{06F49092-1805-4106-A1C0-BF1873D3BB56}"/>
            </a:ext>
          </a:extLst>
        </xdr:cNvPr>
        <xdr:cNvCxnSpPr/>
      </xdr:nvCxnSpPr>
      <xdr:spPr>
        <a:xfrm flipV="1">
          <a:off x="6286500" y="18475452"/>
          <a:ext cx="79756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49801</xdr:rowOff>
    </xdr:from>
    <xdr:ext cx="469744" cy="259045"/>
    <xdr:sp macro="" textlink="">
      <xdr:nvSpPr>
        <xdr:cNvPr id="480" name="n_1aveValue【市民会館】&#10;一人当たり面積">
          <a:extLst>
            <a:ext uri="{FF2B5EF4-FFF2-40B4-BE49-F238E27FC236}">
              <a16:creationId xmlns:a16="http://schemas.microsoft.com/office/drawing/2014/main" id="{867DEC2F-FD56-46A8-BA7D-9C2E1D50402E}"/>
            </a:ext>
          </a:extLst>
        </xdr:cNvPr>
        <xdr:cNvSpPr txBox="1"/>
      </xdr:nvSpPr>
      <xdr:spPr>
        <a:xfrm>
          <a:off x="8454467" y="180558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47514</xdr:rowOff>
    </xdr:from>
    <xdr:ext cx="469744" cy="259045"/>
    <xdr:sp macro="" textlink="">
      <xdr:nvSpPr>
        <xdr:cNvPr id="481" name="n_2aveValue【市民会館】&#10;一人当たり面積">
          <a:extLst>
            <a:ext uri="{FF2B5EF4-FFF2-40B4-BE49-F238E27FC236}">
              <a16:creationId xmlns:a16="http://schemas.microsoft.com/office/drawing/2014/main" id="{1B28703E-9FA9-4E67-A308-46A352D2735F}"/>
            </a:ext>
          </a:extLst>
        </xdr:cNvPr>
        <xdr:cNvSpPr txBox="1"/>
      </xdr:nvSpPr>
      <xdr:spPr>
        <a:xfrm>
          <a:off x="7673417" y="180516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40657</xdr:rowOff>
    </xdr:from>
    <xdr:ext cx="469744" cy="259045"/>
    <xdr:sp macro="" textlink="">
      <xdr:nvSpPr>
        <xdr:cNvPr id="482" name="n_3aveValue【市民会館】&#10;一人当たり面積">
          <a:extLst>
            <a:ext uri="{FF2B5EF4-FFF2-40B4-BE49-F238E27FC236}">
              <a16:creationId xmlns:a16="http://schemas.microsoft.com/office/drawing/2014/main" id="{CCE91B44-29DC-4781-B228-7530A14C270D}"/>
            </a:ext>
          </a:extLst>
        </xdr:cNvPr>
        <xdr:cNvSpPr txBox="1"/>
      </xdr:nvSpPr>
      <xdr:spPr>
        <a:xfrm>
          <a:off x="6866332" y="18042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45229</xdr:rowOff>
    </xdr:from>
    <xdr:ext cx="469744" cy="259045"/>
    <xdr:sp macro="" textlink="">
      <xdr:nvSpPr>
        <xdr:cNvPr id="483" name="n_4aveValue【市民会館】&#10;一人当たり面積">
          <a:extLst>
            <a:ext uri="{FF2B5EF4-FFF2-40B4-BE49-F238E27FC236}">
              <a16:creationId xmlns:a16="http://schemas.microsoft.com/office/drawing/2014/main" id="{4E18AFFC-C43E-4409-935D-296CFDDA34CC}"/>
            </a:ext>
          </a:extLst>
        </xdr:cNvPr>
        <xdr:cNvSpPr txBox="1"/>
      </xdr:nvSpPr>
      <xdr:spPr>
        <a:xfrm>
          <a:off x="6068772" y="18049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107</xdr:row>
      <xdr:rowOff>166133</xdr:rowOff>
    </xdr:from>
    <xdr:ext cx="469744" cy="259045"/>
    <xdr:sp macro="" textlink="">
      <xdr:nvSpPr>
        <xdr:cNvPr id="484" name="n_1mainValue【市民会館】&#10;一人当たり面積">
          <a:extLst>
            <a:ext uri="{FF2B5EF4-FFF2-40B4-BE49-F238E27FC236}">
              <a16:creationId xmlns:a16="http://schemas.microsoft.com/office/drawing/2014/main" id="{D5B95AB0-E173-4EEC-8937-BBE0753564A7}"/>
            </a:ext>
          </a:extLst>
        </xdr:cNvPr>
        <xdr:cNvSpPr txBox="1"/>
      </xdr:nvSpPr>
      <xdr:spPr>
        <a:xfrm>
          <a:off x="8454467" y="18515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107</xdr:row>
      <xdr:rowOff>166133</xdr:rowOff>
    </xdr:from>
    <xdr:ext cx="469744" cy="259045"/>
    <xdr:sp macro="" textlink="">
      <xdr:nvSpPr>
        <xdr:cNvPr id="485" name="n_2mainValue【市民会館】&#10;一人当たり面積">
          <a:extLst>
            <a:ext uri="{FF2B5EF4-FFF2-40B4-BE49-F238E27FC236}">
              <a16:creationId xmlns:a16="http://schemas.microsoft.com/office/drawing/2014/main" id="{246CC43A-322D-46D9-BB44-2BF36EF44D1E}"/>
            </a:ext>
          </a:extLst>
        </xdr:cNvPr>
        <xdr:cNvSpPr txBox="1"/>
      </xdr:nvSpPr>
      <xdr:spPr>
        <a:xfrm>
          <a:off x="7673417" y="18515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107</xdr:row>
      <xdr:rowOff>168419</xdr:rowOff>
    </xdr:from>
    <xdr:ext cx="469744" cy="259045"/>
    <xdr:sp macro="" textlink="">
      <xdr:nvSpPr>
        <xdr:cNvPr id="486" name="n_3mainValue【市民会館】&#10;一人当たり面積">
          <a:extLst>
            <a:ext uri="{FF2B5EF4-FFF2-40B4-BE49-F238E27FC236}">
              <a16:creationId xmlns:a16="http://schemas.microsoft.com/office/drawing/2014/main" id="{B2CE9625-B327-4D10-A729-5AC72907E699}"/>
            </a:ext>
          </a:extLst>
        </xdr:cNvPr>
        <xdr:cNvSpPr txBox="1"/>
      </xdr:nvSpPr>
      <xdr:spPr>
        <a:xfrm>
          <a:off x="6866332" y="185173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107</xdr:row>
      <xdr:rowOff>170705</xdr:rowOff>
    </xdr:from>
    <xdr:ext cx="469744" cy="259045"/>
    <xdr:sp macro="" textlink="">
      <xdr:nvSpPr>
        <xdr:cNvPr id="487" name="n_4mainValue【市民会館】&#10;一人当たり面積">
          <a:extLst>
            <a:ext uri="{FF2B5EF4-FFF2-40B4-BE49-F238E27FC236}">
              <a16:creationId xmlns:a16="http://schemas.microsoft.com/office/drawing/2014/main" id="{F0E44B44-0065-4F12-B720-8F380B2647DC}"/>
            </a:ext>
          </a:extLst>
        </xdr:cNvPr>
        <xdr:cNvSpPr txBox="1"/>
      </xdr:nvSpPr>
      <xdr:spPr>
        <a:xfrm>
          <a:off x="6068772" y="185196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88" name="正方形/長方形 487">
          <a:extLst>
            <a:ext uri="{FF2B5EF4-FFF2-40B4-BE49-F238E27FC236}">
              <a16:creationId xmlns:a16="http://schemas.microsoft.com/office/drawing/2014/main" id="{36CE1B09-E807-47E5-9ABE-7DCC8C5C69F1}"/>
            </a:ext>
          </a:extLst>
        </xdr:cNvPr>
        <xdr:cNvSpPr/>
      </xdr:nvSpPr>
      <xdr:spPr>
        <a:xfrm>
          <a:off x="11203940" y="419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89" name="正方形/長方形 488">
          <a:extLst>
            <a:ext uri="{FF2B5EF4-FFF2-40B4-BE49-F238E27FC236}">
              <a16:creationId xmlns:a16="http://schemas.microsoft.com/office/drawing/2014/main" id="{DBE83777-A1F4-42C7-9765-AAD885C7496C}"/>
            </a:ext>
          </a:extLst>
        </xdr:cNvPr>
        <xdr:cNvSpPr/>
      </xdr:nvSpPr>
      <xdr:spPr>
        <a:xfrm>
          <a:off x="113157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0" name="正方形/長方形 489">
          <a:extLst>
            <a:ext uri="{FF2B5EF4-FFF2-40B4-BE49-F238E27FC236}">
              <a16:creationId xmlns:a16="http://schemas.microsoft.com/office/drawing/2014/main" id="{AF3EDEE7-654B-4C94-9FF3-08959A230709}"/>
            </a:ext>
          </a:extLst>
        </xdr:cNvPr>
        <xdr:cNvSpPr/>
      </xdr:nvSpPr>
      <xdr:spPr>
        <a:xfrm>
          <a:off x="113157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1" name="正方形/長方形 490">
          <a:extLst>
            <a:ext uri="{FF2B5EF4-FFF2-40B4-BE49-F238E27FC236}">
              <a16:creationId xmlns:a16="http://schemas.microsoft.com/office/drawing/2014/main" id="{DF89B97F-16CE-40C1-9DEC-7AF172C9982E}"/>
            </a:ext>
          </a:extLst>
        </xdr:cNvPr>
        <xdr:cNvSpPr/>
      </xdr:nvSpPr>
      <xdr:spPr>
        <a:xfrm>
          <a:off x="122326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2" name="正方形/長方形 491">
          <a:extLst>
            <a:ext uri="{FF2B5EF4-FFF2-40B4-BE49-F238E27FC236}">
              <a16:creationId xmlns:a16="http://schemas.microsoft.com/office/drawing/2014/main" id="{42C6C138-31B8-4694-8141-BBA72030A8F9}"/>
            </a:ext>
          </a:extLst>
        </xdr:cNvPr>
        <xdr:cNvSpPr/>
      </xdr:nvSpPr>
      <xdr:spPr>
        <a:xfrm>
          <a:off x="122326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3" name="正方形/長方形 492">
          <a:extLst>
            <a:ext uri="{FF2B5EF4-FFF2-40B4-BE49-F238E27FC236}">
              <a16:creationId xmlns:a16="http://schemas.microsoft.com/office/drawing/2014/main" id="{84FDC3AD-29B1-4CD8-BA08-E98522E8201E}"/>
            </a:ext>
          </a:extLst>
        </xdr:cNvPr>
        <xdr:cNvSpPr/>
      </xdr:nvSpPr>
      <xdr:spPr>
        <a:xfrm>
          <a:off x="132613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4" name="正方形/長方形 493">
          <a:extLst>
            <a:ext uri="{FF2B5EF4-FFF2-40B4-BE49-F238E27FC236}">
              <a16:creationId xmlns:a16="http://schemas.microsoft.com/office/drawing/2014/main" id="{D1F6F56C-FDFC-4029-9CD7-66DFBB46BD7B}"/>
            </a:ext>
          </a:extLst>
        </xdr:cNvPr>
        <xdr:cNvSpPr/>
      </xdr:nvSpPr>
      <xdr:spPr>
        <a:xfrm>
          <a:off x="132613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5" name="正方形/長方形 494">
          <a:extLst>
            <a:ext uri="{FF2B5EF4-FFF2-40B4-BE49-F238E27FC236}">
              <a16:creationId xmlns:a16="http://schemas.microsoft.com/office/drawing/2014/main" id="{49CE0530-E7D7-4CEB-A0BC-E4ED2A235105}"/>
            </a:ext>
          </a:extLst>
        </xdr:cNvPr>
        <xdr:cNvSpPr/>
      </xdr:nvSpPr>
      <xdr:spPr>
        <a:xfrm>
          <a:off x="11203940" y="533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96" name="テキスト ボックス 495">
          <a:extLst>
            <a:ext uri="{FF2B5EF4-FFF2-40B4-BE49-F238E27FC236}">
              <a16:creationId xmlns:a16="http://schemas.microsoft.com/office/drawing/2014/main" id="{2FE25534-F081-4013-8ABE-2D83DFC0E33F}"/>
            </a:ext>
          </a:extLst>
        </xdr:cNvPr>
        <xdr:cNvSpPr txBox="1"/>
      </xdr:nvSpPr>
      <xdr:spPr>
        <a:xfrm>
          <a:off x="1116584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97" name="直線コネクタ 496">
          <a:extLst>
            <a:ext uri="{FF2B5EF4-FFF2-40B4-BE49-F238E27FC236}">
              <a16:creationId xmlns:a16="http://schemas.microsoft.com/office/drawing/2014/main" id="{C5788271-4346-479F-A315-74F810A9FE6B}"/>
            </a:ext>
          </a:extLst>
        </xdr:cNvPr>
        <xdr:cNvCxnSpPr/>
      </xdr:nvCxnSpPr>
      <xdr:spPr>
        <a:xfrm>
          <a:off x="1120394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98" name="テキスト ボックス 497">
          <a:extLst>
            <a:ext uri="{FF2B5EF4-FFF2-40B4-BE49-F238E27FC236}">
              <a16:creationId xmlns:a16="http://schemas.microsoft.com/office/drawing/2014/main" id="{29E4B496-6591-4DA7-B07C-E5DDD7506171}"/>
            </a:ext>
          </a:extLst>
        </xdr:cNvPr>
        <xdr:cNvSpPr txBox="1"/>
      </xdr:nvSpPr>
      <xdr:spPr>
        <a:xfrm>
          <a:off x="10801531" y="747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99" name="直線コネクタ 498">
          <a:extLst>
            <a:ext uri="{FF2B5EF4-FFF2-40B4-BE49-F238E27FC236}">
              <a16:creationId xmlns:a16="http://schemas.microsoft.com/office/drawing/2014/main" id="{064BAFC6-0DA5-4D10-856A-95F118CDFEA5}"/>
            </a:ext>
          </a:extLst>
        </xdr:cNvPr>
        <xdr:cNvCxnSpPr/>
      </xdr:nvCxnSpPr>
      <xdr:spPr>
        <a:xfrm>
          <a:off x="11203940" y="723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00" name="テキスト ボックス 499">
          <a:extLst>
            <a:ext uri="{FF2B5EF4-FFF2-40B4-BE49-F238E27FC236}">
              <a16:creationId xmlns:a16="http://schemas.microsoft.com/office/drawing/2014/main" id="{1EE7E9FC-4AC2-455D-9CC6-F5ABA4E76864}"/>
            </a:ext>
          </a:extLst>
        </xdr:cNvPr>
        <xdr:cNvSpPr txBox="1"/>
      </xdr:nvSpPr>
      <xdr:spPr>
        <a:xfrm>
          <a:off x="10801531" y="709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1" name="直線コネクタ 500">
          <a:extLst>
            <a:ext uri="{FF2B5EF4-FFF2-40B4-BE49-F238E27FC236}">
              <a16:creationId xmlns:a16="http://schemas.microsoft.com/office/drawing/2014/main" id="{DEFEB042-2821-488E-BE10-94BE2242B00C}"/>
            </a:ext>
          </a:extLst>
        </xdr:cNvPr>
        <xdr:cNvCxnSpPr/>
      </xdr:nvCxnSpPr>
      <xdr:spPr>
        <a:xfrm>
          <a:off x="11203940" y="685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2" name="テキスト ボックス 501">
          <a:extLst>
            <a:ext uri="{FF2B5EF4-FFF2-40B4-BE49-F238E27FC236}">
              <a16:creationId xmlns:a16="http://schemas.microsoft.com/office/drawing/2014/main" id="{D6F87D67-83FC-4845-A421-B794D9EAF565}"/>
            </a:ext>
          </a:extLst>
        </xdr:cNvPr>
        <xdr:cNvSpPr txBox="1"/>
      </xdr:nvSpPr>
      <xdr:spPr>
        <a:xfrm>
          <a:off x="10842791" y="671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03" name="直線コネクタ 502">
          <a:extLst>
            <a:ext uri="{FF2B5EF4-FFF2-40B4-BE49-F238E27FC236}">
              <a16:creationId xmlns:a16="http://schemas.microsoft.com/office/drawing/2014/main" id="{FD0847BB-CC9E-481D-9EE4-762D5EBDAD9C}"/>
            </a:ext>
          </a:extLst>
        </xdr:cNvPr>
        <xdr:cNvCxnSpPr/>
      </xdr:nvCxnSpPr>
      <xdr:spPr>
        <a:xfrm>
          <a:off x="11203940" y="6473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04" name="テキスト ボックス 503">
          <a:extLst>
            <a:ext uri="{FF2B5EF4-FFF2-40B4-BE49-F238E27FC236}">
              <a16:creationId xmlns:a16="http://schemas.microsoft.com/office/drawing/2014/main" id="{95F6A0E9-C12B-4B5D-8A0F-CFC4E17B10E8}"/>
            </a:ext>
          </a:extLst>
        </xdr:cNvPr>
        <xdr:cNvSpPr txBox="1"/>
      </xdr:nvSpPr>
      <xdr:spPr>
        <a:xfrm>
          <a:off x="10842791" y="6336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05" name="直線コネクタ 504">
          <a:extLst>
            <a:ext uri="{FF2B5EF4-FFF2-40B4-BE49-F238E27FC236}">
              <a16:creationId xmlns:a16="http://schemas.microsoft.com/office/drawing/2014/main" id="{D4A95AA5-29E7-4E1E-AEF9-B1DCEC2D7D54}"/>
            </a:ext>
          </a:extLst>
        </xdr:cNvPr>
        <xdr:cNvCxnSpPr/>
      </xdr:nvCxnSpPr>
      <xdr:spPr>
        <a:xfrm>
          <a:off x="11203940" y="609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06" name="テキスト ボックス 505">
          <a:extLst>
            <a:ext uri="{FF2B5EF4-FFF2-40B4-BE49-F238E27FC236}">
              <a16:creationId xmlns:a16="http://schemas.microsoft.com/office/drawing/2014/main" id="{ED46AE59-1A48-4104-89A1-848C02A48A05}"/>
            </a:ext>
          </a:extLst>
        </xdr:cNvPr>
        <xdr:cNvSpPr txBox="1"/>
      </xdr:nvSpPr>
      <xdr:spPr>
        <a:xfrm>
          <a:off x="10842791" y="5955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07" name="直線コネクタ 506">
          <a:extLst>
            <a:ext uri="{FF2B5EF4-FFF2-40B4-BE49-F238E27FC236}">
              <a16:creationId xmlns:a16="http://schemas.microsoft.com/office/drawing/2014/main" id="{A02972B6-FB7D-461F-BB15-6814A021166A}"/>
            </a:ext>
          </a:extLst>
        </xdr:cNvPr>
        <xdr:cNvCxnSpPr/>
      </xdr:nvCxnSpPr>
      <xdr:spPr>
        <a:xfrm>
          <a:off x="11203940" y="571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08" name="テキスト ボックス 507">
          <a:extLst>
            <a:ext uri="{FF2B5EF4-FFF2-40B4-BE49-F238E27FC236}">
              <a16:creationId xmlns:a16="http://schemas.microsoft.com/office/drawing/2014/main" id="{B50C1DF9-F3D7-4975-A4E0-4865A83392CF}"/>
            </a:ext>
          </a:extLst>
        </xdr:cNvPr>
        <xdr:cNvSpPr txBox="1"/>
      </xdr:nvSpPr>
      <xdr:spPr>
        <a:xfrm>
          <a:off x="10842791" y="5574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09" name="直線コネクタ 508">
          <a:extLst>
            <a:ext uri="{FF2B5EF4-FFF2-40B4-BE49-F238E27FC236}">
              <a16:creationId xmlns:a16="http://schemas.microsoft.com/office/drawing/2014/main" id="{38116992-7331-455F-BFEB-441E30B6054B}"/>
            </a:ext>
          </a:extLst>
        </xdr:cNvPr>
        <xdr:cNvCxnSpPr/>
      </xdr:nvCxnSpPr>
      <xdr:spPr>
        <a:xfrm>
          <a:off x="1120394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10" name="テキスト ボックス 509">
          <a:extLst>
            <a:ext uri="{FF2B5EF4-FFF2-40B4-BE49-F238E27FC236}">
              <a16:creationId xmlns:a16="http://schemas.microsoft.com/office/drawing/2014/main" id="{67938D31-2A2C-4FAB-A897-85BCBC3556CF}"/>
            </a:ext>
          </a:extLst>
        </xdr:cNvPr>
        <xdr:cNvSpPr txBox="1"/>
      </xdr:nvSpPr>
      <xdr:spPr>
        <a:xfrm>
          <a:off x="10905006" y="519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1" name="【一般廃棄物処理施設】&#10;有形固定資産減価償却率グラフ枠">
          <a:extLst>
            <a:ext uri="{FF2B5EF4-FFF2-40B4-BE49-F238E27FC236}">
              <a16:creationId xmlns:a16="http://schemas.microsoft.com/office/drawing/2014/main" id="{3462136A-7191-4EB1-A3E9-100D2056B15C}"/>
            </a:ext>
          </a:extLst>
        </xdr:cNvPr>
        <xdr:cNvSpPr/>
      </xdr:nvSpPr>
      <xdr:spPr>
        <a:xfrm>
          <a:off x="11203940" y="533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5715</xdr:rowOff>
    </xdr:from>
    <xdr:to>
      <xdr:col>85</xdr:col>
      <xdr:colOff>126364</xdr:colOff>
      <xdr:row>41</xdr:row>
      <xdr:rowOff>139065</xdr:rowOff>
    </xdr:to>
    <xdr:cxnSp macro="">
      <xdr:nvCxnSpPr>
        <xdr:cNvPr id="512" name="直線コネクタ 511">
          <a:extLst>
            <a:ext uri="{FF2B5EF4-FFF2-40B4-BE49-F238E27FC236}">
              <a16:creationId xmlns:a16="http://schemas.microsoft.com/office/drawing/2014/main" id="{63300424-976B-419F-86E5-C873C27FBF86}"/>
            </a:ext>
          </a:extLst>
        </xdr:cNvPr>
        <xdr:cNvCxnSpPr/>
      </xdr:nvCxnSpPr>
      <xdr:spPr>
        <a:xfrm flipV="1">
          <a:off x="14703424" y="5665470"/>
          <a:ext cx="0" cy="14992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142892</xdr:rowOff>
    </xdr:from>
    <xdr:ext cx="405111" cy="259045"/>
    <xdr:sp macro="" textlink="">
      <xdr:nvSpPr>
        <xdr:cNvPr id="513" name="【一般廃棄物処理施設】&#10;有形固定資産減価償却率最小値テキスト">
          <a:extLst>
            <a:ext uri="{FF2B5EF4-FFF2-40B4-BE49-F238E27FC236}">
              <a16:creationId xmlns:a16="http://schemas.microsoft.com/office/drawing/2014/main" id="{4DFEC50C-BD45-4C73-9983-E2894CB5B3A0}"/>
            </a:ext>
          </a:extLst>
        </xdr:cNvPr>
        <xdr:cNvSpPr txBox="1"/>
      </xdr:nvSpPr>
      <xdr:spPr>
        <a:xfrm>
          <a:off x="14742160" y="7170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139065</xdr:rowOff>
    </xdr:from>
    <xdr:to>
      <xdr:col>86</xdr:col>
      <xdr:colOff>25400</xdr:colOff>
      <xdr:row>41</xdr:row>
      <xdr:rowOff>139065</xdr:rowOff>
    </xdr:to>
    <xdr:cxnSp macro="">
      <xdr:nvCxnSpPr>
        <xdr:cNvPr id="514" name="直線コネクタ 513">
          <a:extLst>
            <a:ext uri="{FF2B5EF4-FFF2-40B4-BE49-F238E27FC236}">
              <a16:creationId xmlns:a16="http://schemas.microsoft.com/office/drawing/2014/main" id="{9008C2AA-364D-4603-B42A-3E6C2EDF882C}"/>
            </a:ext>
          </a:extLst>
        </xdr:cNvPr>
        <xdr:cNvCxnSpPr/>
      </xdr:nvCxnSpPr>
      <xdr:spPr>
        <a:xfrm>
          <a:off x="14611350" y="716470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123842</xdr:rowOff>
    </xdr:from>
    <xdr:ext cx="405111" cy="259045"/>
    <xdr:sp macro="" textlink="">
      <xdr:nvSpPr>
        <xdr:cNvPr id="515" name="【一般廃棄物処理施設】&#10;有形固定資産減価償却率最大値テキスト">
          <a:extLst>
            <a:ext uri="{FF2B5EF4-FFF2-40B4-BE49-F238E27FC236}">
              <a16:creationId xmlns:a16="http://schemas.microsoft.com/office/drawing/2014/main" id="{C32D24C6-0050-4864-A493-F31DD4C6B8E3}"/>
            </a:ext>
          </a:extLst>
        </xdr:cNvPr>
        <xdr:cNvSpPr txBox="1"/>
      </xdr:nvSpPr>
      <xdr:spPr>
        <a:xfrm>
          <a:off x="14742160" y="5440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5715</xdr:rowOff>
    </xdr:from>
    <xdr:to>
      <xdr:col>86</xdr:col>
      <xdr:colOff>25400</xdr:colOff>
      <xdr:row>33</xdr:row>
      <xdr:rowOff>5715</xdr:rowOff>
    </xdr:to>
    <xdr:cxnSp macro="">
      <xdr:nvCxnSpPr>
        <xdr:cNvPr id="516" name="直線コネクタ 515">
          <a:extLst>
            <a:ext uri="{FF2B5EF4-FFF2-40B4-BE49-F238E27FC236}">
              <a16:creationId xmlns:a16="http://schemas.microsoft.com/office/drawing/2014/main" id="{9A6893A6-06F6-4919-8357-B017388FFFFA}"/>
            </a:ext>
          </a:extLst>
        </xdr:cNvPr>
        <xdr:cNvCxnSpPr/>
      </xdr:nvCxnSpPr>
      <xdr:spPr>
        <a:xfrm>
          <a:off x="14611350" y="566547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48277</xdr:rowOff>
    </xdr:from>
    <xdr:ext cx="405111" cy="259045"/>
    <xdr:sp macro="" textlink="">
      <xdr:nvSpPr>
        <xdr:cNvPr id="517" name="【一般廃棄物処理施設】&#10;有形固定資産減価償却率平均値テキスト">
          <a:extLst>
            <a:ext uri="{FF2B5EF4-FFF2-40B4-BE49-F238E27FC236}">
              <a16:creationId xmlns:a16="http://schemas.microsoft.com/office/drawing/2014/main" id="{C84E2F87-8284-4F65-BEC5-CA39258D7FB9}"/>
            </a:ext>
          </a:extLst>
        </xdr:cNvPr>
        <xdr:cNvSpPr txBox="1"/>
      </xdr:nvSpPr>
      <xdr:spPr>
        <a:xfrm>
          <a:off x="14742160" y="63938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25400</xdr:rowOff>
    </xdr:from>
    <xdr:to>
      <xdr:col>85</xdr:col>
      <xdr:colOff>177800</xdr:colOff>
      <xdr:row>38</xdr:row>
      <xdr:rowOff>127000</xdr:rowOff>
    </xdr:to>
    <xdr:sp macro="" textlink="">
      <xdr:nvSpPr>
        <xdr:cNvPr id="518" name="フローチャート: 判断 517">
          <a:extLst>
            <a:ext uri="{FF2B5EF4-FFF2-40B4-BE49-F238E27FC236}">
              <a16:creationId xmlns:a16="http://schemas.microsoft.com/office/drawing/2014/main" id="{77B3FF5D-26D8-43AC-BBDA-1920DB4E2200}"/>
            </a:ext>
          </a:extLst>
        </xdr:cNvPr>
        <xdr:cNvSpPr/>
      </xdr:nvSpPr>
      <xdr:spPr>
        <a:xfrm>
          <a:off x="14649450" y="6536690"/>
          <a:ext cx="97790" cy="1092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149225</xdr:rowOff>
    </xdr:from>
    <xdr:to>
      <xdr:col>81</xdr:col>
      <xdr:colOff>101600</xdr:colOff>
      <xdr:row>38</xdr:row>
      <xdr:rowOff>79375</xdr:rowOff>
    </xdr:to>
    <xdr:sp macro="" textlink="">
      <xdr:nvSpPr>
        <xdr:cNvPr id="519" name="フローチャート: 判断 518">
          <a:extLst>
            <a:ext uri="{FF2B5EF4-FFF2-40B4-BE49-F238E27FC236}">
              <a16:creationId xmlns:a16="http://schemas.microsoft.com/office/drawing/2014/main" id="{628DDAED-CEF5-4D70-9ACA-771604A9DDA6}"/>
            </a:ext>
          </a:extLst>
        </xdr:cNvPr>
        <xdr:cNvSpPr/>
      </xdr:nvSpPr>
      <xdr:spPr>
        <a:xfrm>
          <a:off x="13887450" y="6492875"/>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139700</xdr:rowOff>
    </xdr:from>
    <xdr:to>
      <xdr:col>76</xdr:col>
      <xdr:colOff>165100</xdr:colOff>
      <xdr:row>38</xdr:row>
      <xdr:rowOff>69850</xdr:rowOff>
    </xdr:to>
    <xdr:sp macro="" textlink="">
      <xdr:nvSpPr>
        <xdr:cNvPr id="520" name="フローチャート: 判断 519">
          <a:extLst>
            <a:ext uri="{FF2B5EF4-FFF2-40B4-BE49-F238E27FC236}">
              <a16:creationId xmlns:a16="http://schemas.microsoft.com/office/drawing/2014/main" id="{733C8D40-FF91-4977-9FF2-A267BF9D3692}"/>
            </a:ext>
          </a:extLst>
        </xdr:cNvPr>
        <xdr:cNvSpPr/>
      </xdr:nvSpPr>
      <xdr:spPr>
        <a:xfrm>
          <a:off x="13089890" y="6479540"/>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111125</xdr:rowOff>
    </xdr:from>
    <xdr:to>
      <xdr:col>72</xdr:col>
      <xdr:colOff>38100</xdr:colOff>
      <xdr:row>38</xdr:row>
      <xdr:rowOff>41275</xdr:rowOff>
    </xdr:to>
    <xdr:sp macro="" textlink="">
      <xdr:nvSpPr>
        <xdr:cNvPr id="521" name="フローチャート: 判断 520">
          <a:extLst>
            <a:ext uri="{FF2B5EF4-FFF2-40B4-BE49-F238E27FC236}">
              <a16:creationId xmlns:a16="http://schemas.microsoft.com/office/drawing/2014/main" id="{89B0F990-1C24-4170-9BF0-B2C813A448AA}"/>
            </a:ext>
          </a:extLst>
        </xdr:cNvPr>
        <xdr:cNvSpPr/>
      </xdr:nvSpPr>
      <xdr:spPr>
        <a:xfrm>
          <a:off x="12303760" y="645477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63500</xdr:rowOff>
    </xdr:from>
    <xdr:to>
      <xdr:col>67</xdr:col>
      <xdr:colOff>101600</xdr:colOff>
      <xdr:row>37</xdr:row>
      <xdr:rowOff>165100</xdr:rowOff>
    </xdr:to>
    <xdr:sp macro="" textlink="">
      <xdr:nvSpPr>
        <xdr:cNvPr id="522" name="フローチャート: 判断 521">
          <a:extLst>
            <a:ext uri="{FF2B5EF4-FFF2-40B4-BE49-F238E27FC236}">
              <a16:creationId xmlns:a16="http://schemas.microsoft.com/office/drawing/2014/main" id="{7FBB45C0-AA66-4359-B91F-7DF7572B3728}"/>
            </a:ext>
          </a:extLst>
        </xdr:cNvPr>
        <xdr:cNvSpPr/>
      </xdr:nvSpPr>
      <xdr:spPr>
        <a:xfrm>
          <a:off x="11487150" y="6403340"/>
          <a:ext cx="97790" cy="1092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3" name="テキスト ボックス 522">
          <a:extLst>
            <a:ext uri="{FF2B5EF4-FFF2-40B4-BE49-F238E27FC236}">
              <a16:creationId xmlns:a16="http://schemas.microsoft.com/office/drawing/2014/main" id="{AB0B5ADF-72ED-44AF-BB75-EDA4A307DA63}"/>
            </a:ext>
          </a:extLst>
        </xdr:cNvPr>
        <xdr:cNvSpPr txBox="1"/>
      </xdr:nvSpPr>
      <xdr:spPr>
        <a:xfrm>
          <a:off x="14532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4" name="テキスト ボックス 523">
          <a:extLst>
            <a:ext uri="{FF2B5EF4-FFF2-40B4-BE49-F238E27FC236}">
              <a16:creationId xmlns:a16="http://schemas.microsoft.com/office/drawing/2014/main" id="{34EF7C53-1194-4C1E-B385-EAA914905D2D}"/>
            </a:ext>
          </a:extLst>
        </xdr:cNvPr>
        <xdr:cNvSpPr txBox="1"/>
      </xdr:nvSpPr>
      <xdr:spPr>
        <a:xfrm>
          <a:off x="13770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5" name="テキスト ボックス 524">
          <a:extLst>
            <a:ext uri="{FF2B5EF4-FFF2-40B4-BE49-F238E27FC236}">
              <a16:creationId xmlns:a16="http://schemas.microsoft.com/office/drawing/2014/main" id="{91A99A60-737D-40BB-B0C9-AB8BF11C9801}"/>
            </a:ext>
          </a:extLst>
        </xdr:cNvPr>
        <xdr:cNvSpPr txBox="1"/>
      </xdr:nvSpPr>
      <xdr:spPr>
        <a:xfrm>
          <a:off x="129730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6" name="テキスト ボックス 525">
          <a:extLst>
            <a:ext uri="{FF2B5EF4-FFF2-40B4-BE49-F238E27FC236}">
              <a16:creationId xmlns:a16="http://schemas.microsoft.com/office/drawing/2014/main" id="{7984035C-D1F7-4421-8761-A1C23CD5BBF2}"/>
            </a:ext>
          </a:extLst>
        </xdr:cNvPr>
        <xdr:cNvSpPr txBox="1"/>
      </xdr:nvSpPr>
      <xdr:spPr>
        <a:xfrm>
          <a:off x="121754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27" name="テキスト ボックス 526">
          <a:extLst>
            <a:ext uri="{FF2B5EF4-FFF2-40B4-BE49-F238E27FC236}">
              <a16:creationId xmlns:a16="http://schemas.microsoft.com/office/drawing/2014/main" id="{8D1CF49E-8982-45C5-B4A3-CD551359D310}"/>
            </a:ext>
          </a:extLst>
        </xdr:cNvPr>
        <xdr:cNvSpPr txBox="1"/>
      </xdr:nvSpPr>
      <xdr:spPr>
        <a:xfrm>
          <a:off x="113703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57785</xdr:rowOff>
    </xdr:from>
    <xdr:to>
      <xdr:col>85</xdr:col>
      <xdr:colOff>177800</xdr:colOff>
      <xdr:row>39</xdr:row>
      <xdr:rowOff>159385</xdr:rowOff>
    </xdr:to>
    <xdr:sp macro="" textlink="">
      <xdr:nvSpPr>
        <xdr:cNvPr id="528" name="楕円 527">
          <a:extLst>
            <a:ext uri="{FF2B5EF4-FFF2-40B4-BE49-F238E27FC236}">
              <a16:creationId xmlns:a16="http://schemas.microsoft.com/office/drawing/2014/main" id="{0934447B-E045-4404-8449-5952A273C740}"/>
            </a:ext>
          </a:extLst>
        </xdr:cNvPr>
        <xdr:cNvSpPr/>
      </xdr:nvSpPr>
      <xdr:spPr>
        <a:xfrm>
          <a:off x="14649450" y="6740525"/>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36212</xdr:rowOff>
    </xdr:from>
    <xdr:ext cx="405111" cy="259045"/>
    <xdr:sp macro="" textlink="">
      <xdr:nvSpPr>
        <xdr:cNvPr id="529" name="【一般廃棄物処理施設】&#10;有形固定資産減価償却率該当値テキスト">
          <a:extLst>
            <a:ext uri="{FF2B5EF4-FFF2-40B4-BE49-F238E27FC236}">
              <a16:creationId xmlns:a16="http://schemas.microsoft.com/office/drawing/2014/main" id="{BAFB6605-FCD5-4D9C-A12D-20593E116D19}"/>
            </a:ext>
          </a:extLst>
        </xdr:cNvPr>
        <xdr:cNvSpPr txBox="1"/>
      </xdr:nvSpPr>
      <xdr:spPr>
        <a:xfrm>
          <a:off x="14742160" y="67227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80645</xdr:rowOff>
    </xdr:from>
    <xdr:to>
      <xdr:col>81</xdr:col>
      <xdr:colOff>101600</xdr:colOff>
      <xdr:row>40</xdr:row>
      <xdr:rowOff>10795</xdr:rowOff>
    </xdr:to>
    <xdr:sp macro="" textlink="">
      <xdr:nvSpPr>
        <xdr:cNvPr id="530" name="楕円 529">
          <a:extLst>
            <a:ext uri="{FF2B5EF4-FFF2-40B4-BE49-F238E27FC236}">
              <a16:creationId xmlns:a16="http://schemas.microsoft.com/office/drawing/2014/main" id="{6C52E8C3-7D9F-4FD7-8B6B-6BB06B2A2BDA}"/>
            </a:ext>
          </a:extLst>
        </xdr:cNvPr>
        <xdr:cNvSpPr/>
      </xdr:nvSpPr>
      <xdr:spPr>
        <a:xfrm>
          <a:off x="13887450" y="6769100"/>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108585</xdr:rowOff>
    </xdr:from>
    <xdr:to>
      <xdr:col>85</xdr:col>
      <xdr:colOff>127000</xdr:colOff>
      <xdr:row>39</xdr:row>
      <xdr:rowOff>131445</xdr:rowOff>
    </xdr:to>
    <xdr:cxnSp macro="">
      <xdr:nvCxnSpPr>
        <xdr:cNvPr id="531" name="直線コネクタ 530">
          <a:extLst>
            <a:ext uri="{FF2B5EF4-FFF2-40B4-BE49-F238E27FC236}">
              <a16:creationId xmlns:a16="http://schemas.microsoft.com/office/drawing/2014/main" id="{47FC4FC7-A9AC-4BD9-A131-DA9EBD4065DE}"/>
            </a:ext>
          </a:extLst>
        </xdr:cNvPr>
        <xdr:cNvCxnSpPr/>
      </xdr:nvCxnSpPr>
      <xdr:spPr>
        <a:xfrm flipV="1">
          <a:off x="13942060" y="6793230"/>
          <a:ext cx="762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65405</xdr:rowOff>
    </xdr:from>
    <xdr:to>
      <xdr:col>76</xdr:col>
      <xdr:colOff>165100</xdr:colOff>
      <xdr:row>39</xdr:row>
      <xdr:rowOff>167005</xdr:rowOff>
    </xdr:to>
    <xdr:sp macro="" textlink="">
      <xdr:nvSpPr>
        <xdr:cNvPr id="532" name="楕円 531">
          <a:extLst>
            <a:ext uri="{FF2B5EF4-FFF2-40B4-BE49-F238E27FC236}">
              <a16:creationId xmlns:a16="http://schemas.microsoft.com/office/drawing/2014/main" id="{0A4A6BA4-C298-41B2-AF9C-96890D1A0464}"/>
            </a:ext>
          </a:extLst>
        </xdr:cNvPr>
        <xdr:cNvSpPr/>
      </xdr:nvSpPr>
      <xdr:spPr>
        <a:xfrm>
          <a:off x="13089890" y="6750050"/>
          <a:ext cx="10922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116205</xdr:rowOff>
    </xdr:from>
    <xdr:to>
      <xdr:col>81</xdr:col>
      <xdr:colOff>50800</xdr:colOff>
      <xdr:row>39</xdr:row>
      <xdr:rowOff>131445</xdr:rowOff>
    </xdr:to>
    <xdr:cxnSp macro="">
      <xdr:nvCxnSpPr>
        <xdr:cNvPr id="533" name="直線コネクタ 532">
          <a:extLst>
            <a:ext uri="{FF2B5EF4-FFF2-40B4-BE49-F238E27FC236}">
              <a16:creationId xmlns:a16="http://schemas.microsoft.com/office/drawing/2014/main" id="{13607F8F-1323-4120-9409-38A2F07C8985}"/>
            </a:ext>
          </a:extLst>
        </xdr:cNvPr>
        <xdr:cNvCxnSpPr/>
      </xdr:nvCxnSpPr>
      <xdr:spPr>
        <a:xfrm>
          <a:off x="13144500" y="6802755"/>
          <a:ext cx="79756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48260</xdr:rowOff>
    </xdr:from>
    <xdr:to>
      <xdr:col>72</xdr:col>
      <xdr:colOff>38100</xdr:colOff>
      <xdr:row>39</xdr:row>
      <xdr:rowOff>149860</xdr:rowOff>
    </xdr:to>
    <xdr:sp macro="" textlink="">
      <xdr:nvSpPr>
        <xdr:cNvPr id="534" name="楕円 533">
          <a:extLst>
            <a:ext uri="{FF2B5EF4-FFF2-40B4-BE49-F238E27FC236}">
              <a16:creationId xmlns:a16="http://schemas.microsoft.com/office/drawing/2014/main" id="{81C63BA3-1FAB-4B22-A34E-9939C528FD5A}"/>
            </a:ext>
          </a:extLst>
        </xdr:cNvPr>
        <xdr:cNvSpPr/>
      </xdr:nvSpPr>
      <xdr:spPr>
        <a:xfrm>
          <a:off x="12303760" y="6736715"/>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39</xdr:row>
      <xdr:rowOff>99060</xdr:rowOff>
    </xdr:from>
    <xdr:to>
      <xdr:col>76</xdr:col>
      <xdr:colOff>114300</xdr:colOff>
      <xdr:row>39</xdr:row>
      <xdr:rowOff>116205</xdr:rowOff>
    </xdr:to>
    <xdr:cxnSp macro="">
      <xdr:nvCxnSpPr>
        <xdr:cNvPr id="535" name="直線コネクタ 534">
          <a:extLst>
            <a:ext uri="{FF2B5EF4-FFF2-40B4-BE49-F238E27FC236}">
              <a16:creationId xmlns:a16="http://schemas.microsoft.com/office/drawing/2014/main" id="{A6A770CE-AE5D-43EC-91E2-3EB237C48E8A}"/>
            </a:ext>
          </a:extLst>
        </xdr:cNvPr>
        <xdr:cNvCxnSpPr/>
      </xdr:nvCxnSpPr>
      <xdr:spPr>
        <a:xfrm>
          <a:off x="12346940" y="6781800"/>
          <a:ext cx="79756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39</xdr:row>
      <xdr:rowOff>52070</xdr:rowOff>
    </xdr:from>
    <xdr:to>
      <xdr:col>67</xdr:col>
      <xdr:colOff>101600</xdr:colOff>
      <xdr:row>39</xdr:row>
      <xdr:rowOff>153670</xdr:rowOff>
    </xdr:to>
    <xdr:sp macro="" textlink="">
      <xdr:nvSpPr>
        <xdr:cNvPr id="536" name="楕円 535">
          <a:extLst>
            <a:ext uri="{FF2B5EF4-FFF2-40B4-BE49-F238E27FC236}">
              <a16:creationId xmlns:a16="http://schemas.microsoft.com/office/drawing/2014/main" id="{03588483-EC61-465B-ACED-59CA7852E692}"/>
            </a:ext>
          </a:extLst>
        </xdr:cNvPr>
        <xdr:cNvSpPr/>
      </xdr:nvSpPr>
      <xdr:spPr>
        <a:xfrm>
          <a:off x="11487150" y="6742430"/>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39</xdr:row>
      <xdr:rowOff>99060</xdr:rowOff>
    </xdr:from>
    <xdr:to>
      <xdr:col>71</xdr:col>
      <xdr:colOff>177800</xdr:colOff>
      <xdr:row>39</xdr:row>
      <xdr:rowOff>102870</xdr:rowOff>
    </xdr:to>
    <xdr:cxnSp macro="">
      <xdr:nvCxnSpPr>
        <xdr:cNvPr id="537" name="直線コネクタ 536">
          <a:extLst>
            <a:ext uri="{FF2B5EF4-FFF2-40B4-BE49-F238E27FC236}">
              <a16:creationId xmlns:a16="http://schemas.microsoft.com/office/drawing/2014/main" id="{2D8DC32B-0EB6-47B7-82F1-0DFFBAC29BE5}"/>
            </a:ext>
          </a:extLst>
        </xdr:cNvPr>
        <xdr:cNvCxnSpPr/>
      </xdr:nvCxnSpPr>
      <xdr:spPr>
        <a:xfrm flipV="1">
          <a:off x="11541760" y="6781800"/>
          <a:ext cx="80518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95902</xdr:rowOff>
    </xdr:from>
    <xdr:ext cx="405111" cy="259045"/>
    <xdr:sp macro="" textlink="">
      <xdr:nvSpPr>
        <xdr:cNvPr id="538" name="n_1aveValue【一般廃棄物処理施設】&#10;有形固定資産減価償却率">
          <a:extLst>
            <a:ext uri="{FF2B5EF4-FFF2-40B4-BE49-F238E27FC236}">
              <a16:creationId xmlns:a16="http://schemas.microsoft.com/office/drawing/2014/main" id="{BCF834F2-C024-46AB-8C14-FB0B36863545}"/>
            </a:ext>
          </a:extLst>
        </xdr:cNvPr>
        <xdr:cNvSpPr txBox="1"/>
      </xdr:nvSpPr>
      <xdr:spPr>
        <a:xfrm>
          <a:off x="13738234" y="62642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86377</xdr:rowOff>
    </xdr:from>
    <xdr:ext cx="405111" cy="259045"/>
    <xdr:sp macro="" textlink="">
      <xdr:nvSpPr>
        <xdr:cNvPr id="539" name="n_2aveValue【一般廃棄物処理施設】&#10;有形固定資産減価償却率">
          <a:extLst>
            <a:ext uri="{FF2B5EF4-FFF2-40B4-BE49-F238E27FC236}">
              <a16:creationId xmlns:a16="http://schemas.microsoft.com/office/drawing/2014/main" id="{86FB758E-5C74-47F2-BB18-00497F1B4528}"/>
            </a:ext>
          </a:extLst>
        </xdr:cNvPr>
        <xdr:cNvSpPr txBox="1"/>
      </xdr:nvSpPr>
      <xdr:spPr>
        <a:xfrm>
          <a:off x="12957184" y="6260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57802</xdr:rowOff>
    </xdr:from>
    <xdr:ext cx="405111" cy="259045"/>
    <xdr:sp macro="" textlink="">
      <xdr:nvSpPr>
        <xdr:cNvPr id="540" name="n_3aveValue【一般廃棄物処理施設】&#10;有形固定資産減価償却率">
          <a:extLst>
            <a:ext uri="{FF2B5EF4-FFF2-40B4-BE49-F238E27FC236}">
              <a16:creationId xmlns:a16="http://schemas.microsoft.com/office/drawing/2014/main" id="{55B5EE87-C3CB-4737-8A40-50EE69ED6ED1}"/>
            </a:ext>
          </a:extLst>
        </xdr:cNvPr>
        <xdr:cNvSpPr txBox="1"/>
      </xdr:nvSpPr>
      <xdr:spPr>
        <a:xfrm>
          <a:off x="12171054" y="62261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10177</xdr:rowOff>
    </xdr:from>
    <xdr:ext cx="405111" cy="259045"/>
    <xdr:sp macro="" textlink="">
      <xdr:nvSpPr>
        <xdr:cNvPr id="541" name="n_4aveValue【一般廃棄物処理施設】&#10;有形固定資産減価償却率">
          <a:extLst>
            <a:ext uri="{FF2B5EF4-FFF2-40B4-BE49-F238E27FC236}">
              <a16:creationId xmlns:a16="http://schemas.microsoft.com/office/drawing/2014/main" id="{2226DD6D-3932-46B4-9697-54F909416A31}"/>
            </a:ext>
          </a:extLst>
        </xdr:cNvPr>
        <xdr:cNvSpPr txBox="1"/>
      </xdr:nvSpPr>
      <xdr:spPr>
        <a:xfrm>
          <a:off x="11354444" y="6184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40</xdr:row>
      <xdr:rowOff>1922</xdr:rowOff>
    </xdr:from>
    <xdr:ext cx="405111" cy="259045"/>
    <xdr:sp macro="" textlink="">
      <xdr:nvSpPr>
        <xdr:cNvPr id="542" name="n_1mainValue【一般廃棄物処理施設】&#10;有形固定資産減価償却率">
          <a:extLst>
            <a:ext uri="{FF2B5EF4-FFF2-40B4-BE49-F238E27FC236}">
              <a16:creationId xmlns:a16="http://schemas.microsoft.com/office/drawing/2014/main" id="{E7CF55E0-9B8C-4BE4-A6A1-D0B7DF281AE1}"/>
            </a:ext>
          </a:extLst>
        </xdr:cNvPr>
        <xdr:cNvSpPr txBox="1"/>
      </xdr:nvSpPr>
      <xdr:spPr>
        <a:xfrm>
          <a:off x="13738234" y="6859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158132</xdr:rowOff>
    </xdr:from>
    <xdr:ext cx="405111" cy="259045"/>
    <xdr:sp macro="" textlink="">
      <xdr:nvSpPr>
        <xdr:cNvPr id="543" name="n_2mainValue【一般廃棄物処理施設】&#10;有形固定資産減価償却率">
          <a:extLst>
            <a:ext uri="{FF2B5EF4-FFF2-40B4-BE49-F238E27FC236}">
              <a16:creationId xmlns:a16="http://schemas.microsoft.com/office/drawing/2014/main" id="{C15BD893-BFC9-46CA-93DF-125D4B2E54C0}"/>
            </a:ext>
          </a:extLst>
        </xdr:cNvPr>
        <xdr:cNvSpPr txBox="1"/>
      </xdr:nvSpPr>
      <xdr:spPr>
        <a:xfrm>
          <a:off x="12957184" y="68465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140987</xdr:rowOff>
    </xdr:from>
    <xdr:ext cx="405111" cy="259045"/>
    <xdr:sp macro="" textlink="">
      <xdr:nvSpPr>
        <xdr:cNvPr id="544" name="n_3mainValue【一般廃棄物処理施設】&#10;有形固定資産減価償却率">
          <a:extLst>
            <a:ext uri="{FF2B5EF4-FFF2-40B4-BE49-F238E27FC236}">
              <a16:creationId xmlns:a16="http://schemas.microsoft.com/office/drawing/2014/main" id="{A9904286-35BD-4A54-9FCC-724ACF4D4BF1}"/>
            </a:ext>
          </a:extLst>
        </xdr:cNvPr>
        <xdr:cNvSpPr txBox="1"/>
      </xdr:nvSpPr>
      <xdr:spPr>
        <a:xfrm>
          <a:off x="12171054" y="68256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144797</xdr:rowOff>
    </xdr:from>
    <xdr:ext cx="405111" cy="259045"/>
    <xdr:sp macro="" textlink="">
      <xdr:nvSpPr>
        <xdr:cNvPr id="545" name="n_4mainValue【一般廃棄物処理施設】&#10;有形固定資産減価償却率">
          <a:extLst>
            <a:ext uri="{FF2B5EF4-FFF2-40B4-BE49-F238E27FC236}">
              <a16:creationId xmlns:a16="http://schemas.microsoft.com/office/drawing/2014/main" id="{2CBCEB0A-1E56-407C-952D-4A8D109E3D61}"/>
            </a:ext>
          </a:extLst>
        </xdr:cNvPr>
        <xdr:cNvSpPr txBox="1"/>
      </xdr:nvSpPr>
      <xdr:spPr>
        <a:xfrm>
          <a:off x="11354444" y="68294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6" name="正方形/長方形 545">
          <a:extLst>
            <a:ext uri="{FF2B5EF4-FFF2-40B4-BE49-F238E27FC236}">
              <a16:creationId xmlns:a16="http://schemas.microsoft.com/office/drawing/2014/main" id="{30962690-7D2D-4C54-8E0C-728AA903B841}"/>
            </a:ext>
          </a:extLst>
        </xdr:cNvPr>
        <xdr:cNvSpPr/>
      </xdr:nvSpPr>
      <xdr:spPr>
        <a:xfrm>
          <a:off x="16459200" y="419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47" name="正方形/長方形 546">
          <a:extLst>
            <a:ext uri="{FF2B5EF4-FFF2-40B4-BE49-F238E27FC236}">
              <a16:creationId xmlns:a16="http://schemas.microsoft.com/office/drawing/2014/main" id="{8F1C839D-2577-4DB8-88C3-60686517B708}"/>
            </a:ext>
          </a:extLst>
        </xdr:cNvPr>
        <xdr:cNvSpPr/>
      </xdr:nvSpPr>
      <xdr:spPr>
        <a:xfrm>
          <a:off x="165900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48" name="正方形/長方形 547">
          <a:extLst>
            <a:ext uri="{FF2B5EF4-FFF2-40B4-BE49-F238E27FC236}">
              <a16:creationId xmlns:a16="http://schemas.microsoft.com/office/drawing/2014/main" id="{F834F700-201D-437A-B5CA-9E6304439544}"/>
            </a:ext>
          </a:extLst>
        </xdr:cNvPr>
        <xdr:cNvSpPr/>
      </xdr:nvSpPr>
      <xdr:spPr>
        <a:xfrm>
          <a:off x="165900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49" name="正方形/長方形 548">
          <a:extLst>
            <a:ext uri="{FF2B5EF4-FFF2-40B4-BE49-F238E27FC236}">
              <a16:creationId xmlns:a16="http://schemas.microsoft.com/office/drawing/2014/main" id="{CD8F0AF8-AE24-4FB7-A523-4587622E21C3}"/>
            </a:ext>
          </a:extLst>
        </xdr:cNvPr>
        <xdr:cNvSpPr/>
      </xdr:nvSpPr>
      <xdr:spPr>
        <a:xfrm>
          <a:off x="174879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0" name="正方形/長方形 549">
          <a:extLst>
            <a:ext uri="{FF2B5EF4-FFF2-40B4-BE49-F238E27FC236}">
              <a16:creationId xmlns:a16="http://schemas.microsoft.com/office/drawing/2014/main" id="{88E16B1C-63D4-4F75-9952-4CA8A660F929}"/>
            </a:ext>
          </a:extLst>
        </xdr:cNvPr>
        <xdr:cNvSpPr/>
      </xdr:nvSpPr>
      <xdr:spPr>
        <a:xfrm>
          <a:off x="174879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1" name="正方形/長方形 550">
          <a:extLst>
            <a:ext uri="{FF2B5EF4-FFF2-40B4-BE49-F238E27FC236}">
              <a16:creationId xmlns:a16="http://schemas.microsoft.com/office/drawing/2014/main" id="{C865164C-3566-454F-95A9-3531195A7BE0}"/>
            </a:ext>
          </a:extLst>
        </xdr:cNvPr>
        <xdr:cNvSpPr/>
      </xdr:nvSpPr>
      <xdr:spPr>
        <a:xfrm>
          <a:off x="185166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2" name="正方形/長方形 551">
          <a:extLst>
            <a:ext uri="{FF2B5EF4-FFF2-40B4-BE49-F238E27FC236}">
              <a16:creationId xmlns:a16="http://schemas.microsoft.com/office/drawing/2014/main" id="{3D829D79-91D5-4E9A-8406-28F2B4EC69C6}"/>
            </a:ext>
          </a:extLst>
        </xdr:cNvPr>
        <xdr:cNvSpPr/>
      </xdr:nvSpPr>
      <xdr:spPr>
        <a:xfrm>
          <a:off x="185166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3" name="正方形/長方形 552">
          <a:extLst>
            <a:ext uri="{FF2B5EF4-FFF2-40B4-BE49-F238E27FC236}">
              <a16:creationId xmlns:a16="http://schemas.microsoft.com/office/drawing/2014/main" id="{6CCBC783-B47D-404A-9CEE-A5CD45E2D89F}"/>
            </a:ext>
          </a:extLst>
        </xdr:cNvPr>
        <xdr:cNvSpPr/>
      </xdr:nvSpPr>
      <xdr:spPr>
        <a:xfrm>
          <a:off x="16459200" y="533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4" name="テキスト ボックス 553">
          <a:extLst>
            <a:ext uri="{FF2B5EF4-FFF2-40B4-BE49-F238E27FC236}">
              <a16:creationId xmlns:a16="http://schemas.microsoft.com/office/drawing/2014/main" id="{7E479479-0E1E-433D-9DD2-0E904DADC581}"/>
            </a:ext>
          </a:extLst>
        </xdr:cNvPr>
        <xdr:cNvSpPr txBox="1"/>
      </xdr:nvSpPr>
      <xdr:spPr>
        <a:xfrm>
          <a:off x="1644015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5" name="直線コネクタ 554">
          <a:extLst>
            <a:ext uri="{FF2B5EF4-FFF2-40B4-BE49-F238E27FC236}">
              <a16:creationId xmlns:a16="http://schemas.microsoft.com/office/drawing/2014/main" id="{15A21B37-B93C-435B-A1CB-9461C9F86BBE}"/>
            </a:ext>
          </a:extLst>
        </xdr:cNvPr>
        <xdr:cNvCxnSpPr/>
      </xdr:nvCxnSpPr>
      <xdr:spPr>
        <a:xfrm>
          <a:off x="1645920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56" name="直線コネクタ 555">
          <a:extLst>
            <a:ext uri="{FF2B5EF4-FFF2-40B4-BE49-F238E27FC236}">
              <a16:creationId xmlns:a16="http://schemas.microsoft.com/office/drawing/2014/main" id="{16B96DAD-B97E-42FC-A1D1-ADBB63400207}"/>
            </a:ext>
          </a:extLst>
        </xdr:cNvPr>
        <xdr:cNvCxnSpPr/>
      </xdr:nvCxnSpPr>
      <xdr:spPr>
        <a:xfrm>
          <a:off x="16459200" y="723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557" name="テキスト ボックス 556">
          <a:extLst>
            <a:ext uri="{FF2B5EF4-FFF2-40B4-BE49-F238E27FC236}">
              <a16:creationId xmlns:a16="http://schemas.microsoft.com/office/drawing/2014/main" id="{9AE858E5-5572-40CE-9C7D-FB00181E213F}"/>
            </a:ext>
          </a:extLst>
        </xdr:cNvPr>
        <xdr:cNvSpPr txBox="1"/>
      </xdr:nvSpPr>
      <xdr:spPr>
        <a:xfrm>
          <a:off x="16252324" y="709487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58" name="直線コネクタ 557">
          <a:extLst>
            <a:ext uri="{FF2B5EF4-FFF2-40B4-BE49-F238E27FC236}">
              <a16:creationId xmlns:a16="http://schemas.microsoft.com/office/drawing/2014/main" id="{E671037D-61A0-40BD-BC35-52B64637D160}"/>
            </a:ext>
          </a:extLst>
        </xdr:cNvPr>
        <xdr:cNvCxnSpPr/>
      </xdr:nvCxnSpPr>
      <xdr:spPr>
        <a:xfrm>
          <a:off x="16459200" y="685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29227</xdr:rowOff>
    </xdr:from>
    <xdr:ext cx="595419" cy="259045"/>
    <xdr:sp macro="" textlink="">
      <xdr:nvSpPr>
        <xdr:cNvPr id="559" name="テキスト ボックス 558">
          <a:extLst>
            <a:ext uri="{FF2B5EF4-FFF2-40B4-BE49-F238E27FC236}">
              <a16:creationId xmlns:a16="http://schemas.microsoft.com/office/drawing/2014/main" id="{A5182844-2EBE-44DD-B6D6-5824B792E35A}"/>
            </a:ext>
          </a:extLst>
        </xdr:cNvPr>
        <xdr:cNvSpPr txBox="1"/>
      </xdr:nvSpPr>
      <xdr:spPr>
        <a:xfrm>
          <a:off x="15943791" y="671387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60" name="直線コネクタ 559">
          <a:extLst>
            <a:ext uri="{FF2B5EF4-FFF2-40B4-BE49-F238E27FC236}">
              <a16:creationId xmlns:a16="http://schemas.microsoft.com/office/drawing/2014/main" id="{371385A8-9561-4A12-B488-C652E83C8A12}"/>
            </a:ext>
          </a:extLst>
        </xdr:cNvPr>
        <xdr:cNvCxnSpPr/>
      </xdr:nvCxnSpPr>
      <xdr:spPr>
        <a:xfrm>
          <a:off x="16459200" y="6473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561" name="テキスト ボックス 560">
          <a:extLst>
            <a:ext uri="{FF2B5EF4-FFF2-40B4-BE49-F238E27FC236}">
              <a16:creationId xmlns:a16="http://schemas.microsoft.com/office/drawing/2014/main" id="{0779A203-77D7-442E-B728-64C542A485B2}"/>
            </a:ext>
          </a:extLst>
        </xdr:cNvPr>
        <xdr:cNvSpPr txBox="1"/>
      </xdr:nvSpPr>
      <xdr:spPr>
        <a:xfrm>
          <a:off x="15943791" y="633668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62" name="直線コネクタ 561">
          <a:extLst>
            <a:ext uri="{FF2B5EF4-FFF2-40B4-BE49-F238E27FC236}">
              <a16:creationId xmlns:a16="http://schemas.microsoft.com/office/drawing/2014/main" id="{1A2283FF-1617-4FF8-92C3-A04E96751163}"/>
            </a:ext>
          </a:extLst>
        </xdr:cNvPr>
        <xdr:cNvCxnSpPr/>
      </xdr:nvCxnSpPr>
      <xdr:spPr>
        <a:xfrm>
          <a:off x="16459200" y="609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563" name="テキスト ボックス 562">
          <a:extLst>
            <a:ext uri="{FF2B5EF4-FFF2-40B4-BE49-F238E27FC236}">
              <a16:creationId xmlns:a16="http://schemas.microsoft.com/office/drawing/2014/main" id="{0506CE8A-3F1B-4626-8FF3-B9D7F4D39E43}"/>
            </a:ext>
          </a:extLst>
        </xdr:cNvPr>
        <xdr:cNvSpPr txBox="1"/>
      </xdr:nvSpPr>
      <xdr:spPr>
        <a:xfrm>
          <a:off x="15943791" y="595568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64" name="直線コネクタ 563">
          <a:extLst>
            <a:ext uri="{FF2B5EF4-FFF2-40B4-BE49-F238E27FC236}">
              <a16:creationId xmlns:a16="http://schemas.microsoft.com/office/drawing/2014/main" id="{B8AE76FC-C489-458D-A1B7-5BF10BF08FA5}"/>
            </a:ext>
          </a:extLst>
        </xdr:cNvPr>
        <xdr:cNvCxnSpPr/>
      </xdr:nvCxnSpPr>
      <xdr:spPr>
        <a:xfrm>
          <a:off x="16459200" y="571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565" name="テキスト ボックス 564">
          <a:extLst>
            <a:ext uri="{FF2B5EF4-FFF2-40B4-BE49-F238E27FC236}">
              <a16:creationId xmlns:a16="http://schemas.microsoft.com/office/drawing/2014/main" id="{45655DDA-7A4E-49A3-A664-F5F0BA53FCE6}"/>
            </a:ext>
          </a:extLst>
        </xdr:cNvPr>
        <xdr:cNvSpPr txBox="1"/>
      </xdr:nvSpPr>
      <xdr:spPr>
        <a:xfrm>
          <a:off x="15943791" y="557468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6" name="直線コネクタ 565">
          <a:extLst>
            <a:ext uri="{FF2B5EF4-FFF2-40B4-BE49-F238E27FC236}">
              <a16:creationId xmlns:a16="http://schemas.microsoft.com/office/drawing/2014/main" id="{BCA250C9-571C-4C17-BDFB-B5B18CCF645C}"/>
            </a:ext>
          </a:extLst>
        </xdr:cNvPr>
        <xdr:cNvCxnSpPr/>
      </xdr:nvCxnSpPr>
      <xdr:spPr>
        <a:xfrm>
          <a:off x="1645920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30</xdr:row>
      <xdr:rowOff>48277</xdr:rowOff>
    </xdr:from>
    <xdr:ext cx="685572" cy="259045"/>
    <xdr:sp macro="" textlink="">
      <xdr:nvSpPr>
        <xdr:cNvPr id="567" name="テキスト ボックス 566">
          <a:extLst>
            <a:ext uri="{FF2B5EF4-FFF2-40B4-BE49-F238E27FC236}">
              <a16:creationId xmlns:a16="http://schemas.microsoft.com/office/drawing/2014/main" id="{FE8F74FA-F029-42AE-9B6F-3EC072C1E4D5}"/>
            </a:ext>
          </a:extLst>
        </xdr:cNvPr>
        <xdr:cNvSpPr txBox="1"/>
      </xdr:nvSpPr>
      <xdr:spPr>
        <a:xfrm>
          <a:off x="15849828" y="519368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68" name="【一般廃棄物処理施設】&#10;一人当たり有形固定資産（償却資産）額グラフ枠">
          <a:extLst>
            <a:ext uri="{FF2B5EF4-FFF2-40B4-BE49-F238E27FC236}">
              <a16:creationId xmlns:a16="http://schemas.microsoft.com/office/drawing/2014/main" id="{34BEE32A-B8EC-40A8-998F-49DD0CAD3D80}"/>
            </a:ext>
          </a:extLst>
        </xdr:cNvPr>
        <xdr:cNvSpPr/>
      </xdr:nvSpPr>
      <xdr:spPr>
        <a:xfrm>
          <a:off x="16459200" y="533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147491</xdr:rowOff>
    </xdr:from>
    <xdr:to>
      <xdr:col>116</xdr:col>
      <xdr:colOff>62864</xdr:colOff>
      <xdr:row>42</xdr:row>
      <xdr:rowOff>37919</xdr:rowOff>
    </xdr:to>
    <xdr:cxnSp macro="">
      <xdr:nvCxnSpPr>
        <xdr:cNvPr id="569" name="直線コネクタ 568">
          <a:extLst>
            <a:ext uri="{FF2B5EF4-FFF2-40B4-BE49-F238E27FC236}">
              <a16:creationId xmlns:a16="http://schemas.microsoft.com/office/drawing/2014/main" id="{57A150F8-88B6-4EDC-874C-1C0CE2F62C48}"/>
            </a:ext>
          </a:extLst>
        </xdr:cNvPr>
        <xdr:cNvCxnSpPr/>
      </xdr:nvCxnSpPr>
      <xdr:spPr>
        <a:xfrm flipV="1">
          <a:off x="19947254" y="5974886"/>
          <a:ext cx="0" cy="12639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41746</xdr:rowOff>
    </xdr:from>
    <xdr:ext cx="313932" cy="259045"/>
    <xdr:sp macro="" textlink="">
      <xdr:nvSpPr>
        <xdr:cNvPr id="570" name="【一般廃棄物処理施設】&#10;一人当たり有形固定資産（償却資産）額最小値テキスト">
          <a:extLst>
            <a:ext uri="{FF2B5EF4-FFF2-40B4-BE49-F238E27FC236}">
              <a16:creationId xmlns:a16="http://schemas.microsoft.com/office/drawing/2014/main" id="{AA775221-85DD-4504-80EA-7F447030BB49}"/>
            </a:ext>
          </a:extLst>
        </xdr:cNvPr>
        <xdr:cNvSpPr txBox="1"/>
      </xdr:nvSpPr>
      <xdr:spPr>
        <a:xfrm>
          <a:off x="19985990" y="724264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37919</xdr:rowOff>
    </xdr:from>
    <xdr:to>
      <xdr:col>116</xdr:col>
      <xdr:colOff>152400</xdr:colOff>
      <xdr:row>42</xdr:row>
      <xdr:rowOff>37919</xdr:rowOff>
    </xdr:to>
    <xdr:cxnSp macro="">
      <xdr:nvCxnSpPr>
        <xdr:cNvPr id="571" name="直線コネクタ 570">
          <a:extLst>
            <a:ext uri="{FF2B5EF4-FFF2-40B4-BE49-F238E27FC236}">
              <a16:creationId xmlns:a16="http://schemas.microsoft.com/office/drawing/2014/main" id="{74381C2A-27DD-419B-8B01-68C93FB02A97}"/>
            </a:ext>
          </a:extLst>
        </xdr:cNvPr>
        <xdr:cNvCxnSpPr/>
      </xdr:nvCxnSpPr>
      <xdr:spPr>
        <a:xfrm>
          <a:off x="19885660" y="723881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94168</xdr:rowOff>
    </xdr:from>
    <xdr:ext cx="599010" cy="259045"/>
    <xdr:sp macro="" textlink="">
      <xdr:nvSpPr>
        <xdr:cNvPr id="572" name="【一般廃棄物処理施設】&#10;一人当たり有形固定資産（償却資産）額最大値テキスト">
          <a:extLst>
            <a:ext uri="{FF2B5EF4-FFF2-40B4-BE49-F238E27FC236}">
              <a16:creationId xmlns:a16="http://schemas.microsoft.com/office/drawing/2014/main" id="{CD8F609B-7B63-4B84-AD8F-015F0299AFDD}"/>
            </a:ext>
          </a:extLst>
        </xdr:cNvPr>
        <xdr:cNvSpPr txBox="1"/>
      </xdr:nvSpPr>
      <xdr:spPr>
        <a:xfrm>
          <a:off x="19985990" y="57558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662,577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147491</xdr:rowOff>
    </xdr:from>
    <xdr:to>
      <xdr:col>116</xdr:col>
      <xdr:colOff>152400</xdr:colOff>
      <xdr:row>34</xdr:row>
      <xdr:rowOff>147491</xdr:rowOff>
    </xdr:to>
    <xdr:cxnSp macro="">
      <xdr:nvCxnSpPr>
        <xdr:cNvPr id="573" name="直線コネクタ 572">
          <a:extLst>
            <a:ext uri="{FF2B5EF4-FFF2-40B4-BE49-F238E27FC236}">
              <a16:creationId xmlns:a16="http://schemas.microsoft.com/office/drawing/2014/main" id="{C249DBA8-E110-4747-9AF4-41A292204A6F}"/>
            </a:ext>
          </a:extLst>
        </xdr:cNvPr>
        <xdr:cNvCxnSpPr/>
      </xdr:nvCxnSpPr>
      <xdr:spPr>
        <a:xfrm>
          <a:off x="19885660" y="597488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19356</xdr:rowOff>
    </xdr:from>
    <xdr:ext cx="534377" cy="259045"/>
    <xdr:sp macro="" textlink="">
      <xdr:nvSpPr>
        <xdr:cNvPr id="574" name="【一般廃棄物処理施設】&#10;一人当たり有形固定資産（償却資産）額平均値テキスト">
          <a:extLst>
            <a:ext uri="{FF2B5EF4-FFF2-40B4-BE49-F238E27FC236}">
              <a16:creationId xmlns:a16="http://schemas.microsoft.com/office/drawing/2014/main" id="{39801EB1-A963-44A7-A8DE-533A8B207E71}"/>
            </a:ext>
          </a:extLst>
        </xdr:cNvPr>
        <xdr:cNvSpPr txBox="1"/>
      </xdr:nvSpPr>
      <xdr:spPr>
        <a:xfrm>
          <a:off x="19985990" y="68735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167929</xdr:rowOff>
    </xdr:from>
    <xdr:to>
      <xdr:col>116</xdr:col>
      <xdr:colOff>114300</xdr:colOff>
      <xdr:row>41</xdr:row>
      <xdr:rowOff>98079</xdr:rowOff>
    </xdr:to>
    <xdr:sp macro="" textlink="">
      <xdr:nvSpPr>
        <xdr:cNvPr id="575" name="フローチャート: 判断 574">
          <a:extLst>
            <a:ext uri="{FF2B5EF4-FFF2-40B4-BE49-F238E27FC236}">
              <a16:creationId xmlns:a16="http://schemas.microsoft.com/office/drawing/2014/main" id="{D152CAC4-8665-4988-BC51-F9E5CC552710}"/>
            </a:ext>
          </a:extLst>
        </xdr:cNvPr>
        <xdr:cNvSpPr/>
      </xdr:nvSpPr>
      <xdr:spPr>
        <a:xfrm>
          <a:off x="19904710" y="7029739"/>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169778</xdr:rowOff>
    </xdr:from>
    <xdr:to>
      <xdr:col>112</xdr:col>
      <xdr:colOff>38100</xdr:colOff>
      <xdr:row>41</xdr:row>
      <xdr:rowOff>99928</xdr:rowOff>
    </xdr:to>
    <xdr:sp macro="" textlink="">
      <xdr:nvSpPr>
        <xdr:cNvPr id="576" name="フローチャート: 判断 575">
          <a:extLst>
            <a:ext uri="{FF2B5EF4-FFF2-40B4-BE49-F238E27FC236}">
              <a16:creationId xmlns:a16="http://schemas.microsoft.com/office/drawing/2014/main" id="{A12D6F63-D4F8-40F1-B9DA-7B053434F111}"/>
            </a:ext>
          </a:extLst>
        </xdr:cNvPr>
        <xdr:cNvSpPr/>
      </xdr:nvSpPr>
      <xdr:spPr>
        <a:xfrm>
          <a:off x="19161760" y="7031588"/>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41</xdr:row>
      <xdr:rowOff>4948</xdr:rowOff>
    </xdr:from>
    <xdr:to>
      <xdr:col>107</xdr:col>
      <xdr:colOff>101600</xdr:colOff>
      <xdr:row>41</xdr:row>
      <xdr:rowOff>106548</xdr:rowOff>
    </xdr:to>
    <xdr:sp macro="" textlink="">
      <xdr:nvSpPr>
        <xdr:cNvPr id="577" name="フローチャート: 判断 576">
          <a:extLst>
            <a:ext uri="{FF2B5EF4-FFF2-40B4-BE49-F238E27FC236}">
              <a16:creationId xmlns:a16="http://schemas.microsoft.com/office/drawing/2014/main" id="{7EDD005E-3895-483B-A483-E398FFDA6222}"/>
            </a:ext>
          </a:extLst>
        </xdr:cNvPr>
        <xdr:cNvSpPr/>
      </xdr:nvSpPr>
      <xdr:spPr>
        <a:xfrm>
          <a:off x="18345150" y="7036303"/>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41</xdr:row>
      <xdr:rowOff>19056</xdr:rowOff>
    </xdr:from>
    <xdr:to>
      <xdr:col>102</xdr:col>
      <xdr:colOff>165100</xdr:colOff>
      <xdr:row>41</xdr:row>
      <xdr:rowOff>120656</xdr:rowOff>
    </xdr:to>
    <xdr:sp macro="" textlink="">
      <xdr:nvSpPr>
        <xdr:cNvPr id="578" name="フローチャート: 判断 577">
          <a:extLst>
            <a:ext uri="{FF2B5EF4-FFF2-40B4-BE49-F238E27FC236}">
              <a16:creationId xmlns:a16="http://schemas.microsoft.com/office/drawing/2014/main" id="{18509A44-2EA5-498F-A7BD-BDB5694DABCA}"/>
            </a:ext>
          </a:extLst>
        </xdr:cNvPr>
        <xdr:cNvSpPr/>
      </xdr:nvSpPr>
      <xdr:spPr>
        <a:xfrm>
          <a:off x="17547590" y="7044696"/>
          <a:ext cx="10922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41</xdr:row>
      <xdr:rowOff>19984</xdr:rowOff>
    </xdr:from>
    <xdr:to>
      <xdr:col>98</xdr:col>
      <xdr:colOff>38100</xdr:colOff>
      <xdr:row>41</xdr:row>
      <xdr:rowOff>121584</xdr:rowOff>
    </xdr:to>
    <xdr:sp macro="" textlink="">
      <xdr:nvSpPr>
        <xdr:cNvPr id="579" name="フローチャート: 判断 578">
          <a:extLst>
            <a:ext uri="{FF2B5EF4-FFF2-40B4-BE49-F238E27FC236}">
              <a16:creationId xmlns:a16="http://schemas.microsoft.com/office/drawing/2014/main" id="{0988F600-662C-44F7-8083-611DCA0D3FDF}"/>
            </a:ext>
          </a:extLst>
        </xdr:cNvPr>
        <xdr:cNvSpPr/>
      </xdr:nvSpPr>
      <xdr:spPr>
        <a:xfrm>
          <a:off x="16761460" y="7045624"/>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0" name="テキスト ボックス 579">
          <a:extLst>
            <a:ext uri="{FF2B5EF4-FFF2-40B4-BE49-F238E27FC236}">
              <a16:creationId xmlns:a16="http://schemas.microsoft.com/office/drawing/2014/main" id="{9AAD46C5-7000-44E6-A8C1-0FA05F6B9180}"/>
            </a:ext>
          </a:extLst>
        </xdr:cNvPr>
        <xdr:cNvSpPr txBox="1"/>
      </xdr:nvSpPr>
      <xdr:spPr>
        <a:xfrm>
          <a:off x="1977644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1" name="テキスト ボックス 580">
          <a:extLst>
            <a:ext uri="{FF2B5EF4-FFF2-40B4-BE49-F238E27FC236}">
              <a16:creationId xmlns:a16="http://schemas.microsoft.com/office/drawing/2014/main" id="{CA6F97FC-FD59-48A0-90F2-6502E2304210}"/>
            </a:ext>
          </a:extLst>
        </xdr:cNvPr>
        <xdr:cNvSpPr txBox="1"/>
      </xdr:nvSpPr>
      <xdr:spPr>
        <a:xfrm>
          <a:off x="190334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2" name="テキスト ボックス 581">
          <a:extLst>
            <a:ext uri="{FF2B5EF4-FFF2-40B4-BE49-F238E27FC236}">
              <a16:creationId xmlns:a16="http://schemas.microsoft.com/office/drawing/2014/main" id="{D4C7BEFF-64E3-4B30-96A6-AD67E898B2C1}"/>
            </a:ext>
          </a:extLst>
        </xdr:cNvPr>
        <xdr:cNvSpPr txBox="1"/>
      </xdr:nvSpPr>
      <xdr:spPr>
        <a:xfrm>
          <a:off x="182283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3" name="テキスト ボックス 582">
          <a:extLst>
            <a:ext uri="{FF2B5EF4-FFF2-40B4-BE49-F238E27FC236}">
              <a16:creationId xmlns:a16="http://schemas.microsoft.com/office/drawing/2014/main" id="{61931FF7-2BD9-4216-936E-754DCA58E011}"/>
            </a:ext>
          </a:extLst>
        </xdr:cNvPr>
        <xdr:cNvSpPr txBox="1"/>
      </xdr:nvSpPr>
      <xdr:spPr>
        <a:xfrm>
          <a:off x="174307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4" name="テキスト ボックス 583">
          <a:extLst>
            <a:ext uri="{FF2B5EF4-FFF2-40B4-BE49-F238E27FC236}">
              <a16:creationId xmlns:a16="http://schemas.microsoft.com/office/drawing/2014/main" id="{7BD68525-3AE0-4C0E-8D0F-374B5BEC0C0A}"/>
            </a:ext>
          </a:extLst>
        </xdr:cNvPr>
        <xdr:cNvSpPr txBox="1"/>
      </xdr:nvSpPr>
      <xdr:spPr>
        <a:xfrm>
          <a:off x="166331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88202</xdr:rowOff>
    </xdr:from>
    <xdr:to>
      <xdr:col>116</xdr:col>
      <xdr:colOff>114300</xdr:colOff>
      <xdr:row>42</xdr:row>
      <xdr:rowOff>18352</xdr:rowOff>
    </xdr:to>
    <xdr:sp macro="" textlink="">
      <xdr:nvSpPr>
        <xdr:cNvPr id="585" name="楕円 584">
          <a:extLst>
            <a:ext uri="{FF2B5EF4-FFF2-40B4-BE49-F238E27FC236}">
              <a16:creationId xmlns:a16="http://schemas.microsoft.com/office/drawing/2014/main" id="{1529913C-CF47-4229-9AFC-F17A0E78409D}"/>
            </a:ext>
          </a:extLst>
        </xdr:cNvPr>
        <xdr:cNvSpPr/>
      </xdr:nvSpPr>
      <xdr:spPr>
        <a:xfrm>
          <a:off x="19904710" y="7121462"/>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41</xdr:row>
      <xdr:rowOff>3129</xdr:rowOff>
    </xdr:from>
    <xdr:ext cx="534377" cy="259045"/>
    <xdr:sp macro="" textlink="">
      <xdr:nvSpPr>
        <xdr:cNvPr id="586" name="【一般廃棄物処理施設】&#10;一人当たり有形固定資産（償却資産）額該当値テキスト">
          <a:extLst>
            <a:ext uri="{FF2B5EF4-FFF2-40B4-BE49-F238E27FC236}">
              <a16:creationId xmlns:a16="http://schemas.microsoft.com/office/drawing/2014/main" id="{55A53058-06DD-4EE7-8160-EBAEB2A5A46E}"/>
            </a:ext>
          </a:extLst>
        </xdr:cNvPr>
        <xdr:cNvSpPr txBox="1"/>
      </xdr:nvSpPr>
      <xdr:spPr>
        <a:xfrm>
          <a:off x="19985990" y="70325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92759</xdr:rowOff>
    </xdr:from>
    <xdr:to>
      <xdr:col>112</xdr:col>
      <xdr:colOff>38100</xdr:colOff>
      <xdr:row>42</xdr:row>
      <xdr:rowOff>22909</xdr:rowOff>
    </xdr:to>
    <xdr:sp macro="" textlink="">
      <xdr:nvSpPr>
        <xdr:cNvPr id="587" name="楕円 586">
          <a:extLst>
            <a:ext uri="{FF2B5EF4-FFF2-40B4-BE49-F238E27FC236}">
              <a16:creationId xmlns:a16="http://schemas.microsoft.com/office/drawing/2014/main" id="{A25E7F4E-76C7-48B1-8AE5-8487EAC1EA49}"/>
            </a:ext>
          </a:extLst>
        </xdr:cNvPr>
        <xdr:cNvSpPr/>
      </xdr:nvSpPr>
      <xdr:spPr>
        <a:xfrm>
          <a:off x="19161760" y="7126019"/>
          <a:ext cx="7874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139002</xdr:rowOff>
    </xdr:from>
    <xdr:to>
      <xdr:col>116</xdr:col>
      <xdr:colOff>63500</xdr:colOff>
      <xdr:row>41</xdr:row>
      <xdr:rowOff>143559</xdr:rowOff>
    </xdr:to>
    <xdr:cxnSp macro="">
      <xdr:nvCxnSpPr>
        <xdr:cNvPr id="588" name="直線コネクタ 587">
          <a:extLst>
            <a:ext uri="{FF2B5EF4-FFF2-40B4-BE49-F238E27FC236}">
              <a16:creationId xmlns:a16="http://schemas.microsoft.com/office/drawing/2014/main" id="{73F59A66-8E14-4D53-A9CE-DA3F8C7BD9E8}"/>
            </a:ext>
          </a:extLst>
        </xdr:cNvPr>
        <xdr:cNvCxnSpPr/>
      </xdr:nvCxnSpPr>
      <xdr:spPr>
        <a:xfrm flipV="1">
          <a:off x="19204940" y="7164642"/>
          <a:ext cx="742950" cy="64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95089</xdr:rowOff>
    </xdr:from>
    <xdr:to>
      <xdr:col>107</xdr:col>
      <xdr:colOff>101600</xdr:colOff>
      <xdr:row>42</xdr:row>
      <xdr:rowOff>25239</xdr:rowOff>
    </xdr:to>
    <xdr:sp macro="" textlink="">
      <xdr:nvSpPr>
        <xdr:cNvPr id="589" name="楕円 588">
          <a:extLst>
            <a:ext uri="{FF2B5EF4-FFF2-40B4-BE49-F238E27FC236}">
              <a16:creationId xmlns:a16="http://schemas.microsoft.com/office/drawing/2014/main" id="{82F27F69-CCA3-4583-AAFF-9BF7B6D4A47D}"/>
            </a:ext>
          </a:extLst>
        </xdr:cNvPr>
        <xdr:cNvSpPr/>
      </xdr:nvSpPr>
      <xdr:spPr>
        <a:xfrm>
          <a:off x="18345150" y="7128349"/>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143559</xdr:rowOff>
    </xdr:from>
    <xdr:to>
      <xdr:col>111</xdr:col>
      <xdr:colOff>177800</xdr:colOff>
      <xdr:row>41</xdr:row>
      <xdr:rowOff>145889</xdr:rowOff>
    </xdr:to>
    <xdr:cxnSp macro="">
      <xdr:nvCxnSpPr>
        <xdr:cNvPr id="590" name="直線コネクタ 589">
          <a:extLst>
            <a:ext uri="{FF2B5EF4-FFF2-40B4-BE49-F238E27FC236}">
              <a16:creationId xmlns:a16="http://schemas.microsoft.com/office/drawing/2014/main" id="{9C35CAE1-3796-4FF6-B2F9-AA6EBDBA9A1B}"/>
            </a:ext>
          </a:extLst>
        </xdr:cNvPr>
        <xdr:cNvCxnSpPr/>
      </xdr:nvCxnSpPr>
      <xdr:spPr>
        <a:xfrm flipV="1">
          <a:off x="18399760" y="7171104"/>
          <a:ext cx="805180" cy="23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97334</xdr:rowOff>
    </xdr:from>
    <xdr:to>
      <xdr:col>102</xdr:col>
      <xdr:colOff>165100</xdr:colOff>
      <xdr:row>42</xdr:row>
      <xdr:rowOff>27484</xdr:rowOff>
    </xdr:to>
    <xdr:sp macro="" textlink="">
      <xdr:nvSpPr>
        <xdr:cNvPr id="591" name="楕円 590">
          <a:extLst>
            <a:ext uri="{FF2B5EF4-FFF2-40B4-BE49-F238E27FC236}">
              <a16:creationId xmlns:a16="http://schemas.microsoft.com/office/drawing/2014/main" id="{F25E27AB-4121-4B12-A836-C850A0DE4F85}"/>
            </a:ext>
          </a:extLst>
        </xdr:cNvPr>
        <xdr:cNvSpPr/>
      </xdr:nvSpPr>
      <xdr:spPr>
        <a:xfrm>
          <a:off x="17547590" y="7122974"/>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145889</xdr:rowOff>
    </xdr:from>
    <xdr:to>
      <xdr:col>107</xdr:col>
      <xdr:colOff>50800</xdr:colOff>
      <xdr:row>41</xdr:row>
      <xdr:rowOff>148134</xdr:rowOff>
    </xdr:to>
    <xdr:cxnSp macro="">
      <xdr:nvCxnSpPr>
        <xdr:cNvPr id="592" name="直線コネクタ 591">
          <a:extLst>
            <a:ext uri="{FF2B5EF4-FFF2-40B4-BE49-F238E27FC236}">
              <a16:creationId xmlns:a16="http://schemas.microsoft.com/office/drawing/2014/main" id="{86D5A357-64F2-41CC-B214-213A7D665E89}"/>
            </a:ext>
          </a:extLst>
        </xdr:cNvPr>
        <xdr:cNvCxnSpPr/>
      </xdr:nvCxnSpPr>
      <xdr:spPr>
        <a:xfrm flipV="1">
          <a:off x="17602200" y="7173434"/>
          <a:ext cx="797560" cy="2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99902</xdr:rowOff>
    </xdr:from>
    <xdr:to>
      <xdr:col>98</xdr:col>
      <xdr:colOff>38100</xdr:colOff>
      <xdr:row>42</xdr:row>
      <xdr:rowOff>30052</xdr:rowOff>
    </xdr:to>
    <xdr:sp macro="" textlink="">
      <xdr:nvSpPr>
        <xdr:cNvPr id="593" name="楕円 592">
          <a:extLst>
            <a:ext uri="{FF2B5EF4-FFF2-40B4-BE49-F238E27FC236}">
              <a16:creationId xmlns:a16="http://schemas.microsoft.com/office/drawing/2014/main" id="{1F2158A4-6EF8-4DE8-9A59-2DF95B787D89}"/>
            </a:ext>
          </a:extLst>
        </xdr:cNvPr>
        <xdr:cNvSpPr/>
      </xdr:nvSpPr>
      <xdr:spPr>
        <a:xfrm>
          <a:off x="16761460" y="7125542"/>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148134</xdr:rowOff>
    </xdr:from>
    <xdr:to>
      <xdr:col>102</xdr:col>
      <xdr:colOff>114300</xdr:colOff>
      <xdr:row>41</xdr:row>
      <xdr:rowOff>150702</xdr:rowOff>
    </xdr:to>
    <xdr:cxnSp macro="">
      <xdr:nvCxnSpPr>
        <xdr:cNvPr id="594" name="直線コネクタ 593">
          <a:extLst>
            <a:ext uri="{FF2B5EF4-FFF2-40B4-BE49-F238E27FC236}">
              <a16:creationId xmlns:a16="http://schemas.microsoft.com/office/drawing/2014/main" id="{9736B5A9-291B-4233-9626-FDB315CB5AA0}"/>
            </a:ext>
          </a:extLst>
        </xdr:cNvPr>
        <xdr:cNvCxnSpPr/>
      </xdr:nvCxnSpPr>
      <xdr:spPr>
        <a:xfrm flipV="1">
          <a:off x="16804640" y="7175679"/>
          <a:ext cx="797560" cy="4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39</xdr:row>
      <xdr:rowOff>116455</xdr:rowOff>
    </xdr:from>
    <xdr:ext cx="534377" cy="259045"/>
    <xdr:sp macro="" textlink="">
      <xdr:nvSpPr>
        <xdr:cNvPr id="595" name="n_1aveValue【一般廃棄物処理施設】&#10;一人当たり有形固定資産（償却資産）額">
          <a:extLst>
            <a:ext uri="{FF2B5EF4-FFF2-40B4-BE49-F238E27FC236}">
              <a16:creationId xmlns:a16="http://schemas.microsoft.com/office/drawing/2014/main" id="{C999D0CC-FE20-4D30-9BB8-8180224E8223}"/>
            </a:ext>
          </a:extLst>
        </xdr:cNvPr>
        <xdr:cNvSpPr txBox="1"/>
      </xdr:nvSpPr>
      <xdr:spPr>
        <a:xfrm>
          <a:off x="18951721" y="68030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84,211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39</xdr:row>
      <xdr:rowOff>123075</xdr:rowOff>
    </xdr:from>
    <xdr:ext cx="534377" cy="259045"/>
    <xdr:sp macro="" textlink="">
      <xdr:nvSpPr>
        <xdr:cNvPr id="596" name="n_2aveValue【一般廃棄物処理施設】&#10;一人当たり有形固定資産（償却資産）額">
          <a:extLst>
            <a:ext uri="{FF2B5EF4-FFF2-40B4-BE49-F238E27FC236}">
              <a16:creationId xmlns:a16="http://schemas.microsoft.com/office/drawing/2014/main" id="{24A83ABF-6A2E-420E-9826-63A1FBD15DA6}"/>
            </a:ext>
          </a:extLst>
        </xdr:cNvPr>
        <xdr:cNvSpPr txBox="1"/>
      </xdr:nvSpPr>
      <xdr:spPr>
        <a:xfrm>
          <a:off x="18170671" y="6811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39</xdr:row>
      <xdr:rowOff>137183</xdr:rowOff>
    </xdr:from>
    <xdr:ext cx="534377" cy="259045"/>
    <xdr:sp macro="" textlink="">
      <xdr:nvSpPr>
        <xdr:cNvPr id="597" name="n_3aveValue【一般廃棄物処理施設】&#10;一人当たり有形固定資産（償却資産）額">
          <a:extLst>
            <a:ext uri="{FF2B5EF4-FFF2-40B4-BE49-F238E27FC236}">
              <a16:creationId xmlns:a16="http://schemas.microsoft.com/office/drawing/2014/main" id="{73FD9E71-3DCE-4325-8397-1376E58F4247}"/>
            </a:ext>
          </a:extLst>
        </xdr:cNvPr>
        <xdr:cNvSpPr txBox="1"/>
      </xdr:nvSpPr>
      <xdr:spPr>
        <a:xfrm>
          <a:off x="17354061" y="6819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39</xdr:row>
      <xdr:rowOff>138111</xdr:rowOff>
    </xdr:from>
    <xdr:ext cx="534377" cy="259045"/>
    <xdr:sp macro="" textlink="">
      <xdr:nvSpPr>
        <xdr:cNvPr id="598" name="n_4aveValue【一般廃棄物処理施設】&#10;一人当たり有形固定資産（償却資産）額">
          <a:extLst>
            <a:ext uri="{FF2B5EF4-FFF2-40B4-BE49-F238E27FC236}">
              <a16:creationId xmlns:a16="http://schemas.microsoft.com/office/drawing/2014/main" id="{3A355B8B-08A5-491F-B539-296EBFC8032F}"/>
            </a:ext>
          </a:extLst>
        </xdr:cNvPr>
        <xdr:cNvSpPr txBox="1"/>
      </xdr:nvSpPr>
      <xdr:spPr>
        <a:xfrm>
          <a:off x="16556501" y="6820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42</xdr:row>
      <xdr:rowOff>14036</xdr:rowOff>
    </xdr:from>
    <xdr:ext cx="534377" cy="259045"/>
    <xdr:sp macro="" textlink="">
      <xdr:nvSpPr>
        <xdr:cNvPr id="599" name="n_1mainValue【一般廃棄物処理施設】&#10;一人当たり有形固定資産（償却資産）額">
          <a:extLst>
            <a:ext uri="{FF2B5EF4-FFF2-40B4-BE49-F238E27FC236}">
              <a16:creationId xmlns:a16="http://schemas.microsoft.com/office/drawing/2014/main" id="{8C970712-2C65-4C7F-857E-035B51494547}"/>
            </a:ext>
          </a:extLst>
        </xdr:cNvPr>
        <xdr:cNvSpPr txBox="1"/>
      </xdr:nvSpPr>
      <xdr:spPr>
        <a:xfrm>
          <a:off x="18951721" y="7218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42</xdr:row>
      <xdr:rowOff>16366</xdr:rowOff>
    </xdr:from>
    <xdr:ext cx="534377" cy="259045"/>
    <xdr:sp macro="" textlink="">
      <xdr:nvSpPr>
        <xdr:cNvPr id="600" name="n_2mainValue【一般廃棄物処理施設】&#10;一人当たり有形固定資産（償却資産）額">
          <a:extLst>
            <a:ext uri="{FF2B5EF4-FFF2-40B4-BE49-F238E27FC236}">
              <a16:creationId xmlns:a16="http://schemas.microsoft.com/office/drawing/2014/main" id="{5F1FC60F-CA70-48DF-9734-379A2077C50D}"/>
            </a:ext>
          </a:extLst>
        </xdr:cNvPr>
        <xdr:cNvSpPr txBox="1"/>
      </xdr:nvSpPr>
      <xdr:spPr>
        <a:xfrm>
          <a:off x="18170671" y="7221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42</xdr:row>
      <xdr:rowOff>18611</xdr:rowOff>
    </xdr:from>
    <xdr:ext cx="534377" cy="259045"/>
    <xdr:sp macro="" textlink="">
      <xdr:nvSpPr>
        <xdr:cNvPr id="601" name="n_3mainValue【一般廃棄物処理施設】&#10;一人当たり有形固定資産（償却資産）額">
          <a:extLst>
            <a:ext uri="{FF2B5EF4-FFF2-40B4-BE49-F238E27FC236}">
              <a16:creationId xmlns:a16="http://schemas.microsoft.com/office/drawing/2014/main" id="{7A36033A-0A89-44AC-B87C-3A8EF95AC82C}"/>
            </a:ext>
          </a:extLst>
        </xdr:cNvPr>
        <xdr:cNvSpPr txBox="1"/>
      </xdr:nvSpPr>
      <xdr:spPr>
        <a:xfrm>
          <a:off x="17354061" y="7223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42</xdr:row>
      <xdr:rowOff>21179</xdr:rowOff>
    </xdr:from>
    <xdr:ext cx="534377" cy="259045"/>
    <xdr:sp macro="" textlink="">
      <xdr:nvSpPr>
        <xdr:cNvPr id="602" name="n_4mainValue【一般廃棄物処理施設】&#10;一人当たり有形固定資産（償却資産）額">
          <a:extLst>
            <a:ext uri="{FF2B5EF4-FFF2-40B4-BE49-F238E27FC236}">
              <a16:creationId xmlns:a16="http://schemas.microsoft.com/office/drawing/2014/main" id="{B60FB4F8-D6A5-41AE-B638-E6D7F772DD9D}"/>
            </a:ext>
          </a:extLst>
        </xdr:cNvPr>
        <xdr:cNvSpPr txBox="1"/>
      </xdr:nvSpPr>
      <xdr:spPr>
        <a:xfrm>
          <a:off x="16556501" y="7218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3" name="正方形/長方形 602">
          <a:extLst>
            <a:ext uri="{FF2B5EF4-FFF2-40B4-BE49-F238E27FC236}">
              <a16:creationId xmlns:a16="http://schemas.microsoft.com/office/drawing/2014/main" id="{036A2B3D-EC33-4DA1-B32E-1D9E6BBF8E51}"/>
            </a:ext>
          </a:extLst>
        </xdr:cNvPr>
        <xdr:cNvSpPr/>
      </xdr:nvSpPr>
      <xdr:spPr>
        <a:xfrm>
          <a:off x="11203940" y="800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4" name="正方形/長方形 603">
          <a:extLst>
            <a:ext uri="{FF2B5EF4-FFF2-40B4-BE49-F238E27FC236}">
              <a16:creationId xmlns:a16="http://schemas.microsoft.com/office/drawing/2014/main" id="{2AE98595-1C84-4AC2-9380-672E8428A8F3}"/>
            </a:ext>
          </a:extLst>
        </xdr:cNvPr>
        <xdr:cNvSpPr/>
      </xdr:nvSpPr>
      <xdr:spPr>
        <a:xfrm>
          <a:off x="113157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5" name="正方形/長方形 604">
          <a:extLst>
            <a:ext uri="{FF2B5EF4-FFF2-40B4-BE49-F238E27FC236}">
              <a16:creationId xmlns:a16="http://schemas.microsoft.com/office/drawing/2014/main" id="{571A2179-BE81-44D8-B379-6CDD09638E46}"/>
            </a:ext>
          </a:extLst>
        </xdr:cNvPr>
        <xdr:cNvSpPr/>
      </xdr:nvSpPr>
      <xdr:spPr>
        <a:xfrm>
          <a:off x="113157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6" name="正方形/長方形 605">
          <a:extLst>
            <a:ext uri="{FF2B5EF4-FFF2-40B4-BE49-F238E27FC236}">
              <a16:creationId xmlns:a16="http://schemas.microsoft.com/office/drawing/2014/main" id="{16DAA6BD-141D-404C-871F-17023298F014}"/>
            </a:ext>
          </a:extLst>
        </xdr:cNvPr>
        <xdr:cNvSpPr/>
      </xdr:nvSpPr>
      <xdr:spPr>
        <a:xfrm>
          <a:off x="122326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07" name="正方形/長方形 606">
          <a:extLst>
            <a:ext uri="{FF2B5EF4-FFF2-40B4-BE49-F238E27FC236}">
              <a16:creationId xmlns:a16="http://schemas.microsoft.com/office/drawing/2014/main" id="{1940868F-A181-4D03-8D3F-A0BBA85D8424}"/>
            </a:ext>
          </a:extLst>
        </xdr:cNvPr>
        <xdr:cNvSpPr/>
      </xdr:nvSpPr>
      <xdr:spPr>
        <a:xfrm>
          <a:off x="122326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08" name="正方形/長方形 607">
          <a:extLst>
            <a:ext uri="{FF2B5EF4-FFF2-40B4-BE49-F238E27FC236}">
              <a16:creationId xmlns:a16="http://schemas.microsoft.com/office/drawing/2014/main" id="{8FDCCE7D-6845-4195-9F2F-A1D6B7570CFC}"/>
            </a:ext>
          </a:extLst>
        </xdr:cNvPr>
        <xdr:cNvSpPr/>
      </xdr:nvSpPr>
      <xdr:spPr>
        <a:xfrm>
          <a:off x="132613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09" name="正方形/長方形 608">
          <a:extLst>
            <a:ext uri="{FF2B5EF4-FFF2-40B4-BE49-F238E27FC236}">
              <a16:creationId xmlns:a16="http://schemas.microsoft.com/office/drawing/2014/main" id="{B4D5BCAE-9D18-443F-83CA-50D36A6FF35A}"/>
            </a:ext>
          </a:extLst>
        </xdr:cNvPr>
        <xdr:cNvSpPr/>
      </xdr:nvSpPr>
      <xdr:spPr>
        <a:xfrm>
          <a:off x="132613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0" name="正方形/長方形 609">
          <a:extLst>
            <a:ext uri="{FF2B5EF4-FFF2-40B4-BE49-F238E27FC236}">
              <a16:creationId xmlns:a16="http://schemas.microsoft.com/office/drawing/2014/main" id="{1C078827-A180-4F66-91AC-C2BEA46C2D0E}"/>
            </a:ext>
          </a:extLst>
        </xdr:cNvPr>
        <xdr:cNvSpPr/>
      </xdr:nvSpPr>
      <xdr:spPr>
        <a:xfrm>
          <a:off x="11203940" y="914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1" name="テキスト ボックス 610">
          <a:extLst>
            <a:ext uri="{FF2B5EF4-FFF2-40B4-BE49-F238E27FC236}">
              <a16:creationId xmlns:a16="http://schemas.microsoft.com/office/drawing/2014/main" id="{C75AF894-FE1F-4F51-BF12-73C515860D6C}"/>
            </a:ext>
          </a:extLst>
        </xdr:cNvPr>
        <xdr:cNvSpPr txBox="1"/>
      </xdr:nvSpPr>
      <xdr:spPr>
        <a:xfrm>
          <a:off x="1116584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2" name="直線コネクタ 611">
          <a:extLst>
            <a:ext uri="{FF2B5EF4-FFF2-40B4-BE49-F238E27FC236}">
              <a16:creationId xmlns:a16="http://schemas.microsoft.com/office/drawing/2014/main" id="{1E428E3F-8EE0-4E78-BA2A-46EA0812C28F}"/>
            </a:ext>
          </a:extLst>
        </xdr:cNvPr>
        <xdr:cNvCxnSpPr/>
      </xdr:nvCxnSpPr>
      <xdr:spPr>
        <a:xfrm>
          <a:off x="1120394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3" name="テキスト ボックス 612">
          <a:extLst>
            <a:ext uri="{FF2B5EF4-FFF2-40B4-BE49-F238E27FC236}">
              <a16:creationId xmlns:a16="http://schemas.microsoft.com/office/drawing/2014/main" id="{072B7046-5911-46BA-83C6-F7FC50418743}"/>
            </a:ext>
          </a:extLst>
        </xdr:cNvPr>
        <xdr:cNvSpPr txBox="1"/>
      </xdr:nvSpPr>
      <xdr:spPr>
        <a:xfrm>
          <a:off x="10801531" y="1128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14" name="直線コネクタ 613">
          <a:extLst>
            <a:ext uri="{FF2B5EF4-FFF2-40B4-BE49-F238E27FC236}">
              <a16:creationId xmlns:a16="http://schemas.microsoft.com/office/drawing/2014/main" id="{752E5CDB-C85C-4995-AF53-268A8FBE254B}"/>
            </a:ext>
          </a:extLst>
        </xdr:cNvPr>
        <xdr:cNvCxnSpPr/>
      </xdr:nvCxnSpPr>
      <xdr:spPr>
        <a:xfrm>
          <a:off x="11203940" y="1110723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15" name="テキスト ボックス 614">
          <a:extLst>
            <a:ext uri="{FF2B5EF4-FFF2-40B4-BE49-F238E27FC236}">
              <a16:creationId xmlns:a16="http://schemas.microsoft.com/office/drawing/2014/main" id="{A8A1B85A-8CC1-49B4-88E0-3E7494CC8A82}"/>
            </a:ext>
          </a:extLst>
        </xdr:cNvPr>
        <xdr:cNvSpPr txBox="1"/>
      </xdr:nvSpPr>
      <xdr:spPr>
        <a:xfrm>
          <a:off x="10801531" y="1096311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16" name="直線コネクタ 615">
          <a:extLst>
            <a:ext uri="{FF2B5EF4-FFF2-40B4-BE49-F238E27FC236}">
              <a16:creationId xmlns:a16="http://schemas.microsoft.com/office/drawing/2014/main" id="{9A410CA7-7177-4CC2-91E3-D9E85BED68E6}"/>
            </a:ext>
          </a:extLst>
        </xdr:cNvPr>
        <xdr:cNvCxnSpPr/>
      </xdr:nvCxnSpPr>
      <xdr:spPr>
        <a:xfrm>
          <a:off x="11203940" y="1077495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17" name="テキスト ボックス 616">
          <a:extLst>
            <a:ext uri="{FF2B5EF4-FFF2-40B4-BE49-F238E27FC236}">
              <a16:creationId xmlns:a16="http://schemas.microsoft.com/office/drawing/2014/main" id="{4FF90A5D-203A-48BA-AB89-254DA3FE65DF}"/>
            </a:ext>
          </a:extLst>
        </xdr:cNvPr>
        <xdr:cNvSpPr txBox="1"/>
      </xdr:nvSpPr>
      <xdr:spPr>
        <a:xfrm>
          <a:off x="10842791" y="1063653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18" name="直線コネクタ 617">
          <a:extLst>
            <a:ext uri="{FF2B5EF4-FFF2-40B4-BE49-F238E27FC236}">
              <a16:creationId xmlns:a16="http://schemas.microsoft.com/office/drawing/2014/main" id="{3974C1FE-2B96-4C96-89C8-653C0BB9D061}"/>
            </a:ext>
          </a:extLst>
        </xdr:cNvPr>
        <xdr:cNvCxnSpPr/>
      </xdr:nvCxnSpPr>
      <xdr:spPr>
        <a:xfrm>
          <a:off x="11203940" y="1045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19" name="テキスト ボックス 618">
          <a:extLst>
            <a:ext uri="{FF2B5EF4-FFF2-40B4-BE49-F238E27FC236}">
              <a16:creationId xmlns:a16="http://schemas.microsoft.com/office/drawing/2014/main" id="{C99E6683-2E99-4035-A8A2-536954F7A92C}"/>
            </a:ext>
          </a:extLst>
        </xdr:cNvPr>
        <xdr:cNvSpPr txBox="1"/>
      </xdr:nvSpPr>
      <xdr:spPr>
        <a:xfrm>
          <a:off x="10842791" y="103042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0" name="直線コネクタ 619">
          <a:extLst>
            <a:ext uri="{FF2B5EF4-FFF2-40B4-BE49-F238E27FC236}">
              <a16:creationId xmlns:a16="http://schemas.microsoft.com/office/drawing/2014/main" id="{70E9AB17-3986-4DF6-99C8-7E43BCCC4589}"/>
            </a:ext>
          </a:extLst>
        </xdr:cNvPr>
        <xdr:cNvCxnSpPr/>
      </xdr:nvCxnSpPr>
      <xdr:spPr>
        <a:xfrm>
          <a:off x="11203940" y="1012562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21" name="テキスト ボックス 620">
          <a:extLst>
            <a:ext uri="{FF2B5EF4-FFF2-40B4-BE49-F238E27FC236}">
              <a16:creationId xmlns:a16="http://schemas.microsoft.com/office/drawing/2014/main" id="{C340856F-9824-4BCD-B9DE-B754B083CA44}"/>
            </a:ext>
          </a:extLst>
        </xdr:cNvPr>
        <xdr:cNvSpPr txBox="1"/>
      </xdr:nvSpPr>
      <xdr:spPr>
        <a:xfrm>
          <a:off x="1084279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22" name="直線コネクタ 621">
          <a:extLst>
            <a:ext uri="{FF2B5EF4-FFF2-40B4-BE49-F238E27FC236}">
              <a16:creationId xmlns:a16="http://schemas.microsoft.com/office/drawing/2014/main" id="{D84491F7-ADBC-4CFE-B061-E403846ED132}"/>
            </a:ext>
          </a:extLst>
        </xdr:cNvPr>
        <xdr:cNvCxnSpPr/>
      </xdr:nvCxnSpPr>
      <xdr:spPr>
        <a:xfrm>
          <a:off x="11203940" y="979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23" name="テキスト ボックス 622">
          <a:extLst>
            <a:ext uri="{FF2B5EF4-FFF2-40B4-BE49-F238E27FC236}">
              <a16:creationId xmlns:a16="http://schemas.microsoft.com/office/drawing/2014/main" id="{A1FA8AAB-7131-43EA-A092-EC4FBF72ECDC}"/>
            </a:ext>
          </a:extLst>
        </xdr:cNvPr>
        <xdr:cNvSpPr txBox="1"/>
      </xdr:nvSpPr>
      <xdr:spPr>
        <a:xfrm>
          <a:off x="10842791" y="96587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24" name="直線コネクタ 623">
          <a:extLst>
            <a:ext uri="{FF2B5EF4-FFF2-40B4-BE49-F238E27FC236}">
              <a16:creationId xmlns:a16="http://schemas.microsoft.com/office/drawing/2014/main" id="{DD43112E-5A00-47B8-A7DC-7F8C53C215DE}"/>
            </a:ext>
          </a:extLst>
        </xdr:cNvPr>
        <xdr:cNvCxnSpPr/>
      </xdr:nvCxnSpPr>
      <xdr:spPr>
        <a:xfrm>
          <a:off x="11203940" y="94705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25" name="テキスト ボックス 624">
          <a:extLst>
            <a:ext uri="{FF2B5EF4-FFF2-40B4-BE49-F238E27FC236}">
              <a16:creationId xmlns:a16="http://schemas.microsoft.com/office/drawing/2014/main" id="{ED684DB9-64D6-430E-8FE4-C5CDEFC03BCF}"/>
            </a:ext>
          </a:extLst>
        </xdr:cNvPr>
        <xdr:cNvSpPr txBox="1"/>
      </xdr:nvSpPr>
      <xdr:spPr>
        <a:xfrm>
          <a:off x="10905006" y="9326444"/>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6" name="直線コネクタ 625">
          <a:extLst>
            <a:ext uri="{FF2B5EF4-FFF2-40B4-BE49-F238E27FC236}">
              <a16:creationId xmlns:a16="http://schemas.microsoft.com/office/drawing/2014/main" id="{9ADA2D01-407A-453D-A9B1-EE29009A5A5C}"/>
            </a:ext>
          </a:extLst>
        </xdr:cNvPr>
        <xdr:cNvCxnSpPr/>
      </xdr:nvCxnSpPr>
      <xdr:spPr>
        <a:xfrm>
          <a:off x="1120394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27" name="【保健センター・保健所】&#10;有形固定資産減価償却率グラフ枠">
          <a:extLst>
            <a:ext uri="{FF2B5EF4-FFF2-40B4-BE49-F238E27FC236}">
              <a16:creationId xmlns:a16="http://schemas.microsoft.com/office/drawing/2014/main" id="{9C31EC5E-40F2-4939-BE28-E6FC61C25916}"/>
            </a:ext>
          </a:extLst>
        </xdr:cNvPr>
        <xdr:cNvSpPr/>
      </xdr:nvSpPr>
      <xdr:spPr>
        <a:xfrm>
          <a:off x="11203940" y="914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65315</xdr:rowOff>
    </xdr:from>
    <xdr:to>
      <xdr:col>85</xdr:col>
      <xdr:colOff>126364</xdr:colOff>
      <xdr:row>64</xdr:row>
      <xdr:rowOff>130628</xdr:rowOff>
    </xdr:to>
    <xdr:cxnSp macro="">
      <xdr:nvCxnSpPr>
        <xdr:cNvPr id="628" name="直線コネクタ 627">
          <a:extLst>
            <a:ext uri="{FF2B5EF4-FFF2-40B4-BE49-F238E27FC236}">
              <a16:creationId xmlns:a16="http://schemas.microsoft.com/office/drawing/2014/main" id="{82A88A15-D2EF-42BB-AD25-B6F4EF471FDB}"/>
            </a:ext>
          </a:extLst>
        </xdr:cNvPr>
        <xdr:cNvCxnSpPr/>
      </xdr:nvCxnSpPr>
      <xdr:spPr>
        <a:xfrm flipV="1">
          <a:off x="14703424" y="9664610"/>
          <a:ext cx="0" cy="14426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134455</xdr:rowOff>
    </xdr:from>
    <xdr:ext cx="469744" cy="259045"/>
    <xdr:sp macro="" textlink="">
      <xdr:nvSpPr>
        <xdr:cNvPr id="629" name="【保健センター・保健所】&#10;有形固定資産減価償却率最小値テキスト">
          <a:extLst>
            <a:ext uri="{FF2B5EF4-FFF2-40B4-BE49-F238E27FC236}">
              <a16:creationId xmlns:a16="http://schemas.microsoft.com/office/drawing/2014/main" id="{850719C4-5B9B-4C21-8F99-AE981CDFB8A5}"/>
            </a:ext>
          </a:extLst>
        </xdr:cNvPr>
        <xdr:cNvSpPr txBox="1"/>
      </xdr:nvSpPr>
      <xdr:spPr>
        <a:xfrm>
          <a:off x="14742160" y="11103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130628</xdr:rowOff>
    </xdr:from>
    <xdr:to>
      <xdr:col>86</xdr:col>
      <xdr:colOff>25400</xdr:colOff>
      <xdr:row>64</xdr:row>
      <xdr:rowOff>130628</xdr:rowOff>
    </xdr:to>
    <xdr:cxnSp macro="">
      <xdr:nvCxnSpPr>
        <xdr:cNvPr id="630" name="直線コネクタ 629">
          <a:extLst>
            <a:ext uri="{FF2B5EF4-FFF2-40B4-BE49-F238E27FC236}">
              <a16:creationId xmlns:a16="http://schemas.microsoft.com/office/drawing/2014/main" id="{6E65FF34-6B4D-4663-A527-F9459A26AF41}"/>
            </a:ext>
          </a:extLst>
        </xdr:cNvPr>
        <xdr:cNvCxnSpPr/>
      </xdr:nvCxnSpPr>
      <xdr:spPr>
        <a:xfrm>
          <a:off x="14611350" y="1110723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11992</xdr:rowOff>
    </xdr:from>
    <xdr:ext cx="405111" cy="259045"/>
    <xdr:sp macro="" textlink="">
      <xdr:nvSpPr>
        <xdr:cNvPr id="631" name="【保健センター・保健所】&#10;有形固定資産減価償却率最大値テキスト">
          <a:extLst>
            <a:ext uri="{FF2B5EF4-FFF2-40B4-BE49-F238E27FC236}">
              <a16:creationId xmlns:a16="http://schemas.microsoft.com/office/drawing/2014/main" id="{DD29E681-20B7-4942-878C-121B24B636BE}"/>
            </a:ext>
          </a:extLst>
        </xdr:cNvPr>
        <xdr:cNvSpPr txBox="1"/>
      </xdr:nvSpPr>
      <xdr:spPr>
        <a:xfrm>
          <a:off x="14742160" y="9445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65315</xdr:rowOff>
    </xdr:from>
    <xdr:to>
      <xdr:col>86</xdr:col>
      <xdr:colOff>25400</xdr:colOff>
      <xdr:row>56</xdr:row>
      <xdr:rowOff>65315</xdr:rowOff>
    </xdr:to>
    <xdr:cxnSp macro="">
      <xdr:nvCxnSpPr>
        <xdr:cNvPr id="632" name="直線コネクタ 631">
          <a:extLst>
            <a:ext uri="{FF2B5EF4-FFF2-40B4-BE49-F238E27FC236}">
              <a16:creationId xmlns:a16="http://schemas.microsoft.com/office/drawing/2014/main" id="{330690B6-0018-476C-81AB-D6F956B3E0AE}"/>
            </a:ext>
          </a:extLst>
        </xdr:cNvPr>
        <xdr:cNvCxnSpPr/>
      </xdr:nvCxnSpPr>
      <xdr:spPr>
        <a:xfrm>
          <a:off x="14611350" y="966461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119034</xdr:rowOff>
    </xdr:from>
    <xdr:ext cx="405111" cy="259045"/>
    <xdr:sp macro="" textlink="">
      <xdr:nvSpPr>
        <xdr:cNvPr id="633" name="【保健センター・保健所】&#10;有形固定資産減価償却率平均値テキスト">
          <a:extLst>
            <a:ext uri="{FF2B5EF4-FFF2-40B4-BE49-F238E27FC236}">
              <a16:creationId xmlns:a16="http://schemas.microsoft.com/office/drawing/2014/main" id="{A3F6823B-94EF-4335-8A3B-C06CEC3BC785}"/>
            </a:ext>
          </a:extLst>
        </xdr:cNvPr>
        <xdr:cNvSpPr txBox="1"/>
      </xdr:nvSpPr>
      <xdr:spPr>
        <a:xfrm>
          <a:off x="14742160" y="1006503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96157</xdr:rowOff>
    </xdr:from>
    <xdr:to>
      <xdr:col>85</xdr:col>
      <xdr:colOff>177800</xdr:colOff>
      <xdr:row>60</xdr:row>
      <xdr:rowOff>26307</xdr:rowOff>
    </xdr:to>
    <xdr:sp macro="" textlink="">
      <xdr:nvSpPr>
        <xdr:cNvPr id="634" name="フローチャート: 判断 633">
          <a:extLst>
            <a:ext uri="{FF2B5EF4-FFF2-40B4-BE49-F238E27FC236}">
              <a16:creationId xmlns:a16="http://schemas.microsoft.com/office/drawing/2014/main" id="{4C477502-D89D-47DA-80EF-1F14D862AD70}"/>
            </a:ext>
          </a:extLst>
        </xdr:cNvPr>
        <xdr:cNvSpPr/>
      </xdr:nvSpPr>
      <xdr:spPr>
        <a:xfrm>
          <a:off x="14649450" y="10207897"/>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73297</xdr:rowOff>
    </xdr:from>
    <xdr:to>
      <xdr:col>81</xdr:col>
      <xdr:colOff>101600</xdr:colOff>
      <xdr:row>60</xdr:row>
      <xdr:rowOff>3447</xdr:rowOff>
    </xdr:to>
    <xdr:sp macro="" textlink="">
      <xdr:nvSpPr>
        <xdr:cNvPr id="635" name="フローチャート: 判断 634">
          <a:extLst>
            <a:ext uri="{FF2B5EF4-FFF2-40B4-BE49-F238E27FC236}">
              <a16:creationId xmlns:a16="http://schemas.microsoft.com/office/drawing/2014/main" id="{475F0234-E9FA-4E1D-A750-C5F4B5085820}"/>
            </a:ext>
          </a:extLst>
        </xdr:cNvPr>
        <xdr:cNvSpPr/>
      </xdr:nvSpPr>
      <xdr:spPr>
        <a:xfrm>
          <a:off x="13887450" y="10188847"/>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42273</xdr:rowOff>
    </xdr:from>
    <xdr:to>
      <xdr:col>76</xdr:col>
      <xdr:colOff>165100</xdr:colOff>
      <xdr:row>59</xdr:row>
      <xdr:rowOff>143873</xdr:rowOff>
    </xdr:to>
    <xdr:sp macro="" textlink="">
      <xdr:nvSpPr>
        <xdr:cNvPr id="636" name="フローチャート: 判断 635">
          <a:extLst>
            <a:ext uri="{FF2B5EF4-FFF2-40B4-BE49-F238E27FC236}">
              <a16:creationId xmlns:a16="http://schemas.microsoft.com/office/drawing/2014/main" id="{3102EC88-2868-47F3-9355-4B29EC465486}"/>
            </a:ext>
          </a:extLst>
        </xdr:cNvPr>
        <xdr:cNvSpPr/>
      </xdr:nvSpPr>
      <xdr:spPr>
        <a:xfrm>
          <a:off x="13089890" y="10159728"/>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14515</xdr:rowOff>
    </xdr:from>
    <xdr:to>
      <xdr:col>72</xdr:col>
      <xdr:colOff>38100</xdr:colOff>
      <xdr:row>59</xdr:row>
      <xdr:rowOff>116115</xdr:rowOff>
    </xdr:to>
    <xdr:sp macro="" textlink="">
      <xdr:nvSpPr>
        <xdr:cNvPr id="637" name="フローチャート: 判断 636">
          <a:extLst>
            <a:ext uri="{FF2B5EF4-FFF2-40B4-BE49-F238E27FC236}">
              <a16:creationId xmlns:a16="http://schemas.microsoft.com/office/drawing/2014/main" id="{9B165C6A-FD1E-42D1-A20A-00D964C87205}"/>
            </a:ext>
          </a:extLst>
        </xdr:cNvPr>
        <xdr:cNvSpPr/>
      </xdr:nvSpPr>
      <xdr:spPr>
        <a:xfrm>
          <a:off x="12303760" y="1013387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158206</xdr:rowOff>
    </xdr:from>
    <xdr:to>
      <xdr:col>67</xdr:col>
      <xdr:colOff>101600</xdr:colOff>
      <xdr:row>59</xdr:row>
      <xdr:rowOff>88356</xdr:rowOff>
    </xdr:to>
    <xdr:sp macro="" textlink="">
      <xdr:nvSpPr>
        <xdr:cNvPr id="638" name="フローチャート: 判断 637">
          <a:extLst>
            <a:ext uri="{FF2B5EF4-FFF2-40B4-BE49-F238E27FC236}">
              <a16:creationId xmlns:a16="http://schemas.microsoft.com/office/drawing/2014/main" id="{3C181601-2FBE-4B5D-8641-2E10B7B8F0C4}"/>
            </a:ext>
          </a:extLst>
        </xdr:cNvPr>
        <xdr:cNvSpPr/>
      </xdr:nvSpPr>
      <xdr:spPr>
        <a:xfrm>
          <a:off x="11487150" y="10104211"/>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39" name="テキスト ボックス 638">
          <a:extLst>
            <a:ext uri="{FF2B5EF4-FFF2-40B4-BE49-F238E27FC236}">
              <a16:creationId xmlns:a16="http://schemas.microsoft.com/office/drawing/2014/main" id="{93B3C220-B571-44FD-9AF5-709503894388}"/>
            </a:ext>
          </a:extLst>
        </xdr:cNvPr>
        <xdr:cNvSpPr txBox="1"/>
      </xdr:nvSpPr>
      <xdr:spPr>
        <a:xfrm>
          <a:off x="14532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0" name="テキスト ボックス 639">
          <a:extLst>
            <a:ext uri="{FF2B5EF4-FFF2-40B4-BE49-F238E27FC236}">
              <a16:creationId xmlns:a16="http://schemas.microsoft.com/office/drawing/2014/main" id="{ACE2EEFD-2C0F-420A-A76A-145140E36946}"/>
            </a:ext>
          </a:extLst>
        </xdr:cNvPr>
        <xdr:cNvSpPr txBox="1"/>
      </xdr:nvSpPr>
      <xdr:spPr>
        <a:xfrm>
          <a:off x="13770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1" name="テキスト ボックス 640">
          <a:extLst>
            <a:ext uri="{FF2B5EF4-FFF2-40B4-BE49-F238E27FC236}">
              <a16:creationId xmlns:a16="http://schemas.microsoft.com/office/drawing/2014/main" id="{CB6CB0B5-9F3A-44C8-AA8C-E1BB2EB62E65}"/>
            </a:ext>
          </a:extLst>
        </xdr:cNvPr>
        <xdr:cNvSpPr txBox="1"/>
      </xdr:nvSpPr>
      <xdr:spPr>
        <a:xfrm>
          <a:off x="129730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2" name="テキスト ボックス 641">
          <a:extLst>
            <a:ext uri="{FF2B5EF4-FFF2-40B4-BE49-F238E27FC236}">
              <a16:creationId xmlns:a16="http://schemas.microsoft.com/office/drawing/2014/main" id="{108BCB00-0F49-4B51-B92A-B153B6F8526F}"/>
            </a:ext>
          </a:extLst>
        </xdr:cNvPr>
        <xdr:cNvSpPr txBox="1"/>
      </xdr:nvSpPr>
      <xdr:spPr>
        <a:xfrm>
          <a:off x="121754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3" name="テキスト ボックス 642">
          <a:extLst>
            <a:ext uri="{FF2B5EF4-FFF2-40B4-BE49-F238E27FC236}">
              <a16:creationId xmlns:a16="http://schemas.microsoft.com/office/drawing/2014/main" id="{68E526EF-33AA-4ED1-B8D9-3F9A37541245}"/>
            </a:ext>
          </a:extLst>
        </xdr:cNvPr>
        <xdr:cNvSpPr txBox="1"/>
      </xdr:nvSpPr>
      <xdr:spPr>
        <a:xfrm>
          <a:off x="113703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62</xdr:row>
      <xdr:rowOff>3084</xdr:rowOff>
    </xdr:from>
    <xdr:to>
      <xdr:col>85</xdr:col>
      <xdr:colOff>177800</xdr:colOff>
      <xdr:row>62</xdr:row>
      <xdr:rowOff>104684</xdr:rowOff>
    </xdr:to>
    <xdr:sp macro="" textlink="">
      <xdr:nvSpPr>
        <xdr:cNvPr id="644" name="楕円 643">
          <a:extLst>
            <a:ext uri="{FF2B5EF4-FFF2-40B4-BE49-F238E27FC236}">
              <a16:creationId xmlns:a16="http://schemas.microsoft.com/office/drawing/2014/main" id="{6DECD4AF-9919-4859-BD2F-5037ACDBAAA0}"/>
            </a:ext>
          </a:extLst>
        </xdr:cNvPr>
        <xdr:cNvSpPr/>
      </xdr:nvSpPr>
      <xdr:spPr>
        <a:xfrm>
          <a:off x="14649450" y="10632984"/>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61</xdr:row>
      <xdr:rowOff>152961</xdr:rowOff>
    </xdr:from>
    <xdr:ext cx="405111" cy="259045"/>
    <xdr:sp macro="" textlink="">
      <xdr:nvSpPr>
        <xdr:cNvPr id="645" name="【保健センター・保健所】&#10;有形固定資産減価償却率該当値テキスト">
          <a:extLst>
            <a:ext uri="{FF2B5EF4-FFF2-40B4-BE49-F238E27FC236}">
              <a16:creationId xmlns:a16="http://schemas.microsoft.com/office/drawing/2014/main" id="{EFF2D9F8-94ED-4A53-819B-0278B1430D1F}"/>
            </a:ext>
          </a:extLst>
        </xdr:cNvPr>
        <xdr:cNvSpPr txBox="1"/>
      </xdr:nvSpPr>
      <xdr:spPr>
        <a:xfrm>
          <a:off x="14742160" y="106114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62</xdr:row>
      <xdr:rowOff>48804</xdr:rowOff>
    </xdr:from>
    <xdr:to>
      <xdr:col>81</xdr:col>
      <xdr:colOff>101600</xdr:colOff>
      <xdr:row>62</xdr:row>
      <xdr:rowOff>150404</xdr:rowOff>
    </xdr:to>
    <xdr:sp macro="" textlink="">
      <xdr:nvSpPr>
        <xdr:cNvPr id="646" name="楕円 645">
          <a:extLst>
            <a:ext uri="{FF2B5EF4-FFF2-40B4-BE49-F238E27FC236}">
              <a16:creationId xmlns:a16="http://schemas.microsoft.com/office/drawing/2014/main" id="{05AB53A4-10BF-45E3-8FF1-F0D747E2D10A}"/>
            </a:ext>
          </a:extLst>
        </xdr:cNvPr>
        <xdr:cNvSpPr/>
      </xdr:nvSpPr>
      <xdr:spPr>
        <a:xfrm>
          <a:off x="13887450" y="10680609"/>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62</xdr:row>
      <xdr:rowOff>53884</xdr:rowOff>
    </xdr:from>
    <xdr:to>
      <xdr:col>85</xdr:col>
      <xdr:colOff>127000</xdr:colOff>
      <xdr:row>62</xdr:row>
      <xdr:rowOff>99604</xdr:rowOff>
    </xdr:to>
    <xdr:cxnSp macro="">
      <xdr:nvCxnSpPr>
        <xdr:cNvPr id="647" name="直線コネクタ 646">
          <a:extLst>
            <a:ext uri="{FF2B5EF4-FFF2-40B4-BE49-F238E27FC236}">
              <a16:creationId xmlns:a16="http://schemas.microsoft.com/office/drawing/2014/main" id="{760CA772-EE3A-44E0-8DB6-FDA54328A831}"/>
            </a:ext>
          </a:extLst>
        </xdr:cNvPr>
        <xdr:cNvCxnSpPr/>
      </xdr:nvCxnSpPr>
      <xdr:spPr>
        <a:xfrm flipV="1">
          <a:off x="13942060" y="10687594"/>
          <a:ext cx="762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62</xdr:row>
      <xdr:rowOff>9616</xdr:rowOff>
    </xdr:from>
    <xdr:to>
      <xdr:col>76</xdr:col>
      <xdr:colOff>165100</xdr:colOff>
      <xdr:row>62</xdr:row>
      <xdr:rowOff>111216</xdr:rowOff>
    </xdr:to>
    <xdr:sp macro="" textlink="">
      <xdr:nvSpPr>
        <xdr:cNvPr id="648" name="楕円 647">
          <a:extLst>
            <a:ext uri="{FF2B5EF4-FFF2-40B4-BE49-F238E27FC236}">
              <a16:creationId xmlns:a16="http://schemas.microsoft.com/office/drawing/2014/main" id="{4EB49EB4-74E7-4783-B597-E0DA8BC8E786}"/>
            </a:ext>
          </a:extLst>
        </xdr:cNvPr>
        <xdr:cNvSpPr/>
      </xdr:nvSpPr>
      <xdr:spPr>
        <a:xfrm>
          <a:off x="13089890" y="10641421"/>
          <a:ext cx="10922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62</xdr:row>
      <xdr:rowOff>60416</xdr:rowOff>
    </xdr:from>
    <xdr:to>
      <xdr:col>81</xdr:col>
      <xdr:colOff>50800</xdr:colOff>
      <xdr:row>62</xdr:row>
      <xdr:rowOff>99604</xdr:rowOff>
    </xdr:to>
    <xdr:cxnSp macro="">
      <xdr:nvCxnSpPr>
        <xdr:cNvPr id="649" name="直線コネクタ 648">
          <a:extLst>
            <a:ext uri="{FF2B5EF4-FFF2-40B4-BE49-F238E27FC236}">
              <a16:creationId xmlns:a16="http://schemas.microsoft.com/office/drawing/2014/main" id="{62721B9F-D7DD-4D2B-8E64-739C075928DD}"/>
            </a:ext>
          </a:extLst>
        </xdr:cNvPr>
        <xdr:cNvCxnSpPr/>
      </xdr:nvCxnSpPr>
      <xdr:spPr>
        <a:xfrm>
          <a:off x="13144500" y="10686506"/>
          <a:ext cx="79756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61</xdr:row>
      <xdr:rowOff>141877</xdr:rowOff>
    </xdr:from>
    <xdr:to>
      <xdr:col>72</xdr:col>
      <xdr:colOff>38100</xdr:colOff>
      <xdr:row>62</xdr:row>
      <xdr:rowOff>72027</xdr:rowOff>
    </xdr:to>
    <xdr:sp macro="" textlink="">
      <xdr:nvSpPr>
        <xdr:cNvPr id="650" name="楕円 649">
          <a:extLst>
            <a:ext uri="{FF2B5EF4-FFF2-40B4-BE49-F238E27FC236}">
              <a16:creationId xmlns:a16="http://schemas.microsoft.com/office/drawing/2014/main" id="{E643A151-A956-41FA-8FE3-D89E73BCE6E9}"/>
            </a:ext>
          </a:extLst>
        </xdr:cNvPr>
        <xdr:cNvSpPr/>
      </xdr:nvSpPr>
      <xdr:spPr>
        <a:xfrm>
          <a:off x="12303760" y="1059842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62</xdr:row>
      <xdr:rowOff>21227</xdr:rowOff>
    </xdr:from>
    <xdr:to>
      <xdr:col>76</xdr:col>
      <xdr:colOff>114300</xdr:colOff>
      <xdr:row>62</xdr:row>
      <xdr:rowOff>60416</xdr:rowOff>
    </xdr:to>
    <xdr:cxnSp macro="">
      <xdr:nvCxnSpPr>
        <xdr:cNvPr id="651" name="直線コネクタ 650">
          <a:extLst>
            <a:ext uri="{FF2B5EF4-FFF2-40B4-BE49-F238E27FC236}">
              <a16:creationId xmlns:a16="http://schemas.microsoft.com/office/drawing/2014/main" id="{F04D68EB-4D9A-47EF-9753-D3B05B830E35}"/>
            </a:ext>
          </a:extLst>
        </xdr:cNvPr>
        <xdr:cNvCxnSpPr/>
      </xdr:nvCxnSpPr>
      <xdr:spPr>
        <a:xfrm>
          <a:off x="12346940" y="10647317"/>
          <a:ext cx="79756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61</xdr:row>
      <xdr:rowOff>102688</xdr:rowOff>
    </xdr:from>
    <xdr:to>
      <xdr:col>67</xdr:col>
      <xdr:colOff>101600</xdr:colOff>
      <xdr:row>62</xdr:row>
      <xdr:rowOff>32838</xdr:rowOff>
    </xdr:to>
    <xdr:sp macro="" textlink="">
      <xdr:nvSpPr>
        <xdr:cNvPr id="652" name="楕円 651">
          <a:extLst>
            <a:ext uri="{FF2B5EF4-FFF2-40B4-BE49-F238E27FC236}">
              <a16:creationId xmlns:a16="http://schemas.microsoft.com/office/drawing/2014/main" id="{A4075B8D-521B-46EA-B6A3-B23CFF19D5BA}"/>
            </a:ext>
          </a:extLst>
        </xdr:cNvPr>
        <xdr:cNvSpPr/>
      </xdr:nvSpPr>
      <xdr:spPr>
        <a:xfrm>
          <a:off x="11487150" y="10557328"/>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61</xdr:row>
      <xdr:rowOff>153488</xdr:rowOff>
    </xdr:from>
    <xdr:to>
      <xdr:col>71</xdr:col>
      <xdr:colOff>177800</xdr:colOff>
      <xdr:row>62</xdr:row>
      <xdr:rowOff>21227</xdr:rowOff>
    </xdr:to>
    <xdr:cxnSp macro="">
      <xdr:nvCxnSpPr>
        <xdr:cNvPr id="653" name="直線コネクタ 652">
          <a:extLst>
            <a:ext uri="{FF2B5EF4-FFF2-40B4-BE49-F238E27FC236}">
              <a16:creationId xmlns:a16="http://schemas.microsoft.com/office/drawing/2014/main" id="{73E5FA3B-31AE-495D-AA00-7E5E9E8567C5}"/>
            </a:ext>
          </a:extLst>
        </xdr:cNvPr>
        <xdr:cNvCxnSpPr/>
      </xdr:nvCxnSpPr>
      <xdr:spPr>
        <a:xfrm>
          <a:off x="11541760" y="10611938"/>
          <a:ext cx="805180" cy="353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19974</xdr:rowOff>
    </xdr:from>
    <xdr:ext cx="405111" cy="259045"/>
    <xdr:sp macro="" textlink="">
      <xdr:nvSpPr>
        <xdr:cNvPr id="654" name="n_1aveValue【保健センター・保健所】&#10;有形固定資産減価償却率">
          <a:extLst>
            <a:ext uri="{FF2B5EF4-FFF2-40B4-BE49-F238E27FC236}">
              <a16:creationId xmlns:a16="http://schemas.microsoft.com/office/drawing/2014/main" id="{F9390C17-2C31-4A0A-87EB-A1CB6307948D}"/>
            </a:ext>
          </a:extLst>
        </xdr:cNvPr>
        <xdr:cNvSpPr txBox="1"/>
      </xdr:nvSpPr>
      <xdr:spPr>
        <a:xfrm>
          <a:off x="13738234" y="99602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160400</xdr:rowOff>
    </xdr:from>
    <xdr:ext cx="405111" cy="259045"/>
    <xdr:sp macro="" textlink="">
      <xdr:nvSpPr>
        <xdr:cNvPr id="655" name="n_2aveValue【保健センター・保健所】&#10;有形固定資産減価償却率">
          <a:extLst>
            <a:ext uri="{FF2B5EF4-FFF2-40B4-BE49-F238E27FC236}">
              <a16:creationId xmlns:a16="http://schemas.microsoft.com/office/drawing/2014/main" id="{DDADE28E-2176-4A52-89D2-F3E48732DA36}"/>
            </a:ext>
          </a:extLst>
        </xdr:cNvPr>
        <xdr:cNvSpPr txBox="1"/>
      </xdr:nvSpPr>
      <xdr:spPr>
        <a:xfrm>
          <a:off x="12957184" y="99349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132642</xdr:rowOff>
    </xdr:from>
    <xdr:ext cx="405111" cy="259045"/>
    <xdr:sp macro="" textlink="">
      <xdr:nvSpPr>
        <xdr:cNvPr id="656" name="n_3aveValue【保健センター・保健所】&#10;有形固定資産減価償却率">
          <a:extLst>
            <a:ext uri="{FF2B5EF4-FFF2-40B4-BE49-F238E27FC236}">
              <a16:creationId xmlns:a16="http://schemas.microsoft.com/office/drawing/2014/main" id="{4D541860-0787-468F-97C6-8CAD8BFAF99D}"/>
            </a:ext>
          </a:extLst>
        </xdr:cNvPr>
        <xdr:cNvSpPr txBox="1"/>
      </xdr:nvSpPr>
      <xdr:spPr>
        <a:xfrm>
          <a:off x="12171054" y="9909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104883</xdr:rowOff>
    </xdr:from>
    <xdr:ext cx="405111" cy="259045"/>
    <xdr:sp macro="" textlink="">
      <xdr:nvSpPr>
        <xdr:cNvPr id="657" name="n_4aveValue【保健センター・保健所】&#10;有形固定資産減価償却率">
          <a:extLst>
            <a:ext uri="{FF2B5EF4-FFF2-40B4-BE49-F238E27FC236}">
              <a16:creationId xmlns:a16="http://schemas.microsoft.com/office/drawing/2014/main" id="{BD881A22-8CB3-4D32-AFE1-6226C2A2E395}"/>
            </a:ext>
          </a:extLst>
        </xdr:cNvPr>
        <xdr:cNvSpPr txBox="1"/>
      </xdr:nvSpPr>
      <xdr:spPr>
        <a:xfrm>
          <a:off x="11354444" y="98756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62</xdr:row>
      <xdr:rowOff>141531</xdr:rowOff>
    </xdr:from>
    <xdr:ext cx="405111" cy="259045"/>
    <xdr:sp macro="" textlink="">
      <xdr:nvSpPr>
        <xdr:cNvPr id="658" name="n_1mainValue【保健センター・保健所】&#10;有形固定資産減価償却率">
          <a:extLst>
            <a:ext uri="{FF2B5EF4-FFF2-40B4-BE49-F238E27FC236}">
              <a16:creationId xmlns:a16="http://schemas.microsoft.com/office/drawing/2014/main" id="{AE3F0D46-4019-4CE1-A4E0-9C7BA3EABEFA}"/>
            </a:ext>
          </a:extLst>
        </xdr:cNvPr>
        <xdr:cNvSpPr txBox="1"/>
      </xdr:nvSpPr>
      <xdr:spPr>
        <a:xfrm>
          <a:off x="13738234" y="107695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62</xdr:row>
      <xdr:rowOff>102343</xdr:rowOff>
    </xdr:from>
    <xdr:ext cx="405111" cy="259045"/>
    <xdr:sp macro="" textlink="">
      <xdr:nvSpPr>
        <xdr:cNvPr id="659" name="n_2mainValue【保健センター・保健所】&#10;有形固定資産減価償却率">
          <a:extLst>
            <a:ext uri="{FF2B5EF4-FFF2-40B4-BE49-F238E27FC236}">
              <a16:creationId xmlns:a16="http://schemas.microsoft.com/office/drawing/2014/main" id="{8B04EA32-0085-45C9-975F-91D8AC4F62AE}"/>
            </a:ext>
          </a:extLst>
        </xdr:cNvPr>
        <xdr:cNvSpPr txBox="1"/>
      </xdr:nvSpPr>
      <xdr:spPr>
        <a:xfrm>
          <a:off x="12957184" y="107284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62</xdr:row>
      <xdr:rowOff>63154</xdr:rowOff>
    </xdr:from>
    <xdr:ext cx="405111" cy="259045"/>
    <xdr:sp macro="" textlink="">
      <xdr:nvSpPr>
        <xdr:cNvPr id="660" name="n_3mainValue【保健センター・保健所】&#10;有形固定資産減価償却率">
          <a:extLst>
            <a:ext uri="{FF2B5EF4-FFF2-40B4-BE49-F238E27FC236}">
              <a16:creationId xmlns:a16="http://schemas.microsoft.com/office/drawing/2014/main" id="{18ABBE94-5548-40B4-8A78-02600E5EAE02}"/>
            </a:ext>
          </a:extLst>
        </xdr:cNvPr>
        <xdr:cNvSpPr txBox="1"/>
      </xdr:nvSpPr>
      <xdr:spPr>
        <a:xfrm>
          <a:off x="12171054" y="106892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62</xdr:row>
      <xdr:rowOff>23965</xdr:rowOff>
    </xdr:from>
    <xdr:ext cx="405111" cy="259045"/>
    <xdr:sp macro="" textlink="">
      <xdr:nvSpPr>
        <xdr:cNvPr id="661" name="n_4mainValue【保健センター・保健所】&#10;有形固定資産減価償却率">
          <a:extLst>
            <a:ext uri="{FF2B5EF4-FFF2-40B4-BE49-F238E27FC236}">
              <a16:creationId xmlns:a16="http://schemas.microsoft.com/office/drawing/2014/main" id="{2D23CD13-6593-4C57-A99A-D269C0451929}"/>
            </a:ext>
          </a:extLst>
        </xdr:cNvPr>
        <xdr:cNvSpPr txBox="1"/>
      </xdr:nvSpPr>
      <xdr:spPr>
        <a:xfrm>
          <a:off x="11354444" y="106500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2" name="正方形/長方形 661">
          <a:extLst>
            <a:ext uri="{FF2B5EF4-FFF2-40B4-BE49-F238E27FC236}">
              <a16:creationId xmlns:a16="http://schemas.microsoft.com/office/drawing/2014/main" id="{750B1BC1-4472-44B7-A030-FF91E981246A}"/>
            </a:ext>
          </a:extLst>
        </xdr:cNvPr>
        <xdr:cNvSpPr/>
      </xdr:nvSpPr>
      <xdr:spPr>
        <a:xfrm>
          <a:off x="16459200" y="800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3" name="正方形/長方形 662">
          <a:extLst>
            <a:ext uri="{FF2B5EF4-FFF2-40B4-BE49-F238E27FC236}">
              <a16:creationId xmlns:a16="http://schemas.microsoft.com/office/drawing/2014/main" id="{570C3DFA-EBA8-443C-8C55-DC1B1F187DAF}"/>
            </a:ext>
          </a:extLst>
        </xdr:cNvPr>
        <xdr:cNvSpPr/>
      </xdr:nvSpPr>
      <xdr:spPr>
        <a:xfrm>
          <a:off x="165900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4" name="正方形/長方形 663">
          <a:extLst>
            <a:ext uri="{FF2B5EF4-FFF2-40B4-BE49-F238E27FC236}">
              <a16:creationId xmlns:a16="http://schemas.microsoft.com/office/drawing/2014/main" id="{863A632C-132E-41C9-BACE-C44CC3D15C85}"/>
            </a:ext>
          </a:extLst>
        </xdr:cNvPr>
        <xdr:cNvSpPr/>
      </xdr:nvSpPr>
      <xdr:spPr>
        <a:xfrm>
          <a:off x="165900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5" name="正方形/長方形 664">
          <a:extLst>
            <a:ext uri="{FF2B5EF4-FFF2-40B4-BE49-F238E27FC236}">
              <a16:creationId xmlns:a16="http://schemas.microsoft.com/office/drawing/2014/main" id="{766A7C77-6163-4591-922A-0DDD0AD726F4}"/>
            </a:ext>
          </a:extLst>
        </xdr:cNvPr>
        <xdr:cNvSpPr/>
      </xdr:nvSpPr>
      <xdr:spPr>
        <a:xfrm>
          <a:off x="174879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6" name="正方形/長方形 665">
          <a:extLst>
            <a:ext uri="{FF2B5EF4-FFF2-40B4-BE49-F238E27FC236}">
              <a16:creationId xmlns:a16="http://schemas.microsoft.com/office/drawing/2014/main" id="{C76DF201-4930-484F-9D98-C04879069E5E}"/>
            </a:ext>
          </a:extLst>
        </xdr:cNvPr>
        <xdr:cNvSpPr/>
      </xdr:nvSpPr>
      <xdr:spPr>
        <a:xfrm>
          <a:off x="174879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67" name="正方形/長方形 666">
          <a:extLst>
            <a:ext uri="{FF2B5EF4-FFF2-40B4-BE49-F238E27FC236}">
              <a16:creationId xmlns:a16="http://schemas.microsoft.com/office/drawing/2014/main" id="{7893F164-4377-48BA-BB15-0E1AF005A707}"/>
            </a:ext>
          </a:extLst>
        </xdr:cNvPr>
        <xdr:cNvSpPr/>
      </xdr:nvSpPr>
      <xdr:spPr>
        <a:xfrm>
          <a:off x="185166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68" name="正方形/長方形 667">
          <a:extLst>
            <a:ext uri="{FF2B5EF4-FFF2-40B4-BE49-F238E27FC236}">
              <a16:creationId xmlns:a16="http://schemas.microsoft.com/office/drawing/2014/main" id="{7B1FEF99-374F-40F6-A7AB-699916F033D3}"/>
            </a:ext>
          </a:extLst>
        </xdr:cNvPr>
        <xdr:cNvSpPr/>
      </xdr:nvSpPr>
      <xdr:spPr>
        <a:xfrm>
          <a:off x="185166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69" name="正方形/長方形 668">
          <a:extLst>
            <a:ext uri="{FF2B5EF4-FFF2-40B4-BE49-F238E27FC236}">
              <a16:creationId xmlns:a16="http://schemas.microsoft.com/office/drawing/2014/main" id="{796E8A06-0AFE-4C71-BF71-CD74DC8B2891}"/>
            </a:ext>
          </a:extLst>
        </xdr:cNvPr>
        <xdr:cNvSpPr/>
      </xdr:nvSpPr>
      <xdr:spPr>
        <a:xfrm>
          <a:off x="16459200" y="914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0" name="テキスト ボックス 669">
          <a:extLst>
            <a:ext uri="{FF2B5EF4-FFF2-40B4-BE49-F238E27FC236}">
              <a16:creationId xmlns:a16="http://schemas.microsoft.com/office/drawing/2014/main" id="{6ECF96B1-218F-4D85-BB37-26017A566F88}"/>
            </a:ext>
          </a:extLst>
        </xdr:cNvPr>
        <xdr:cNvSpPr txBox="1"/>
      </xdr:nvSpPr>
      <xdr:spPr>
        <a:xfrm>
          <a:off x="1644015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1" name="直線コネクタ 670">
          <a:extLst>
            <a:ext uri="{FF2B5EF4-FFF2-40B4-BE49-F238E27FC236}">
              <a16:creationId xmlns:a16="http://schemas.microsoft.com/office/drawing/2014/main" id="{11E327CE-42C5-4CE1-A870-16C8E3E688CB}"/>
            </a:ext>
          </a:extLst>
        </xdr:cNvPr>
        <xdr:cNvCxnSpPr/>
      </xdr:nvCxnSpPr>
      <xdr:spPr>
        <a:xfrm>
          <a:off x="1645920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672" name="直線コネクタ 671">
          <a:extLst>
            <a:ext uri="{FF2B5EF4-FFF2-40B4-BE49-F238E27FC236}">
              <a16:creationId xmlns:a16="http://schemas.microsoft.com/office/drawing/2014/main" id="{10651659-2D33-4BE5-B8E2-1AACBCB91FAD}"/>
            </a:ext>
          </a:extLst>
        </xdr:cNvPr>
        <xdr:cNvCxnSpPr/>
      </xdr:nvCxnSpPr>
      <xdr:spPr>
        <a:xfrm>
          <a:off x="16459200" y="10972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673" name="テキスト ボックス 672">
          <a:extLst>
            <a:ext uri="{FF2B5EF4-FFF2-40B4-BE49-F238E27FC236}">
              <a16:creationId xmlns:a16="http://schemas.microsoft.com/office/drawing/2014/main" id="{9E7AEF09-A324-4C69-9915-E7C4F6871D03}"/>
            </a:ext>
          </a:extLst>
        </xdr:cNvPr>
        <xdr:cNvSpPr txBox="1"/>
      </xdr:nvSpPr>
      <xdr:spPr>
        <a:xfrm>
          <a:off x="16047266" y="108286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674" name="直線コネクタ 673">
          <a:extLst>
            <a:ext uri="{FF2B5EF4-FFF2-40B4-BE49-F238E27FC236}">
              <a16:creationId xmlns:a16="http://schemas.microsoft.com/office/drawing/2014/main" id="{03C5C26A-8EF9-4B27-8C38-457EEA04AF98}"/>
            </a:ext>
          </a:extLst>
        </xdr:cNvPr>
        <xdr:cNvCxnSpPr/>
      </xdr:nvCxnSpPr>
      <xdr:spPr>
        <a:xfrm>
          <a:off x="16459200" y="105117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675" name="テキスト ボックス 674">
          <a:extLst>
            <a:ext uri="{FF2B5EF4-FFF2-40B4-BE49-F238E27FC236}">
              <a16:creationId xmlns:a16="http://schemas.microsoft.com/office/drawing/2014/main" id="{6DAE51DE-BD00-4B7F-858E-E392BB5D75AE}"/>
            </a:ext>
          </a:extLst>
        </xdr:cNvPr>
        <xdr:cNvSpPr txBox="1"/>
      </xdr:nvSpPr>
      <xdr:spPr>
        <a:xfrm>
          <a:off x="16047266" y="103752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676" name="直線コネクタ 675">
          <a:extLst>
            <a:ext uri="{FF2B5EF4-FFF2-40B4-BE49-F238E27FC236}">
              <a16:creationId xmlns:a16="http://schemas.microsoft.com/office/drawing/2014/main" id="{2F83A971-F3C6-4F80-82DF-C4653BAA099A}"/>
            </a:ext>
          </a:extLst>
        </xdr:cNvPr>
        <xdr:cNvCxnSpPr/>
      </xdr:nvCxnSpPr>
      <xdr:spPr>
        <a:xfrm>
          <a:off x="16459200" y="1005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677" name="テキスト ボックス 676">
          <a:extLst>
            <a:ext uri="{FF2B5EF4-FFF2-40B4-BE49-F238E27FC236}">
              <a16:creationId xmlns:a16="http://schemas.microsoft.com/office/drawing/2014/main" id="{417E15B0-5470-40F1-989C-0A8729865BB9}"/>
            </a:ext>
          </a:extLst>
        </xdr:cNvPr>
        <xdr:cNvSpPr txBox="1"/>
      </xdr:nvSpPr>
      <xdr:spPr>
        <a:xfrm>
          <a:off x="16047266" y="99142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678" name="直線コネクタ 677">
          <a:extLst>
            <a:ext uri="{FF2B5EF4-FFF2-40B4-BE49-F238E27FC236}">
              <a16:creationId xmlns:a16="http://schemas.microsoft.com/office/drawing/2014/main" id="{1674F71D-44AB-48B5-BABC-42CA368C922C}"/>
            </a:ext>
          </a:extLst>
        </xdr:cNvPr>
        <xdr:cNvCxnSpPr/>
      </xdr:nvCxnSpPr>
      <xdr:spPr>
        <a:xfrm>
          <a:off x="16459200" y="96012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679" name="テキスト ボックス 678">
          <a:extLst>
            <a:ext uri="{FF2B5EF4-FFF2-40B4-BE49-F238E27FC236}">
              <a16:creationId xmlns:a16="http://schemas.microsoft.com/office/drawing/2014/main" id="{4D222A08-7B15-46D8-A62A-709EC1CFBF74}"/>
            </a:ext>
          </a:extLst>
        </xdr:cNvPr>
        <xdr:cNvSpPr txBox="1"/>
      </xdr:nvSpPr>
      <xdr:spPr>
        <a:xfrm>
          <a:off x="16047266" y="94570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0" name="直線コネクタ 679">
          <a:extLst>
            <a:ext uri="{FF2B5EF4-FFF2-40B4-BE49-F238E27FC236}">
              <a16:creationId xmlns:a16="http://schemas.microsoft.com/office/drawing/2014/main" id="{B7B34C09-0E52-43D2-9D64-AF38DCE294D1}"/>
            </a:ext>
          </a:extLst>
        </xdr:cNvPr>
        <xdr:cNvCxnSpPr/>
      </xdr:nvCxnSpPr>
      <xdr:spPr>
        <a:xfrm>
          <a:off x="1645920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1" name="テキスト ボックス 680">
          <a:extLst>
            <a:ext uri="{FF2B5EF4-FFF2-40B4-BE49-F238E27FC236}">
              <a16:creationId xmlns:a16="http://schemas.microsoft.com/office/drawing/2014/main" id="{C3EC9DF8-80FE-446F-9244-96FD1FE96D5A}"/>
            </a:ext>
          </a:extLst>
        </xdr:cNvPr>
        <xdr:cNvSpPr txBox="1"/>
      </xdr:nvSpPr>
      <xdr:spPr>
        <a:xfrm>
          <a:off x="16047266" y="900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2" name="【保健センター・保健所】&#10;一人当たり面積グラフ枠">
          <a:extLst>
            <a:ext uri="{FF2B5EF4-FFF2-40B4-BE49-F238E27FC236}">
              <a16:creationId xmlns:a16="http://schemas.microsoft.com/office/drawing/2014/main" id="{7E7BAFF5-CF75-4DC7-BB62-E38151DDFBB4}"/>
            </a:ext>
          </a:extLst>
        </xdr:cNvPr>
        <xdr:cNvSpPr/>
      </xdr:nvSpPr>
      <xdr:spPr>
        <a:xfrm>
          <a:off x="16459200" y="914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121158</xdr:rowOff>
    </xdr:from>
    <xdr:to>
      <xdr:col>116</xdr:col>
      <xdr:colOff>62864</xdr:colOff>
      <xdr:row>63</xdr:row>
      <xdr:rowOff>153162</xdr:rowOff>
    </xdr:to>
    <xdr:cxnSp macro="">
      <xdr:nvCxnSpPr>
        <xdr:cNvPr id="683" name="直線コネクタ 682">
          <a:extLst>
            <a:ext uri="{FF2B5EF4-FFF2-40B4-BE49-F238E27FC236}">
              <a16:creationId xmlns:a16="http://schemas.microsoft.com/office/drawing/2014/main" id="{E3256CB3-9DE3-48EE-92A8-63F9AE8792D0}"/>
            </a:ext>
          </a:extLst>
        </xdr:cNvPr>
        <xdr:cNvCxnSpPr/>
      </xdr:nvCxnSpPr>
      <xdr:spPr>
        <a:xfrm flipV="1">
          <a:off x="19947254" y="9552813"/>
          <a:ext cx="0" cy="14016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156989</xdr:rowOff>
    </xdr:from>
    <xdr:ext cx="469744" cy="259045"/>
    <xdr:sp macro="" textlink="">
      <xdr:nvSpPr>
        <xdr:cNvPr id="684" name="【保健センター・保健所】&#10;一人当たり面積最小値テキスト">
          <a:extLst>
            <a:ext uri="{FF2B5EF4-FFF2-40B4-BE49-F238E27FC236}">
              <a16:creationId xmlns:a16="http://schemas.microsoft.com/office/drawing/2014/main" id="{EA4C55CE-65F9-4E98-AE6A-5A081576371E}"/>
            </a:ext>
          </a:extLst>
        </xdr:cNvPr>
        <xdr:cNvSpPr txBox="1"/>
      </xdr:nvSpPr>
      <xdr:spPr>
        <a:xfrm>
          <a:off x="19985990" y="109602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153162</xdr:rowOff>
    </xdr:from>
    <xdr:to>
      <xdr:col>116</xdr:col>
      <xdr:colOff>152400</xdr:colOff>
      <xdr:row>63</xdr:row>
      <xdr:rowOff>153162</xdr:rowOff>
    </xdr:to>
    <xdr:cxnSp macro="">
      <xdr:nvCxnSpPr>
        <xdr:cNvPr id="685" name="直線コネクタ 684">
          <a:extLst>
            <a:ext uri="{FF2B5EF4-FFF2-40B4-BE49-F238E27FC236}">
              <a16:creationId xmlns:a16="http://schemas.microsoft.com/office/drawing/2014/main" id="{94846BB6-6B2D-4FD3-BD7C-33FE2479EF81}"/>
            </a:ext>
          </a:extLst>
        </xdr:cNvPr>
        <xdr:cNvCxnSpPr/>
      </xdr:nvCxnSpPr>
      <xdr:spPr>
        <a:xfrm>
          <a:off x="19885660" y="1095451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67835</xdr:rowOff>
    </xdr:from>
    <xdr:ext cx="469744" cy="259045"/>
    <xdr:sp macro="" textlink="">
      <xdr:nvSpPr>
        <xdr:cNvPr id="686" name="【保健センター・保健所】&#10;一人当たり面積最大値テキスト">
          <a:extLst>
            <a:ext uri="{FF2B5EF4-FFF2-40B4-BE49-F238E27FC236}">
              <a16:creationId xmlns:a16="http://schemas.microsoft.com/office/drawing/2014/main" id="{7FDF33C6-1DD5-4405-96BC-389E273A0533}"/>
            </a:ext>
          </a:extLst>
        </xdr:cNvPr>
        <xdr:cNvSpPr txBox="1"/>
      </xdr:nvSpPr>
      <xdr:spPr>
        <a:xfrm>
          <a:off x="19985990" y="93242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121158</xdr:rowOff>
    </xdr:from>
    <xdr:to>
      <xdr:col>116</xdr:col>
      <xdr:colOff>152400</xdr:colOff>
      <xdr:row>55</xdr:row>
      <xdr:rowOff>121158</xdr:rowOff>
    </xdr:to>
    <xdr:cxnSp macro="">
      <xdr:nvCxnSpPr>
        <xdr:cNvPr id="687" name="直線コネクタ 686">
          <a:extLst>
            <a:ext uri="{FF2B5EF4-FFF2-40B4-BE49-F238E27FC236}">
              <a16:creationId xmlns:a16="http://schemas.microsoft.com/office/drawing/2014/main" id="{E551BD76-15C3-4E83-9753-83402AF307CC}"/>
            </a:ext>
          </a:extLst>
        </xdr:cNvPr>
        <xdr:cNvCxnSpPr/>
      </xdr:nvCxnSpPr>
      <xdr:spPr>
        <a:xfrm>
          <a:off x="19885660" y="955281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154957</xdr:rowOff>
    </xdr:from>
    <xdr:ext cx="469744" cy="259045"/>
    <xdr:sp macro="" textlink="">
      <xdr:nvSpPr>
        <xdr:cNvPr id="688" name="【保健センター・保健所】&#10;一人当たり面積平均値テキスト">
          <a:extLst>
            <a:ext uri="{FF2B5EF4-FFF2-40B4-BE49-F238E27FC236}">
              <a16:creationId xmlns:a16="http://schemas.microsoft.com/office/drawing/2014/main" id="{393B40C9-93F0-412E-B296-CD2BB7C3A7DA}"/>
            </a:ext>
          </a:extLst>
        </xdr:cNvPr>
        <xdr:cNvSpPr txBox="1"/>
      </xdr:nvSpPr>
      <xdr:spPr>
        <a:xfrm>
          <a:off x="19985990" y="106134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132080</xdr:rowOff>
    </xdr:from>
    <xdr:to>
      <xdr:col>116</xdr:col>
      <xdr:colOff>114300</xdr:colOff>
      <xdr:row>63</xdr:row>
      <xdr:rowOff>62230</xdr:rowOff>
    </xdr:to>
    <xdr:sp macro="" textlink="">
      <xdr:nvSpPr>
        <xdr:cNvPr id="689" name="フローチャート: 判断 688">
          <a:extLst>
            <a:ext uri="{FF2B5EF4-FFF2-40B4-BE49-F238E27FC236}">
              <a16:creationId xmlns:a16="http://schemas.microsoft.com/office/drawing/2014/main" id="{BC5CEF39-CCDC-415B-9A6F-1570FC222060}"/>
            </a:ext>
          </a:extLst>
        </xdr:cNvPr>
        <xdr:cNvSpPr/>
      </xdr:nvSpPr>
      <xdr:spPr>
        <a:xfrm>
          <a:off x="19904710" y="10765790"/>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132080</xdr:rowOff>
    </xdr:from>
    <xdr:to>
      <xdr:col>112</xdr:col>
      <xdr:colOff>38100</xdr:colOff>
      <xdr:row>63</xdr:row>
      <xdr:rowOff>62230</xdr:rowOff>
    </xdr:to>
    <xdr:sp macro="" textlink="">
      <xdr:nvSpPr>
        <xdr:cNvPr id="690" name="フローチャート: 判断 689">
          <a:extLst>
            <a:ext uri="{FF2B5EF4-FFF2-40B4-BE49-F238E27FC236}">
              <a16:creationId xmlns:a16="http://schemas.microsoft.com/office/drawing/2014/main" id="{098B534B-7B8C-4499-9068-B14E341D08C2}"/>
            </a:ext>
          </a:extLst>
        </xdr:cNvPr>
        <xdr:cNvSpPr/>
      </xdr:nvSpPr>
      <xdr:spPr>
        <a:xfrm>
          <a:off x="19161760" y="10765790"/>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127508</xdr:rowOff>
    </xdr:from>
    <xdr:to>
      <xdr:col>107</xdr:col>
      <xdr:colOff>101600</xdr:colOff>
      <xdr:row>63</xdr:row>
      <xdr:rowOff>57658</xdr:rowOff>
    </xdr:to>
    <xdr:sp macro="" textlink="">
      <xdr:nvSpPr>
        <xdr:cNvPr id="691" name="フローチャート: 判断 690">
          <a:extLst>
            <a:ext uri="{FF2B5EF4-FFF2-40B4-BE49-F238E27FC236}">
              <a16:creationId xmlns:a16="http://schemas.microsoft.com/office/drawing/2014/main" id="{BA15ED10-619C-46BD-8744-F13EA26B974D}"/>
            </a:ext>
          </a:extLst>
        </xdr:cNvPr>
        <xdr:cNvSpPr/>
      </xdr:nvSpPr>
      <xdr:spPr>
        <a:xfrm>
          <a:off x="18345150" y="10761218"/>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127508</xdr:rowOff>
    </xdr:from>
    <xdr:to>
      <xdr:col>102</xdr:col>
      <xdr:colOff>165100</xdr:colOff>
      <xdr:row>63</xdr:row>
      <xdr:rowOff>57658</xdr:rowOff>
    </xdr:to>
    <xdr:sp macro="" textlink="">
      <xdr:nvSpPr>
        <xdr:cNvPr id="692" name="フローチャート: 判断 691">
          <a:extLst>
            <a:ext uri="{FF2B5EF4-FFF2-40B4-BE49-F238E27FC236}">
              <a16:creationId xmlns:a16="http://schemas.microsoft.com/office/drawing/2014/main" id="{AC08446D-EA60-475E-8E64-18BCF67E4DEB}"/>
            </a:ext>
          </a:extLst>
        </xdr:cNvPr>
        <xdr:cNvSpPr/>
      </xdr:nvSpPr>
      <xdr:spPr>
        <a:xfrm>
          <a:off x="17547590" y="10761218"/>
          <a:ext cx="10922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132080</xdr:rowOff>
    </xdr:from>
    <xdr:to>
      <xdr:col>98</xdr:col>
      <xdr:colOff>38100</xdr:colOff>
      <xdr:row>63</xdr:row>
      <xdr:rowOff>62230</xdr:rowOff>
    </xdr:to>
    <xdr:sp macro="" textlink="">
      <xdr:nvSpPr>
        <xdr:cNvPr id="693" name="フローチャート: 判断 692">
          <a:extLst>
            <a:ext uri="{FF2B5EF4-FFF2-40B4-BE49-F238E27FC236}">
              <a16:creationId xmlns:a16="http://schemas.microsoft.com/office/drawing/2014/main" id="{975ADD27-CEA0-46B6-85E1-1D654D61BAA6}"/>
            </a:ext>
          </a:extLst>
        </xdr:cNvPr>
        <xdr:cNvSpPr/>
      </xdr:nvSpPr>
      <xdr:spPr>
        <a:xfrm>
          <a:off x="16761460" y="10765790"/>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94" name="テキスト ボックス 693">
          <a:extLst>
            <a:ext uri="{FF2B5EF4-FFF2-40B4-BE49-F238E27FC236}">
              <a16:creationId xmlns:a16="http://schemas.microsoft.com/office/drawing/2014/main" id="{D9700812-34C7-4448-B803-AE4AA960F411}"/>
            </a:ext>
          </a:extLst>
        </xdr:cNvPr>
        <xdr:cNvSpPr txBox="1"/>
      </xdr:nvSpPr>
      <xdr:spPr>
        <a:xfrm>
          <a:off x="1977644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95" name="テキスト ボックス 694">
          <a:extLst>
            <a:ext uri="{FF2B5EF4-FFF2-40B4-BE49-F238E27FC236}">
              <a16:creationId xmlns:a16="http://schemas.microsoft.com/office/drawing/2014/main" id="{CC88F896-D5CA-44E3-BF23-A726C8CF10B6}"/>
            </a:ext>
          </a:extLst>
        </xdr:cNvPr>
        <xdr:cNvSpPr txBox="1"/>
      </xdr:nvSpPr>
      <xdr:spPr>
        <a:xfrm>
          <a:off x="190334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96" name="テキスト ボックス 695">
          <a:extLst>
            <a:ext uri="{FF2B5EF4-FFF2-40B4-BE49-F238E27FC236}">
              <a16:creationId xmlns:a16="http://schemas.microsoft.com/office/drawing/2014/main" id="{FA328F4B-C6D4-4CDC-AE0F-BDA9EE686A64}"/>
            </a:ext>
          </a:extLst>
        </xdr:cNvPr>
        <xdr:cNvSpPr txBox="1"/>
      </xdr:nvSpPr>
      <xdr:spPr>
        <a:xfrm>
          <a:off x="182283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97" name="テキスト ボックス 696">
          <a:extLst>
            <a:ext uri="{FF2B5EF4-FFF2-40B4-BE49-F238E27FC236}">
              <a16:creationId xmlns:a16="http://schemas.microsoft.com/office/drawing/2014/main" id="{D54732D4-5C39-4E05-9E69-10FB7FDC9A8C}"/>
            </a:ext>
          </a:extLst>
        </xdr:cNvPr>
        <xdr:cNvSpPr txBox="1"/>
      </xdr:nvSpPr>
      <xdr:spPr>
        <a:xfrm>
          <a:off x="174307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98" name="テキスト ボックス 697">
          <a:extLst>
            <a:ext uri="{FF2B5EF4-FFF2-40B4-BE49-F238E27FC236}">
              <a16:creationId xmlns:a16="http://schemas.microsoft.com/office/drawing/2014/main" id="{A1330FF5-07E1-4ED1-B829-B8212E4BC8B9}"/>
            </a:ext>
          </a:extLst>
        </xdr:cNvPr>
        <xdr:cNvSpPr txBox="1"/>
      </xdr:nvSpPr>
      <xdr:spPr>
        <a:xfrm>
          <a:off x="166331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10922</xdr:rowOff>
    </xdr:from>
    <xdr:to>
      <xdr:col>116</xdr:col>
      <xdr:colOff>114300</xdr:colOff>
      <xdr:row>63</xdr:row>
      <xdr:rowOff>112522</xdr:rowOff>
    </xdr:to>
    <xdr:sp macro="" textlink="">
      <xdr:nvSpPr>
        <xdr:cNvPr id="699" name="楕円 698">
          <a:extLst>
            <a:ext uri="{FF2B5EF4-FFF2-40B4-BE49-F238E27FC236}">
              <a16:creationId xmlns:a16="http://schemas.microsoft.com/office/drawing/2014/main" id="{08960475-798B-4203-8267-FB234101385E}"/>
            </a:ext>
          </a:extLst>
        </xdr:cNvPr>
        <xdr:cNvSpPr/>
      </xdr:nvSpPr>
      <xdr:spPr>
        <a:xfrm>
          <a:off x="19904710" y="10814177"/>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110507</xdr:rowOff>
    </xdr:from>
    <xdr:ext cx="469744" cy="259045"/>
    <xdr:sp macro="" textlink="">
      <xdr:nvSpPr>
        <xdr:cNvPr id="700" name="【保健センター・保健所】&#10;一人当たり面積該当値テキスト">
          <a:extLst>
            <a:ext uri="{FF2B5EF4-FFF2-40B4-BE49-F238E27FC236}">
              <a16:creationId xmlns:a16="http://schemas.microsoft.com/office/drawing/2014/main" id="{B372982A-25C0-44E0-9C6D-6B73CE6E1DD4}"/>
            </a:ext>
          </a:extLst>
        </xdr:cNvPr>
        <xdr:cNvSpPr txBox="1"/>
      </xdr:nvSpPr>
      <xdr:spPr>
        <a:xfrm>
          <a:off x="19985990" y="10740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10922</xdr:rowOff>
    </xdr:from>
    <xdr:to>
      <xdr:col>112</xdr:col>
      <xdr:colOff>38100</xdr:colOff>
      <xdr:row>63</xdr:row>
      <xdr:rowOff>112522</xdr:rowOff>
    </xdr:to>
    <xdr:sp macro="" textlink="">
      <xdr:nvSpPr>
        <xdr:cNvPr id="701" name="楕円 700">
          <a:extLst>
            <a:ext uri="{FF2B5EF4-FFF2-40B4-BE49-F238E27FC236}">
              <a16:creationId xmlns:a16="http://schemas.microsoft.com/office/drawing/2014/main" id="{7F76B61C-121D-4874-BA8E-16074328E356}"/>
            </a:ext>
          </a:extLst>
        </xdr:cNvPr>
        <xdr:cNvSpPr/>
      </xdr:nvSpPr>
      <xdr:spPr>
        <a:xfrm>
          <a:off x="19161760" y="10814177"/>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61722</xdr:rowOff>
    </xdr:from>
    <xdr:to>
      <xdr:col>116</xdr:col>
      <xdr:colOff>63500</xdr:colOff>
      <xdr:row>63</xdr:row>
      <xdr:rowOff>61722</xdr:rowOff>
    </xdr:to>
    <xdr:cxnSp macro="">
      <xdr:nvCxnSpPr>
        <xdr:cNvPr id="702" name="直線コネクタ 701">
          <a:extLst>
            <a:ext uri="{FF2B5EF4-FFF2-40B4-BE49-F238E27FC236}">
              <a16:creationId xmlns:a16="http://schemas.microsoft.com/office/drawing/2014/main" id="{F998B7F0-2335-484B-9130-E57909E872D2}"/>
            </a:ext>
          </a:extLst>
        </xdr:cNvPr>
        <xdr:cNvCxnSpPr/>
      </xdr:nvCxnSpPr>
      <xdr:spPr>
        <a:xfrm>
          <a:off x="19204940" y="10859262"/>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15494</xdr:rowOff>
    </xdr:from>
    <xdr:to>
      <xdr:col>107</xdr:col>
      <xdr:colOff>101600</xdr:colOff>
      <xdr:row>63</xdr:row>
      <xdr:rowOff>117094</xdr:rowOff>
    </xdr:to>
    <xdr:sp macro="" textlink="">
      <xdr:nvSpPr>
        <xdr:cNvPr id="703" name="楕円 702">
          <a:extLst>
            <a:ext uri="{FF2B5EF4-FFF2-40B4-BE49-F238E27FC236}">
              <a16:creationId xmlns:a16="http://schemas.microsoft.com/office/drawing/2014/main" id="{29B0F60D-DE09-4AEC-AA51-A20690689701}"/>
            </a:ext>
          </a:extLst>
        </xdr:cNvPr>
        <xdr:cNvSpPr/>
      </xdr:nvSpPr>
      <xdr:spPr>
        <a:xfrm>
          <a:off x="18345150" y="10820654"/>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61722</xdr:rowOff>
    </xdr:from>
    <xdr:to>
      <xdr:col>111</xdr:col>
      <xdr:colOff>177800</xdr:colOff>
      <xdr:row>63</xdr:row>
      <xdr:rowOff>66294</xdr:rowOff>
    </xdr:to>
    <xdr:cxnSp macro="">
      <xdr:nvCxnSpPr>
        <xdr:cNvPr id="704" name="直線コネクタ 703">
          <a:extLst>
            <a:ext uri="{FF2B5EF4-FFF2-40B4-BE49-F238E27FC236}">
              <a16:creationId xmlns:a16="http://schemas.microsoft.com/office/drawing/2014/main" id="{64DDD73E-3836-42AB-8FAA-EB9DBA3A248F}"/>
            </a:ext>
          </a:extLst>
        </xdr:cNvPr>
        <xdr:cNvCxnSpPr/>
      </xdr:nvCxnSpPr>
      <xdr:spPr>
        <a:xfrm flipV="1">
          <a:off x="18399760" y="10859262"/>
          <a:ext cx="805180" cy="6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15494</xdr:rowOff>
    </xdr:from>
    <xdr:to>
      <xdr:col>102</xdr:col>
      <xdr:colOff>165100</xdr:colOff>
      <xdr:row>63</xdr:row>
      <xdr:rowOff>117094</xdr:rowOff>
    </xdr:to>
    <xdr:sp macro="" textlink="">
      <xdr:nvSpPr>
        <xdr:cNvPr id="705" name="楕円 704">
          <a:extLst>
            <a:ext uri="{FF2B5EF4-FFF2-40B4-BE49-F238E27FC236}">
              <a16:creationId xmlns:a16="http://schemas.microsoft.com/office/drawing/2014/main" id="{52F9DE25-B8B4-4468-803A-0EC2E3144E27}"/>
            </a:ext>
          </a:extLst>
        </xdr:cNvPr>
        <xdr:cNvSpPr/>
      </xdr:nvSpPr>
      <xdr:spPr>
        <a:xfrm>
          <a:off x="17547590" y="10820654"/>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66294</xdr:rowOff>
    </xdr:from>
    <xdr:to>
      <xdr:col>107</xdr:col>
      <xdr:colOff>50800</xdr:colOff>
      <xdr:row>63</xdr:row>
      <xdr:rowOff>66294</xdr:rowOff>
    </xdr:to>
    <xdr:cxnSp macro="">
      <xdr:nvCxnSpPr>
        <xdr:cNvPr id="706" name="直線コネクタ 705">
          <a:extLst>
            <a:ext uri="{FF2B5EF4-FFF2-40B4-BE49-F238E27FC236}">
              <a16:creationId xmlns:a16="http://schemas.microsoft.com/office/drawing/2014/main" id="{329EE915-4F11-469F-B892-1245D87877D4}"/>
            </a:ext>
          </a:extLst>
        </xdr:cNvPr>
        <xdr:cNvCxnSpPr/>
      </xdr:nvCxnSpPr>
      <xdr:spPr>
        <a:xfrm>
          <a:off x="17602200" y="10865739"/>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15494</xdr:rowOff>
    </xdr:from>
    <xdr:to>
      <xdr:col>98</xdr:col>
      <xdr:colOff>38100</xdr:colOff>
      <xdr:row>63</xdr:row>
      <xdr:rowOff>117094</xdr:rowOff>
    </xdr:to>
    <xdr:sp macro="" textlink="">
      <xdr:nvSpPr>
        <xdr:cNvPr id="707" name="楕円 706">
          <a:extLst>
            <a:ext uri="{FF2B5EF4-FFF2-40B4-BE49-F238E27FC236}">
              <a16:creationId xmlns:a16="http://schemas.microsoft.com/office/drawing/2014/main" id="{3C6A181D-E653-4678-B845-BD9D8D0483B9}"/>
            </a:ext>
          </a:extLst>
        </xdr:cNvPr>
        <xdr:cNvSpPr/>
      </xdr:nvSpPr>
      <xdr:spPr>
        <a:xfrm>
          <a:off x="16761460" y="1082065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66294</xdr:rowOff>
    </xdr:from>
    <xdr:to>
      <xdr:col>102</xdr:col>
      <xdr:colOff>114300</xdr:colOff>
      <xdr:row>63</xdr:row>
      <xdr:rowOff>66294</xdr:rowOff>
    </xdr:to>
    <xdr:cxnSp macro="">
      <xdr:nvCxnSpPr>
        <xdr:cNvPr id="708" name="直線コネクタ 707">
          <a:extLst>
            <a:ext uri="{FF2B5EF4-FFF2-40B4-BE49-F238E27FC236}">
              <a16:creationId xmlns:a16="http://schemas.microsoft.com/office/drawing/2014/main" id="{0979D0A8-5071-4DA9-A23F-AAA56EC9749D}"/>
            </a:ext>
          </a:extLst>
        </xdr:cNvPr>
        <xdr:cNvCxnSpPr/>
      </xdr:nvCxnSpPr>
      <xdr:spPr>
        <a:xfrm>
          <a:off x="16804640" y="10865739"/>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78757</xdr:rowOff>
    </xdr:from>
    <xdr:ext cx="469744" cy="259045"/>
    <xdr:sp macro="" textlink="">
      <xdr:nvSpPr>
        <xdr:cNvPr id="709" name="n_1aveValue【保健センター・保健所】&#10;一人当たり面積">
          <a:extLst>
            <a:ext uri="{FF2B5EF4-FFF2-40B4-BE49-F238E27FC236}">
              <a16:creationId xmlns:a16="http://schemas.microsoft.com/office/drawing/2014/main" id="{BC7E36C5-52B5-4A0D-B492-D33552025FF4}"/>
            </a:ext>
          </a:extLst>
        </xdr:cNvPr>
        <xdr:cNvSpPr txBox="1"/>
      </xdr:nvSpPr>
      <xdr:spPr>
        <a:xfrm>
          <a:off x="18982132" y="10537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74185</xdr:rowOff>
    </xdr:from>
    <xdr:ext cx="469744" cy="259045"/>
    <xdr:sp macro="" textlink="">
      <xdr:nvSpPr>
        <xdr:cNvPr id="710" name="n_2aveValue【保健センター・保健所】&#10;一人当たり面積">
          <a:extLst>
            <a:ext uri="{FF2B5EF4-FFF2-40B4-BE49-F238E27FC236}">
              <a16:creationId xmlns:a16="http://schemas.microsoft.com/office/drawing/2014/main" id="{15CD324C-3559-4BC4-B1ED-153DD0480AE4}"/>
            </a:ext>
          </a:extLst>
        </xdr:cNvPr>
        <xdr:cNvSpPr txBox="1"/>
      </xdr:nvSpPr>
      <xdr:spPr>
        <a:xfrm>
          <a:off x="18182032" y="10532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74185</xdr:rowOff>
    </xdr:from>
    <xdr:ext cx="469744" cy="259045"/>
    <xdr:sp macro="" textlink="">
      <xdr:nvSpPr>
        <xdr:cNvPr id="711" name="n_3aveValue【保健センター・保健所】&#10;一人当たり面積">
          <a:extLst>
            <a:ext uri="{FF2B5EF4-FFF2-40B4-BE49-F238E27FC236}">
              <a16:creationId xmlns:a16="http://schemas.microsoft.com/office/drawing/2014/main" id="{18E639DE-C146-4F25-A061-4F1D35B04E72}"/>
            </a:ext>
          </a:extLst>
        </xdr:cNvPr>
        <xdr:cNvSpPr txBox="1"/>
      </xdr:nvSpPr>
      <xdr:spPr>
        <a:xfrm>
          <a:off x="17384472" y="10532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78757</xdr:rowOff>
    </xdr:from>
    <xdr:ext cx="469744" cy="259045"/>
    <xdr:sp macro="" textlink="">
      <xdr:nvSpPr>
        <xdr:cNvPr id="712" name="n_4aveValue【保健センター・保健所】&#10;一人当たり面積">
          <a:extLst>
            <a:ext uri="{FF2B5EF4-FFF2-40B4-BE49-F238E27FC236}">
              <a16:creationId xmlns:a16="http://schemas.microsoft.com/office/drawing/2014/main" id="{BD526220-11E1-4081-BDE4-7E363D1D8BB5}"/>
            </a:ext>
          </a:extLst>
        </xdr:cNvPr>
        <xdr:cNvSpPr txBox="1"/>
      </xdr:nvSpPr>
      <xdr:spPr>
        <a:xfrm>
          <a:off x="16588817" y="10537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103649</xdr:rowOff>
    </xdr:from>
    <xdr:ext cx="469744" cy="259045"/>
    <xdr:sp macro="" textlink="">
      <xdr:nvSpPr>
        <xdr:cNvPr id="713" name="n_1mainValue【保健センター・保健所】&#10;一人当たり面積">
          <a:extLst>
            <a:ext uri="{FF2B5EF4-FFF2-40B4-BE49-F238E27FC236}">
              <a16:creationId xmlns:a16="http://schemas.microsoft.com/office/drawing/2014/main" id="{3D95F49C-94F7-4C06-9448-E98EF995C827}"/>
            </a:ext>
          </a:extLst>
        </xdr:cNvPr>
        <xdr:cNvSpPr txBox="1"/>
      </xdr:nvSpPr>
      <xdr:spPr>
        <a:xfrm>
          <a:off x="18982132" y="109030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108221</xdr:rowOff>
    </xdr:from>
    <xdr:ext cx="469744" cy="259045"/>
    <xdr:sp macro="" textlink="">
      <xdr:nvSpPr>
        <xdr:cNvPr id="714" name="n_2mainValue【保健センター・保健所】&#10;一人当たり面積">
          <a:extLst>
            <a:ext uri="{FF2B5EF4-FFF2-40B4-BE49-F238E27FC236}">
              <a16:creationId xmlns:a16="http://schemas.microsoft.com/office/drawing/2014/main" id="{6FE045DE-7B89-42B7-8F42-DAA4849294C6}"/>
            </a:ext>
          </a:extLst>
        </xdr:cNvPr>
        <xdr:cNvSpPr txBox="1"/>
      </xdr:nvSpPr>
      <xdr:spPr>
        <a:xfrm>
          <a:off x="18182032" y="10907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108221</xdr:rowOff>
    </xdr:from>
    <xdr:ext cx="469744" cy="259045"/>
    <xdr:sp macro="" textlink="">
      <xdr:nvSpPr>
        <xdr:cNvPr id="715" name="n_3mainValue【保健センター・保健所】&#10;一人当たり面積">
          <a:extLst>
            <a:ext uri="{FF2B5EF4-FFF2-40B4-BE49-F238E27FC236}">
              <a16:creationId xmlns:a16="http://schemas.microsoft.com/office/drawing/2014/main" id="{29086366-5912-40E0-BD03-AFB8B2DFE428}"/>
            </a:ext>
          </a:extLst>
        </xdr:cNvPr>
        <xdr:cNvSpPr txBox="1"/>
      </xdr:nvSpPr>
      <xdr:spPr>
        <a:xfrm>
          <a:off x="17384472" y="10907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108221</xdr:rowOff>
    </xdr:from>
    <xdr:ext cx="469744" cy="259045"/>
    <xdr:sp macro="" textlink="">
      <xdr:nvSpPr>
        <xdr:cNvPr id="716" name="n_4mainValue【保健センター・保健所】&#10;一人当たり面積">
          <a:extLst>
            <a:ext uri="{FF2B5EF4-FFF2-40B4-BE49-F238E27FC236}">
              <a16:creationId xmlns:a16="http://schemas.microsoft.com/office/drawing/2014/main" id="{57E608C0-F64E-426B-97C2-898DB631B0FB}"/>
            </a:ext>
          </a:extLst>
        </xdr:cNvPr>
        <xdr:cNvSpPr txBox="1"/>
      </xdr:nvSpPr>
      <xdr:spPr>
        <a:xfrm>
          <a:off x="16588817" y="10907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17" name="正方形/長方形 716">
          <a:extLst>
            <a:ext uri="{FF2B5EF4-FFF2-40B4-BE49-F238E27FC236}">
              <a16:creationId xmlns:a16="http://schemas.microsoft.com/office/drawing/2014/main" id="{524B8500-2CD4-4970-A662-68340DBDE7DC}"/>
            </a:ext>
          </a:extLst>
        </xdr:cNvPr>
        <xdr:cNvSpPr/>
      </xdr:nvSpPr>
      <xdr:spPr>
        <a:xfrm>
          <a:off x="11203940" y="1181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18" name="正方形/長方形 717">
          <a:extLst>
            <a:ext uri="{FF2B5EF4-FFF2-40B4-BE49-F238E27FC236}">
              <a16:creationId xmlns:a16="http://schemas.microsoft.com/office/drawing/2014/main" id="{A61EA9C5-2EAA-4F1E-B765-6869B90A363E}"/>
            </a:ext>
          </a:extLst>
        </xdr:cNvPr>
        <xdr:cNvSpPr/>
      </xdr:nvSpPr>
      <xdr:spPr>
        <a:xfrm>
          <a:off x="113157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19" name="正方形/長方形 718">
          <a:extLst>
            <a:ext uri="{FF2B5EF4-FFF2-40B4-BE49-F238E27FC236}">
              <a16:creationId xmlns:a16="http://schemas.microsoft.com/office/drawing/2014/main" id="{311F0C17-3AEC-42A6-ADC7-850C6B60218C}"/>
            </a:ext>
          </a:extLst>
        </xdr:cNvPr>
        <xdr:cNvSpPr/>
      </xdr:nvSpPr>
      <xdr:spPr>
        <a:xfrm>
          <a:off x="113157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0" name="正方形/長方形 719">
          <a:extLst>
            <a:ext uri="{FF2B5EF4-FFF2-40B4-BE49-F238E27FC236}">
              <a16:creationId xmlns:a16="http://schemas.microsoft.com/office/drawing/2014/main" id="{BC0D7BC3-93CD-43E2-85AE-206B49F6A8E7}"/>
            </a:ext>
          </a:extLst>
        </xdr:cNvPr>
        <xdr:cNvSpPr/>
      </xdr:nvSpPr>
      <xdr:spPr>
        <a:xfrm>
          <a:off x="122326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1" name="正方形/長方形 720">
          <a:extLst>
            <a:ext uri="{FF2B5EF4-FFF2-40B4-BE49-F238E27FC236}">
              <a16:creationId xmlns:a16="http://schemas.microsoft.com/office/drawing/2014/main" id="{D34DE937-4D2E-4DC3-92EE-EE28680B7F13}"/>
            </a:ext>
          </a:extLst>
        </xdr:cNvPr>
        <xdr:cNvSpPr/>
      </xdr:nvSpPr>
      <xdr:spPr>
        <a:xfrm>
          <a:off x="122326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22" name="正方形/長方形 721">
          <a:extLst>
            <a:ext uri="{FF2B5EF4-FFF2-40B4-BE49-F238E27FC236}">
              <a16:creationId xmlns:a16="http://schemas.microsoft.com/office/drawing/2014/main" id="{A1C0E149-320C-4C01-ADBF-DFF1DCA2F8B0}"/>
            </a:ext>
          </a:extLst>
        </xdr:cNvPr>
        <xdr:cNvSpPr/>
      </xdr:nvSpPr>
      <xdr:spPr>
        <a:xfrm>
          <a:off x="132613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23" name="正方形/長方形 722">
          <a:extLst>
            <a:ext uri="{FF2B5EF4-FFF2-40B4-BE49-F238E27FC236}">
              <a16:creationId xmlns:a16="http://schemas.microsoft.com/office/drawing/2014/main" id="{9E15E631-821E-488A-8EAD-E2A7F4CFC8CF}"/>
            </a:ext>
          </a:extLst>
        </xdr:cNvPr>
        <xdr:cNvSpPr/>
      </xdr:nvSpPr>
      <xdr:spPr>
        <a:xfrm>
          <a:off x="132613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4" name="正方形/長方形 723">
          <a:extLst>
            <a:ext uri="{FF2B5EF4-FFF2-40B4-BE49-F238E27FC236}">
              <a16:creationId xmlns:a16="http://schemas.microsoft.com/office/drawing/2014/main" id="{834282EE-29E9-4F64-AE1D-EF8FF7B8C90A}"/>
            </a:ext>
          </a:extLst>
        </xdr:cNvPr>
        <xdr:cNvSpPr/>
      </xdr:nvSpPr>
      <xdr:spPr>
        <a:xfrm>
          <a:off x="11203940" y="1295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25" name="テキスト ボックス 724">
          <a:extLst>
            <a:ext uri="{FF2B5EF4-FFF2-40B4-BE49-F238E27FC236}">
              <a16:creationId xmlns:a16="http://schemas.microsoft.com/office/drawing/2014/main" id="{CD109198-AB7C-4CCA-A40F-538B510F4E4C}"/>
            </a:ext>
          </a:extLst>
        </xdr:cNvPr>
        <xdr:cNvSpPr txBox="1"/>
      </xdr:nvSpPr>
      <xdr:spPr>
        <a:xfrm>
          <a:off x="1116584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26" name="直線コネクタ 725">
          <a:extLst>
            <a:ext uri="{FF2B5EF4-FFF2-40B4-BE49-F238E27FC236}">
              <a16:creationId xmlns:a16="http://schemas.microsoft.com/office/drawing/2014/main" id="{3CA4AE50-D56D-407C-BB90-1DC6ECCB9D7F}"/>
            </a:ext>
          </a:extLst>
        </xdr:cNvPr>
        <xdr:cNvCxnSpPr/>
      </xdr:nvCxnSpPr>
      <xdr:spPr>
        <a:xfrm>
          <a:off x="11203940" y="1524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27" name="テキスト ボックス 726">
          <a:extLst>
            <a:ext uri="{FF2B5EF4-FFF2-40B4-BE49-F238E27FC236}">
              <a16:creationId xmlns:a16="http://schemas.microsoft.com/office/drawing/2014/main" id="{80AC540A-48FB-40EB-8D87-522EA3EBFDFC}"/>
            </a:ext>
          </a:extLst>
        </xdr:cNvPr>
        <xdr:cNvSpPr txBox="1"/>
      </xdr:nvSpPr>
      <xdr:spPr>
        <a:xfrm>
          <a:off x="10801531" y="1509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728" name="直線コネクタ 727">
          <a:extLst>
            <a:ext uri="{FF2B5EF4-FFF2-40B4-BE49-F238E27FC236}">
              <a16:creationId xmlns:a16="http://schemas.microsoft.com/office/drawing/2014/main" id="{548C4E1C-4384-49CD-80C1-D80BE6DABB0F}"/>
            </a:ext>
          </a:extLst>
        </xdr:cNvPr>
        <xdr:cNvCxnSpPr/>
      </xdr:nvCxnSpPr>
      <xdr:spPr>
        <a:xfrm>
          <a:off x="11203940" y="1491723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729" name="テキスト ボックス 728">
          <a:extLst>
            <a:ext uri="{FF2B5EF4-FFF2-40B4-BE49-F238E27FC236}">
              <a16:creationId xmlns:a16="http://schemas.microsoft.com/office/drawing/2014/main" id="{BB2EEA8B-60D0-4BD1-8806-9A07287A4171}"/>
            </a:ext>
          </a:extLst>
        </xdr:cNvPr>
        <xdr:cNvSpPr txBox="1"/>
      </xdr:nvSpPr>
      <xdr:spPr>
        <a:xfrm>
          <a:off x="10801531" y="1476739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730" name="直線コネクタ 729">
          <a:extLst>
            <a:ext uri="{FF2B5EF4-FFF2-40B4-BE49-F238E27FC236}">
              <a16:creationId xmlns:a16="http://schemas.microsoft.com/office/drawing/2014/main" id="{3C80AE0B-329E-4E9A-8242-3E0BEBA47245}"/>
            </a:ext>
          </a:extLst>
        </xdr:cNvPr>
        <xdr:cNvCxnSpPr/>
      </xdr:nvCxnSpPr>
      <xdr:spPr>
        <a:xfrm>
          <a:off x="11203940" y="1459066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731" name="テキスト ボックス 730">
          <a:extLst>
            <a:ext uri="{FF2B5EF4-FFF2-40B4-BE49-F238E27FC236}">
              <a16:creationId xmlns:a16="http://schemas.microsoft.com/office/drawing/2014/main" id="{79FE41BB-2353-4617-AECA-AC6EABFE10DC}"/>
            </a:ext>
          </a:extLst>
        </xdr:cNvPr>
        <xdr:cNvSpPr txBox="1"/>
      </xdr:nvSpPr>
      <xdr:spPr>
        <a:xfrm>
          <a:off x="10842791" y="1444653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732" name="直線コネクタ 731">
          <a:extLst>
            <a:ext uri="{FF2B5EF4-FFF2-40B4-BE49-F238E27FC236}">
              <a16:creationId xmlns:a16="http://schemas.microsoft.com/office/drawing/2014/main" id="{90804C48-5868-46DF-A33D-B3F13F755596}"/>
            </a:ext>
          </a:extLst>
        </xdr:cNvPr>
        <xdr:cNvCxnSpPr/>
      </xdr:nvCxnSpPr>
      <xdr:spPr>
        <a:xfrm>
          <a:off x="11203940" y="1425838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733" name="テキスト ボックス 732">
          <a:extLst>
            <a:ext uri="{FF2B5EF4-FFF2-40B4-BE49-F238E27FC236}">
              <a16:creationId xmlns:a16="http://schemas.microsoft.com/office/drawing/2014/main" id="{F43D46A1-765B-4A61-B170-53B5E405168C}"/>
            </a:ext>
          </a:extLst>
        </xdr:cNvPr>
        <xdr:cNvSpPr txBox="1"/>
      </xdr:nvSpPr>
      <xdr:spPr>
        <a:xfrm>
          <a:off x="10842791" y="1411425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734" name="直線コネクタ 733">
          <a:extLst>
            <a:ext uri="{FF2B5EF4-FFF2-40B4-BE49-F238E27FC236}">
              <a16:creationId xmlns:a16="http://schemas.microsoft.com/office/drawing/2014/main" id="{6B09C939-322B-4239-8118-D28E221CD322}"/>
            </a:ext>
          </a:extLst>
        </xdr:cNvPr>
        <xdr:cNvCxnSpPr/>
      </xdr:nvCxnSpPr>
      <xdr:spPr>
        <a:xfrm>
          <a:off x="11203940" y="1393561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735" name="テキスト ボックス 734">
          <a:extLst>
            <a:ext uri="{FF2B5EF4-FFF2-40B4-BE49-F238E27FC236}">
              <a16:creationId xmlns:a16="http://schemas.microsoft.com/office/drawing/2014/main" id="{016F33E3-FE98-40C5-A113-8F806F4E312F}"/>
            </a:ext>
          </a:extLst>
        </xdr:cNvPr>
        <xdr:cNvSpPr txBox="1"/>
      </xdr:nvSpPr>
      <xdr:spPr>
        <a:xfrm>
          <a:off x="1084279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736" name="直線コネクタ 735">
          <a:extLst>
            <a:ext uri="{FF2B5EF4-FFF2-40B4-BE49-F238E27FC236}">
              <a16:creationId xmlns:a16="http://schemas.microsoft.com/office/drawing/2014/main" id="{10015BAE-FD17-4E8E-9493-3632FB2D1E66}"/>
            </a:ext>
          </a:extLst>
        </xdr:cNvPr>
        <xdr:cNvCxnSpPr/>
      </xdr:nvCxnSpPr>
      <xdr:spPr>
        <a:xfrm>
          <a:off x="11203940" y="1360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737" name="テキスト ボックス 736">
          <a:extLst>
            <a:ext uri="{FF2B5EF4-FFF2-40B4-BE49-F238E27FC236}">
              <a16:creationId xmlns:a16="http://schemas.microsoft.com/office/drawing/2014/main" id="{684E3B9B-219E-417C-AF38-F3599B0609C0}"/>
            </a:ext>
          </a:extLst>
        </xdr:cNvPr>
        <xdr:cNvSpPr txBox="1"/>
      </xdr:nvSpPr>
      <xdr:spPr>
        <a:xfrm>
          <a:off x="10842791" y="134687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738" name="直線コネクタ 737">
          <a:extLst>
            <a:ext uri="{FF2B5EF4-FFF2-40B4-BE49-F238E27FC236}">
              <a16:creationId xmlns:a16="http://schemas.microsoft.com/office/drawing/2014/main" id="{BF51F4A2-0837-4B04-B3A5-214AB365A555}"/>
            </a:ext>
          </a:extLst>
        </xdr:cNvPr>
        <xdr:cNvCxnSpPr/>
      </xdr:nvCxnSpPr>
      <xdr:spPr>
        <a:xfrm>
          <a:off x="11203940" y="132805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739" name="テキスト ボックス 738">
          <a:extLst>
            <a:ext uri="{FF2B5EF4-FFF2-40B4-BE49-F238E27FC236}">
              <a16:creationId xmlns:a16="http://schemas.microsoft.com/office/drawing/2014/main" id="{C386ABD3-52AC-4A87-B235-94047E31BDCB}"/>
            </a:ext>
          </a:extLst>
        </xdr:cNvPr>
        <xdr:cNvSpPr txBox="1"/>
      </xdr:nvSpPr>
      <xdr:spPr>
        <a:xfrm>
          <a:off x="10905006" y="13136443"/>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0" name="直線コネクタ 739">
          <a:extLst>
            <a:ext uri="{FF2B5EF4-FFF2-40B4-BE49-F238E27FC236}">
              <a16:creationId xmlns:a16="http://schemas.microsoft.com/office/drawing/2014/main" id="{B4648028-6138-4633-99E5-70EE75A607E0}"/>
            </a:ext>
          </a:extLst>
        </xdr:cNvPr>
        <xdr:cNvCxnSpPr/>
      </xdr:nvCxnSpPr>
      <xdr:spPr>
        <a:xfrm>
          <a:off x="11203940" y="1295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741" name="【消防施設】&#10;有形固定資産減価償却率グラフ枠">
          <a:extLst>
            <a:ext uri="{FF2B5EF4-FFF2-40B4-BE49-F238E27FC236}">
              <a16:creationId xmlns:a16="http://schemas.microsoft.com/office/drawing/2014/main" id="{C19A991C-A9BA-4806-B23B-20C8C3601C35}"/>
            </a:ext>
          </a:extLst>
        </xdr:cNvPr>
        <xdr:cNvSpPr/>
      </xdr:nvSpPr>
      <xdr:spPr>
        <a:xfrm>
          <a:off x="11203940" y="1295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127907</xdr:rowOff>
    </xdr:from>
    <xdr:to>
      <xdr:col>85</xdr:col>
      <xdr:colOff>126364</xdr:colOff>
      <xdr:row>86</xdr:row>
      <xdr:rowOff>168729</xdr:rowOff>
    </xdr:to>
    <xdr:cxnSp macro="">
      <xdr:nvCxnSpPr>
        <xdr:cNvPr id="742" name="直線コネクタ 741">
          <a:extLst>
            <a:ext uri="{FF2B5EF4-FFF2-40B4-BE49-F238E27FC236}">
              <a16:creationId xmlns:a16="http://schemas.microsoft.com/office/drawing/2014/main" id="{094C37DE-6B72-4A3C-95E5-7AB1A13A925A}"/>
            </a:ext>
          </a:extLst>
        </xdr:cNvPr>
        <xdr:cNvCxnSpPr/>
      </xdr:nvCxnSpPr>
      <xdr:spPr>
        <a:xfrm flipV="1">
          <a:off x="14703424" y="13504817"/>
          <a:ext cx="0" cy="14124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743" name="【消防施設】&#10;有形固定資産減価償却率最小値テキスト">
          <a:extLst>
            <a:ext uri="{FF2B5EF4-FFF2-40B4-BE49-F238E27FC236}">
              <a16:creationId xmlns:a16="http://schemas.microsoft.com/office/drawing/2014/main" id="{94471FAC-02A5-48F1-A021-382EF2BE655E}"/>
            </a:ext>
          </a:extLst>
        </xdr:cNvPr>
        <xdr:cNvSpPr txBox="1"/>
      </xdr:nvSpPr>
      <xdr:spPr>
        <a:xfrm>
          <a:off x="1474216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744" name="直線コネクタ 743">
          <a:extLst>
            <a:ext uri="{FF2B5EF4-FFF2-40B4-BE49-F238E27FC236}">
              <a16:creationId xmlns:a16="http://schemas.microsoft.com/office/drawing/2014/main" id="{A5162420-0F0D-4817-AACB-A05D74B017B1}"/>
            </a:ext>
          </a:extLst>
        </xdr:cNvPr>
        <xdr:cNvCxnSpPr/>
      </xdr:nvCxnSpPr>
      <xdr:spPr>
        <a:xfrm>
          <a:off x="14611350" y="1491723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74584</xdr:rowOff>
    </xdr:from>
    <xdr:ext cx="405111" cy="259045"/>
    <xdr:sp macro="" textlink="">
      <xdr:nvSpPr>
        <xdr:cNvPr id="745" name="【消防施設】&#10;有形固定資産減価償却率最大値テキスト">
          <a:extLst>
            <a:ext uri="{FF2B5EF4-FFF2-40B4-BE49-F238E27FC236}">
              <a16:creationId xmlns:a16="http://schemas.microsoft.com/office/drawing/2014/main" id="{28BB0F1C-DDB7-4711-A8FF-B226422F35CE}"/>
            </a:ext>
          </a:extLst>
        </xdr:cNvPr>
        <xdr:cNvSpPr txBox="1"/>
      </xdr:nvSpPr>
      <xdr:spPr>
        <a:xfrm>
          <a:off x="14742160" y="132762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127907</xdr:rowOff>
    </xdr:from>
    <xdr:to>
      <xdr:col>86</xdr:col>
      <xdr:colOff>25400</xdr:colOff>
      <xdr:row>78</xdr:row>
      <xdr:rowOff>127907</xdr:rowOff>
    </xdr:to>
    <xdr:cxnSp macro="">
      <xdr:nvCxnSpPr>
        <xdr:cNvPr id="746" name="直線コネクタ 745">
          <a:extLst>
            <a:ext uri="{FF2B5EF4-FFF2-40B4-BE49-F238E27FC236}">
              <a16:creationId xmlns:a16="http://schemas.microsoft.com/office/drawing/2014/main" id="{F3FA7C65-C28B-4133-A185-DAC99D0A9700}"/>
            </a:ext>
          </a:extLst>
        </xdr:cNvPr>
        <xdr:cNvCxnSpPr/>
      </xdr:nvCxnSpPr>
      <xdr:spPr>
        <a:xfrm>
          <a:off x="14611350" y="1350481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83</xdr:row>
      <xdr:rowOff>66964</xdr:rowOff>
    </xdr:from>
    <xdr:ext cx="405111" cy="259045"/>
    <xdr:sp macro="" textlink="">
      <xdr:nvSpPr>
        <xdr:cNvPr id="747" name="【消防施設】&#10;有形固定資産減価償却率平均値テキスト">
          <a:extLst>
            <a:ext uri="{FF2B5EF4-FFF2-40B4-BE49-F238E27FC236}">
              <a16:creationId xmlns:a16="http://schemas.microsoft.com/office/drawing/2014/main" id="{43DEFCB3-C077-439E-81F7-37929814B30F}"/>
            </a:ext>
          </a:extLst>
        </xdr:cNvPr>
        <xdr:cNvSpPr txBox="1"/>
      </xdr:nvSpPr>
      <xdr:spPr>
        <a:xfrm>
          <a:off x="14742160" y="1429540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88537</xdr:rowOff>
    </xdr:from>
    <xdr:to>
      <xdr:col>85</xdr:col>
      <xdr:colOff>177800</xdr:colOff>
      <xdr:row>84</xdr:row>
      <xdr:rowOff>18687</xdr:rowOff>
    </xdr:to>
    <xdr:sp macro="" textlink="">
      <xdr:nvSpPr>
        <xdr:cNvPr id="748" name="フローチャート: 判断 747">
          <a:extLst>
            <a:ext uri="{FF2B5EF4-FFF2-40B4-BE49-F238E27FC236}">
              <a16:creationId xmlns:a16="http://schemas.microsoft.com/office/drawing/2014/main" id="{EFF957B3-93AA-443B-B97E-235E627E6AE2}"/>
            </a:ext>
          </a:extLst>
        </xdr:cNvPr>
        <xdr:cNvSpPr/>
      </xdr:nvSpPr>
      <xdr:spPr>
        <a:xfrm>
          <a:off x="14649450" y="14322697"/>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83</xdr:row>
      <xdr:rowOff>72208</xdr:rowOff>
    </xdr:from>
    <xdr:to>
      <xdr:col>81</xdr:col>
      <xdr:colOff>101600</xdr:colOff>
      <xdr:row>84</xdr:row>
      <xdr:rowOff>2358</xdr:rowOff>
    </xdr:to>
    <xdr:sp macro="" textlink="">
      <xdr:nvSpPr>
        <xdr:cNvPr id="749" name="フローチャート: 判断 748">
          <a:extLst>
            <a:ext uri="{FF2B5EF4-FFF2-40B4-BE49-F238E27FC236}">
              <a16:creationId xmlns:a16="http://schemas.microsoft.com/office/drawing/2014/main" id="{6F092FD9-43D5-4F8C-BE0D-58D5E2E4941B}"/>
            </a:ext>
          </a:extLst>
        </xdr:cNvPr>
        <xdr:cNvSpPr/>
      </xdr:nvSpPr>
      <xdr:spPr>
        <a:xfrm>
          <a:off x="13887450" y="14300653"/>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83</xdr:row>
      <xdr:rowOff>54248</xdr:rowOff>
    </xdr:from>
    <xdr:to>
      <xdr:col>76</xdr:col>
      <xdr:colOff>165100</xdr:colOff>
      <xdr:row>83</xdr:row>
      <xdr:rowOff>155848</xdr:rowOff>
    </xdr:to>
    <xdr:sp macro="" textlink="">
      <xdr:nvSpPr>
        <xdr:cNvPr id="750" name="フローチャート: 判断 749">
          <a:extLst>
            <a:ext uri="{FF2B5EF4-FFF2-40B4-BE49-F238E27FC236}">
              <a16:creationId xmlns:a16="http://schemas.microsoft.com/office/drawing/2014/main" id="{BA6221A6-B28C-4CEB-B5E7-39D6AA60542D}"/>
            </a:ext>
          </a:extLst>
        </xdr:cNvPr>
        <xdr:cNvSpPr/>
      </xdr:nvSpPr>
      <xdr:spPr>
        <a:xfrm>
          <a:off x="13089890" y="14288408"/>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83</xdr:row>
      <xdr:rowOff>93436</xdr:rowOff>
    </xdr:from>
    <xdr:to>
      <xdr:col>72</xdr:col>
      <xdr:colOff>38100</xdr:colOff>
      <xdr:row>84</xdr:row>
      <xdr:rowOff>23586</xdr:rowOff>
    </xdr:to>
    <xdr:sp macro="" textlink="">
      <xdr:nvSpPr>
        <xdr:cNvPr id="751" name="フローチャート: 判断 750">
          <a:extLst>
            <a:ext uri="{FF2B5EF4-FFF2-40B4-BE49-F238E27FC236}">
              <a16:creationId xmlns:a16="http://schemas.microsoft.com/office/drawing/2014/main" id="{2055925B-03DE-451B-9D7A-8D1D2A48C1A6}"/>
            </a:ext>
          </a:extLst>
        </xdr:cNvPr>
        <xdr:cNvSpPr/>
      </xdr:nvSpPr>
      <xdr:spPr>
        <a:xfrm>
          <a:off x="12303760" y="14327596"/>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83</xdr:row>
      <xdr:rowOff>83638</xdr:rowOff>
    </xdr:from>
    <xdr:to>
      <xdr:col>67</xdr:col>
      <xdr:colOff>101600</xdr:colOff>
      <xdr:row>84</xdr:row>
      <xdr:rowOff>13788</xdr:rowOff>
    </xdr:to>
    <xdr:sp macro="" textlink="">
      <xdr:nvSpPr>
        <xdr:cNvPr id="752" name="フローチャート: 判断 751">
          <a:extLst>
            <a:ext uri="{FF2B5EF4-FFF2-40B4-BE49-F238E27FC236}">
              <a16:creationId xmlns:a16="http://schemas.microsoft.com/office/drawing/2014/main" id="{141694EA-5DFA-4C02-9A6E-B7782BD11C65}"/>
            </a:ext>
          </a:extLst>
        </xdr:cNvPr>
        <xdr:cNvSpPr/>
      </xdr:nvSpPr>
      <xdr:spPr>
        <a:xfrm>
          <a:off x="11487150" y="14315893"/>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53" name="テキスト ボックス 752">
          <a:extLst>
            <a:ext uri="{FF2B5EF4-FFF2-40B4-BE49-F238E27FC236}">
              <a16:creationId xmlns:a16="http://schemas.microsoft.com/office/drawing/2014/main" id="{F9935015-7D5F-4EE8-AD91-450C6F66460E}"/>
            </a:ext>
          </a:extLst>
        </xdr:cNvPr>
        <xdr:cNvSpPr txBox="1"/>
      </xdr:nvSpPr>
      <xdr:spPr>
        <a:xfrm>
          <a:off x="145326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54" name="テキスト ボックス 753">
          <a:extLst>
            <a:ext uri="{FF2B5EF4-FFF2-40B4-BE49-F238E27FC236}">
              <a16:creationId xmlns:a16="http://schemas.microsoft.com/office/drawing/2014/main" id="{C124E650-58D4-4955-9E75-E0BAC9E398F1}"/>
            </a:ext>
          </a:extLst>
        </xdr:cNvPr>
        <xdr:cNvSpPr txBox="1"/>
      </xdr:nvSpPr>
      <xdr:spPr>
        <a:xfrm>
          <a:off x="137706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55" name="テキスト ボックス 754">
          <a:extLst>
            <a:ext uri="{FF2B5EF4-FFF2-40B4-BE49-F238E27FC236}">
              <a16:creationId xmlns:a16="http://schemas.microsoft.com/office/drawing/2014/main" id="{8FAB29D3-0E2B-4CF9-A7E4-FCEF0728821B}"/>
            </a:ext>
          </a:extLst>
        </xdr:cNvPr>
        <xdr:cNvSpPr txBox="1"/>
      </xdr:nvSpPr>
      <xdr:spPr>
        <a:xfrm>
          <a:off x="129730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56" name="テキスト ボックス 755">
          <a:extLst>
            <a:ext uri="{FF2B5EF4-FFF2-40B4-BE49-F238E27FC236}">
              <a16:creationId xmlns:a16="http://schemas.microsoft.com/office/drawing/2014/main" id="{3365846D-F830-44C4-8F93-95BAA1A6CAEE}"/>
            </a:ext>
          </a:extLst>
        </xdr:cNvPr>
        <xdr:cNvSpPr txBox="1"/>
      </xdr:nvSpPr>
      <xdr:spPr>
        <a:xfrm>
          <a:off x="121754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57" name="テキスト ボックス 756">
          <a:extLst>
            <a:ext uri="{FF2B5EF4-FFF2-40B4-BE49-F238E27FC236}">
              <a16:creationId xmlns:a16="http://schemas.microsoft.com/office/drawing/2014/main" id="{45675D17-92E1-4EC9-AACB-B0F9CEE553BF}"/>
            </a:ext>
          </a:extLst>
        </xdr:cNvPr>
        <xdr:cNvSpPr txBox="1"/>
      </xdr:nvSpPr>
      <xdr:spPr>
        <a:xfrm>
          <a:off x="113703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24856</xdr:rowOff>
    </xdr:from>
    <xdr:to>
      <xdr:col>85</xdr:col>
      <xdr:colOff>177800</xdr:colOff>
      <xdr:row>83</xdr:row>
      <xdr:rowOff>126456</xdr:rowOff>
    </xdr:to>
    <xdr:sp macro="" textlink="">
      <xdr:nvSpPr>
        <xdr:cNvPr id="758" name="楕円 757">
          <a:extLst>
            <a:ext uri="{FF2B5EF4-FFF2-40B4-BE49-F238E27FC236}">
              <a16:creationId xmlns:a16="http://schemas.microsoft.com/office/drawing/2014/main" id="{8EFAC8EC-BEFF-4EF6-92E4-696BE43EDAC9}"/>
            </a:ext>
          </a:extLst>
        </xdr:cNvPr>
        <xdr:cNvSpPr/>
      </xdr:nvSpPr>
      <xdr:spPr>
        <a:xfrm>
          <a:off x="14649450" y="14251396"/>
          <a:ext cx="97790"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82</xdr:row>
      <xdr:rowOff>47733</xdr:rowOff>
    </xdr:from>
    <xdr:ext cx="405111" cy="259045"/>
    <xdr:sp macro="" textlink="">
      <xdr:nvSpPr>
        <xdr:cNvPr id="759" name="【消防施設】&#10;有形固定資産減価償却率該当値テキスト">
          <a:extLst>
            <a:ext uri="{FF2B5EF4-FFF2-40B4-BE49-F238E27FC236}">
              <a16:creationId xmlns:a16="http://schemas.microsoft.com/office/drawing/2014/main" id="{270A1C9D-8EA7-462C-A79A-D07078872210}"/>
            </a:ext>
          </a:extLst>
        </xdr:cNvPr>
        <xdr:cNvSpPr txBox="1"/>
      </xdr:nvSpPr>
      <xdr:spPr>
        <a:xfrm>
          <a:off x="14742160" y="141085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170180</xdr:rowOff>
    </xdr:from>
    <xdr:to>
      <xdr:col>81</xdr:col>
      <xdr:colOff>101600</xdr:colOff>
      <xdr:row>83</xdr:row>
      <xdr:rowOff>100330</xdr:rowOff>
    </xdr:to>
    <xdr:sp macro="" textlink="">
      <xdr:nvSpPr>
        <xdr:cNvPr id="760" name="楕円 759">
          <a:extLst>
            <a:ext uri="{FF2B5EF4-FFF2-40B4-BE49-F238E27FC236}">
              <a16:creationId xmlns:a16="http://schemas.microsoft.com/office/drawing/2014/main" id="{5A5E75D1-2C8F-48E2-82F7-ADAE6F18DD72}"/>
            </a:ext>
          </a:extLst>
        </xdr:cNvPr>
        <xdr:cNvSpPr/>
      </xdr:nvSpPr>
      <xdr:spPr>
        <a:xfrm>
          <a:off x="13887450" y="14232890"/>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83</xdr:row>
      <xdr:rowOff>49530</xdr:rowOff>
    </xdr:from>
    <xdr:to>
      <xdr:col>85</xdr:col>
      <xdr:colOff>127000</xdr:colOff>
      <xdr:row>83</xdr:row>
      <xdr:rowOff>75656</xdr:rowOff>
    </xdr:to>
    <xdr:cxnSp macro="">
      <xdr:nvCxnSpPr>
        <xdr:cNvPr id="761" name="直線コネクタ 760">
          <a:extLst>
            <a:ext uri="{FF2B5EF4-FFF2-40B4-BE49-F238E27FC236}">
              <a16:creationId xmlns:a16="http://schemas.microsoft.com/office/drawing/2014/main" id="{F8668E22-519D-4F10-A4F9-CB53275E8F49}"/>
            </a:ext>
          </a:extLst>
        </xdr:cNvPr>
        <xdr:cNvCxnSpPr/>
      </xdr:nvCxnSpPr>
      <xdr:spPr>
        <a:xfrm>
          <a:off x="13942060" y="14283690"/>
          <a:ext cx="762000" cy="22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135889</xdr:rowOff>
    </xdr:from>
    <xdr:to>
      <xdr:col>76</xdr:col>
      <xdr:colOff>165100</xdr:colOff>
      <xdr:row>83</xdr:row>
      <xdr:rowOff>66039</xdr:rowOff>
    </xdr:to>
    <xdr:sp macro="" textlink="">
      <xdr:nvSpPr>
        <xdr:cNvPr id="762" name="楕円 761">
          <a:extLst>
            <a:ext uri="{FF2B5EF4-FFF2-40B4-BE49-F238E27FC236}">
              <a16:creationId xmlns:a16="http://schemas.microsoft.com/office/drawing/2014/main" id="{535375B8-F36F-4436-88AF-D9C37DC58841}"/>
            </a:ext>
          </a:extLst>
        </xdr:cNvPr>
        <xdr:cNvSpPr/>
      </xdr:nvSpPr>
      <xdr:spPr>
        <a:xfrm>
          <a:off x="13089890" y="14190979"/>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83</xdr:row>
      <xdr:rowOff>15239</xdr:rowOff>
    </xdr:from>
    <xdr:to>
      <xdr:col>81</xdr:col>
      <xdr:colOff>50800</xdr:colOff>
      <xdr:row>83</xdr:row>
      <xdr:rowOff>49530</xdr:rowOff>
    </xdr:to>
    <xdr:cxnSp macro="">
      <xdr:nvCxnSpPr>
        <xdr:cNvPr id="763" name="直線コネクタ 762">
          <a:extLst>
            <a:ext uri="{FF2B5EF4-FFF2-40B4-BE49-F238E27FC236}">
              <a16:creationId xmlns:a16="http://schemas.microsoft.com/office/drawing/2014/main" id="{57F08C29-C7CA-4217-B16D-1AA484812620}"/>
            </a:ext>
          </a:extLst>
        </xdr:cNvPr>
        <xdr:cNvCxnSpPr/>
      </xdr:nvCxnSpPr>
      <xdr:spPr>
        <a:xfrm>
          <a:off x="13144500" y="14249399"/>
          <a:ext cx="79756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82</xdr:row>
      <xdr:rowOff>104866</xdr:rowOff>
    </xdr:from>
    <xdr:to>
      <xdr:col>72</xdr:col>
      <xdr:colOff>38100</xdr:colOff>
      <xdr:row>83</xdr:row>
      <xdr:rowOff>35016</xdr:rowOff>
    </xdr:to>
    <xdr:sp macro="" textlink="">
      <xdr:nvSpPr>
        <xdr:cNvPr id="764" name="楕円 763">
          <a:extLst>
            <a:ext uri="{FF2B5EF4-FFF2-40B4-BE49-F238E27FC236}">
              <a16:creationId xmlns:a16="http://schemas.microsoft.com/office/drawing/2014/main" id="{9A45BEDC-BA7B-4863-89F0-690AB6B2DD24}"/>
            </a:ext>
          </a:extLst>
        </xdr:cNvPr>
        <xdr:cNvSpPr/>
      </xdr:nvSpPr>
      <xdr:spPr>
        <a:xfrm>
          <a:off x="12303760" y="14161861"/>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82</xdr:row>
      <xdr:rowOff>155666</xdr:rowOff>
    </xdr:from>
    <xdr:to>
      <xdr:col>76</xdr:col>
      <xdr:colOff>114300</xdr:colOff>
      <xdr:row>83</xdr:row>
      <xdr:rowOff>15239</xdr:rowOff>
    </xdr:to>
    <xdr:cxnSp macro="">
      <xdr:nvCxnSpPr>
        <xdr:cNvPr id="765" name="直線コネクタ 764">
          <a:extLst>
            <a:ext uri="{FF2B5EF4-FFF2-40B4-BE49-F238E27FC236}">
              <a16:creationId xmlns:a16="http://schemas.microsoft.com/office/drawing/2014/main" id="{4118E9A0-6AF1-4277-8B4E-AEB393D4FDAE}"/>
            </a:ext>
          </a:extLst>
        </xdr:cNvPr>
        <xdr:cNvCxnSpPr/>
      </xdr:nvCxnSpPr>
      <xdr:spPr>
        <a:xfrm>
          <a:off x="12346940" y="14214566"/>
          <a:ext cx="797560" cy="348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82</xdr:row>
      <xdr:rowOff>77107</xdr:rowOff>
    </xdr:from>
    <xdr:to>
      <xdr:col>67</xdr:col>
      <xdr:colOff>101600</xdr:colOff>
      <xdr:row>83</xdr:row>
      <xdr:rowOff>7257</xdr:rowOff>
    </xdr:to>
    <xdr:sp macro="" textlink="">
      <xdr:nvSpPr>
        <xdr:cNvPr id="766" name="楕円 765">
          <a:extLst>
            <a:ext uri="{FF2B5EF4-FFF2-40B4-BE49-F238E27FC236}">
              <a16:creationId xmlns:a16="http://schemas.microsoft.com/office/drawing/2014/main" id="{5123A846-268F-43F0-AA3E-CE006461CFC5}"/>
            </a:ext>
          </a:extLst>
        </xdr:cNvPr>
        <xdr:cNvSpPr/>
      </xdr:nvSpPr>
      <xdr:spPr>
        <a:xfrm>
          <a:off x="11487150" y="14136007"/>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82</xdr:row>
      <xdr:rowOff>127907</xdr:rowOff>
    </xdr:from>
    <xdr:to>
      <xdr:col>71</xdr:col>
      <xdr:colOff>177800</xdr:colOff>
      <xdr:row>82</xdr:row>
      <xdr:rowOff>155666</xdr:rowOff>
    </xdr:to>
    <xdr:cxnSp macro="">
      <xdr:nvCxnSpPr>
        <xdr:cNvPr id="767" name="直線コネクタ 766">
          <a:extLst>
            <a:ext uri="{FF2B5EF4-FFF2-40B4-BE49-F238E27FC236}">
              <a16:creationId xmlns:a16="http://schemas.microsoft.com/office/drawing/2014/main" id="{00447F68-84B5-4DD4-9CF2-6BCDF75C8BE9}"/>
            </a:ext>
          </a:extLst>
        </xdr:cNvPr>
        <xdr:cNvCxnSpPr/>
      </xdr:nvCxnSpPr>
      <xdr:spPr>
        <a:xfrm>
          <a:off x="11541760" y="14190617"/>
          <a:ext cx="805180" cy="239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83</xdr:row>
      <xdr:rowOff>164935</xdr:rowOff>
    </xdr:from>
    <xdr:ext cx="405111" cy="259045"/>
    <xdr:sp macro="" textlink="">
      <xdr:nvSpPr>
        <xdr:cNvPr id="768" name="n_1aveValue【消防施設】&#10;有形固定資産減価償却率">
          <a:extLst>
            <a:ext uri="{FF2B5EF4-FFF2-40B4-BE49-F238E27FC236}">
              <a16:creationId xmlns:a16="http://schemas.microsoft.com/office/drawing/2014/main" id="{70373744-5259-4E6C-BD73-B402E8DD2F9D}"/>
            </a:ext>
          </a:extLst>
        </xdr:cNvPr>
        <xdr:cNvSpPr txBox="1"/>
      </xdr:nvSpPr>
      <xdr:spPr>
        <a:xfrm>
          <a:off x="13738234" y="143990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146975</xdr:rowOff>
    </xdr:from>
    <xdr:ext cx="405111" cy="259045"/>
    <xdr:sp macro="" textlink="">
      <xdr:nvSpPr>
        <xdr:cNvPr id="769" name="n_2aveValue【消防施設】&#10;有形固定資産減価償却率">
          <a:extLst>
            <a:ext uri="{FF2B5EF4-FFF2-40B4-BE49-F238E27FC236}">
              <a16:creationId xmlns:a16="http://schemas.microsoft.com/office/drawing/2014/main" id="{C40ACD42-6EA7-4C1C-9D6B-1131E7C19A94}"/>
            </a:ext>
          </a:extLst>
        </xdr:cNvPr>
        <xdr:cNvSpPr txBox="1"/>
      </xdr:nvSpPr>
      <xdr:spPr>
        <a:xfrm>
          <a:off x="12957184" y="143754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84</xdr:row>
      <xdr:rowOff>14713</xdr:rowOff>
    </xdr:from>
    <xdr:ext cx="405111" cy="259045"/>
    <xdr:sp macro="" textlink="">
      <xdr:nvSpPr>
        <xdr:cNvPr id="770" name="n_3aveValue【消防施設】&#10;有形固定資産減価償却率">
          <a:extLst>
            <a:ext uri="{FF2B5EF4-FFF2-40B4-BE49-F238E27FC236}">
              <a16:creationId xmlns:a16="http://schemas.microsoft.com/office/drawing/2014/main" id="{126D5266-F73F-4919-82E0-76EC57652AB4}"/>
            </a:ext>
          </a:extLst>
        </xdr:cNvPr>
        <xdr:cNvSpPr txBox="1"/>
      </xdr:nvSpPr>
      <xdr:spPr>
        <a:xfrm>
          <a:off x="12171054" y="144203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84</xdr:row>
      <xdr:rowOff>4915</xdr:rowOff>
    </xdr:from>
    <xdr:ext cx="405111" cy="259045"/>
    <xdr:sp macro="" textlink="">
      <xdr:nvSpPr>
        <xdr:cNvPr id="771" name="n_4aveValue【消防施設】&#10;有形固定資産減価償却率">
          <a:extLst>
            <a:ext uri="{FF2B5EF4-FFF2-40B4-BE49-F238E27FC236}">
              <a16:creationId xmlns:a16="http://schemas.microsoft.com/office/drawing/2014/main" id="{9D171D33-4079-4954-936C-20B213B71408}"/>
            </a:ext>
          </a:extLst>
        </xdr:cNvPr>
        <xdr:cNvSpPr txBox="1"/>
      </xdr:nvSpPr>
      <xdr:spPr>
        <a:xfrm>
          <a:off x="11354444" y="144086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81</xdr:row>
      <xdr:rowOff>116857</xdr:rowOff>
    </xdr:from>
    <xdr:ext cx="405111" cy="259045"/>
    <xdr:sp macro="" textlink="">
      <xdr:nvSpPr>
        <xdr:cNvPr id="772" name="n_1mainValue【消防施設】&#10;有形固定資産減価償却率">
          <a:extLst>
            <a:ext uri="{FF2B5EF4-FFF2-40B4-BE49-F238E27FC236}">
              <a16:creationId xmlns:a16="http://schemas.microsoft.com/office/drawing/2014/main" id="{86B8DC6F-084D-4F49-945C-9A575FDB7CF2}"/>
            </a:ext>
          </a:extLst>
        </xdr:cNvPr>
        <xdr:cNvSpPr txBox="1"/>
      </xdr:nvSpPr>
      <xdr:spPr>
        <a:xfrm>
          <a:off x="13738234" y="14004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82566</xdr:rowOff>
    </xdr:from>
    <xdr:ext cx="405111" cy="259045"/>
    <xdr:sp macro="" textlink="">
      <xdr:nvSpPr>
        <xdr:cNvPr id="773" name="n_2mainValue【消防施設】&#10;有形固定資産減価償却率">
          <a:extLst>
            <a:ext uri="{FF2B5EF4-FFF2-40B4-BE49-F238E27FC236}">
              <a16:creationId xmlns:a16="http://schemas.microsoft.com/office/drawing/2014/main" id="{516AF0E5-BC75-41A5-9299-2856E3C65A06}"/>
            </a:ext>
          </a:extLst>
        </xdr:cNvPr>
        <xdr:cNvSpPr txBox="1"/>
      </xdr:nvSpPr>
      <xdr:spPr>
        <a:xfrm>
          <a:off x="12957184" y="139719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51543</xdr:rowOff>
    </xdr:from>
    <xdr:ext cx="405111" cy="259045"/>
    <xdr:sp macro="" textlink="">
      <xdr:nvSpPr>
        <xdr:cNvPr id="774" name="n_3mainValue【消防施設】&#10;有形固定資産減価償却率">
          <a:extLst>
            <a:ext uri="{FF2B5EF4-FFF2-40B4-BE49-F238E27FC236}">
              <a16:creationId xmlns:a16="http://schemas.microsoft.com/office/drawing/2014/main" id="{98DF4E9C-D191-4242-9261-0105998E352D}"/>
            </a:ext>
          </a:extLst>
        </xdr:cNvPr>
        <xdr:cNvSpPr txBox="1"/>
      </xdr:nvSpPr>
      <xdr:spPr>
        <a:xfrm>
          <a:off x="12171054" y="139428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23784</xdr:rowOff>
    </xdr:from>
    <xdr:ext cx="405111" cy="259045"/>
    <xdr:sp macro="" textlink="">
      <xdr:nvSpPr>
        <xdr:cNvPr id="775" name="n_4mainValue【消防施設】&#10;有形固定資産減価償却率">
          <a:extLst>
            <a:ext uri="{FF2B5EF4-FFF2-40B4-BE49-F238E27FC236}">
              <a16:creationId xmlns:a16="http://schemas.microsoft.com/office/drawing/2014/main" id="{343F91C5-BFA2-4F2C-BB97-65E3B07D0168}"/>
            </a:ext>
          </a:extLst>
        </xdr:cNvPr>
        <xdr:cNvSpPr txBox="1"/>
      </xdr:nvSpPr>
      <xdr:spPr>
        <a:xfrm>
          <a:off x="11354444" y="139074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76" name="正方形/長方形 775">
          <a:extLst>
            <a:ext uri="{FF2B5EF4-FFF2-40B4-BE49-F238E27FC236}">
              <a16:creationId xmlns:a16="http://schemas.microsoft.com/office/drawing/2014/main" id="{4C328909-AB69-40E0-AED4-2EA77ABB7360}"/>
            </a:ext>
          </a:extLst>
        </xdr:cNvPr>
        <xdr:cNvSpPr/>
      </xdr:nvSpPr>
      <xdr:spPr>
        <a:xfrm>
          <a:off x="16459200" y="1181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77" name="正方形/長方形 776">
          <a:extLst>
            <a:ext uri="{FF2B5EF4-FFF2-40B4-BE49-F238E27FC236}">
              <a16:creationId xmlns:a16="http://schemas.microsoft.com/office/drawing/2014/main" id="{B382D5A5-6FEF-49EA-812F-7FA1D5AD0FB6}"/>
            </a:ext>
          </a:extLst>
        </xdr:cNvPr>
        <xdr:cNvSpPr/>
      </xdr:nvSpPr>
      <xdr:spPr>
        <a:xfrm>
          <a:off x="165900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78" name="正方形/長方形 777">
          <a:extLst>
            <a:ext uri="{FF2B5EF4-FFF2-40B4-BE49-F238E27FC236}">
              <a16:creationId xmlns:a16="http://schemas.microsoft.com/office/drawing/2014/main" id="{0831354C-7A07-40C1-B3A7-3DBA2ED06330}"/>
            </a:ext>
          </a:extLst>
        </xdr:cNvPr>
        <xdr:cNvSpPr/>
      </xdr:nvSpPr>
      <xdr:spPr>
        <a:xfrm>
          <a:off x="165900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79" name="正方形/長方形 778">
          <a:extLst>
            <a:ext uri="{FF2B5EF4-FFF2-40B4-BE49-F238E27FC236}">
              <a16:creationId xmlns:a16="http://schemas.microsoft.com/office/drawing/2014/main" id="{5B5E9D2E-544A-440E-955E-3AD601D188E5}"/>
            </a:ext>
          </a:extLst>
        </xdr:cNvPr>
        <xdr:cNvSpPr/>
      </xdr:nvSpPr>
      <xdr:spPr>
        <a:xfrm>
          <a:off x="174879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0" name="正方形/長方形 779">
          <a:extLst>
            <a:ext uri="{FF2B5EF4-FFF2-40B4-BE49-F238E27FC236}">
              <a16:creationId xmlns:a16="http://schemas.microsoft.com/office/drawing/2014/main" id="{723363B5-CEAB-4248-88D1-27C3093FB194}"/>
            </a:ext>
          </a:extLst>
        </xdr:cNvPr>
        <xdr:cNvSpPr/>
      </xdr:nvSpPr>
      <xdr:spPr>
        <a:xfrm>
          <a:off x="174879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1" name="正方形/長方形 780">
          <a:extLst>
            <a:ext uri="{FF2B5EF4-FFF2-40B4-BE49-F238E27FC236}">
              <a16:creationId xmlns:a16="http://schemas.microsoft.com/office/drawing/2014/main" id="{676A64F6-63A6-452F-B162-DCD1330AB454}"/>
            </a:ext>
          </a:extLst>
        </xdr:cNvPr>
        <xdr:cNvSpPr/>
      </xdr:nvSpPr>
      <xdr:spPr>
        <a:xfrm>
          <a:off x="185166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82" name="正方形/長方形 781">
          <a:extLst>
            <a:ext uri="{FF2B5EF4-FFF2-40B4-BE49-F238E27FC236}">
              <a16:creationId xmlns:a16="http://schemas.microsoft.com/office/drawing/2014/main" id="{D40ACA48-503B-4DE6-8A11-DEE487DF680A}"/>
            </a:ext>
          </a:extLst>
        </xdr:cNvPr>
        <xdr:cNvSpPr/>
      </xdr:nvSpPr>
      <xdr:spPr>
        <a:xfrm>
          <a:off x="185166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83" name="正方形/長方形 782">
          <a:extLst>
            <a:ext uri="{FF2B5EF4-FFF2-40B4-BE49-F238E27FC236}">
              <a16:creationId xmlns:a16="http://schemas.microsoft.com/office/drawing/2014/main" id="{6BE7DD51-40C9-4434-830E-D53DC131FF68}"/>
            </a:ext>
          </a:extLst>
        </xdr:cNvPr>
        <xdr:cNvSpPr/>
      </xdr:nvSpPr>
      <xdr:spPr>
        <a:xfrm>
          <a:off x="16459200" y="1295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84" name="テキスト ボックス 783">
          <a:extLst>
            <a:ext uri="{FF2B5EF4-FFF2-40B4-BE49-F238E27FC236}">
              <a16:creationId xmlns:a16="http://schemas.microsoft.com/office/drawing/2014/main" id="{E3B6FA95-83FF-4F3A-A9C9-9AD88A700B93}"/>
            </a:ext>
          </a:extLst>
        </xdr:cNvPr>
        <xdr:cNvSpPr txBox="1"/>
      </xdr:nvSpPr>
      <xdr:spPr>
        <a:xfrm>
          <a:off x="1644015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85" name="直線コネクタ 784">
          <a:extLst>
            <a:ext uri="{FF2B5EF4-FFF2-40B4-BE49-F238E27FC236}">
              <a16:creationId xmlns:a16="http://schemas.microsoft.com/office/drawing/2014/main" id="{2A71C1EC-BD34-40F8-8B72-C467FF89F7E4}"/>
            </a:ext>
          </a:extLst>
        </xdr:cNvPr>
        <xdr:cNvCxnSpPr/>
      </xdr:nvCxnSpPr>
      <xdr:spPr>
        <a:xfrm>
          <a:off x="16459200" y="1524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786" name="直線コネクタ 785">
          <a:extLst>
            <a:ext uri="{FF2B5EF4-FFF2-40B4-BE49-F238E27FC236}">
              <a16:creationId xmlns:a16="http://schemas.microsoft.com/office/drawing/2014/main" id="{AE2AC239-108B-4D8E-AC74-8AE92D00D7AB}"/>
            </a:ext>
          </a:extLst>
        </xdr:cNvPr>
        <xdr:cNvCxnSpPr/>
      </xdr:nvCxnSpPr>
      <xdr:spPr>
        <a:xfrm>
          <a:off x="16459200" y="14782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787" name="テキスト ボックス 786">
          <a:extLst>
            <a:ext uri="{FF2B5EF4-FFF2-40B4-BE49-F238E27FC236}">
              <a16:creationId xmlns:a16="http://schemas.microsoft.com/office/drawing/2014/main" id="{302C22CC-D9AA-444E-8DE9-98DC9C15D36B}"/>
            </a:ext>
          </a:extLst>
        </xdr:cNvPr>
        <xdr:cNvSpPr txBox="1"/>
      </xdr:nvSpPr>
      <xdr:spPr>
        <a:xfrm>
          <a:off x="16047266" y="146386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788" name="直線コネクタ 787">
          <a:extLst>
            <a:ext uri="{FF2B5EF4-FFF2-40B4-BE49-F238E27FC236}">
              <a16:creationId xmlns:a16="http://schemas.microsoft.com/office/drawing/2014/main" id="{61D329D1-3615-4CE9-9B5C-E3A9D178F0A9}"/>
            </a:ext>
          </a:extLst>
        </xdr:cNvPr>
        <xdr:cNvCxnSpPr/>
      </xdr:nvCxnSpPr>
      <xdr:spPr>
        <a:xfrm>
          <a:off x="16459200" y="143217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789" name="テキスト ボックス 788">
          <a:extLst>
            <a:ext uri="{FF2B5EF4-FFF2-40B4-BE49-F238E27FC236}">
              <a16:creationId xmlns:a16="http://schemas.microsoft.com/office/drawing/2014/main" id="{879C0C75-D89E-4350-95D5-8CDA1399CB19}"/>
            </a:ext>
          </a:extLst>
        </xdr:cNvPr>
        <xdr:cNvSpPr txBox="1"/>
      </xdr:nvSpPr>
      <xdr:spPr>
        <a:xfrm>
          <a:off x="16047266" y="141852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790" name="直線コネクタ 789">
          <a:extLst>
            <a:ext uri="{FF2B5EF4-FFF2-40B4-BE49-F238E27FC236}">
              <a16:creationId xmlns:a16="http://schemas.microsoft.com/office/drawing/2014/main" id="{6F83928D-DA99-4DE3-99A5-B7E05DB582FB}"/>
            </a:ext>
          </a:extLst>
        </xdr:cNvPr>
        <xdr:cNvCxnSpPr/>
      </xdr:nvCxnSpPr>
      <xdr:spPr>
        <a:xfrm>
          <a:off x="16459200" y="1386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791" name="テキスト ボックス 790">
          <a:extLst>
            <a:ext uri="{FF2B5EF4-FFF2-40B4-BE49-F238E27FC236}">
              <a16:creationId xmlns:a16="http://schemas.microsoft.com/office/drawing/2014/main" id="{0FF43863-7948-469A-9AC9-4E4B6C138592}"/>
            </a:ext>
          </a:extLst>
        </xdr:cNvPr>
        <xdr:cNvSpPr txBox="1"/>
      </xdr:nvSpPr>
      <xdr:spPr>
        <a:xfrm>
          <a:off x="16047266" y="137280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792" name="直線コネクタ 791">
          <a:extLst>
            <a:ext uri="{FF2B5EF4-FFF2-40B4-BE49-F238E27FC236}">
              <a16:creationId xmlns:a16="http://schemas.microsoft.com/office/drawing/2014/main" id="{B1161D35-77EE-42A3-8085-80DEBD8E80C8}"/>
            </a:ext>
          </a:extLst>
        </xdr:cNvPr>
        <xdr:cNvCxnSpPr/>
      </xdr:nvCxnSpPr>
      <xdr:spPr>
        <a:xfrm>
          <a:off x="16459200" y="134112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793" name="テキスト ボックス 792">
          <a:extLst>
            <a:ext uri="{FF2B5EF4-FFF2-40B4-BE49-F238E27FC236}">
              <a16:creationId xmlns:a16="http://schemas.microsoft.com/office/drawing/2014/main" id="{652F0C84-E2D8-4250-A780-DE55D66826B5}"/>
            </a:ext>
          </a:extLst>
        </xdr:cNvPr>
        <xdr:cNvSpPr txBox="1"/>
      </xdr:nvSpPr>
      <xdr:spPr>
        <a:xfrm>
          <a:off x="16047266" y="132670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94" name="直線コネクタ 793">
          <a:extLst>
            <a:ext uri="{FF2B5EF4-FFF2-40B4-BE49-F238E27FC236}">
              <a16:creationId xmlns:a16="http://schemas.microsoft.com/office/drawing/2014/main" id="{1954C897-8091-4879-B416-B1B519A7A63D}"/>
            </a:ext>
          </a:extLst>
        </xdr:cNvPr>
        <xdr:cNvCxnSpPr/>
      </xdr:nvCxnSpPr>
      <xdr:spPr>
        <a:xfrm>
          <a:off x="16459200" y="1295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95" name="テキスト ボックス 794">
          <a:extLst>
            <a:ext uri="{FF2B5EF4-FFF2-40B4-BE49-F238E27FC236}">
              <a16:creationId xmlns:a16="http://schemas.microsoft.com/office/drawing/2014/main" id="{384F9B0A-D833-4688-9450-3B652C02972B}"/>
            </a:ext>
          </a:extLst>
        </xdr:cNvPr>
        <xdr:cNvSpPr txBox="1"/>
      </xdr:nvSpPr>
      <xdr:spPr>
        <a:xfrm>
          <a:off x="16047266" y="1281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96" name="【消防施設】&#10;一人当たり面積グラフ枠">
          <a:extLst>
            <a:ext uri="{FF2B5EF4-FFF2-40B4-BE49-F238E27FC236}">
              <a16:creationId xmlns:a16="http://schemas.microsoft.com/office/drawing/2014/main" id="{7D30A6D4-9ABE-4BE7-9572-B3E9CDB882EE}"/>
            </a:ext>
          </a:extLst>
        </xdr:cNvPr>
        <xdr:cNvSpPr/>
      </xdr:nvSpPr>
      <xdr:spPr>
        <a:xfrm>
          <a:off x="16459200" y="1295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102108</xdr:rowOff>
    </xdr:from>
    <xdr:to>
      <xdr:col>116</xdr:col>
      <xdr:colOff>62864</xdr:colOff>
      <xdr:row>86</xdr:row>
      <xdr:rowOff>24385</xdr:rowOff>
    </xdr:to>
    <xdr:cxnSp macro="">
      <xdr:nvCxnSpPr>
        <xdr:cNvPr id="797" name="直線コネクタ 796">
          <a:extLst>
            <a:ext uri="{FF2B5EF4-FFF2-40B4-BE49-F238E27FC236}">
              <a16:creationId xmlns:a16="http://schemas.microsoft.com/office/drawing/2014/main" id="{8C291B86-6B21-46D3-BDB4-B44BC5B0DDB9}"/>
            </a:ext>
          </a:extLst>
        </xdr:cNvPr>
        <xdr:cNvCxnSpPr/>
      </xdr:nvCxnSpPr>
      <xdr:spPr>
        <a:xfrm flipV="1">
          <a:off x="19947254" y="13471398"/>
          <a:ext cx="0" cy="12938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28212</xdr:rowOff>
    </xdr:from>
    <xdr:ext cx="469744" cy="259045"/>
    <xdr:sp macro="" textlink="">
      <xdr:nvSpPr>
        <xdr:cNvPr id="798" name="【消防施設】&#10;一人当たり面積最小値テキスト">
          <a:extLst>
            <a:ext uri="{FF2B5EF4-FFF2-40B4-BE49-F238E27FC236}">
              <a16:creationId xmlns:a16="http://schemas.microsoft.com/office/drawing/2014/main" id="{7C33087B-8E7F-430C-B23F-1E4E627D63F4}"/>
            </a:ext>
          </a:extLst>
        </xdr:cNvPr>
        <xdr:cNvSpPr txBox="1"/>
      </xdr:nvSpPr>
      <xdr:spPr>
        <a:xfrm>
          <a:off x="19985990" y="14771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24385</xdr:rowOff>
    </xdr:from>
    <xdr:to>
      <xdr:col>116</xdr:col>
      <xdr:colOff>152400</xdr:colOff>
      <xdr:row>86</xdr:row>
      <xdr:rowOff>24385</xdr:rowOff>
    </xdr:to>
    <xdr:cxnSp macro="">
      <xdr:nvCxnSpPr>
        <xdr:cNvPr id="799" name="直線コネクタ 798">
          <a:extLst>
            <a:ext uri="{FF2B5EF4-FFF2-40B4-BE49-F238E27FC236}">
              <a16:creationId xmlns:a16="http://schemas.microsoft.com/office/drawing/2014/main" id="{55A1FDE7-118F-4B6C-89A4-091B05DFD1FE}"/>
            </a:ext>
          </a:extLst>
        </xdr:cNvPr>
        <xdr:cNvCxnSpPr/>
      </xdr:nvCxnSpPr>
      <xdr:spPr>
        <a:xfrm>
          <a:off x="19885660" y="1476527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48785</xdr:rowOff>
    </xdr:from>
    <xdr:ext cx="469744" cy="259045"/>
    <xdr:sp macro="" textlink="">
      <xdr:nvSpPr>
        <xdr:cNvPr id="800" name="【消防施設】&#10;一人当たり面積最大値テキスト">
          <a:extLst>
            <a:ext uri="{FF2B5EF4-FFF2-40B4-BE49-F238E27FC236}">
              <a16:creationId xmlns:a16="http://schemas.microsoft.com/office/drawing/2014/main" id="{AB55FE03-FB3C-458F-92EF-45FB6EC78B35}"/>
            </a:ext>
          </a:extLst>
        </xdr:cNvPr>
        <xdr:cNvSpPr txBox="1"/>
      </xdr:nvSpPr>
      <xdr:spPr>
        <a:xfrm>
          <a:off x="19985990" y="132523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102108</xdr:rowOff>
    </xdr:from>
    <xdr:to>
      <xdr:col>116</xdr:col>
      <xdr:colOff>152400</xdr:colOff>
      <xdr:row>78</xdr:row>
      <xdr:rowOff>102108</xdr:rowOff>
    </xdr:to>
    <xdr:cxnSp macro="">
      <xdr:nvCxnSpPr>
        <xdr:cNvPr id="801" name="直線コネクタ 800">
          <a:extLst>
            <a:ext uri="{FF2B5EF4-FFF2-40B4-BE49-F238E27FC236}">
              <a16:creationId xmlns:a16="http://schemas.microsoft.com/office/drawing/2014/main" id="{147A073D-55CD-46FC-9E18-ADD043C1437A}"/>
            </a:ext>
          </a:extLst>
        </xdr:cNvPr>
        <xdr:cNvCxnSpPr/>
      </xdr:nvCxnSpPr>
      <xdr:spPr>
        <a:xfrm>
          <a:off x="19885660" y="1347139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6875</xdr:rowOff>
    </xdr:from>
    <xdr:ext cx="469744" cy="259045"/>
    <xdr:sp macro="" textlink="">
      <xdr:nvSpPr>
        <xdr:cNvPr id="802" name="【消防施設】&#10;一人当たり面積平均値テキスト">
          <a:extLst>
            <a:ext uri="{FF2B5EF4-FFF2-40B4-BE49-F238E27FC236}">
              <a16:creationId xmlns:a16="http://schemas.microsoft.com/office/drawing/2014/main" id="{69D9DA3F-D039-4B2D-A507-9407F60A773C}"/>
            </a:ext>
          </a:extLst>
        </xdr:cNvPr>
        <xdr:cNvSpPr txBox="1"/>
      </xdr:nvSpPr>
      <xdr:spPr>
        <a:xfrm>
          <a:off x="19985990" y="144105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28448</xdr:rowOff>
    </xdr:from>
    <xdr:to>
      <xdr:col>116</xdr:col>
      <xdr:colOff>114300</xdr:colOff>
      <xdr:row>84</xdr:row>
      <xdr:rowOff>130048</xdr:rowOff>
    </xdr:to>
    <xdr:sp macro="" textlink="">
      <xdr:nvSpPr>
        <xdr:cNvPr id="803" name="フローチャート: 判断 802">
          <a:extLst>
            <a:ext uri="{FF2B5EF4-FFF2-40B4-BE49-F238E27FC236}">
              <a16:creationId xmlns:a16="http://schemas.microsoft.com/office/drawing/2014/main" id="{606C0F34-3781-49D5-A35B-66374D1E97F8}"/>
            </a:ext>
          </a:extLst>
        </xdr:cNvPr>
        <xdr:cNvSpPr/>
      </xdr:nvSpPr>
      <xdr:spPr>
        <a:xfrm>
          <a:off x="19904710" y="14428343"/>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42163</xdr:rowOff>
    </xdr:from>
    <xdr:to>
      <xdr:col>112</xdr:col>
      <xdr:colOff>38100</xdr:colOff>
      <xdr:row>84</xdr:row>
      <xdr:rowOff>143763</xdr:rowOff>
    </xdr:to>
    <xdr:sp macro="" textlink="">
      <xdr:nvSpPr>
        <xdr:cNvPr id="804" name="フローチャート: 判断 803">
          <a:extLst>
            <a:ext uri="{FF2B5EF4-FFF2-40B4-BE49-F238E27FC236}">
              <a16:creationId xmlns:a16="http://schemas.microsoft.com/office/drawing/2014/main" id="{06AAA844-EE91-42BD-90C4-1FA4FD1F8CEC}"/>
            </a:ext>
          </a:extLst>
        </xdr:cNvPr>
        <xdr:cNvSpPr/>
      </xdr:nvSpPr>
      <xdr:spPr>
        <a:xfrm>
          <a:off x="19161760" y="1444586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37592</xdr:rowOff>
    </xdr:from>
    <xdr:to>
      <xdr:col>107</xdr:col>
      <xdr:colOff>101600</xdr:colOff>
      <xdr:row>84</xdr:row>
      <xdr:rowOff>139192</xdr:rowOff>
    </xdr:to>
    <xdr:sp macro="" textlink="">
      <xdr:nvSpPr>
        <xdr:cNvPr id="805" name="フローチャート: 判断 804">
          <a:extLst>
            <a:ext uri="{FF2B5EF4-FFF2-40B4-BE49-F238E27FC236}">
              <a16:creationId xmlns:a16="http://schemas.microsoft.com/office/drawing/2014/main" id="{DC4A0B8F-7079-4DAB-8594-9FCF10137B2A}"/>
            </a:ext>
          </a:extLst>
        </xdr:cNvPr>
        <xdr:cNvSpPr/>
      </xdr:nvSpPr>
      <xdr:spPr>
        <a:xfrm>
          <a:off x="18345150" y="14439392"/>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51308</xdr:rowOff>
    </xdr:from>
    <xdr:to>
      <xdr:col>102</xdr:col>
      <xdr:colOff>165100</xdr:colOff>
      <xdr:row>84</xdr:row>
      <xdr:rowOff>152908</xdr:rowOff>
    </xdr:to>
    <xdr:sp macro="" textlink="">
      <xdr:nvSpPr>
        <xdr:cNvPr id="806" name="フローチャート: 判断 805">
          <a:extLst>
            <a:ext uri="{FF2B5EF4-FFF2-40B4-BE49-F238E27FC236}">
              <a16:creationId xmlns:a16="http://schemas.microsoft.com/office/drawing/2014/main" id="{21AB4265-A78F-4D88-87E1-C1D2F96C2A53}"/>
            </a:ext>
          </a:extLst>
        </xdr:cNvPr>
        <xdr:cNvSpPr/>
      </xdr:nvSpPr>
      <xdr:spPr>
        <a:xfrm>
          <a:off x="17547590" y="14456918"/>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55880</xdr:rowOff>
    </xdr:from>
    <xdr:to>
      <xdr:col>98</xdr:col>
      <xdr:colOff>38100</xdr:colOff>
      <xdr:row>84</xdr:row>
      <xdr:rowOff>157480</xdr:rowOff>
    </xdr:to>
    <xdr:sp macro="" textlink="">
      <xdr:nvSpPr>
        <xdr:cNvPr id="807" name="フローチャート: 判断 806">
          <a:extLst>
            <a:ext uri="{FF2B5EF4-FFF2-40B4-BE49-F238E27FC236}">
              <a16:creationId xmlns:a16="http://schemas.microsoft.com/office/drawing/2014/main" id="{24277B40-6ED1-4795-AC72-BA838DA45D98}"/>
            </a:ext>
          </a:extLst>
        </xdr:cNvPr>
        <xdr:cNvSpPr/>
      </xdr:nvSpPr>
      <xdr:spPr>
        <a:xfrm>
          <a:off x="16761460" y="14461490"/>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08" name="テキスト ボックス 807">
          <a:extLst>
            <a:ext uri="{FF2B5EF4-FFF2-40B4-BE49-F238E27FC236}">
              <a16:creationId xmlns:a16="http://schemas.microsoft.com/office/drawing/2014/main" id="{B838A4F0-54BC-4B60-8CC5-A3DDCBA2D26D}"/>
            </a:ext>
          </a:extLst>
        </xdr:cNvPr>
        <xdr:cNvSpPr txBox="1"/>
      </xdr:nvSpPr>
      <xdr:spPr>
        <a:xfrm>
          <a:off x="1977644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09" name="テキスト ボックス 808">
          <a:extLst>
            <a:ext uri="{FF2B5EF4-FFF2-40B4-BE49-F238E27FC236}">
              <a16:creationId xmlns:a16="http://schemas.microsoft.com/office/drawing/2014/main" id="{88893578-D885-4B58-9D5B-434CE7C96A9D}"/>
            </a:ext>
          </a:extLst>
        </xdr:cNvPr>
        <xdr:cNvSpPr txBox="1"/>
      </xdr:nvSpPr>
      <xdr:spPr>
        <a:xfrm>
          <a:off x="190334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0" name="テキスト ボックス 809">
          <a:extLst>
            <a:ext uri="{FF2B5EF4-FFF2-40B4-BE49-F238E27FC236}">
              <a16:creationId xmlns:a16="http://schemas.microsoft.com/office/drawing/2014/main" id="{15B656C5-D793-4922-B136-4314394773DE}"/>
            </a:ext>
          </a:extLst>
        </xdr:cNvPr>
        <xdr:cNvSpPr txBox="1"/>
      </xdr:nvSpPr>
      <xdr:spPr>
        <a:xfrm>
          <a:off x="182283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11" name="テキスト ボックス 810">
          <a:extLst>
            <a:ext uri="{FF2B5EF4-FFF2-40B4-BE49-F238E27FC236}">
              <a16:creationId xmlns:a16="http://schemas.microsoft.com/office/drawing/2014/main" id="{3D3894C6-5EFD-44A5-AD37-D321D1F74F3C}"/>
            </a:ext>
          </a:extLst>
        </xdr:cNvPr>
        <xdr:cNvSpPr txBox="1"/>
      </xdr:nvSpPr>
      <xdr:spPr>
        <a:xfrm>
          <a:off x="174307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12" name="テキスト ボックス 811">
          <a:extLst>
            <a:ext uri="{FF2B5EF4-FFF2-40B4-BE49-F238E27FC236}">
              <a16:creationId xmlns:a16="http://schemas.microsoft.com/office/drawing/2014/main" id="{3E82A690-CBB1-41AA-BF13-568A36A7EC74}"/>
            </a:ext>
          </a:extLst>
        </xdr:cNvPr>
        <xdr:cNvSpPr txBox="1"/>
      </xdr:nvSpPr>
      <xdr:spPr>
        <a:xfrm>
          <a:off x="166331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99313</xdr:rowOff>
    </xdr:from>
    <xdr:to>
      <xdr:col>116</xdr:col>
      <xdr:colOff>114300</xdr:colOff>
      <xdr:row>84</xdr:row>
      <xdr:rowOff>29463</xdr:rowOff>
    </xdr:to>
    <xdr:sp macro="" textlink="">
      <xdr:nvSpPr>
        <xdr:cNvPr id="813" name="楕円 812">
          <a:extLst>
            <a:ext uri="{FF2B5EF4-FFF2-40B4-BE49-F238E27FC236}">
              <a16:creationId xmlns:a16="http://schemas.microsoft.com/office/drawing/2014/main" id="{90EC93D7-CA61-4BF9-BF3D-9AA88187977F}"/>
            </a:ext>
          </a:extLst>
        </xdr:cNvPr>
        <xdr:cNvSpPr/>
      </xdr:nvSpPr>
      <xdr:spPr>
        <a:xfrm>
          <a:off x="19904710" y="14325853"/>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82</xdr:row>
      <xdr:rowOff>122190</xdr:rowOff>
    </xdr:from>
    <xdr:ext cx="469744" cy="259045"/>
    <xdr:sp macro="" textlink="">
      <xdr:nvSpPr>
        <xdr:cNvPr id="814" name="【消防施設】&#10;一人当たり面積該当値テキスト">
          <a:extLst>
            <a:ext uri="{FF2B5EF4-FFF2-40B4-BE49-F238E27FC236}">
              <a16:creationId xmlns:a16="http://schemas.microsoft.com/office/drawing/2014/main" id="{F8E183F8-1861-46F2-A8E9-4533F16E8F2B}"/>
            </a:ext>
          </a:extLst>
        </xdr:cNvPr>
        <xdr:cNvSpPr txBox="1"/>
      </xdr:nvSpPr>
      <xdr:spPr>
        <a:xfrm>
          <a:off x="19985990" y="14182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83</xdr:row>
      <xdr:rowOff>103887</xdr:rowOff>
    </xdr:from>
    <xdr:to>
      <xdr:col>112</xdr:col>
      <xdr:colOff>38100</xdr:colOff>
      <xdr:row>84</xdr:row>
      <xdr:rowOff>34037</xdr:rowOff>
    </xdr:to>
    <xdr:sp macro="" textlink="">
      <xdr:nvSpPr>
        <xdr:cNvPr id="815" name="楕円 814">
          <a:extLst>
            <a:ext uri="{FF2B5EF4-FFF2-40B4-BE49-F238E27FC236}">
              <a16:creationId xmlns:a16="http://schemas.microsoft.com/office/drawing/2014/main" id="{F5942862-8BC8-4B0A-935F-95A203C1F968}"/>
            </a:ext>
          </a:extLst>
        </xdr:cNvPr>
        <xdr:cNvSpPr/>
      </xdr:nvSpPr>
      <xdr:spPr>
        <a:xfrm>
          <a:off x="19161760" y="1433233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83</xdr:row>
      <xdr:rowOff>150113</xdr:rowOff>
    </xdr:from>
    <xdr:to>
      <xdr:col>116</xdr:col>
      <xdr:colOff>63500</xdr:colOff>
      <xdr:row>83</xdr:row>
      <xdr:rowOff>154687</xdr:rowOff>
    </xdr:to>
    <xdr:cxnSp macro="">
      <xdr:nvCxnSpPr>
        <xdr:cNvPr id="816" name="直線コネクタ 815">
          <a:extLst>
            <a:ext uri="{FF2B5EF4-FFF2-40B4-BE49-F238E27FC236}">
              <a16:creationId xmlns:a16="http://schemas.microsoft.com/office/drawing/2014/main" id="{58F5A1A1-CD04-4C25-BB08-4AD463184EBE}"/>
            </a:ext>
          </a:extLst>
        </xdr:cNvPr>
        <xdr:cNvCxnSpPr/>
      </xdr:nvCxnSpPr>
      <xdr:spPr>
        <a:xfrm flipV="1">
          <a:off x="19204940" y="14380463"/>
          <a:ext cx="742950" cy="4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83</xdr:row>
      <xdr:rowOff>103887</xdr:rowOff>
    </xdr:from>
    <xdr:to>
      <xdr:col>107</xdr:col>
      <xdr:colOff>101600</xdr:colOff>
      <xdr:row>84</xdr:row>
      <xdr:rowOff>34037</xdr:rowOff>
    </xdr:to>
    <xdr:sp macro="" textlink="">
      <xdr:nvSpPr>
        <xdr:cNvPr id="817" name="楕円 816">
          <a:extLst>
            <a:ext uri="{FF2B5EF4-FFF2-40B4-BE49-F238E27FC236}">
              <a16:creationId xmlns:a16="http://schemas.microsoft.com/office/drawing/2014/main" id="{5D948900-B5E1-4503-BB69-61010569B0CC}"/>
            </a:ext>
          </a:extLst>
        </xdr:cNvPr>
        <xdr:cNvSpPr/>
      </xdr:nvSpPr>
      <xdr:spPr>
        <a:xfrm>
          <a:off x="18345150" y="14332332"/>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83</xdr:row>
      <xdr:rowOff>154687</xdr:rowOff>
    </xdr:from>
    <xdr:to>
      <xdr:col>111</xdr:col>
      <xdr:colOff>177800</xdr:colOff>
      <xdr:row>83</xdr:row>
      <xdr:rowOff>154687</xdr:rowOff>
    </xdr:to>
    <xdr:cxnSp macro="">
      <xdr:nvCxnSpPr>
        <xdr:cNvPr id="818" name="直線コネクタ 817">
          <a:extLst>
            <a:ext uri="{FF2B5EF4-FFF2-40B4-BE49-F238E27FC236}">
              <a16:creationId xmlns:a16="http://schemas.microsoft.com/office/drawing/2014/main" id="{39DF0E83-E6BA-4F4E-A16F-1A99A6132081}"/>
            </a:ext>
          </a:extLst>
        </xdr:cNvPr>
        <xdr:cNvCxnSpPr/>
      </xdr:nvCxnSpPr>
      <xdr:spPr>
        <a:xfrm>
          <a:off x="18399760" y="14385037"/>
          <a:ext cx="80518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83</xdr:row>
      <xdr:rowOff>103887</xdr:rowOff>
    </xdr:from>
    <xdr:to>
      <xdr:col>102</xdr:col>
      <xdr:colOff>165100</xdr:colOff>
      <xdr:row>84</xdr:row>
      <xdr:rowOff>34037</xdr:rowOff>
    </xdr:to>
    <xdr:sp macro="" textlink="">
      <xdr:nvSpPr>
        <xdr:cNvPr id="819" name="楕円 818">
          <a:extLst>
            <a:ext uri="{FF2B5EF4-FFF2-40B4-BE49-F238E27FC236}">
              <a16:creationId xmlns:a16="http://schemas.microsoft.com/office/drawing/2014/main" id="{4EE5FBDB-C184-4234-9E11-521FB1DBA828}"/>
            </a:ext>
          </a:extLst>
        </xdr:cNvPr>
        <xdr:cNvSpPr/>
      </xdr:nvSpPr>
      <xdr:spPr>
        <a:xfrm>
          <a:off x="17547590" y="14332332"/>
          <a:ext cx="1092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83</xdr:row>
      <xdr:rowOff>154687</xdr:rowOff>
    </xdr:from>
    <xdr:to>
      <xdr:col>107</xdr:col>
      <xdr:colOff>50800</xdr:colOff>
      <xdr:row>83</xdr:row>
      <xdr:rowOff>154687</xdr:rowOff>
    </xdr:to>
    <xdr:cxnSp macro="">
      <xdr:nvCxnSpPr>
        <xdr:cNvPr id="820" name="直線コネクタ 819">
          <a:extLst>
            <a:ext uri="{FF2B5EF4-FFF2-40B4-BE49-F238E27FC236}">
              <a16:creationId xmlns:a16="http://schemas.microsoft.com/office/drawing/2014/main" id="{3F3DDABC-F397-4469-81CF-8A8B5815531F}"/>
            </a:ext>
          </a:extLst>
        </xdr:cNvPr>
        <xdr:cNvCxnSpPr/>
      </xdr:nvCxnSpPr>
      <xdr:spPr>
        <a:xfrm>
          <a:off x="17602200" y="14385037"/>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83</xdr:row>
      <xdr:rowOff>99313</xdr:rowOff>
    </xdr:from>
    <xdr:to>
      <xdr:col>98</xdr:col>
      <xdr:colOff>38100</xdr:colOff>
      <xdr:row>84</xdr:row>
      <xdr:rowOff>29463</xdr:rowOff>
    </xdr:to>
    <xdr:sp macro="" textlink="">
      <xdr:nvSpPr>
        <xdr:cNvPr id="821" name="楕円 820">
          <a:extLst>
            <a:ext uri="{FF2B5EF4-FFF2-40B4-BE49-F238E27FC236}">
              <a16:creationId xmlns:a16="http://schemas.microsoft.com/office/drawing/2014/main" id="{4EB92037-CF39-4DF0-BE05-B85E70AA2913}"/>
            </a:ext>
          </a:extLst>
        </xdr:cNvPr>
        <xdr:cNvSpPr/>
      </xdr:nvSpPr>
      <xdr:spPr>
        <a:xfrm>
          <a:off x="16761460" y="14325853"/>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83</xdr:row>
      <xdr:rowOff>150113</xdr:rowOff>
    </xdr:from>
    <xdr:to>
      <xdr:col>102</xdr:col>
      <xdr:colOff>114300</xdr:colOff>
      <xdr:row>83</xdr:row>
      <xdr:rowOff>154687</xdr:rowOff>
    </xdr:to>
    <xdr:cxnSp macro="">
      <xdr:nvCxnSpPr>
        <xdr:cNvPr id="822" name="直線コネクタ 821">
          <a:extLst>
            <a:ext uri="{FF2B5EF4-FFF2-40B4-BE49-F238E27FC236}">
              <a16:creationId xmlns:a16="http://schemas.microsoft.com/office/drawing/2014/main" id="{0F8D5CCC-0BA1-4B0A-ABFE-CA8FBB55D5F2}"/>
            </a:ext>
          </a:extLst>
        </xdr:cNvPr>
        <xdr:cNvCxnSpPr/>
      </xdr:nvCxnSpPr>
      <xdr:spPr>
        <a:xfrm>
          <a:off x="16804640" y="14380463"/>
          <a:ext cx="797560" cy="4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134890</xdr:rowOff>
    </xdr:from>
    <xdr:ext cx="469744" cy="259045"/>
    <xdr:sp macro="" textlink="">
      <xdr:nvSpPr>
        <xdr:cNvPr id="823" name="n_1aveValue【消防施設】&#10;一人当たり面積">
          <a:extLst>
            <a:ext uri="{FF2B5EF4-FFF2-40B4-BE49-F238E27FC236}">
              <a16:creationId xmlns:a16="http://schemas.microsoft.com/office/drawing/2014/main" id="{D72A45C7-5172-4597-8A1D-4316547073B8}"/>
            </a:ext>
          </a:extLst>
        </xdr:cNvPr>
        <xdr:cNvSpPr txBox="1"/>
      </xdr:nvSpPr>
      <xdr:spPr>
        <a:xfrm>
          <a:off x="18982132" y="145328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130319</xdr:rowOff>
    </xdr:from>
    <xdr:ext cx="469744" cy="259045"/>
    <xdr:sp macro="" textlink="">
      <xdr:nvSpPr>
        <xdr:cNvPr id="824" name="n_2aveValue【消防施設】&#10;一人当たり面積">
          <a:extLst>
            <a:ext uri="{FF2B5EF4-FFF2-40B4-BE49-F238E27FC236}">
              <a16:creationId xmlns:a16="http://schemas.microsoft.com/office/drawing/2014/main" id="{CEB49C25-805A-42FC-89A2-51ABF7310E0E}"/>
            </a:ext>
          </a:extLst>
        </xdr:cNvPr>
        <xdr:cNvSpPr txBox="1"/>
      </xdr:nvSpPr>
      <xdr:spPr>
        <a:xfrm>
          <a:off x="18182032" y="145359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144035</xdr:rowOff>
    </xdr:from>
    <xdr:ext cx="469744" cy="259045"/>
    <xdr:sp macro="" textlink="">
      <xdr:nvSpPr>
        <xdr:cNvPr id="825" name="n_3aveValue【消防施設】&#10;一人当たり面積">
          <a:extLst>
            <a:ext uri="{FF2B5EF4-FFF2-40B4-BE49-F238E27FC236}">
              <a16:creationId xmlns:a16="http://schemas.microsoft.com/office/drawing/2014/main" id="{9765A87A-CD69-4FB7-ABD0-AF63ED99C12E}"/>
            </a:ext>
          </a:extLst>
        </xdr:cNvPr>
        <xdr:cNvSpPr txBox="1"/>
      </xdr:nvSpPr>
      <xdr:spPr>
        <a:xfrm>
          <a:off x="17384472" y="145439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148607</xdr:rowOff>
    </xdr:from>
    <xdr:ext cx="469744" cy="259045"/>
    <xdr:sp macro="" textlink="">
      <xdr:nvSpPr>
        <xdr:cNvPr id="826" name="n_4aveValue【消防施設】&#10;一人当たり面積">
          <a:extLst>
            <a:ext uri="{FF2B5EF4-FFF2-40B4-BE49-F238E27FC236}">
              <a16:creationId xmlns:a16="http://schemas.microsoft.com/office/drawing/2014/main" id="{3FC03AC2-0409-4B15-BC82-DD8E1E904B97}"/>
            </a:ext>
          </a:extLst>
        </xdr:cNvPr>
        <xdr:cNvSpPr txBox="1"/>
      </xdr:nvSpPr>
      <xdr:spPr>
        <a:xfrm>
          <a:off x="16588817" y="14550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82</xdr:row>
      <xdr:rowOff>50564</xdr:rowOff>
    </xdr:from>
    <xdr:ext cx="469744" cy="259045"/>
    <xdr:sp macro="" textlink="">
      <xdr:nvSpPr>
        <xdr:cNvPr id="827" name="n_1mainValue【消防施設】&#10;一人当たり面積">
          <a:extLst>
            <a:ext uri="{FF2B5EF4-FFF2-40B4-BE49-F238E27FC236}">
              <a16:creationId xmlns:a16="http://schemas.microsoft.com/office/drawing/2014/main" id="{6B2C49C0-6686-42C2-995B-7AB48C8431A7}"/>
            </a:ext>
          </a:extLst>
        </xdr:cNvPr>
        <xdr:cNvSpPr txBox="1"/>
      </xdr:nvSpPr>
      <xdr:spPr>
        <a:xfrm>
          <a:off x="18982132" y="141132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50564</xdr:rowOff>
    </xdr:from>
    <xdr:ext cx="469744" cy="259045"/>
    <xdr:sp macro="" textlink="">
      <xdr:nvSpPr>
        <xdr:cNvPr id="828" name="n_2mainValue【消防施設】&#10;一人当たり面積">
          <a:extLst>
            <a:ext uri="{FF2B5EF4-FFF2-40B4-BE49-F238E27FC236}">
              <a16:creationId xmlns:a16="http://schemas.microsoft.com/office/drawing/2014/main" id="{E2C45B68-F46F-468E-A454-7C5580A804FC}"/>
            </a:ext>
          </a:extLst>
        </xdr:cNvPr>
        <xdr:cNvSpPr txBox="1"/>
      </xdr:nvSpPr>
      <xdr:spPr>
        <a:xfrm>
          <a:off x="18182032" y="141132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50564</xdr:rowOff>
    </xdr:from>
    <xdr:ext cx="469744" cy="259045"/>
    <xdr:sp macro="" textlink="">
      <xdr:nvSpPr>
        <xdr:cNvPr id="829" name="n_3mainValue【消防施設】&#10;一人当たり面積">
          <a:extLst>
            <a:ext uri="{FF2B5EF4-FFF2-40B4-BE49-F238E27FC236}">
              <a16:creationId xmlns:a16="http://schemas.microsoft.com/office/drawing/2014/main" id="{52DBC316-1F0A-437D-9669-26A8B31DCDCF}"/>
            </a:ext>
          </a:extLst>
        </xdr:cNvPr>
        <xdr:cNvSpPr txBox="1"/>
      </xdr:nvSpPr>
      <xdr:spPr>
        <a:xfrm>
          <a:off x="17384472" y="141132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45990</xdr:rowOff>
    </xdr:from>
    <xdr:ext cx="469744" cy="259045"/>
    <xdr:sp macro="" textlink="">
      <xdr:nvSpPr>
        <xdr:cNvPr id="830" name="n_4mainValue【消防施設】&#10;一人当たり面積">
          <a:extLst>
            <a:ext uri="{FF2B5EF4-FFF2-40B4-BE49-F238E27FC236}">
              <a16:creationId xmlns:a16="http://schemas.microsoft.com/office/drawing/2014/main" id="{E23442D4-FAE3-45A2-B1BB-A111CCC88658}"/>
            </a:ext>
          </a:extLst>
        </xdr:cNvPr>
        <xdr:cNvSpPr txBox="1"/>
      </xdr:nvSpPr>
      <xdr:spPr>
        <a:xfrm>
          <a:off x="16588817" y="141067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31" name="正方形/長方形 830">
          <a:extLst>
            <a:ext uri="{FF2B5EF4-FFF2-40B4-BE49-F238E27FC236}">
              <a16:creationId xmlns:a16="http://schemas.microsoft.com/office/drawing/2014/main" id="{0F311E63-476C-4D42-AB44-40492A5A6043}"/>
            </a:ext>
          </a:extLst>
        </xdr:cNvPr>
        <xdr:cNvSpPr/>
      </xdr:nvSpPr>
      <xdr:spPr>
        <a:xfrm>
          <a:off x="11203940" y="1561719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32" name="正方形/長方形 831">
          <a:extLst>
            <a:ext uri="{FF2B5EF4-FFF2-40B4-BE49-F238E27FC236}">
              <a16:creationId xmlns:a16="http://schemas.microsoft.com/office/drawing/2014/main" id="{19FD1C0B-4194-4AE4-9BBC-8496D720A7A2}"/>
            </a:ext>
          </a:extLst>
        </xdr:cNvPr>
        <xdr:cNvSpPr/>
      </xdr:nvSpPr>
      <xdr:spPr>
        <a:xfrm>
          <a:off x="113157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33" name="正方形/長方形 832">
          <a:extLst>
            <a:ext uri="{FF2B5EF4-FFF2-40B4-BE49-F238E27FC236}">
              <a16:creationId xmlns:a16="http://schemas.microsoft.com/office/drawing/2014/main" id="{0B575BEB-5618-4A0F-B413-49C4F9F25A2D}"/>
            </a:ext>
          </a:extLst>
        </xdr:cNvPr>
        <xdr:cNvSpPr/>
      </xdr:nvSpPr>
      <xdr:spPr>
        <a:xfrm>
          <a:off x="113157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34" name="正方形/長方形 833">
          <a:extLst>
            <a:ext uri="{FF2B5EF4-FFF2-40B4-BE49-F238E27FC236}">
              <a16:creationId xmlns:a16="http://schemas.microsoft.com/office/drawing/2014/main" id="{2FF35B7C-1DB1-40EA-A50A-FA29DA50BB92}"/>
            </a:ext>
          </a:extLst>
        </xdr:cNvPr>
        <xdr:cNvSpPr/>
      </xdr:nvSpPr>
      <xdr:spPr>
        <a:xfrm>
          <a:off x="122326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35" name="正方形/長方形 834">
          <a:extLst>
            <a:ext uri="{FF2B5EF4-FFF2-40B4-BE49-F238E27FC236}">
              <a16:creationId xmlns:a16="http://schemas.microsoft.com/office/drawing/2014/main" id="{3E72E27A-B371-4A2F-B387-10270ADBADD1}"/>
            </a:ext>
          </a:extLst>
        </xdr:cNvPr>
        <xdr:cNvSpPr/>
      </xdr:nvSpPr>
      <xdr:spPr>
        <a:xfrm>
          <a:off x="122326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36" name="正方形/長方形 835">
          <a:extLst>
            <a:ext uri="{FF2B5EF4-FFF2-40B4-BE49-F238E27FC236}">
              <a16:creationId xmlns:a16="http://schemas.microsoft.com/office/drawing/2014/main" id="{F925DE9A-6DC9-4629-8C90-57C1C07FB345}"/>
            </a:ext>
          </a:extLst>
        </xdr:cNvPr>
        <xdr:cNvSpPr/>
      </xdr:nvSpPr>
      <xdr:spPr>
        <a:xfrm>
          <a:off x="132613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37" name="正方形/長方形 836">
          <a:extLst>
            <a:ext uri="{FF2B5EF4-FFF2-40B4-BE49-F238E27FC236}">
              <a16:creationId xmlns:a16="http://schemas.microsoft.com/office/drawing/2014/main" id="{3DC446DD-0BBF-4C52-97ED-03D97887CB03}"/>
            </a:ext>
          </a:extLst>
        </xdr:cNvPr>
        <xdr:cNvSpPr/>
      </xdr:nvSpPr>
      <xdr:spPr>
        <a:xfrm>
          <a:off x="132613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38" name="正方形/長方形 837">
          <a:extLst>
            <a:ext uri="{FF2B5EF4-FFF2-40B4-BE49-F238E27FC236}">
              <a16:creationId xmlns:a16="http://schemas.microsoft.com/office/drawing/2014/main" id="{8C0A06A2-67C9-46D2-9971-949EB59A236E}"/>
            </a:ext>
          </a:extLst>
        </xdr:cNvPr>
        <xdr:cNvSpPr/>
      </xdr:nvSpPr>
      <xdr:spPr>
        <a:xfrm>
          <a:off x="11203940" y="1676019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39" name="テキスト ボックス 838">
          <a:extLst>
            <a:ext uri="{FF2B5EF4-FFF2-40B4-BE49-F238E27FC236}">
              <a16:creationId xmlns:a16="http://schemas.microsoft.com/office/drawing/2014/main" id="{C80283EB-D45C-449E-9F9C-D9930B7A36F7}"/>
            </a:ext>
          </a:extLst>
        </xdr:cNvPr>
        <xdr:cNvSpPr txBox="1"/>
      </xdr:nvSpPr>
      <xdr:spPr>
        <a:xfrm>
          <a:off x="1116584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40" name="直線コネクタ 839">
          <a:extLst>
            <a:ext uri="{FF2B5EF4-FFF2-40B4-BE49-F238E27FC236}">
              <a16:creationId xmlns:a16="http://schemas.microsoft.com/office/drawing/2014/main" id="{A15E9DDC-038E-4755-85B0-1DD5F7B78F7E}"/>
            </a:ext>
          </a:extLst>
        </xdr:cNvPr>
        <xdr:cNvCxnSpPr/>
      </xdr:nvCxnSpPr>
      <xdr:spPr>
        <a:xfrm>
          <a:off x="11203940" y="19046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41" name="テキスト ボックス 840">
          <a:extLst>
            <a:ext uri="{FF2B5EF4-FFF2-40B4-BE49-F238E27FC236}">
              <a16:creationId xmlns:a16="http://schemas.microsoft.com/office/drawing/2014/main" id="{CEE0BD3D-81DC-40A8-912E-8118A17DC259}"/>
            </a:ext>
          </a:extLst>
        </xdr:cNvPr>
        <xdr:cNvSpPr txBox="1"/>
      </xdr:nvSpPr>
      <xdr:spPr>
        <a:xfrm>
          <a:off x="10801531" y="1890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42" name="直線コネクタ 841">
          <a:extLst>
            <a:ext uri="{FF2B5EF4-FFF2-40B4-BE49-F238E27FC236}">
              <a16:creationId xmlns:a16="http://schemas.microsoft.com/office/drawing/2014/main" id="{F98F5BF1-E919-4E1E-8695-2214BA1ECD1E}"/>
            </a:ext>
          </a:extLst>
        </xdr:cNvPr>
        <xdr:cNvCxnSpPr/>
      </xdr:nvCxnSpPr>
      <xdr:spPr>
        <a:xfrm>
          <a:off x="11203940" y="1872342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43" name="テキスト ボックス 842">
          <a:extLst>
            <a:ext uri="{FF2B5EF4-FFF2-40B4-BE49-F238E27FC236}">
              <a16:creationId xmlns:a16="http://schemas.microsoft.com/office/drawing/2014/main" id="{39FC9300-B3F1-4731-87BF-CDD0B4FF76D0}"/>
            </a:ext>
          </a:extLst>
        </xdr:cNvPr>
        <xdr:cNvSpPr txBox="1"/>
      </xdr:nvSpPr>
      <xdr:spPr>
        <a:xfrm>
          <a:off x="10801531" y="1857739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44" name="直線コネクタ 843">
          <a:extLst>
            <a:ext uri="{FF2B5EF4-FFF2-40B4-BE49-F238E27FC236}">
              <a16:creationId xmlns:a16="http://schemas.microsoft.com/office/drawing/2014/main" id="{1700D70F-F1E7-4C15-B6F9-279E4279CC07}"/>
            </a:ext>
          </a:extLst>
        </xdr:cNvPr>
        <xdr:cNvCxnSpPr/>
      </xdr:nvCxnSpPr>
      <xdr:spPr>
        <a:xfrm>
          <a:off x="11203940" y="1840066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45" name="テキスト ボックス 844">
          <a:extLst>
            <a:ext uri="{FF2B5EF4-FFF2-40B4-BE49-F238E27FC236}">
              <a16:creationId xmlns:a16="http://schemas.microsoft.com/office/drawing/2014/main" id="{1C72F2AE-2A34-409B-89C0-6C06FB2F4955}"/>
            </a:ext>
          </a:extLst>
        </xdr:cNvPr>
        <xdr:cNvSpPr txBox="1"/>
      </xdr:nvSpPr>
      <xdr:spPr>
        <a:xfrm>
          <a:off x="10842791" y="1825653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46" name="直線コネクタ 845">
          <a:extLst>
            <a:ext uri="{FF2B5EF4-FFF2-40B4-BE49-F238E27FC236}">
              <a16:creationId xmlns:a16="http://schemas.microsoft.com/office/drawing/2014/main" id="{FBD31541-7649-4FC4-A9A5-2FC1DC273001}"/>
            </a:ext>
          </a:extLst>
        </xdr:cNvPr>
        <xdr:cNvCxnSpPr/>
      </xdr:nvCxnSpPr>
      <xdr:spPr>
        <a:xfrm>
          <a:off x="11203940" y="1806838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47" name="テキスト ボックス 846">
          <a:extLst>
            <a:ext uri="{FF2B5EF4-FFF2-40B4-BE49-F238E27FC236}">
              <a16:creationId xmlns:a16="http://schemas.microsoft.com/office/drawing/2014/main" id="{8A452B8F-EB55-4B88-BF2D-1396D1AEDDC2}"/>
            </a:ext>
          </a:extLst>
        </xdr:cNvPr>
        <xdr:cNvSpPr txBox="1"/>
      </xdr:nvSpPr>
      <xdr:spPr>
        <a:xfrm>
          <a:off x="10842791" y="1792425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48" name="直線コネクタ 847">
          <a:extLst>
            <a:ext uri="{FF2B5EF4-FFF2-40B4-BE49-F238E27FC236}">
              <a16:creationId xmlns:a16="http://schemas.microsoft.com/office/drawing/2014/main" id="{45964C0E-89FA-49AB-97AB-D9DFB3F22472}"/>
            </a:ext>
          </a:extLst>
        </xdr:cNvPr>
        <xdr:cNvCxnSpPr/>
      </xdr:nvCxnSpPr>
      <xdr:spPr>
        <a:xfrm>
          <a:off x="11203940" y="1774561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49" name="テキスト ボックス 848">
          <a:extLst>
            <a:ext uri="{FF2B5EF4-FFF2-40B4-BE49-F238E27FC236}">
              <a16:creationId xmlns:a16="http://schemas.microsoft.com/office/drawing/2014/main" id="{AAAB9048-848A-4A17-99F3-59EFC33C2192}"/>
            </a:ext>
          </a:extLst>
        </xdr:cNvPr>
        <xdr:cNvSpPr txBox="1"/>
      </xdr:nvSpPr>
      <xdr:spPr>
        <a:xfrm>
          <a:off x="1084279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50" name="直線コネクタ 849">
          <a:extLst>
            <a:ext uri="{FF2B5EF4-FFF2-40B4-BE49-F238E27FC236}">
              <a16:creationId xmlns:a16="http://schemas.microsoft.com/office/drawing/2014/main" id="{C034B570-231D-4D8A-ABE0-13989344B69A}"/>
            </a:ext>
          </a:extLst>
        </xdr:cNvPr>
        <xdr:cNvCxnSpPr/>
      </xdr:nvCxnSpPr>
      <xdr:spPr>
        <a:xfrm>
          <a:off x="11203940" y="1741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51" name="テキスト ボックス 850">
          <a:extLst>
            <a:ext uri="{FF2B5EF4-FFF2-40B4-BE49-F238E27FC236}">
              <a16:creationId xmlns:a16="http://schemas.microsoft.com/office/drawing/2014/main" id="{172EE199-F0E7-426F-8686-DDBDE1D48B33}"/>
            </a:ext>
          </a:extLst>
        </xdr:cNvPr>
        <xdr:cNvSpPr txBox="1"/>
      </xdr:nvSpPr>
      <xdr:spPr>
        <a:xfrm>
          <a:off x="10842791" y="172787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52" name="直線コネクタ 851">
          <a:extLst>
            <a:ext uri="{FF2B5EF4-FFF2-40B4-BE49-F238E27FC236}">
              <a16:creationId xmlns:a16="http://schemas.microsoft.com/office/drawing/2014/main" id="{BEFB77A0-6E33-46BB-8DFB-17732AEE1536}"/>
            </a:ext>
          </a:extLst>
        </xdr:cNvPr>
        <xdr:cNvCxnSpPr/>
      </xdr:nvCxnSpPr>
      <xdr:spPr>
        <a:xfrm>
          <a:off x="11203940" y="170905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53" name="テキスト ボックス 852">
          <a:extLst>
            <a:ext uri="{FF2B5EF4-FFF2-40B4-BE49-F238E27FC236}">
              <a16:creationId xmlns:a16="http://schemas.microsoft.com/office/drawing/2014/main" id="{F7783133-A21F-468C-A012-A60288F3C396}"/>
            </a:ext>
          </a:extLst>
        </xdr:cNvPr>
        <xdr:cNvSpPr txBox="1"/>
      </xdr:nvSpPr>
      <xdr:spPr>
        <a:xfrm>
          <a:off x="10905006" y="16946443"/>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54" name="直線コネクタ 853">
          <a:extLst>
            <a:ext uri="{FF2B5EF4-FFF2-40B4-BE49-F238E27FC236}">
              <a16:creationId xmlns:a16="http://schemas.microsoft.com/office/drawing/2014/main" id="{B36E57EE-5EBC-4713-9AC2-D6BA05CF952D}"/>
            </a:ext>
          </a:extLst>
        </xdr:cNvPr>
        <xdr:cNvCxnSpPr/>
      </xdr:nvCxnSpPr>
      <xdr:spPr>
        <a:xfrm>
          <a:off x="11203940" y="1676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55" name="【庁舎】&#10;有形固定資産減価償却率グラフ枠">
          <a:extLst>
            <a:ext uri="{FF2B5EF4-FFF2-40B4-BE49-F238E27FC236}">
              <a16:creationId xmlns:a16="http://schemas.microsoft.com/office/drawing/2014/main" id="{E5131AE1-4725-481B-A243-DA11838D224F}"/>
            </a:ext>
          </a:extLst>
        </xdr:cNvPr>
        <xdr:cNvSpPr/>
      </xdr:nvSpPr>
      <xdr:spPr>
        <a:xfrm>
          <a:off x="11203940" y="1676019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117021</xdr:rowOff>
    </xdr:from>
    <xdr:to>
      <xdr:col>85</xdr:col>
      <xdr:colOff>126364</xdr:colOff>
      <xdr:row>108</xdr:row>
      <xdr:rowOff>130084</xdr:rowOff>
    </xdr:to>
    <xdr:cxnSp macro="">
      <xdr:nvCxnSpPr>
        <xdr:cNvPr id="856" name="直線コネクタ 855">
          <a:extLst>
            <a:ext uri="{FF2B5EF4-FFF2-40B4-BE49-F238E27FC236}">
              <a16:creationId xmlns:a16="http://schemas.microsoft.com/office/drawing/2014/main" id="{D9FF7581-4617-4FEE-99A8-0FBA084C8A56}"/>
            </a:ext>
          </a:extLst>
        </xdr:cNvPr>
        <xdr:cNvCxnSpPr/>
      </xdr:nvCxnSpPr>
      <xdr:spPr>
        <a:xfrm flipV="1">
          <a:off x="14703424" y="17090571"/>
          <a:ext cx="0" cy="15599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133911</xdr:rowOff>
    </xdr:from>
    <xdr:ext cx="405111" cy="259045"/>
    <xdr:sp macro="" textlink="">
      <xdr:nvSpPr>
        <xdr:cNvPr id="857" name="【庁舎】&#10;有形固定資産減価償却率最小値テキスト">
          <a:extLst>
            <a:ext uri="{FF2B5EF4-FFF2-40B4-BE49-F238E27FC236}">
              <a16:creationId xmlns:a16="http://schemas.microsoft.com/office/drawing/2014/main" id="{6E76F102-6BCF-4DFB-85FD-C922B8EAF762}"/>
            </a:ext>
          </a:extLst>
        </xdr:cNvPr>
        <xdr:cNvSpPr txBox="1"/>
      </xdr:nvSpPr>
      <xdr:spPr>
        <a:xfrm>
          <a:off x="14742160" y="186467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130084</xdr:rowOff>
    </xdr:from>
    <xdr:to>
      <xdr:col>86</xdr:col>
      <xdr:colOff>25400</xdr:colOff>
      <xdr:row>108</xdr:row>
      <xdr:rowOff>130084</xdr:rowOff>
    </xdr:to>
    <xdr:cxnSp macro="">
      <xdr:nvCxnSpPr>
        <xdr:cNvPr id="858" name="直線コネクタ 857">
          <a:extLst>
            <a:ext uri="{FF2B5EF4-FFF2-40B4-BE49-F238E27FC236}">
              <a16:creationId xmlns:a16="http://schemas.microsoft.com/office/drawing/2014/main" id="{BE512964-1572-4C2D-B0B2-860DFD72A535}"/>
            </a:ext>
          </a:extLst>
        </xdr:cNvPr>
        <xdr:cNvCxnSpPr/>
      </xdr:nvCxnSpPr>
      <xdr:spPr>
        <a:xfrm>
          <a:off x="14611350" y="1865049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63698</xdr:rowOff>
    </xdr:from>
    <xdr:ext cx="340478" cy="259045"/>
    <xdr:sp macro="" textlink="">
      <xdr:nvSpPr>
        <xdr:cNvPr id="859" name="【庁舎】&#10;有形固定資産減価償却率最大値テキスト">
          <a:extLst>
            <a:ext uri="{FF2B5EF4-FFF2-40B4-BE49-F238E27FC236}">
              <a16:creationId xmlns:a16="http://schemas.microsoft.com/office/drawing/2014/main" id="{E9439BC7-E070-42F4-90AF-75699E8290A9}"/>
            </a:ext>
          </a:extLst>
        </xdr:cNvPr>
        <xdr:cNvSpPr txBox="1"/>
      </xdr:nvSpPr>
      <xdr:spPr>
        <a:xfrm>
          <a:off x="14742160" y="1686198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117021</xdr:rowOff>
    </xdr:from>
    <xdr:to>
      <xdr:col>86</xdr:col>
      <xdr:colOff>25400</xdr:colOff>
      <xdr:row>99</xdr:row>
      <xdr:rowOff>117021</xdr:rowOff>
    </xdr:to>
    <xdr:cxnSp macro="">
      <xdr:nvCxnSpPr>
        <xdr:cNvPr id="860" name="直線コネクタ 859">
          <a:extLst>
            <a:ext uri="{FF2B5EF4-FFF2-40B4-BE49-F238E27FC236}">
              <a16:creationId xmlns:a16="http://schemas.microsoft.com/office/drawing/2014/main" id="{92842E64-5710-4E6B-9C9F-8442A32F57D7}"/>
            </a:ext>
          </a:extLst>
        </xdr:cNvPr>
        <xdr:cNvCxnSpPr/>
      </xdr:nvCxnSpPr>
      <xdr:spPr>
        <a:xfrm>
          <a:off x="14611350" y="1709057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18885</xdr:rowOff>
    </xdr:from>
    <xdr:ext cx="405111" cy="259045"/>
    <xdr:sp macro="" textlink="">
      <xdr:nvSpPr>
        <xdr:cNvPr id="861" name="【庁舎】&#10;有形固定資産減価償却率平均値テキスト">
          <a:extLst>
            <a:ext uri="{FF2B5EF4-FFF2-40B4-BE49-F238E27FC236}">
              <a16:creationId xmlns:a16="http://schemas.microsoft.com/office/drawing/2014/main" id="{72A81174-B377-4A96-BBEB-765327EC6DE1}"/>
            </a:ext>
          </a:extLst>
        </xdr:cNvPr>
        <xdr:cNvSpPr txBox="1"/>
      </xdr:nvSpPr>
      <xdr:spPr>
        <a:xfrm>
          <a:off x="14742160" y="1768204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167458</xdr:rowOff>
    </xdr:from>
    <xdr:to>
      <xdr:col>85</xdr:col>
      <xdr:colOff>177800</xdr:colOff>
      <xdr:row>104</xdr:row>
      <xdr:rowOff>97608</xdr:rowOff>
    </xdr:to>
    <xdr:sp macro="" textlink="">
      <xdr:nvSpPr>
        <xdr:cNvPr id="862" name="フローチャート: 判断 861">
          <a:extLst>
            <a:ext uri="{FF2B5EF4-FFF2-40B4-BE49-F238E27FC236}">
              <a16:creationId xmlns:a16="http://schemas.microsoft.com/office/drawing/2014/main" id="{F9995D30-87F0-426E-8623-580673845DB1}"/>
            </a:ext>
          </a:extLst>
        </xdr:cNvPr>
        <xdr:cNvSpPr/>
      </xdr:nvSpPr>
      <xdr:spPr>
        <a:xfrm>
          <a:off x="14649450" y="17830618"/>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20501</xdr:rowOff>
    </xdr:from>
    <xdr:to>
      <xdr:col>81</xdr:col>
      <xdr:colOff>101600</xdr:colOff>
      <xdr:row>104</xdr:row>
      <xdr:rowOff>122101</xdr:rowOff>
    </xdr:to>
    <xdr:sp macro="" textlink="">
      <xdr:nvSpPr>
        <xdr:cNvPr id="863" name="フローチャート: 判断 862">
          <a:extLst>
            <a:ext uri="{FF2B5EF4-FFF2-40B4-BE49-F238E27FC236}">
              <a16:creationId xmlns:a16="http://schemas.microsoft.com/office/drawing/2014/main" id="{3181F49A-9D13-4AE7-B623-1F0FE0C3A552}"/>
            </a:ext>
          </a:extLst>
        </xdr:cNvPr>
        <xdr:cNvSpPr/>
      </xdr:nvSpPr>
      <xdr:spPr>
        <a:xfrm>
          <a:off x="13887450" y="17847491"/>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41729</xdr:rowOff>
    </xdr:from>
    <xdr:to>
      <xdr:col>76</xdr:col>
      <xdr:colOff>165100</xdr:colOff>
      <xdr:row>104</xdr:row>
      <xdr:rowOff>143329</xdr:rowOff>
    </xdr:to>
    <xdr:sp macro="" textlink="">
      <xdr:nvSpPr>
        <xdr:cNvPr id="864" name="フローチャート: 判断 863">
          <a:extLst>
            <a:ext uri="{FF2B5EF4-FFF2-40B4-BE49-F238E27FC236}">
              <a16:creationId xmlns:a16="http://schemas.microsoft.com/office/drawing/2014/main" id="{E23529AE-2AF1-48B7-A099-6E6FC4577D3F}"/>
            </a:ext>
          </a:extLst>
        </xdr:cNvPr>
        <xdr:cNvSpPr/>
      </xdr:nvSpPr>
      <xdr:spPr>
        <a:xfrm>
          <a:off x="13089890" y="17872529"/>
          <a:ext cx="10922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89081</xdr:rowOff>
    </xdr:from>
    <xdr:to>
      <xdr:col>72</xdr:col>
      <xdr:colOff>38100</xdr:colOff>
      <xdr:row>105</xdr:row>
      <xdr:rowOff>19231</xdr:rowOff>
    </xdr:to>
    <xdr:sp macro="" textlink="">
      <xdr:nvSpPr>
        <xdr:cNvPr id="865" name="フローチャート: 判断 864">
          <a:extLst>
            <a:ext uri="{FF2B5EF4-FFF2-40B4-BE49-F238E27FC236}">
              <a16:creationId xmlns:a16="http://schemas.microsoft.com/office/drawing/2014/main" id="{20188264-47E5-478B-A88E-F3AC7E833C2C}"/>
            </a:ext>
          </a:extLst>
        </xdr:cNvPr>
        <xdr:cNvSpPr/>
      </xdr:nvSpPr>
      <xdr:spPr>
        <a:xfrm>
          <a:off x="12303760" y="17923691"/>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92348</xdr:rowOff>
    </xdr:from>
    <xdr:to>
      <xdr:col>67</xdr:col>
      <xdr:colOff>101600</xdr:colOff>
      <xdr:row>105</xdr:row>
      <xdr:rowOff>22498</xdr:rowOff>
    </xdr:to>
    <xdr:sp macro="" textlink="">
      <xdr:nvSpPr>
        <xdr:cNvPr id="866" name="フローチャート: 判断 865">
          <a:extLst>
            <a:ext uri="{FF2B5EF4-FFF2-40B4-BE49-F238E27FC236}">
              <a16:creationId xmlns:a16="http://schemas.microsoft.com/office/drawing/2014/main" id="{003B9A46-6AA8-4F76-B0B8-AB5D8D173290}"/>
            </a:ext>
          </a:extLst>
        </xdr:cNvPr>
        <xdr:cNvSpPr/>
      </xdr:nvSpPr>
      <xdr:spPr>
        <a:xfrm>
          <a:off x="11487150" y="17926958"/>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67" name="テキスト ボックス 866">
          <a:extLst>
            <a:ext uri="{FF2B5EF4-FFF2-40B4-BE49-F238E27FC236}">
              <a16:creationId xmlns:a16="http://schemas.microsoft.com/office/drawing/2014/main" id="{D7982E3B-4BA5-4DAC-9F7D-BFA8C11EFBA2}"/>
            </a:ext>
          </a:extLst>
        </xdr:cNvPr>
        <xdr:cNvSpPr txBox="1"/>
      </xdr:nvSpPr>
      <xdr:spPr>
        <a:xfrm>
          <a:off x="145326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68" name="テキスト ボックス 867">
          <a:extLst>
            <a:ext uri="{FF2B5EF4-FFF2-40B4-BE49-F238E27FC236}">
              <a16:creationId xmlns:a16="http://schemas.microsoft.com/office/drawing/2014/main" id="{AD674EFE-7260-435C-BABE-E54320F7CBE7}"/>
            </a:ext>
          </a:extLst>
        </xdr:cNvPr>
        <xdr:cNvSpPr txBox="1"/>
      </xdr:nvSpPr>
      <xdr:spPr>
        <a:xfrm>
          <a:off x="137706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69" name="テキスト ボックス 868">
          <a:extLst>
            <a:ext uri="{FF2B5EF4-FFF2-40B4-BE49-F238E27FC236}">
              <a16:creationId xmlns:a16="http://schemas.microsoft.com/office/drawing/2014/main" id="{6E514989-A2D2-4BDC-97D0-05C4DE956410}"/>
            </a:ext>
          </a:extLst>
        </xdr:cNvPr>
        <xdr:cNvSpPr txBox="1"/>
      </xdr:nvSpPr>
      <xdr:spPr>
        <a:xfrm>
          <a:off x="129730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0" name="テキスト ボックス 869">
          <a:extLst>
            <a:ext uri="{FF2B5EF4-FFF2-40B4-BE49-F238E27FC236}">
              <a16:creationId xmlns:a16="http://schemas.microsoft.com/office/drawing/2014/main" id="{EECC2573-7A42-4E71-B82D-AB179F48EC24}"/>
            </a:ext>
          </a:extLst>
        </xdr:cNvPr>
        <xdr:cNvSpPr txBox="1"/>
      </xdr:nvSpPr>
      <xdr:spPr>
        <a:xfrm>
          <a:off x="121754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71" name="テキスト ボックス 870">
          <a:extLst>
            <a:ext uri="{FF2B5EF4-FFF2-40B4-BE49-F238E27FC236}">
              <a16:creationId xmlns:a16="http://schemas.microsoft.com/office/drawing/2014/main" id="{20C791B5-57A1-4A06-8A2F-0965B5DB68DF}"/>
            </a:ext>
          </a:extLst>
        </xdr:cNvPr>
        <xdr:cNvSpPr txBox="1"/>
      </xdr:nvSpPr>
      <xdr:spPr>
        <a:xfrm>
          <a:off x="113703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107</xdr:row>
      <xdr:rowOff>41729</xdr:rowOff>
    </xdr:from>
    <xdr:to>
      <xdr:col>85</xdr:col>
      <xdr:colOff>177800</xdr:colOff>
      <xdr:row>107</xdr:row>
      <xdr:rowOff>143329</xdr:rowOff>
    </xdr:to>
    <xdr:sp macro="" textlink="">
      <xdr:nvSpPr>
        <xdr:cNvPr id="872" name="楕円 871">
          <a:extLst>
            <a:ext uri="{FF2B5EF4-FFF2-40B4-BE49-F238E27FC236}">
              <a16:creationId xmlns:a16="http://schemas.microsoft.com/office/drawing/2014/main" id="{230DF603-8002-450E-BC64-67B0AD9E557D}"/>
            </a:ext>
          </a:extLst>
        </xdr:cNvPr>
        <xdr:cNvSpPr/>
      </xdr:nvSpPr>
      <xdr:spPr>
        <a:xfrm>
          <a:off x="14649450" y="18386879"/>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107</xdr:row>
      <xdr:rowOff>20156</xdr:rowOff>
    </xdr:from>
    <xdr:ext cx="405111" cy="259045"/>
    <xdr:sp macro="" textlink="">
      <xdr:nvSpPr>
        <xdr:cNvPr id="873" name="【庁舎】&#10;有形固定資産減価償却率該当値テキスト">
          <a:extLst>
            <a:ext uri="{FF2B5EF4-FFF2-40B4-BE49-F238E27FC236}">
              <a16:creationId xmlns:a16="http://schemas.microsoft.com/office/drawing/2014/main" id="{F13E4176-F44A-40F1-B2EF-44C52B65AA39}"/>
            </a:ext>
          </a:extLst>
        </xdr:cNvPr>
        <xdr:cNvSpPr txBox="1"/>
      </xdr:nvSpPr>
      <xdr:spPr>
        <a:xfrm>
          <a:off x="14742160" y="183614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107</xdr:row>
      <xdr:rowOff>44994</xdr:rowOff>
    </xdr:from>
    <xdr:to>
      <xdr:col>81</xdr:col>
      <xdr:colOff>101600</xdr:colOff>
      <xdr:row>107</xdr:row>
      <xdr:rowOff>146594</xdr:rowOff>
    </xdr:to>
    <xdr:sp macro="" textlink="">
      <xdr:nvSpPr>
        <xdr:cNvPr id="874" name="楕円 873">
          <a:extLst>
            <a:ext uri="{FF2B5EF4-FFF2-40B4-BE49-F238E27FC236}">
              <a16:creationId xmlns:a16="http://schemas.microsoft.com/office/drawing/2014/main" id="{3E94A243-39BB-4A19-9E45-5D660F73BF27}"/>
            </a:ext>
          </a:extLst>
        </xdr:cNvPr>
        <xdr:cNvSpPr/>
      </xdr:nvSpPr>
      <xdr:spPr>
        <a:xfrm>
          <a:off x="13887450" y="18392049"/>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107</xdr:row>
      <xdr:rowOff>92529</xdr:rowOff>
    </xdr:from>
    <xdr:to>
      <xdr:col>85</xdr:col>
      <xdr:colOff>127000</xdr:colOff>
      <xdr:row>107</xdr:row>
      <xdr:rowOff>95794</xdr:rowOff>
    </xdr:to>
    <xdr:cxnSp macro="">
      <xdr:nvCxnSpPr>
        <xdr:cNvPr id="875" name="直線コネクタ 874">
          <a:extLst>
            <a:ext uri="{FF2B5EF4-FFF2-40B4-BE49-F238E27FC236}">
              <a16:creationId xmlns:a16="http://schemas.microsoft.com/office/drawing/2014/main" id="{73C95154-939A-4EED-B2C1-C372F9D1D3CE}"/>
            </a:ext>
          </a:extLst>
        </xdr:cNvPr>
        <xdr:cNvCxnSpPr/>
      </xdr:nvCxnSpPr>
      <xdr:spPr>
        <a:xfrm flipV="1">
          <a:off x="13942060" y="18441489"/>
          <a:ext cx="762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106</xdr:row>
      <xdr:rowOff>128270</xdr:rowOff>
    </xdr:from>
    <xdr:to>
      <xdr:col>76</xdr:col>
      <xdr:colOff>165100</xdr:colOff>
      <xdr:row>107</xdr:row>
      <xdr:rowOff>58420</xdr:rowOff>
    </xdr:to>
    <xdr:sp macro="" textlink="">
      <xdr:nvSpPr>
        <xdr:cNvPr id="876" name="楕円 875">
          <a:extLst>
            <a:ext uri="{FF2B5EF4-FFF2-40B4-BE49-F238E27FC236}">
              <a16:creationId xmlns:a16="http://schemas.microsoft.com/office/drawing/2014/main" id="{59A7BE21-AB76-4FA7-A375-91BB552A7CBB}"/>
            </a:ext>
          </a:extLst>
        </xdr:cNvPr>
        <xdr:cNvSpPr/>
      </xdr:nvSpPr>
      <xdr:spPr>
        <a:xfrm>
          <a:off x="13089890" y="18305780"/>
          <a:ext cx="10922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107</xdr:row>
      <xdr:rowOff>7620</xdr:rowOff>
    </xdr:from>
    <xdr:to>
      <xdr:col>81</xdr:col>
      <xdr:colOff>50800</xdr:colOff>
      <xdr:row>107</xdr:row>
      <xdr:rowOff>95794</xdr:rowOff>
    </xdr:to>
    <xdr:cxnSp macro="">
      <xdr:nvCxnSpPr>
        <xdr:cNvPr id="877" name="直線コネクタ 876">
          <a:extLst>
            <a:ext uri="{FF2B5EF4-FFF2-40B4-BE49-F238E27FC236}">
              <a16:creationId xmlns:a16="http://schemas.microsoft.com/office/drawing/2014/main" id="{35476FE3-CB88-4B63-BC21-AECCC7CC947B}"/>
            </a:ext>
          </a:extLst>
        </xdr:cNvPr>
        <xdr:cNvCxnSpPr/>
      </xdr:nvCxnSpPr>
      <xdr:spPr>
        <a:xfrm>
          <a:off x="13144500" y="18354675"/>
          <a:ext cx="797560" cy="82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106</xdr:row>
      <xdr:rowOff>131536</xdr:rowOff>
    </xdr:from>
    <xdr:to>
      <xdr:col>72</xdr:col>
      <xdr:colOff>38100</xdr:colOff>
      <xdr:row>107</xdr:row>
      <xdr:rowOff>61686</xdr:rowOff>
    </xdr:to>
    <xdr:sp macro="" textlink="">
      <xdr:nvSpPr>
        <xdr:cNvPr id="878" name="楕円 877">
          <a:extLst>
            <a:ext uri="{FF2B5EF4-FFF2-40B4-BE49-F238E27FC236}">
              <a16:creationId xmlns:a16="http://schemas.microsoft.com/office/drawing/2014/main" id="{7BB345A5-7AB5-402D-AEED-D1DCEA93FA91}"/>
            </a:ext>
          </a:extLst>
        </xdr:cNvPr>
        <xdr:cNvSpPr/>
      </xdr:nvSpPr>
      <xdr:spPr>
        <a:xfrm>
          <a:off x="12303760" y="18309046"/>
          <a:ext cx="7874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107</xdr:row>
      <xdr:rowOff>7620</xdr:rowOff>
    </xdr:from>
    <xdr:to>
      <xdr:col>76</xdr:col>
      <xdr:colOff>114300</xdr:colOff>
      <xdr:row>107</xdr:row>
      <xdr:rowOff>10886</xdr:rowOff>
    </xdr:to>
    <xdr:cxnSp macro="">
      <xdr:nvCxnSpPr>
        <xdr:cNvPr id="879" name="直線コネクタ 878">
          <a:extLst>
            <a:ext uri="{FF2B5EF4-FFF2-40B4-BE49-F238E27FC236}">
              <a16:creationId xmlns:a16="http://schemas.microsoft.com/office/drawing/2014/main" id="{C9BB2FB6-5159-4C74-87B5-F286A1D9CF59}"/>
            </a:ext>
          </a:extLst>
        </xdr:cNvPr>
        <xdr:cNvCxnSpPr/>
      </xdr:nvCxnSpPr>
      <xdr:spPr>
        <a:xfrm flipV="1">
          <a:off x="12346940" y="18354675"/>
          <a:ext cx="79756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106</xdr:row>
      <xdr:rowOff>100512</xdr:rowOff>
    </xdr:from>
    <xdr:to>
      <xdr:col>67</xdr:col>
      <xdr:colOff>101600</xdr:colOff>
      <xdr:row>107</xdr:row>
      <xdr:rowOff>30662</xdr:rowOff>
    </xdr:to>
    <xdr:sp macro="" textlink="">
      <xdr:nvSpPr>
        <xdr:cNvPr id="880" name="楕円 879">
          <a:extLst>
            <a:ext uri="{FF2B5EF4-FFF2-40B4-BE49-F238E27FC236}">
              <a16:creationId xmlns:a16="http://schemas.microsoft.com/office/drawing/2014/main" id="{F8E7574D-9FC6-452E-A3FE-EDF09892D7FD}"/>
            </a:ext>
          </a:extLst>
        </xdr:cNvPr>
        <xdr:cNvSpPr/>
      </xdr:nvSpPr>
      <xdr:spPr>
        <a:xfrm>
          <a:off x="11487150" y="18270402"/>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106</xdr:row>
      <xdr:rowOff>151312</xdr:rowOff>
    </xdr:from>
    <xdr:to>
      <xdr:col>71</xdr:col>
      <xdr:colOff>177800</xdr:colOff>
      <xdr:row>107</xdr:row>
      <xdr:rowOff>10886</xdr:rowOff>
    </xdr:to>
    <xdr:cxnSp macro="">
      <xdr:nvCxnSpPr>
        <xdr:cNvPr id="881" name="直線コネクタ 880">
          <a:extLst>
            <a:ext uri="{FF2B5EF4-FFF2-40B4-BE49-F238E27FC236}">
              <a16:creationId xmlns:a16="http://schemas.microsoft.com/office/drawing/2014/main" id="{280F8E8E-BC23-448D-A704-65EAEEA6F33C}"/>
            </a:ext>
          </a:extLst>
        </xdr:cNvPr>
        <xdr:cNvCxnSpPr/>
      </xdr:nvCxnSpPr>
      <xdr:spPr>
        <a:xfrm>
          <a:off x="11541760" y="18325012"/>
          <a:ext cx="805180" cy="329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138628</xdr:rowOff>
    </xdr:from>
    <xdr:ext cx="405111" cy="259045"/>
    <xdr:sp macro="" textlink="">
      <xdr:nvSpPr>
        <xdr:cNvPr id="882" name="n_1aveValue【庁舎】&#10;有形固定資産減価償却率">
          <a:extLst>
            <a:ext uri="{FF2B5EF4-FFF2-40B4-BE49-F238E27FC236}">
              <a16:creationId xmlns:a16="http://schemas.microsoft.com/office/drawing/2014/main" id="{D33CB433-BA61-4C10-B62D-A69613C5341A}"/>
            </a:ext>
          </a:extLst>
        </xdr:cNvPr>
        <xdr:cNvSpPr txBox="1"/>
      </xdr:nvSpPr>
      <xdr:spPr>
        <a:xfrm>
          <a:off x="13738234" y="176227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159856</xdr:rowOff>
    </xdr:from>
    <xdr:ext cx="405111" cy="259045"/>
    <xdr:sp macro="" textlink="">
      <xdr:nvSpPr>
        <xdr:cNvPr id="883" name="n_2aveValue【庁舎】&#10;有形固定資産減価償却率">
          <a:extLst>
            <a:ext uri="{FF2B5EF4-FFF2-40B4-BE49-F238E27FC236}">
              <a16:creationId xmlns:a16="http://schemas.microsoft.com/office/drawing/2014/main" id="{8896FD39-90E1-4CE2-A4C3-5030905E6AFF}"/>
            </a:ext>
          </a:extLst>
        </xdr:cNvPr>
        <xdr:cNvSpPr txBox="1"/>
      </xdr:nvSpPr>
      <xdr:spPr>
        <a:xfrm>
          <a:off x="12957184" y="176496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35758</xdr:rowOff>
    </xdr:from>
    <xdr:ext cx="405111" cy="259045"/>
    <xdr:sp macro="" textlink="">
      <xdr:nvSpPr>
        <xdr:cNvPr id="884" name="n_3aveValue【庁舎】&#10;有形固定資産減価償却率">
          <a:extLst>
            <a:ext uri="{FF2B5EF4-FFF2-40B4-BE49-F238E27FC236}">
              <a16:creationId xmlns:a16="http://schemas.microsoft.com/office/drawing/2014/main" id="{C6F35758-3791-479F-9505-E97BE5765B98}"/>
            </a:ext>
          </a:extLst>
        </xdr:cNvPr>
        <xdr:cNvSpPr txBox="1"/>
      </xdr:nvSpPr>
      <xdr:spPr>
        <a:xfrm>
          <a:off x="12171054" y="176951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39025</xdr:rowOff>
    </xdr:from>
    <xdr:ext cx="405111" cy="259045"/>
    <xdr:sp macro="" textlink="">
      <xdr:nvSpPr>
        <xdr:cNvPr id="885" name="n_4aveValue【庁舎】&#10;有形固定資産減価償却率">
          <a:extLst>
            <a:ext uri="{FF2B5EF4-FFF2-40B4-BE49-F238E27FC236}">
              <a16:creationId xmlns:a16="http://schemas.microsoft.com/office/drawing/2014/main" id="{0BD35368-60A7-4351-BDDE-5B924EFD5BB3}"/>
            </a:ext>
          </a:extLst>
        </xdr:cNvPr>
        <xdr:cNvSpPr txBox="1"/>
      </xdr:nvSpPr>
      <xdr:spPr>
        <a:xfrm>
          <a:off x="11354444" y="176983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107</xdr:row>
      <xdr:rowOff>137721</xdr:rowOff>
    </xdr:from>
    <xdr:ext cx="405111" cy="259045"/>
    <xdr:sp macro="" textlink="">
      <xdr:nvSpPr>
        <xdr:cNvPr id="886" name="n_1mainValue【庁舎】&#10;有形固定資産減価償却率">
          <a:extLst>
            <a:ext uri="{FF2B5EF4-FFF2-40B4-BE49-F238E27FC236}">
              <a16:creationId xmlns:a16="http://schemas.microsoft.com/office/drawing/2014/main" id="{8C227F90-8A4E-46D3-AD6D-A0F7F96E9863}"/>
            </a:ext>
          </a:extLst>
        </xdr:cNvPr>
        <xdr:cNvSpPr txBox="1"/>
      </xdr:nvSpPr>
      <xdr:spPr>
        <a:xfrm>
          <a:off x="13738234" y="184790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107</xdr:row>
      <xdr:rowOff>49547</xdr:rowOff>
    </xdr:from>
    <xdr:ext cx="405111" cy="259045"/>
    <xdr:sp macro="" textlink="">
      <xdr:nvSpPr>
        <xdr:cNvPr id="887" name="n_2mainValue【庁舎】&#10;有形固定資産減価償却率">
          <a:extLst>
            <a:ext uri="{FF2B5EF4-FFF2-40B4-BE49-F238E27FC236}">
              <a16:creationId xmlns:a16="http://schemas.microsoft.com/office/drawing/2014/main" id="{3D58B3A9-80A7-4299-8836-766B3356F706}"/>
            </a:ext>
          </a:extLst>
        </xdr:cNvPr>
        <xdr:cNvSpPr txBox="1"/>
      </xdr:nvSpPr>
      <xdr:spPr>
        <a:xfrm>
          <a:off x="12957184" y="18398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107</xdr:row>
      <xdr:rowOff>52813</xdr:rowOff>
    </xdr:from>
    <xdr:ext cx="405111" cy="259045"/>
    <xdr:sp macro="" textlink="">
      <xdr:nvSpPr>
        <xdr:cNvPr id="888" name="n_3mainValue【庁舎】&#10;有形固定資産減価償却率">
          <a:extLst>
            <a:ext uri="{FF2B5EF4-FFF2-40B4-BE49-F238E27FC236}">
              <a16:creationId xmlns:a16="http://schemas.microsoft.com/office/drawing/2014/main" id="{1540A5D3-1504-4111-B40A-2BE9BF8CDC38}"/>
            </a:ext>
          </a:extLst>
        </xdr:cNvPr>
        <xdr:cNvSpPr txBox="1"/>
      </xdr:nvSpPr>
      <xdr:spPr>
        <a:xfrm>
          <a:off x="12171054" y="184017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107</xdr:row>
      <xdr:rowOff>21789</xdr:rowOff>
    </xdr:from>
    <xdr:ext cx="405111" cy="259045"/>
    <xdr:sp macro="" textlink="">
      <xdr:nvSpPr>
        <xdr:cNvPr id="889" name="n_4mainValue【庁舎】&#10;有形固定資産減価償却率">
          <a:extLst>
            <a:ext uri="{FF2B5EF4-FFF2-40B4-BE49-F238E27FC236}">
              <a16:creationId xmlns:a16="http://schemas.microsoft.com/office/drawing/2014/main" id="{489A47D5-D125-4D11-8075-CF84BB11CB83}"/>
            </a:ext>
          </a:extLst>
        </xdr:cNvPr>
        <xdr:cNvSpPr txBox="1"/>
      </xdr:nvSpPr>
      <xdr:spPr>
        <a:xfrm>
          <a:off x="11354444" y="183631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0" name="正方形/長方形 889">
          <a:extLst>
            <a:ext uri="{FF2B5EF4-FFF2-40B4-BE49-F238E27FC236}">
              <a16:creationId xmlns:a16="http://schemas.microsoft.com/office/drawing/2014/main" id="{BCE85DF9-0E90-458C-849F-A850F2981F48}"/>
            </a:ext>
          </a:extLst>
        </xdr:cNvPr>
        <xdr:cNvSpPr/>
      </xdr:nvSpPr>
      <xdr:spPr>
        <a:xfrm>
          <a:off x="16459200" y="1561719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91" name="正方形/長方形 890">
          <a:extLst>
            <a:ext uri="{FF2B5EF4-FFF2-40B4-BE49-F238E27FC236}">
              <a16:creationId xmlns:a16="http://schemas.microsoft.com/office/drawing/2014/main" id="{458627B0-F9E8-4F63-B8C8-80597E4C7F4D}"/>
            </a:ext>
          </a:extLst>
        </xdr:cNvPr>
        <xdr:cNvSpPr/>
      </xdr:nvSpPr>
      <xdr:spPr>
        <a:xfrm>
          <a:off x="165900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92" name="正方形/長方形 891">
          <a:extLst>
            <a:ext uri="{FF2B5EF4-FFF2-40B4-BE49-F238E27FC236}">
              <a16:creationId xmlns:a16="http://schemas.microsoft.com/office/drawing/2014/main" id="{F2B1EEBA-BE7A-44E2-9E4A-30249695BB7F}"/>
            </a:ext>
          </a:extLst>
        </xdr:cNvPr>
        <xdr:cNvSpPr/>
      </xdr:nvSpPr>
      <xdr:spPr>
        <a:xfrm>
          <a:off x="165900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93" name="正方形/長方形 892">
          <a:extLst>
            <a:ext uri="{FF2B5EF4-FFF2-40B4-BE49-F238E27FC236}">
              <a16:creationId xmlns:a16="http://schemas.microsoft.com/office/drawing/2014/main" id="{6135E84E-EF84-482E-B1C0-EEFE9403CB55}"/>
            </a:ext>
          </a:extLst>
        </xdr:cNvPr>
        <xdr:cNvSpPr/>
      </xdr:nvSpPr>
      <xdr:spPr>
        <a:xfrm>
          <a:off x="174879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94" name="正方形/長方形 893">
          <a:extLst>
            <a:ext uri="{FF2B5EF4-FFF2-40B4-BE49-F238E27FC236}">
              <a16:creationId xmlns:a16="http://schemas.microsoft.com/office/drawing/2014/main" id="{F24F9B1D-7B67-4BD7-B17E-D826B27DCC79}"/>
            </a:ext>
          </a:extLst>
        </xdr:cNvPr>
        <xdr:cNvSpPr/>
      </xdr:nvSpPr>
      <xdr:spPr>
        <a:xfrm>
          <a:off x="174879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95" name="正方形/長方形 894">
          <a:extLst>
            <a:ext uri="{FF2B5EF4-FFF2-40B4-BE49-F238E27FC236}">
              <a16:creationId xmlns:a16="http://schemas.microsoft.com/office/drawing/2014/main" id="{3B3D84CF-D5BE-43FA-93D1-1A618B09D9B3}"/>
            </a:ext>
          </a:extLst>
        </xdr:cNvPr>
        <xdr:cNvSpPr/>
      </xdr:nvSpPr>
      <xdr:spPr>
        <a:xfrm>
          <a:off x="185166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96" name="正方形/長方形 895">
          <a:extLst>
            <a:ext uri="{FF2B5EF4-FFF2-40B4-BE49-F238E27FC236}">
              <a16:creationId xmlns:a16="http://schemas.microsoft.com/office/drawing/2014/main" id="{32955CC9-BF5B-464E-9C03-EF878BC1F608}"/>
            </a:ext>
          </a:extLst>
        </xdr:cNvPr>
        <xdr:cNvSpPr/>
      </xdr:nvSpPr>
      <xdr:spPr>
        <a:xfrm>
          <a:off x="185166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97" name="正方形/長方形 896">
          <a:extLst>
            <a:ext uri="{FF2B5EF4-FFF2-40B4-BE49-F238E27FC236}">
              <a16:creationId xmlns:a16="http://schemas.microsoft.com/office/drawing/2014/main" id="{10FF4D96-FB34-4675-893C-718D74403CE2}"/>
            </a:ext>
          </a:extLst>
        </xdr:cNvPr>
        <xdr:cNvSpPr/>
      </xdr:nvSpPr>
      <xdr:spPr>
        <a:xfrm>
          <a:off x="16459200" y="1676019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98" name="テキスト ボックス 897">
          <a:extLst>
            <a:ext uri="{FF2B5EF4-FFF2-40B4-BE49-F238E27FC236}">
              <a16:creationId xmlns:a16="http://schemas.microsoft.com/office/drawing/2014/main" id="{35CEED62-B266-4BA0-A8BC-5E6163A2E3D1}"/>
            </a:ext>
          </a:extLst>
        </xdr:cNvPr>
        <xdr:cNvSpPr txBox="1"/>
      </xdr:nvSpPr>
      <xdr:spPr>
        <a:xfrm>
          <a:off x="1644015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99" name="直線コネクタ 898">
          <a:extLst>
            <a:ext uri="{FF2B5EF4-FFF2-40B4-BE49-F238E27FC236}">
              <a16:creationId xmlns:a16="http://schemas.microsoft.com/office/drawing/2014/main" id="{C73A29E0-D97B-4B38-979A-D70EEDAF4C53}"/>
            </a:ext>
          </a:extLst>
        </xdr:cNvPr>
        <xdr:cNvCxnSpPr/>
      </xdr:nvCxnSpPr>
      <xdr:spPr>
        <a:xfrm>
          <a:off x="16459200" y="19046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900" name="直線コネクタ 899">
          <a:extLst>
            <a:ext uri="{FF2B5EF4-FFF2-40B4-BE49-F238E27FC236}">
              <a16:creationId xmlns:a16="http://schemas.microsoft.com/office/drawing/2014/main" id="{96937085-84D4-4E21-B931-00D96E6E6F28}"/>
            </a:ext>
          </a:extLst>
        </xdr:cNvPr>
        <xdr:cNvCxnSpPr/>
      </xdr:nvCxnSpPr>
      <xdr:spPr>
        <a:xfrm>
          <a:off x="16459200" y="1872342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901" name="テキスト ボックス 900">
          <a:extLst>
            <a:ext uri="{FF2B5EF4-FFF2-40B4-BE49-F238E27FC236}">
              <a16:creationId xmlns:a16="http://schemas.microsoft.com/office/drawing/2014/main" id="{A5FAFB46-6327-44A6-8FF9-01139BD1641E}"/>
            </a:ext>
          </a:extLst>
        </xdr:cNvPr>
        <xdr:cNvSpPr txBox="1"/>
      </xdr:nvSpPr>
      <xdr:spPr>
        <a:xfrm>
          <a:off x="16047266" y="1857739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902" name="直線コネクタ 901">
          <a:extLst>
            <a:ext uri="{FF2B5EF4-FFF2-40B4-BE49-F238E27FC236}">
              <a16:creationId xmlns:a16="http://schemas.microsoft.com/office/drawing/2014/main" id="{22B6FA46-83B6-47B1-B771-4ABD1FC872CA}"/>
            </a:ext>
          </a:extLst>
        </xdr:cNvPr>
        <xdr:cNvCxnSpPr/>
      </xdr:nvCxnSpPr>
      <xdr:spPr>
        <a:xfrm>
          <a:off x="16459200" y="1840066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903" name="テキスト ボックス 902">
          <a:extLst>
            <a:ext uri="{FF2B5EF4-FFF2-40B4-BE49-F238E27FC236}">
              <a16:creationId xmlns:a16="http://schemas.microsoft.com/office/drawing/2014/main" id="{AC3583D3-F072-4924-8A46-514D8715C0D8}"/>
            </a:ext>
          </a:extLst>
        </xdr:cNvPr>
        <xdr:cNvSpPr txBox="1"/>
      </xdr:nvSpPr>
      <xdr:spPr>
        <a:xfrm>
          <a:off x="16047266" y="1825653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904" name="直線コネクタ 903">
          <a:extLst>
            <a:ext uri="{FF2B5EF4-FFF2-40B4-BE49-F238E27FC236}">
              <a16:creationId xmlns:a16="http://schemas.microsoft.com/office/drawing/2014/main" id="{51F83069-8917-4AD8-8E67-7E586A8BD25E}"/>
            </a:ext>
          </a:extLst>
        </xdr:cNvPr>
        <xdr:cNvCxnSpPr/>
      </xdr:nvCxnSpPr>
      <xdr:spPr>
        <a:xfrm>
          <a:off x="16459200" y="1806838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905" name="テキスト ボックス 904">
          <a:extLst>
            <a:ext uri="{FF2B5EF4-FFF2-40B4-BE49-F238E27FC236}">
              <a16:creationId xmlns:a16="http://schemas.microsoft.com/office/drawing/2014/main" id="{BC55FF62-EB39-4446-888D-D731CBEB0D0E}"/>
            </a:ext>
          </a:extLst>
        </xdr:cNvPr>
        <xdr:cNvSpPr txBox="1"/>
      </xdr:nvSpPr>
      <xdr:spPr>
        <a:xfrm>
          <a:off x="16047266" y="1792425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906" name="直線コネクタ 905">
          <a:extLst>
            <a:ext uri="{FF2B5EF4-FFF2-40B4-BE49-F238E27FC236}">
              <a16:creationId xmlns:a16="http://schemas.microsoft.com/office/drawing/2014/main" id="{9AB29FD0-79AA-4E11-9368-2D93A866C14A}"/>
            </a:ext>
          </a:extLst>
        </xdr:cNvPr>
        <xdr:cNvCxnSpPr/>
      </xdr:nvCxnSpPr>
      <xdr:spPr>
        <a:xfrm>
          <a:off x="16459200" y="1774561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907" name="テキスト ボックス 906">
          <a:extLst>
            <a:ext uri="{FF2B5EF4-FFF2-40B4-BE49-F238E27FC236}">
              <a16:creationId xmlns:a16="http://schemas.microsoft.com/office/drawing/2014/main" id="{EB89E67B-1A23-488A-AE07-9E8E5E2E9BC8}"/>
            </a:ext>
          </a:extLst>
        </xdr:cNvPr>
        <xdr:cNvSpPr txBox="1"/>
      </xdr:nvSpPr>
      <xdr:spPr>
        <a:xfrm>
          <a:off x="16047266"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908" name="直線コネクタ 907">
          <a:extLst>
            <a:ext uri="{FF2B5EF4-FFF2-40B4-BE49-F238E27FC236}">
              <a16:creationId xmlns:a16="http://schemas.microsoft.com/office/drawing/2014/main" id="{64D88582-AAC3-4874-A84C-D281790FFCCE}"/>
            </a:ext>
          </a:extLst>
        </xdr:cNvPr>
        <xdr:cNvCxnSpPr/>
      </xdr:nvCxnSpPr>
      <xdr:spPr>
        <a:xfrm>
          <a:off x="16459200" y="1741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909" name="テキスト ボックス 908">
          <a:extLst>
            <a:ext uri="{FF2B5EF4-FFF2-40B4-BE49-F238E27FC236}">
              <a16:creationId xmlns:a16="http://schemas.microsoft.com/office/drawing/2014/main" id="{4B4E66FF-120E-4B9D-B22D-6A38CB0FF6BC}"/>
            </a:ext>
          </a:extLst>
        </xdr:cNvPr>
        <xdr:cNvSpPr txBox="1"/>
      </xdr:nvSpPr>
      <xdr:spPr>
        <a:xfrm>
          <a:off x="16047266" y="1727873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910" name="直線コネクタ 909">
          <a:extLst>
            <a:ext uri="{FF2B5EF4-FFF2-40B4-BE49-F238E27FC236}">
              <a16:creationId xmlns:a16="http://schemas.microsoft.com/office/drawing/2014/main" id="{86CF4F61-2275-47AC-BB15-B5B67501452A}"/>
            </a:ext>
          </a:extLst>
        </xdr:cNvPr>
        <xdr:cNvCxnSpPr/>
      </xdr:nvCxnSpPr>
      <xdr:spPr>
        <a:xfrm>
          <a:off x="16459200" y="170905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911" name="テキスト ボックス 910">
          <a:extLst>
            <a:ext uri="{FF2B5EF4-FFF2-40B4-BE49-F238E27FC236}">
              <a16:creationId xmlns:a16="http://schemas.microsoft.com/office/drawing/2014/main" id="{73D7FD06-DD62-453B-AC87-2943E687D96C}"/>
            </a:ext>
          </a:extLst>
        </xdr:cNvPr>
        <xdr:cNvSpPr txBox="1"/>
      </xdr:nvSpPr>
      <xdr:spPr>
        <a:xfrm>
          <a:off x="16047266" y="1694644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2" name="直線コネクタ 911">
          <a:extLst>
            <a:ext uri="{FF2B5EF4-FFF2-40B4-BE49-F238E27FC236}">
              <a16:creationId xmlns:a16="http://schemas.microsoft.com/office/drawing/2014/main" id="{46AB535D-C12F-42FE-8A4B-D4CA466CA4AA}"/>
            </a:ext>
          </a:extLst>
        </xdr:cNvPr>
        <xdr:cNvCxnSpPr/>
      </xdr:nvCxnSpPr>
      <xdr:spPr>
        <a:xfrm>
          <a:off x="16459200" y="1676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13" name="テキスト ボックス 912">
          <a:extLst>
            <a:ext uri="{FF2B5EF4-FFF2-40B4-BE49-F238E27FC236}">
              <a16:creationId xmlns:a16="http://schemas.microsoft.com/office/drawing/2014/main" id="{6BE56AB3-C7E6-4EB6-911D-A8D87B6EF3DE}"/>
            </a:ext>
          </a:extLst>
        </xdr:cNvPr>
        <xdr:cNvSpPr txBox="1"/>
      </xdr:nvSpPr>
      <xdr:spPr>
        <a:xfrm>
          <a:off x="16047266" y="1662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14" name="【庁舎】&#10;一人当たり面積グラフ枠">
          <a:extLst>
            <a:ext uri="{FF2B5EF4-FFF2-40B4-BE49-F238E27FC236}">
              <a16:creationId xmlns:a16="http://schemas.microsoft.com/office/drawing/2014/main" id="{00EAD4D6-2F84-485D-8361-1173CE27DF92}"/>
            </a:ext>
          </a:extLst>
        </xdr:cNvPr>
        <xdr:cNvSpPr/>
      </xdr:nvSpPr>
      <xdr:spPr>
        <a:xfrm>
          <a:off x="16459200" y="1676019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51707</xdr:rowOff>
    </xdr:from>
    <xdr:to>
      <xdr:col>116</xdr:col>
      <xdr:colOff>62864</xdr:colOff>
      <xdr:row>107</xdr:row>
      <xdr:rowOff>169273</xdr:rowOff>
    </xdr:to>
    <xdr:cxnSp macro="">
      <xdr:nvCxnSpPr>
        <xdr:cNvPr id="915" name="直線コネクタ 914">
          <a:extLst>
            <a:ext uri="{FF2B5EF4-FFF2-40B4-BE49-F238E27FC236}">
              <a16:creationId xmlns:a16="http://schemas.microsoft.com/office/drawing/2014/main" id="{00155CBE-BBA1-4A08-BC61-83CE274F6BAF}"/>
            </a:ext>
          </a:extLst>
        </xdr:cNvPr>
        <xdr:cNvCxnSpPr/>
      </xdr:nvCxnSpPr>
      <xdr:spPr>
        <a:xfrm flipV="1">
          <a:off x="19947254" y="17029067"/>
          <a:ext cx="0" cy="14891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1650</xdr:rowOff>
    </xdr:from>
    <xdr:ext cx="469744" cy="259045"/>
    <xdr:sp macro="" textlink="">
      <xdr:nvSpPr>
        <xdr:cNvPr id="916" name="【庁舎】&#10;一人当たり面積最小値テキスト">
          <a:extLst>
            <a:ext uri="{FF2B5EF4-FFF2-40B4-BE49-F238E27FC236}">
              <a16:creationId xmlns:a16="http://schemas.microsoft.com/office/drawing/2014/main" id="{4E03488D-58F3-4E9B-B861-1C1F8A3A0C34}"/>
            </a:ext>
          </a:extLst>
        </xdr:cNvPr>
        <xdr:cNvSpPr txBox="1"/>
      </xdr:nvSpPr>
      <xdr:spPr>
        <a:xfrm>
          <a:off x="19985990" y="185182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169273</xdr:rowOff>
    </xdr:from>
    <xdr:to>
      <xdr:col>116</xdr:col>
      <xdr:colOff>152400</xdr:colOff>
      <xdr:row>107</xdr:row>
      <xdr:rowOff>169273</xdr:rowOff>
    </xdr:to>
    <xdr:cxnSp macro="">
      <xdr:nvCxnSpPr>
        <xdr:cNvPr id="917" name="直線コネクタ 916">
          <a:extLst>
            <a:ext uri="{FF2B5EF4-FFF2-40B4-BE49-F238E27FC236}">
              <a16:creationId xmlns:a16="http://schemas.microsoft.com/office/drawing/2014/main" id="{E199E0D6-E057-4B0E-AAC6-D20C8DBAAF77}"/>
            </a:ext>
          </a:extLst>
        </xdr:cNvPr>
        <xdr:cNvCxnSpPr/>
      </xdr:nvCxnSpPr>
      <xdr:spPr>
        <a:xfrm>
          <a:off x="19885660" y="1851823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97</xdr:row>
      <xdr:rowOff>169834</xdr:rowOff>
    </xdr:from>
    <xdr:ext cx="469744" cy="259045"/>
    <xdr:sp macro="" textlink="">
      <xdr:nvSpPr>
        <xdr:cNvPr id="918" name="【庁舎】&#10;一人当たり面積最大値テキスト">
          <a:extLst>
            <a:ext uri="{FF2B5EF4-FFF2-40B4-BE49-F238E27FC236}">
              <a16:creationId xmlns:a16="http://schemas.microsoft.com/office/drawing/2014/main" id="{14BEA82A-C4FA-4D97-B8C0-45996A62A2AF}"/>
            </a:ext>
          </a:extLst>
        </xdr:cNvPr>
        <xdr:cNvSpPr txBox="1"/>
      </xdr:nvSpPr>
      <xdr:spPr>
        <a:xfrm>
          <a:off x="19985990" y="168042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51707</xdr:rowOff>
    </xdr:from>
    <xdr:to>
      <xdr:col>116</xdr:col>
      <xdr:colOff>152400</xdr:colOff>
      <xdr:row>99</xdr:row>
      <xdr:rowOff>51707</xdr:rowOff>
    </xdr:to>
    <xdr:cxnSp macro="">
      <xdr:nvCxnSpPr>
        <xdr:cNvPr id="919" name="直線コネクタ 918">
          <a:extLst>
            <a:ext uri="{FF2B5EF4-FFF2-40B4-BE49-F238E27FC236}">
              <a16:creationId xmlns:a16="http://schemas.microsoft.com/office/drawing/2014/main" id="{D622E0E1-B7D6-41AF-A5CE-F3B9B75AA388}"/>
            </a:ext>
          </a:extLst>
        </xdr:cNvPr>
        <xdr:cNvCxnSpPr/>
      </xdr:nvCxnSpPr>
      <xdr:spPr>
        <a:xfrm>
          <a:off x="19885660" y="1702906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66239</xdr:rowOff>
    </xdr:from>
    <xdr:ext cx="469744" cy="259045"/>
    <xdr:sp macro="" textlink="">
      <xdr:nvSpPr>
        <xdr:cNvPr id="920" name="【庁舎】&#10;一人当たり面積平均値テキスト">
          <a:extLst>
            <a:ext uri="{FF2B5EF4-FFF2-40B4-BE49-F238E27FC236}">
              <a16:creationId xmlns:a16="http://schemas.microsoft.com/office/drawing/2014/main" id="{1F96BE6D-3C86-4F45-9A6D-6B210E3DF8D3}"/>
            </a:ext>
          </a:extLst>
        </xdr:cNvPr>
        <xdr:cNvSpPr txBox="1"/>
      </xdr:nvSpPr>
      <xdr:spPr>
        <a:xfrm>
          <a:off x="19985990" y="1789513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43362</xdr:rowOff>
    </xdr:from>
    <xdr:to>
      <xdr:col>116</xdr:col>
      <xdr:colOff>114300</xdr:colOff>
      <xdr:row>105</xdr:row>
      <xdr:rowOff>144962</xdr:rowOff>
    </xdr:to>
    <xdr:sp macro="" textlink="">
      <xdr:nvSpPr>
        <xdr:cNvPr id="921" name="フローチャート: 判断 920">
          <a:extLst>
            <a:ext uri="{FF2B5EF4-FFF2-40B4-BE49-F238E27FC236}">
              <a16:creationId xmlns:a16="http://schemas.microsoft.com/office/drawing/2014/main" id="{3676CCDE-6AF9-4C09-9EFD-217F67886A86}"/>
            </a:ext>
          </a:extLst>
        </xdr:cNvPr>
        <xdr:cNvSpPr/>
      </xdr:nvSpPr>
      <xdr:spPr>
        <a:xfrm>
          <a:off x="19904710" y="18047517"/>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69487</xdr:rowOff>
    </xdr:from>
    <xdr:to>
      <xdr:col>112</xdr:col>
      <xdr:colOff>38100</xdr:colOff>
      <xdr:row>105</xdr:row>
      <xdr:rowOff>171087</xdr:rowOff>
    </xdr:to>
    <xdr:sp macro="" textlink="">
      <xdr:nvSpPr>
        <xdr:cNvPr id="922" name="フローチャート: 判断 921">
          <a:extLst>
            <a:ext uri="{FF2B5EF4-FFF2-40B4-BE49-F238E27FC236}">
              <a16:creationId xmlns:a16="http://schemas.microsoft.com/office/drawing/2014/main" id="{B825F966-79A8-43DB-8355-13629CF5EF88}"/>
            </a:ext>
          </a:extLst>
        </xdr:cNvPr>
        <xdr:cNvSpPr/>
      </xdr:nvSpPr>
      <xdr:spPr>
        <a:xfrm>
          <a:off x="19161760" y="18069832"/>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76019</xdr:rowOff>
    </xdr:from>
    <xdr:to>
      <xdr:col>107</xdr:col>
      <xdr:colOff>101600</xdr:colOff>
      <xdr:row>106</xdr:row>
      <xdr:rowOff>6169</xdr:rowOff>
    </xdr:to>
    <xdr:sp macro="" textlink="">
      <xdr:nvSpPr>
        <xdr:cNvPr id="923" name="フローチャート: 判断 922">
          <a:extLst>
            <a:ext uri="{FF2B5EF4-FFF2-40B4-BE49-F238E27FC236}">
              <a16:creationId xmlns:a16="http://schemas.microsoft.com/office/drawing/2014/main" id="{BBCD4CB7-557B-4AA4-AD10-931A8D15CDF2}"/>
            </a:ext>
          </a:extLst>
        </xdr:cNvPr>
        <xdr:cNvSpPr/>
      </xdr:nvSpPr>
      <xdr:spPr>
        <a:xfrm>
          <a:off x="18345150" y="18078269"/>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92348</xdr:rowOff>
    </xdr:from>
    <xdr:to>
      <xdr:col>102</xdr:col>
      <xdr:colOff>165100</xdr:colOff>
      <xdr:row>106</xdr:row>
      <xdr:rowOff>22498</xdr:rowOff>
    </xdr:to>
    <xdr:sp macro="" textlink="">
      <xdr:nvSpPr>
        <xdr:cNvPr id="924" name="フローチャート: 判断 923">
          <a:extLst>
            <a:ext uri="{FF2B5EF4-FFF2-40B4-BE49-F238E27FC236}">
              <a16:creationId xmlns:a16="http://schemas.microsoft.com/office/drawing/2014/main" id="{24824AA3-89A4-4F93-8E31-39B3B73A428C}"/>
            </a:ext>
          </a:extLst>
        </xdr:cNvPr>
        <xdr:cNvSpPr/>
      </xdr:nvSpPr>
      <xdr:spPr>
        <a:xfrm>
          <a:off x="17547590" y="18098408"/>
          <a:ext cx="10922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95613</xdr:rowOff>
    </xdr:from>
    <xdr:to>
      <xdr:col>98</xdr:col>
      <xdr:colOff>38100</xdr:colOff>
      <xdr:row>106</xdr:row>
      <xdr:rowOff>25763</xdr:rowOff>
    </xdr:to>
    <xdr:sp macro="" textlink="">
      <xdr:nvSpPr>
        <xdr:cNvPr id="925" name="フローチャート: 判断 924">
          <a:extLst>
            <a:ext uri="{FF2B5EF4-FFF2-40B4-BE49-F238E27FC236}">
              <a16:creationId xmlns:a16="http://schemas.microsoft.com/office/drawing/2014/main" id="{A7EF127C-F086-4D9A-9E2F-10FA931046F7}"/>
            </a:ext>
          </a:extLst>
        </xdr:cNvPr>
        <xdr:cNvSpPr/>
      </xdr:nvSpPr>
      <xdr:spPr>
        <a:xfrm>
          <a:off x="16761460" y="1809405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26" name="テキスト ボックス 925">
          <a:extLst>
            <a:ext uri="{FF2B5EF4-FFF2-40B4-BE49-F238E27FC236}">
              <a16:creationId xmlns:a16="http://schemas.microsoft.com/office/drawing/2014/main" id="{B6269070-F32C-4A18-B0AC-A8C3BE5DFB11}"/>
            </a:ext>
          </a:extLst>
        </xdr:cNvPr>
        <xdr:cNvSpPr txBox="1"/>
      </xdr:nvSpPr>
      <xdr:spPr>
        <a:xfrm>
          <a:off x="1977644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27" name="テキスト ボックス 926">
          <a:extLst>
            <a:ext uri="{FF2B5EF4-FFF2-40B4-BE49-F238E27FC236}">
              <a16:creationId xmlns:a16="http://schemas.microsoft.com/office/drawing/2014/main" id="{EC4BEC8F-BDEB-4862-8A3D-B930C9EADCFD}"/>
            </a:ext>
          </a:extLst>
        </xdr:cNvPr>
        <xdr:cNvSpPr txBox="1"/>
      </xdr:nvSpPr>
      <xdr:spPr>
        <a:xfrm>
          <a:off x="190334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28" name="テキスト ボックス 927">
          <a:extLst>
            <a:ext uri="{FF2B5EF4-FFF2-40B4-BE49-F238E27FC236}">
              <a16:creationId xmlns:a16="http://schemas.microsoft.com/office/drawing/2014/main" id="{32776A89-E608-4B16-93C0-6A7C92CB6167}"/>
            </a:ext>
          </a:extLst>
        </xdr:cNvPr>
        <xdr:cNvSpPr txBox="1"/>
      </xdr:nvSpPr>
      <xdr:spPr>
        <a:xfrm>
          <a:off x="182283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29" name="テキスト ボックス 928">
          <a:extLst>
            <a:ext uri="{FF2B5EF4-FFF2-40B4-BE49-F238E27FC236}">
              <a16:creationId xmlns:a16="http://schemas.microsoft.com/office/drawing/2014/main" id="{E24552D2-F71A-4300-BD88-59020930FC85}"/>
            </a:ext>
          </a:extLst>
        </xdr:cNvPr>
        <xdr:cNvSpPr txBox="1"/>
      </xdr:nvSpPr>
      <xdr:spPr>
        <a:xfrm>
          <a:off x="174307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0" name="テキスト ボックス 929">
          <a:extLst>
            <a:ext uri="{FF2B5EF4-FFF2-40B4-BE49-F238E27FC236}">
              <a16:creationId xmlns:a16="http://schemas.microsoft.com/office/drawing/2014/main" id="{BB0CFCFE-0C13-4572-98D0-9B7683A5AD80}"/>
            </a:ext>
          </a:extLst>
        </xdr:cNvPr>
        <xdr:cNvSpPr txBox="1"/>
      </xdr:nvSpPr>
      <xdr:spPr>
        <a:xfrm>
          <a:off x="166331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38463</xdr:rowOff>
    </xdr:from>
    <xdr:to>
      <xdr:col>116</xdr:col>
      <xdr:colOff>114300</xdr:colOff>
      <xdr:row>106</xdr:row>
      <xdr:rowOff>140063</xdr:rowOff>
    </xdr:to>
    <xdr:sp macro="" textlink="">
      <xdr:nvSpPr>
        <xdr:cNvPr id="931" name="楕円 930">
          <a:extLst>
            <a:ext uri="{FF2B5EF4-FFF2-40B4-BE49-F238E27FC236}">
              <a16:creationId xmlns:a16="http://schemas.microsoft.com/office/drawing/2014/main" id="{54A15232-D4CB-48E4-B93C-8C61A4FD1074}"/>
            </a:ext>
          </a:extLst>
        </xdr:cNvPr>
        <xdr:cNvSpPr/>
      </xdr:nvSpPr>
      <xdr:spPr>
        <a:xfrm>
          <a:off x="19904710" y="18212163"/>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16890</xdr:rowOff>
    </xdr:from>
    <xdr:ext cx="469744" cy="259045"/>
    <xdr:sp macro="" textlink="">
      <xdr:nvSpPr>
        <xdr:cNvPr id="932" name="【庁舎】&#10;一人当たり面積該当値テキスト">
          <a:extLst>
            <a:ext uri="{FF2B5EF4-FFF2-40B4-BE49-F238E27FC236}">
              <a16:creationId xmlns:a16="http://schemas.microsoft.com/office/drawing/2014/main" id="{DDD9303B-352F-4992-8A91-6136262F395F}"/>
            </a:ext>
          </a:extLst>
        </xdr:cNvPr>
        <xdr:cNvSpPr txBox="1"/>
      </xdr:nvSpPr>
      <xdr:spPr>
        <a:xfrm>
          <a:off x="19985990" y="181944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44994</xdr:rowOff>
    </xdr:from>
    <xdr:to>
      <xdr:col>112</xdr:col>
      <xdr:colOff>38100</xdr:colOff>
      <xdr:row>106</xdr:row>
      <xdr:rowOff>146594</xdr:rowOff>
    </xdr:to>
    <xdr:sp macro="" textlink="">
      <xdr:nvSpPr>
        <xdr:cNvPr id="933" name="楕円 932">
          <a:extLst>
            <a:ext uri="{FF2B5EF4-FFF2-40B4-BE49-F238E27FC236}">
              <a16:creationId xmlns:a16="http://schemas.microsoft.com/office/drawing/2014/main" id="{D154A904-14CA-4BF0-93B8-4ED739A24CC2}"/>
            </a:ext>
          </a:extLst>
        </xdr:cNvPr>
        <xdr:cNvSpPr/>
      </xdr:nvSpPr>
      <xdr:spPr>
        <a:xfrm>
          <a:off x="19161760" y="1822059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89263</xdr:rowOff>
    </xdr:from>
    <xdr:to>
      <xdr:col>116</xdr:col>
      <xdr:colOff>63500</xdr:colOff>
      <xdr:row>106</xdr:row>
      <xdr:rowOff>95794</xdr:rowOff>
    </xdr:to>
    <xdr:cxnSp macro="">
      <xdr:nvCxnSpPr>
        <xdr:cNvPr id="934" name="直線コネクタ 933">
          <a:extLst>
            <a:ext uri="{FF2B5EF4-FFF2-40B4-BE49-F238E27FC236}">
              <a16:creationId xmlns:a16="http://schemas.microsoft.com/office/drawing/2014/main" id="{AF17B19E-FE00-48AF-BC91-E4E4E1FA4E42}"/>
            </a:ext>
          </a:extLst>
        </xdr:cNvPr>
        <xdr:cNvCxnSpPr/>
      </xdr:nvCxnSpPr>
      <xdr:spPr>
        <a:xfrm flipV="1">
          <a:off x="19204940" y="18266773"/>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51526</xdr:rowOff>
    </xdr:from>
    <xdr:to>
      <xdr:col>107</xdr:col>
      <xdr:colOff>101600</xdr:colOff>
      <xdr:row>106</xdr:row>
      <xdr:rowOff>153126</xdr:rowOff>
    </xdr:to>
    <xdr:sp macro="" textlink="">
      <xdr:nvSpPr>
        <xdr:cNvPr id="935" name="楕円 934">
          <a:extLst>
            <a:ext uri="{FF2B5EF4-FFF2-40B4-BE49-F238E27FC236}">
              <a16:creationId xmlns:a16="http://schemas.microsoft.com/office/drawing/2014/main" id="{23DE8FA9-E05C-4244-A228-8E6A85915D58}"/>
            </a:ext>
          </a:extLst>
        </xdr:cNvPr>
        <xdr:cNvSpPr/>
      </xdr:nvSpPr>
      <xdr:spPr>
        <a:xfrm>
          <a:off x="18345150" y="18229036"/>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95794</xdr:rowOff>
    </xdr:from>
    <xdr:to>
      <xdr:col>111</xdr:col>
      <xdr:colOff>177800</xdr:colOff>
      <xdr:row>106</xdr:row>
      <xdr:rowOff>102326</xdr:rowOff>
    </xdr:to>
    <xdr:cxnSp macro="">
      <xdr:nvCxnSpPr>
        <xdr:cNvPr id="936" name="直線コネクタ 935">
          <a:extLst>
            <a:ext uri="{FF2B5EF4-FFF2-40B4-BE49-F238E27FC236}">
              <a16:creationId xmlns:a16="http://schemas.microsoft.com/office/drawing/2014/main" id="{082CCE84-D278-42A9-87F7-3CAFB6D62456}"/>
            </a:ext>
          </a:extLst>
        </xdr:cNvPr>
        <xdr:cNvCxnSpPr/>
      </xdr:nvCxnSpPr>
      <xdr:spPr>
        <a:xfrm flipV="1">
          <a:off x="18399760" y="18265684"/>
          <a:ext cx="80518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58057</xdr:rowOff>
    </xdr:from>
    <xdr:to>
      <xdr:col>102</xdr:col>
      <xdr:colOff>165100</xdr:colOff>
      <xdr:row>106</xdr:row>
      <xdr:rowOff>159657</xdr:rowOff>
    </xdr:to>
    <xdr:sp macro="" textlink="">
      <xdr:nvSpPr>
        <xdr:cNvPr id="937" name="楕円 936">
          <a:extLst>
            <a:ext uri="{FF2B5EF4-FFF2-40B4-BE49-F238E27FC236}">
              <a16:creationId xmlns:a16="http://schemas.microsoft.com/office/drawing/2014/main" id="{487D7381-ECEE-434A-BE1F-DDC8C42F1D9D}"/>
            </a:ext>
          </a:extLst>
        </xdr:cNvPr>
        <xdr:cNvSpPr/>
      </xdr:nvSpPr>
      <xdr:spPr>
        <a:xfrm>
          <a:off x="17547590" y="18227947"/>
          <a:ext cx="10922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102326</xdr:rowOff>
    </xdr:from>
    <xdr:to>
      <xdr:col>107</xdr:col>
      <xdr:colOff>50800</xdr:colOff>
      <xdr:row>106</xdr:row>
      <xdr:rowOff>108857</xdr:rowOff>
    </xdr:to>
    <xdr:cxnSp macro="">
      <xdr:nvCxnSpPr>
        <xdr:cNvPr id="938" name="直線コネクタ 937">
          <a:extLst>
            <a:ext uri="{FF2B5EF4-FFF2-40B4-BE49-F238E27FC236}">
              <a16:creationId xmlns:a16="http://schemas.microsoft.com/office/drawing/2014/main" id="{C3910728-1C76-497A-8909-7ED927A735A2}"/>
            </a:ext>
          </a:extLst>
        </xdr:cNvPr>
        <xdr:cNvCxnSpPr/>
      </xdr:nvCxnSpPr>
      <xdr:spPr>
        <a:xfrm flipV="1">
          <a:off x="17602200" y="18272216"/>
          <a:ext cx="797560" cy="8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61323</xdr:rowOff>
    </xdr:from>
    <xdr:to>
      <xdr:col>98</xdr:col>
      <xdr:colOff>38100</xdr:colOff>
      <xdr:row>106</xdr:row>
      <xdr:rowOff>162923</xdr:rowOff>
    </xdr:to>
    <xdr:sp macro="" textlink="">
      <xdr:nvSpPr>
        <xdr:cNvPr id="939" name="楕円 938">
          <a:extLst>
            <a:ext uri="{FF2B5EF4-FFF2-40B4-BE49-F238E27FC236}">
              <a16:creationId xmlns:a16="http://schemas.microsoft.com/office/drawing/2014/main" id="{36BA5284-6AF8-48DE-8F84-452ED01CFE7C}"/>
            </a:ext>
          </a:extLst>
        </xdr:cNvPr>
        <xdr:cNvSpPr/>
      </xdr:nvSpPr>
      <xdr:spPr>
        <a:xfrm>
          <a:off x="16761460" y="18231213"/>
          <a:ext cx="7874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106</xdr:row>
      <xdr:rowOff>108857</xdr:rowOff>
    </xdr:from>
    <xdr:to>
      <xdr:col>102</xdr:col>
      <xdr:colOff>114300</xdr:colOff>
      <xdr:row>106</xdr:row>
      <xdr:rowOff>112123</xdr:rowOff>
    </xdr:to>
    <xdr:cxnSp macro="">
      <xdr:nvCxnSpPr>
        <xdr:cNvPr id="940" name="直線コネクタ 939">
          <a:extLst>
            <a:ext uri="{FF2B5EF4-FFF2-40B4-BE49-F238E27FC236}">
              <a16:creationId xmlns:a16="http://schemas.microsoft.com/office/drawing/2014/main" id="{BD33B6BC-4EED-4DBF-9BCC-D34617C85E66}"/>
            </a:ext>
          </a:extLst>
        </xdr:cNvPr>
        <xdr:cNvCxnSpPr/>
      </xdr:nvCxnSpPr>
      <xdr:spPr>
        <a:xfrm flipV="1">
          <a:off x="16804640" y="18280652"/>
          <a:ext cx="797560" cy="5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16164</xdr:rowOff>
    </xdr:from>
    <xdr:ext cx="469744" cy="259045"/>
    <xdr:sp macro="" textlink="">
      <xdr:nvSpPr>
        <xdr:cNvPr id="941" name="n_1aveValue【庁舎】&#10;一人当たり面積">
          <a:extLst>
            <a:ext uri="{FF2B5EF4-FFF2-40B4-BE49-F238E27FC236}">
              <a16:creationId xmlns:a16="http://schemas.microsoft.com/office/drawing/2014/main" id="{78882DDF-672E-4D8B-83A6-A9057EE71E9D}"/>
            </a:ext>
          </a:extLst>
        </xdr:cNvPr>
        <xdr:cNvSpPr txBox="1"/>
      </xdr:nvSpPr>
      <xdr:spPr>
        <a:xfrm>
          <a:off x="18982132" y="178507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22696</xdr:rowOff>
    </xdr:from>
    <xdr:ext cx="469744" cy="259045"/>
    <xdr:sp macro="" textlink="">
      <xdr:nvSpPr>
        <xdr:cNvPr id="942" name="n_2aveValue【庁舎】&#10;一人当たり面積">
          <a:extLst>
            <a:ext uri="{FF2B5EF4-FFF2-40B4-BE49-F238E27FC236}">
              <a16:creationId xmlns:a16="http://schemas.microsoft.com/office/drawing/2014/main" id="{8D7362FF-9FAD-464B-B733-3C2B161EF2FB}"/>
            </a:ext>
          </a:extLst>
        </xdr:cNvPr>
        <xdr:cNvSpPr txBox="1"/>
      </xdr:nvSpPr>
      <xdr:spPr>
        <a:xfrm>
          <a:off x="18182032" y="178496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39025</xdr:rowOff>
    </xdr:from>
    <xdr:ext cx="469744" cy="259045"/>
    <xdr:sp macro="" textlink="">
      <xdr:nvSpPr>
        <xdr:cNvPr id="943" name="n_3aveValue【庁舎】&#10;一人当たり面積">
          <a:extLst>
            <a:ext uri="{FF2B5EF4-FFF2-40B4-BE49-F238E27FC236}">
              <a16:creationId xmlns:a16="http://schemas.microsoft.com/office/drawing/2014/main" id="{9695ECE1-0DEB-4875-BE95-E54C48D99E00}"/>
            </a:ext>
          </a:extLst>
        </xdr:cNvPr>
        <xdr:cNvSpPr txBox="1"/>
      </xdr:nvSpPr>
      <xdr:spPr>
        <a:xfrm>
          <a:off x="17384472" y="178698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42290</xdr:rowOff>
    </xdr:from>
    <xdr:ext cx="469744" cy="259045"/>
    <xdr:sp macro="" textlink="">
      <xdr:nvSpPr>
        <xdr:cNvPr id="944" name="n_4aveValue【庁舎】&#10;一人当たり面積">
          <a:extLst>
            <a:ext uri="{FF2B5EF4-FFF2-40B4-BE49-F238E27FC236}">
              <a16:creationId xmlns:a16="http://schemas.microsoft.com/office/drawing/2014/main" id="{0FA6C949-BA15-4BF5-B3BE-6D4228A47558}"/>
            </a:ext>
          </a:extLst>
        </xdr:cNvPr>
        <xdr:cNvSpPr txBox="1"/>
      </xdr:nvSpPr>
      <xdr:spPr>
        <a:xfrm>
          <a:off x="16588817" y="17874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137721</xdr:rowOff>
    </xdr:from>
    <xdr:ext cx="469744" cy="259045"/>
    <xdr:sp macro="" textlink="">
      <xdr:nvSpPr>
        <xdr:cNvPr id="945" name="n_1mainValue【庁舎】&#10;一人当たり面積">
          <a:extLst>
            <a:ext uri="{FF2B5EF4-FFF2-40B4-BE49-F238E27FC236}">
              <a16:creationId xmlns:a16="http://schemas.microsoft.com/office/drawing/2014/main" id="{DD081737-2309-4B5B-9F8C-54420E819828}"/>
            </a:ext>
          </a:extLst>
        </xdr:cNvPr>
        <xdr:cNvSpPr txBox="1"/>
      </xdr:nvSpPr>
      <xdr:spPr>
        <a:xfrm>
          <a:off x="18982132" y="18307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144253</xdr:rowOff>
    </xdr:from>
    <xdr:ext cx="469744" cy="259045"/>
    <xdr:sp macro="" textlink="">
      <xdr:nvSpPr>
        <xdr:cNvPr id="946" name="n_2mainValue【庁舎】&#10;一人当たり面積">
          <a:extLst>
            <a:ext uri="{FF2B5EF4-FFF2-40B4-BE49-F238E27FC236}">
              <a16:creationId xmlns:a16="http://schemas.microsoft.com/office/drawing/2014/main" id="{7DBD93B8-6777-4087-9B52-B3BB4F7B8F2F}"/>
            </a:ext>
          </a:extLst>
        </xdr:cNvPr>
        <xdr:cNvSpPr txBox="1"/>
      </xdr:nvSpPr>
      <xdr:spPr>
        <a:xfrm>
          <a:off x="18182032" y="183160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150784</xdr:rowOff>
    </xdr:from>
    <xdr:ext cx="469744" cy="259045"/>
    <xdr:sp macro="" textlink="">
      <xdr:nvSpPr>
        <xdr:cNvPr id="947" name="n_3mainValue【庁舎】&#10;一人当たり面積">
          <a:extLst>
            <a:ext uri="{FF2B5EF4-FFF2-40B4-BE49-F238E27FC236}">
              <a16:creationId xmlns:a16="http://schemas.microsoft.com/office/drawing/2014/main" id="{35AAA15A-FF41-49D3-B975-BC6001B57FF5}"/>
            </a:ext>
          </a:extLst>
        </xdr:cNvPr>
        <xdr:cNvSpPr txBox="1"/>
      </xdr:nvSpPr>
      <xdr:spPr>
        <a:xfrm>
          <a:off x="17384472" y="18324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154050</xdr:rowOff>
    </xdr:from>
    <xdr:ext cx="469744" cy="259045"/>
    <xdr:sp macro="" textlink="">
      <xdr:nvSpPr>
        <xdr:cNvPr id="948" name="n_4mainValue【庁舎】&#10;一人当たり面積">
          <a:extLst>
            <a:ext uri="{FF2B5EF4-FFF2-40B4-BE49-F238E27FC236}">
              <a16:creationId xmlns:a16="http://schemas.microsoft.com/office/drawing/2014/main" id="{E6DBB005-52D8-4A11-804E-7E6567FC6585}"/>
            </a:ext>
          </a:extLst>
        </xdr:cNvPr>
        <xdr:cNvSpPr txBox="1"/>
      </xdr:nvSpPr>
      <xdr:spPr>
        <a:xfrm>
          <a:off x="16588817" y="183277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49" name="正方形/長方形 948">
          <a:extLst>
            <a:ext uri="{FF2B5EF4-FFF2-40B4-BE49-F238E27FC236}">
              <a16:creationId xmlns:a16="http://schemas.microsoft.com/office/drawing/2014/main" id="{1F842DF4-161B-4F64-9143-5206EDD40E9D}"/>
            </a:ext>
          </a:extLst>
        </xdr:cNvPr>
        <xdr:cNvSpPr/>
      </xdr:nvSpPr>
      <xdr:spPr>
        <a:xfrm>
          <a:off x="685800" y="19427190"/>
          <a:ext cx="20040600" cy="190881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0" name="正方形/長方形 949">
          <a:extLst>
            <a:ext uri="{FF2B5EF4-FFF2-40B4-BE49-F238E27FC236}">
              <a16:creationId xmlns:a16="http://schemas.microsoft.com/office/drawing/2014/main" id="{7E406251-8594-4C5A-89EE-3A451CF8FB21}"/>
            </a:ext>
          </a:extLst>
        </xdr:cNvPr>
        <xdr:cNvSpPr/>
      </xdr:nvSpPr>
      <xdr:spPr>
        <a:xfrm>
          <a:off x="685800" y="19496405"/>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1" name="テキスト ボックス 950">
          <a:extLst>
            <a:ext uri="{FF2B5EF4-FFF2-40B4-BE49-F238E27FC236}">
              <a16:creationId xmlns:a16="http://schemas.microsoft.com/office/drawing/2014/main" id="{6B67116C-A3FA-4320-AFEF-3919A39948ED}"/>
            </a:ext>
          </a:extLst>
        </xdr:cNvPr>
        <xdr:cNvSpPr txBox="1"/>
      </xdr:nvSpPr>
      <xdr:spPr>
        <a:xfrm>
          <a:off x="762000" y="19746595"/>
          <a:ext cx="1987169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ほとんどの施設において、有形固定資産減価償却率が類似団体内平均値を上回っており、特に、図書館、体育館及び庁舎の有形固定資産減価償却率は、類似団体内平均値と比較して高くなっている。</a:t>
          </a:r>
        </a:p>
        <a:p>
          <a:r>
            <a:rPr kumimoji="1" lang="ja-JP" altLang="en-US" sz="1300">
              <a:latin typeface="ＭＳ Ｐゴシック" panose="020B0600070205080204" pitchFamily="50" charset="-128"/>
              <a:ea typeface="ＭＳ Ｐゴシック" panose="020B0600070205080204" pitchFamily="50" charset="-128"/>
            </a:rPr>
            <a:t>　一人当たり面積等については、概ね類似団体内平均値を下回っており、必要以上の施設を保有していないことが示されるが、福祉施設については、集会施設等を多数保有していることで、大幅に類似団体内平均値を上回っている。</a:t>
          </a:r>
        </a:p>
        <a:p>
          <a:r>
            <a:rPr kumimoji="1" lang="ja-JP" altLang="en-US" sz="1300">
              <a:latin typeface="ＭＳ Ｐゴシック" panose="020B0600070205080204" pitchFamily="50" charset="-128"/>
              <a:ea typeface="ＭＳ Ｐゴシック" panose="020B0600070205080204" pitchFamily="50" charset="-128"/>
            </a:rPr>
            <a:t>　今後も、公共施設等最適化推進基本計画、同実施計画及び個別施設計画に基づき、施設の長寿命化・複合化を進めるなど公共施設等の適正管理に努める。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大阪府泉南市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58,789
57,828
48.98
28,331,143
28,271,544
17,618
14,167,056
23,939,881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8.6
40.9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[0.68]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社会福祉関連経費の増加に伴い近年低下傾向にあり、前年度から</a:t>
          </a:r>
          <a:r>
            <a:rPr kumimoji="1" lang="en-US"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0.01</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低下しているものの、類似団体内平均値同水準で推移している。</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今後も、歳出削減、地方税の徴収強化等の取組みを通じて、財政基盤の強化に努める。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58208</xdr:rowOff>
    </xdr:from>
    <xdr:to>
      <xdr:col>23</xdr:col>
      <xdr:colOff>133350</xdr:colOff>
      <xdr:row>45</xdr:row>
      <xdr:rowOff>154517</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401858"/>
          <a:ext cx="0" cy="146790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126594</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8418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154517</xdr:rowOff>
    </xdr:from>
    <xdr:to>
      <xdr:col>24</xdr:col>
      <xdr:colOff>12700</xdr:colOff>
      <xdr:row>45</xdr:row>
      <xdr:rowOff>154517</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869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144585</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61453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58208</xdr:rowOff>
    </xdr:from>
    <xdr:to>
      <xdr:col>24</xdr:col>
      <xdr:colOff>12700</xdr:colOff>
      <xdr:row>37</xdr:row>
      <xdr:rowOff>58208</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4018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5292</xdr:rowOff>
    </xdr:from>
    <xdr:to>
      <xdr:col>23</xdr:col>
      <xdr:colOff>133350</xdr:colOff>
      <xdr:row>42</xdr:row>
      <xdr:rowOff>25400</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114800" y="7206192"/>
          <a:ext cx="8382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122360</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69803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105833</xdr:rowOff>
    </xdr:from>
    <xdr:to>
      <xdr:col>23</xdr:col>
      <xdr:colOff>184150</xdr:colOff>
      <xdr:row>42</xdr:row>
      <xdr:rowOff>35983</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136525</xdr:rowOff>
    </xdr:from>
    <xdr:to>
      <xdr:col>19</xdr:col>
      <xdr:colOff>133350</xdr:colOff>
      <xdr:row>42</xdr:row>
      <xdr:rowOff>5292</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7165975"/>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85725</xdr:rowOff>
    </xdr:from>
    <xdr:to>
      <xdr:col>19</xdr:col>
      <xdr:colOff>184150</xdr:colOff>
      <xdr:row>42</xdr:row>
      <xdr:rowOff>15875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711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26052</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68840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96308</xdr:rowOff>
    </xdr:from>
    <xdr:to>
      <xdr:col>15</xdr:col>
      <xdr:colOff>82550</xdr:colOff>
      <xdr:row>41</xdr:row>
      <xdr:rowOff>136525</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7125758"/>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65617</xdr:rowOff>
    </xdr:from>
    <xdr:to>
      <xdr:col>15</xdr:col>
      <xdr:colOff>133350</xdr:colOff>
      <xdr:row>41</xdr:row>
      <xdr:rowOff>167217</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5944</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6863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76200</xdr:rowOff>
    </xdr:from>
    <xdr:to>
      <xdr:col>11</xdr:col>
      <xdr:colOff>31750</xdr:colOff>
      <xdr:row>41</xdr:row>
      <xdr:rowOff>96308</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7105650"/>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65617</xdr:rowOff>
    </xdr:from>
    <xdr:to>
      <xdr:col>11</xdr:col>
      <xdr:colOff>82550</xdr:colOff>
      <xdr:row>41</xdr:row>
      <xdr:rowOff>167217</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151994</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7181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25400</xdr:rowOff>
    </xdr:from>
    <xdr:to>
      <xdr:col>7</xdr:col>
      <xdr:colOff>31750</xdr:colOff>
      <xdr:row>41</xdr:row>
      <xdr:rowOff>127000</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111777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714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146050</xdr:rowOff>
    </xdr:from>
    <xdr:to>
      <xdr:col>23</xdr:col>
      <xdr:colOff>184150</xdr:colOff>
      <xdr:row>42</xdr:row>
      <xdr:rowOff>76200</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717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41</xdr:row>
      <xdr:rowOff>118127</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714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125942</xdr:rowOff>
    </xdr:from>
    <xdr:to>
      <xdr:col>19</xdr:col>
      <xdr:colOff>184150</xdr:colOff>
      <xdr:row>42</xdr:row>
      <xdr:rowOff>56092</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7155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40869</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72417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85725</xdr:rowOff>
    </xdr:from>
    <xdr:to>
      <xdr:col>15</xdr:col>
      <xdr:colOff>133350</xdr:colOff>
      <xdr:row>42</xdr:row>
      <xdr:rowOff>15875</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7115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652</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7201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45508</xdr:rowOff>
    </xdr:from>
    <xdr:to>
      <xdr:col>11</xdr:col>
      <xdr:colOff>82550</xdr:colOff>
      <xdr:row>41</xdr:row>
      <xdr:rowOff>147108</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7074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157285</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68438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25400</xdr:rowOff>
    </xdr:from>
    <xdr:to>
      <xdr:col>7</xdr:col>
      <xdr:colOff>31750</xdr:colOff>
      <xdr:row>41</xdr:row>
      <xdr:rowOff>127000</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705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137177</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682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[101.2%]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扶助費</a:t>
          </a:r>
          <a:r>
            <a:rPr kumimoji="1" lang="ja-JP"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や特別会計への繰出金等が増額となったことにより、経常一般財源等が増加し、前年度から</a:t>
          </a:r>
          <a:r>
            <a:rPr kumimoji="1" lang="en-US"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3.4</a:t>
          </a:r>
          <a:r>
            <a:rPr kumimoji="1" lang="ja-JP"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ポイント悪化した。</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　また、公債費の負担が大きい等の要因</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により、類似団体内平均値を上回る水準で推移している。今後も地方債の発行に当たっては十分な検討を行い、経常経費の縮減に努める。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a:extLst>
            <a:ext uri="{FF2B5EF4-FFF2-40B4-BE49-F238E27FC236}">
              <a16:creationId xmlns:a16="http://schemas.microsoft.com/office/drawing/2014/main" id="{00000000-0008-0000-0300-00007C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32766</xdr:rowOff>
    </xdr:from>
    <xdr:to>
      <xdr:col>23</xdr:col>
      <xdr:colOff>133350</xdr:colOff>
      <xdr:row>65</xdr:row>
      <xdr:rowOff>27178</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flipV="1">
          <a:off x="4953000" y="10148316"/>
          <a:ext cx="0" cy="102311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170705</xdr:rowOff>
    </xdr:from>
    <xdr:ext cx="762000" cy="259045"/>
    <xdr:sp macro="" textlink="">
      <xdr:nvSpPr>
        <xdr:cNvPr id="126" name="財政構造の弾力性最小値テキスト">
          <a:extLst>
            <a:ext uri="{FF2B5EF4-FFF2-40B4-BE49-F238E27FC236}">
              <a16:creationId xmlns:a16="http://schemas.microsoft.com/office/drawing/2014/main" id="{00000000-0008-0000-0300-00007E000000}"/>
            </a:ext>
          </a:extLst>
        </xdr:cNvPr>
        <xdr:cNvSpPr txBox="1"/>
      </xdr:nvSpPr>
      <xdr:spPr>
        <a:xfrm>
          <a:off x="5041900" y="11143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27178</xdr:rowOff>
    </xdr:from>
    <xdr:to>
      <xdr:col>24</xdr:col>
      <xdr:colOff>12700</xdr:colOff>
      <xdr:row>65</xdr:row>
      <xdr:rowOff>27178</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1171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119143</xdr:rowOff>
    </xdr:from>
    <xdr:ext cx="762000" cy="259045"/>
    <xdr:sp macro="" textlink="">
      <xdr:nvSpPr>
        <xdr:cNvPr id="128" name="財政構造の弾力性最大値テキスト">
          <a:extLst>
            <a:ext uri="{FF2B5EF4-FFF2-40B4-BE49-F238E27FC236}">
              <a16:creationId xmlns:a16="http://schemas.microsoft.com/office/drawing/2014/main" id="{00000000-0008-0000-0300-000080000000}"/>
            </a:ext>
          </a:extLst>
        </xdr:cNvPr>
        <xdr:cNvSpPr txBox="1"/>
      </xdr:nvSpPr>
      <xdr:spPr>
        <a:xfrm>
          <a:off x="5041900" y="9891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32766</xdr:rowOff>
    </xdr:from>
    <xdr:to>
      <xdr:col>24</xdr:col>
      <xdr:colOff>12700</xdr:colOff>
      <xdr:row>59</xdr:row>
      <xdr:rowOff>32766</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01483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128778</xdr:rowOff>
    </xdr:from>
    <xdr:to>
      <xdr:col>23</xdr:col>
      <xdr:colOff>133350</xdr:colOff>
      <xdr:row>64</xdr:row>
      <xdr:rowOff>121412</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114800" y="10930128"/>
          <a:ext cx="838200" cy="164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63263</xdr:rowOff>
    </xdr:from>
    <xdr:ext cx="762000" cy="259045"/>
    <xdr:sp macro="" textlink="">
      <xdr:nvSpPr>
        <xdr:cNvPr id="131" name="財政構造の弾力性平均値テキスト">
          <a:extLst>
            <a:ext uri="{FF2B5EF4-FFF2-40B4-BE49-F238E27FC236}">
              <a16:creationId xmlns:a16="http://schemas.microsoft.com/office/drawing/2014/main" id="{00000000-0008-0000-0300-000083000000}"/>
            </a:ext>
          </a:extLst>
        </xdr:cNvPr>
        <xdr:cNvSpPr txBox="1"/>
      </xdr:nvSpPr>
      <xdr:spPr>
        <a:xfrm>
          <a:off x="5041900" y="1052171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46736</xdr:rowOff>
    </xdr:from>
    <xdr:to>
      <xdr:col>23</xdr:col>
      <xdr:colOff>184150</xdr:colOff>
      <xdr:row>62</xdr:row>
      <xdr:rowOff>148336</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902200" y="10676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58928</xdr:rowOff>
    </xdr:from>
    <xdr:to>
      <xdr:col>19</xdr:col>
      <xdr:colOff>133350</xdr:colOff>
      <xdr:row>63</xdr:row>
      <xdr:rowOff>128778</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3225800" y="10688828"/>
          <a:ext cx="889000" cy="2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61</xdr:row>
      <xdr:rowOff>145796</xdr:rowOff>
    </xdr:from>
    <xdr:to>
      <xdr:col>19</xdr:col>
      <xdr:colOff>184150</xdr:colOff>
      <xdr:row>62</xdr:row>
      <xdr:rowOff>75946</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064000" y="10604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86123</xdr:rowOff>
    </xdr:from>
    <xdr:ext cx="736600" cy="259045"/>
    <xdr:sp macro="" textlink="">
      <xdr:nvSpPr>
        <xdr:cNvPr id="135" name="テキスト ボックス 134">
          <a:extLst>
            <a:ext uri="{FF2B5EF4-FFF2-40B4-BE49-F238E27FC236}">
              <a16:creationId xmlns:a16="http://schemas.microsoft.com/office/drawing/2014/main" id="{00000000-0008-0000-0300-000087000000}"/>
            </a:ext>
          </a:extLst>
        </xdr:cNvPr>
        <xdr:cNvSpPr txBox="1"/>
      </xdr:nvSpPr>
      <xdr:spPr>
        <a:xfrm>
          <a:off x="3733800" y="103731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58928</xdr:rowOff>
    </xdr:from>
    <xdr:to>
      <xdr:col>15</xdr:col>
      <xdr:colOff>82550</xdr:colOff>
      <xdr:row>63</xdr:row>
      <xdr:rowOff>85344</xdr:rowOff>
    </xdr:to>
    <xdr:cxnSp macro="">
      <xdr:nvCxnSpPr>
        <xdr:cNvPr id="136" name="直線コネクタ 135">
          <a:extLst>
            <a:ext uri="{FF2B5EF4-FFF2-40B4-BE49-F238E27FC236}">
              <a16:creationId xmlns:a16="http://schemas.microsoft.com/office/drawing/2014/main" id="{00000000-0008-0000-0300-000088000000}"/>
            </a:ext>
          </a:extLst>
        </xdr:cNvPr>
        <xdr:cNvCxnSpPr/>
      </xdr:nvCxnSpPr>
      <xdr:spPr>
        <a:xfrm flipV="1">
          <a:off x="2336800" y="10688828"/>
          <a:ext cx="889000" cy="197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60</xdr:row>
      <xdr:rowOff>143510</xdr:rowOff>
    </xdr:from>
    <xdr:to>
      <xdr:col>15</xdr:col>
      <xdr:colOff>133350</xdr:colOff>
      <xdr:row>61</xdr:row>
      <xdr:rowOff>73660</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3175000" y="1043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83837</xdr:rowOff>
    </xdr:from>
    <xdr:ext cx="762000" cy="259045"/>
    <xdr:sp macro="" textlink="">
      <xdr:nvSpPr>
        <xdr:cNvPr id="138" name="テキスト ボックス 137">
          <a:extLst>
            <a:ext uri="{FF2B5EF4-FFF2-40B4-BE49-F238E27FC236}">
              <a16:creationId xmlns:a16="http://schemas.microsoft.com/office/drawing/2014/main" id="{00000000-0008-0000-0300-00008A000000}"/>
            </a:ext>
          </a:extLst>
        </xdr:cNvPr>
        <xdr:cNvSpPr txBox="1"/>
      </xdr:nvSpPr>
      <xdr:spPr>
        <a:xfrm>
          <a:off x="2844800" y="10199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85344</xdr:rowOff>
    </xdr:from>
    <xdr:to>
      <xdr:col>11</xdr:col>
      <xdr:colOff>31750</xdr:colOff>
      <xdr:row>63</xdr:row>
      <xdr:rowOff>119126</xdr:rowOff>
    </xdr:to>
    <xdr:cxnSp macro="">
      <xdr:nvCxnSpPr>
        <xdr:cNvPr id="139" name="直線コネクタ 138">
          <a:extLst>
            <a:ext uri="{FF2B5EF4-FFF2-40B4-BE49-F238E27FC236}">
              <a16:creationId xmlns:a16="http://schemas.microsoft.com/office/drawing/2014/main" id="{00000000-0008-0000-0300-00008B000000}"/>
            </a:ext>
          </a:extLst>
        </xdr:cNvPr>
        <xdr:cNvCxnSpPr/>
      </xdr:nvCxnSpPr>
      <xdr:spPr>
        <a:xfrm flipV="1">
          <a:off x="1447800" y="10886694"/>
          <a:ext cx="889000" cy="33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41910</xdr:rowOff>
    </xdr:from>
    <xdr:to>
      <xdr:col>11</xdr:col>
      <xdr:colOff>82550</xdr:colOff>
      <xdr:row>62</xdr:row>
      <xdr:rowOff>143510</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2286000" y="10671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153687</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955800" y="10440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61214</xdr:rowOff>
    </xdr:from>
    <xdr:to>
      <xdr:col>7</xdr:col>
      <xdr:colOff>31750</xdr:colOff>
      <xdr:row>62</xdr:row>
      <xdr:rowOff>162814</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1397000" y="10691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1541</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066800" y="10459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70612</xdr:rowOff>
    </xdr:from>
    <xdr:to>
      <xdr:col>23</xdr:col>
      <xdr:colOff>184150</xdr:colOff>
      <xdr:row>65</xdr:row>
      <xdr:rowOff>762</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902200" y="11043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137939</xdr:rowOff>
    </xdr:from>
    <xdr:ext cx="762000" cy="259045"/>
    <xdr:sp macro="" textlink="">
      <xdr:nvSpPr>
        <xdr:cNvPr id="150" name="財政構造の弾力性該当値テキスト">
          <a:extLst>
            <a:ext uri="{FF2B5EF4-FFF2-40B4-BE49-F238E27FC236}">
              <a16:creationId xmlns:a16="http://schemas.microsoft.com/office/drawing/2014/main" id="{00000000-0008-0000-0300-000096000000}"/>
            </a:ext>
          </a:extLst>
        </xdr:cNvPr>
        <xdr:cNvSpPr txBox="1"/>
      </xdr:nvSpPr>
      <xdr:spPr>
        <a:xfrm>
          <a:off x="5041900" y="109392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77978</xdr:rowOff>
    </xdr:from>
    <xdr:to>
      <xdr:col>19</xdr:col>
      <xdr:colOff>184150</xdr:colOff>
      <xdr:row>64</xdr:row>
      <xdr:rowOff>8128</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064000" y="10879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164355</xdr:rowOff>
    </xdr:from>
    <xdr:ext cx="7366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3733800" y="109657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8128</xdr:rowOff>
    </xdr:from>
    <xdr:to>
      <xdr:col>15</xdr:col>
      <xdr:colOff>133350</xdr:colOff>
      <xdr:row>62</xdr:row>
      <xdr:rowOff>109728</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3175000" y="10638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94505</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2844800" y="10724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34544</xdr:rowOff>
    </xdr:from>
    <xdr:to>
      <xdr:col>11</xdr:col>
      <xdr:colOff>82550</xdr:colOff>
      <xdr:row>63</xdr:row>
      <xdr:rowOff>136144</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2286000" y="10835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120921</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955800" y="10922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68326</xdr:rowOff>
    </xdr:from>
    <xdr:to>
      <xdr:col>7</xdr:col>
      <xdr:colOff>31750</xdr:colOff>
      <xdr:row>63</xdr:row>
      <xdr:rowOff>169926</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1397000" y="10869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154703</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066800" y="10956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a:extLst>
            <a:ext uri="{FF2B5EF4-FFF2-40B4-BE49-F238E27FC236}">
              <a16:creationId xmlns:a16="http://schemas.microsoft.com/office/drawing/2014/main" id="{00000000-0008-0000-0300-00009F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[135,701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144,403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a:extLst>
            <a:ext uri="{FF2B5EF4-FFF2-40B4-BE49-F238E27FC236}">
              <a16:creationId xmlns:a16="http://schemas.microsoft.com/office/drawing/2014/main" id="{00000000-0008-0000-0300-0000AB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職員給</a:t>
          </a:r>
          <a:r>
            <a:rPr kumimoji="1" lang="ja-JP"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による人件費の</a:t>
          </a:r>
          <a:r>
            <a:rPr kumimoji="1" lang="ja-JP" altLang="en-US"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増</a:t>
          </a:r>
          <a:r>
            <a:rPr kumimoji="1" lang="ja-JP"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や</a:t>
          </a:r>
          <a:r>
            <a:rPr kumimoji="1" lang="en-US"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LGWAN</a:t>
          </a:r>
          <a:r>
            <a:rPr kumimoji="1" lang="ja-JP" altLang="en-US"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システムの更改、</a:t>
          </a:r>
          <a:r>
            <a:rPr kumimoji="1" lang="ja-JP"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ふるさと納税業務に係る委託料等による物件費の増により、前年度から</a:t>
          </a:r>
          <a:r>
            <a:rPr kumimoji="1" lang="en-US"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10,628</a:t>
          </a:r>
          <a:r>
            <a:rPr kumimoji="1" lang="ja-JP"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円</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増加</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した</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類似団体内平均値を下回っているが、物件費の委託料が年々増加傾向にあるため、今後も経費の精査を行う。</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5" name="人件費・物件費等の状況グラフ枠">
          <a:extLst>
            <a:ext uri="{FF2B5EF4-FFF2-40B4-BE49-F238E27FC236}">
              <a16:creationId xmlns:a16="http://schemas.microsoft.com/office/drawing/2014/main" id="{00000000-0008-0000-0300-0000B9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117776</xdr:rowOff>
    </xdr:from>
    <xdr:to>
      <xdr:col>23</xdr:col>
      <xdr:colOff>133350</xdr:colOff>
      <xdr:row>89</xdr:row>
      <xdr:rowOff>127327</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flipV="1">
          <a:off x="4953000" y="13833776"/>
          <a:ext cx="0" cy="155260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99404</xdr:rowOff>
    </xdr:from>
    <xdr:ext cx="762000" cy="259045"/>
    <xdr:sp macro="" textlink="">
      <xdr:nvSpPr>
        <xdr:cNvPr id="187" name="人件費・物件費等の状況最小値テキスト">
          <a:extLst>
            <a:ext uri="{FF2B5EF4-FFF2-40B4-BE49-F238E27FC236}">
              <a16:creationId xmlns:a16="http://schemas.microsoft.com/office/drawing/2014/main" id="{00000000-0008-0000-0300-0000BB000000}"/>
            </a:ext>
          </a:extLst>
        </xdr:cNvPr>
        <xdr:cNvSpPr txBox="1"/>
      </xdr:nvSpPr>
      <xdr:spPr>
        <a:xfrm>
          <a:off x="5041900" y="153584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255,955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127327</xdr:rowOff>
    </xdr:from>
    <xdr:to>
      <xdr:col>24</xdr:col>
      <xdr:colOff>12700</xdr:colOff>
      <xdr:row>89</xdr:row>
      <xdr:rowOff>127327</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4864100" y="153863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32703</xdr:rowOff>
    </xdr:from>
    <xdr:ext cx="762000" cy="259045"/>
    <xdr:sp macro="" textlink="">
      <xdr:nvSpPr>
        <xdr:cNvPr id="189" name="人件費・物件費等の状況最大値テキスト">
          <a:extLst>
            <a:ext uri="{FF2B5EF4-FFF2-40B4-BE49-F238E27FC236}">
              <a16:creationId xmlns:a16="http://schemas.microsoft.com/office/drawing/2014/main" id="{00000000-0008-0000-0300-0000BD000000}"/>
            </a:ext>
          </a:extLst>
        </xdr:cNvPr>
        <xdr:cNvSpPr txBox="1"/>
      </xdr:nvSpPr>
      <xdr:spPr>
        <a:xfrm>
          <a:off x="5041900" y="135772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95,097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117776</xdr:rowOff>
    </xdr:from>
    <xdr:to>
      <xdr:col>24</xdr:col>
      <xdr:colOff>12700</xdr:colOff>
      <xdr:row>80</xdr:row>
      <xdr:rowOff>117776</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38337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64204</xdr:rowOff>
    </xdr:from>
    <xdr:to>
      <xdr:col>23</xdr:col>
      <xdr:colOff>133350</xdr:colOff>
      <xdr:row>82</xdr:row>
      <xdr:rowOff>166787</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a:off x="4114800" y="14123104"/>
          <a:ext cx="838200" cy="1025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94163</xdr:rowOff>
    </xdr:from>
    <xdr:ext cx="762000" cy="259045"/>
    <xdr:sp macro="" textlink="">
      <xdr:nvSpPr>
        <xdr:cNvPr id="192" name="人件費・物件費等の状況平均値テキスト">
          <a:extLst>
            <a:ext uri="{FF2B5EF4-FFF2-40B4-BE49-F238E27FC236}">
              <a16:creationId xmlns:a16="http://schemas.microsoft.com/office/drawing/2014/main" id="{00000000-0008-0000-0300-0000C0000000}"/>
            </a:ext>
          </a:extLst>
        </xdr:cNvPr>
        <xdr:cNvSpPr txBox="1"/>
      </xdr:nvSpPr>
      <xdr:spPr>
        <a:xfrm>
          <a:off x="5041900" y="141530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122086</xdr:rowOff>
    </xdr:from>
    <xdr:to>
      <xdr:col>23</xdr:col>
      <xdr:colOff>184150</xdr:colOff>
      <xdr:row>83</xdr:row>
      <xdr:rowOff>52236</xdr:rowOff>
    </xdr:to>
    <xdr:sp macro="" textlink="">
      <xdr:nvSpPr>
        <xdr:cNvPr id="193" name="フローチャート: 判断 192">
          <a:extLst>
            <a:ext uri="{FF2B5EF4-FFF2-40B4-BE49-F238E27FC236}">
              <a16:creationId xmlns:a16="http://schemas.microsoft.com/office/drawing/2014/main" id="{00000000-0008-0000-0300-0000C1000000}"/>
            </a:ext>
          </a:extLst>
        </xdr:cNvPr>
        <xdr:cNvSpPr/>
      </xdr:nvSpPr>
      <xdr:spPr>
        <a:xfrm>
          <a:off x="4902200" y="14180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26234</xdr:rowOff>
    </xdr:from>
    <xdr:to>
      <xdr:col>19</xdr:col>
      <xdr:colOff>133350</xdr:colOff>
      <xdr:row>82</xdr:row>
      <xdr:rowOff>64204</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3225800" y="14085134"/>
          <a:ext cx="889000" cy="37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124547</xdr:rowOff>
    </xdr:from>
    <xdr:to>
      <xdr:col>19</xdr:col>
      <xdr:colOff>184150</xdr:colOff>
      <xdr:row>83</xdr:row>
      <xdr:rowOff>54697</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064000" y="14183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39474</xdr:rowOff>
    </xdr:from>
    <xdr:ext cx="736600" cy="259045"/>
    <xdr:sp macro="" textlink="">
      <xdr:nvSpPr>
        <xdr:cNvPr id="196" name="テキスト ボックス 195">
          <a:extLst>
            <a:ext uri="{FF2B5EF4-FFF2-40B4-BE49-F238E27FC236}">
              <a16:creationId xmlns:a16="http://schemas.microsoft.com/office/drawing/2014/main" id="{00000000-0008-0000-0300-0000C4000000}"/>
            </a:ext>
          </a:extLst>
        </xdr:cNvPr>
        <xdr:cNvSpPr txBox="1"/>
      </xdr:nvSpPr>
      <xdr:spPr>
        <a:xfrm>
          <a:off x="3733800" y="142698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106984</xdr:rowOff>
    </xdr:from>
    <xdr:to>
      <xdr:col>15</xdr:col>
      <xdr:colOff>82550</xdr:colOff>
      <xdr:row>82</xdr:row>
      <xdr:rowOff>26234</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2336800" y="13994434"/>
          <a:ext cx="889000" cy="90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86489</xdr:rowOff>
    </xdr:from>
    <xdr:to>
      <xdr:col>15</xdr:col>
      <xdr:colOff>133350</xdr:colOff>
      <xdr:row>83</xdr:row>
      <xdr:rowOff>16639</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3175000" y="14145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1416</xdr:rowOff>
    </xdr:from>
    <xdr:ext cx="762000" cy="259045"/>
    <xdr:sp macro="" textlink="">
      <xdr:nvSpPr>
        <xdr:cNvPr id="199" name="テキスト ボックス 198">
          <a:extLst>
            <a:ext uri="{FF2B5EF4-FFF2-40B4-BE49-F238E27FC236}">
              <a16:creationId xmlns:a16="http://schemas.microsoft.com/office/drawing/2014/main" id="{00000000-0008-0000-0300-0000C7000000}"/>
            </a:ext>
          </a:extLst>
        </xdr:cNvPr>
        <xdr:cNvSpPr txBox="1"/>
      </xdr:nvSpPr>
      <xdr:spPr>
        <a:xfrm>
          <a:off x="2844800" y="142317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16225</xdr:rowOff>
    </xdr:from>
    <xdr:to>
      <xdr:col>11</xdr:col>
      <xdr:colOff>31750</xdr:colOff>
      <xdr:row>81</xdr:row>
      <xdr:rowOff>106984</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1447800" y="13903675"/>
          <a:ext cx="889000" cy="90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8415</xdr:rowOff>
    </xdr:from>
    <xdr:to>
      <xdr:col>11</xdr:col>
      <xdr:colOff>82550</xdr:colOff>
      <xdr:row>82</xdr:row>
      <xdr:rowOff>110015</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2286000" y="14067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94792</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1955800" y="14153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70190</xdr:rowOff>
    </xdr:from>
    <xdr:to>
      <xdr:col>7</xdr:col>
      <xdr:colOff>31750</xdr:colOff>
      <xdr:row>82</xdr:row>
      <xdr:rowOff>340</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1397000" y="1395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156567</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066800" y="1404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115987</xdr:rowOff>
    </xdr:from>
    <xdr:to>
      <xdr:col>23</xdr:col>
      <xdr:colOff>184150</xdr:colOff>
      <xdr:row>83</xdr:row>
      <xdr:rowOff>46137</xdr:rowOff>
    </xdr:to>
    <xdr:sp macro="" textlink="">
      <xdr:nvSpPr>
        <xdr:cNvPr id="210" name="楕円 209">
          <a:extLst>
            <a:ext uri="{FF2B5EF4-FFF2-40B4-BE49-F238E27FC236}">
              <a16:creationId xmlns:a16="http://schemas.microsoft.com/office/drawing/2014/main" id="{00000000-0008-0000-0300-0000D2000000}"/>
            </a:ext>
          </a:extLst>
        </xdr:cNvPr>
        <xdr:cNvSpPr/>
      </xdr:nvSpPr>
      <xdr:spPr>
        <a:xfrm>
          <a:off x="4902200" y="14174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132514</xdr:rowOff>
    </xdr:from>
    <xdr:ext cx="762000" cy="259045"/>
    <xdr:sp macro="" textlink="">
      <xdr:nvSpPr>
        <xdr:cNvPr id="211" name="人件費・物件費等の状況該当値テキスト">
          <a:extLst>
            <a:ext uri="{FF2B5EF4-FFF2-40B4-BE49-F238E27FC236}">
              <a16:creationId xmlns:a16="http://schemas.microsoft.com/office/drawing/2014/main" id="{00000000-0008-0000-0300-0000D3000000}"/>
            </a:ext>
          </a:extLst>
        </xdr:cNvPr>
        <xdr:cNvSpPr txBox="1"/>
      </xdr:nvSpPr>
      <xdr:spPr>
        <a:xfrm>
          <a:off x="5041900" y="140199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135,701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13404</xdr:rowOff>
    </xdr:from>
    <xdr:to>
      <xdr:col>19</xdr:col>
      <xdr:colOff>184150</xdr:colOff>
      <xdr:row>82</xdr:row>
      <xdr:rowOff>115004</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064000" y="14072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125181</xdr:rowOff>
    </xdr:from>
    <xdr:ext cx="7366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733800" y="138411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146884</xdr:rowOff>
    </xdr:from>
    <xdr:to>
      <xdr:col>15</xdr:col>
      <xdr:colOff>133350</xdr:colOff>
      <xdr:row>82</xdr:row>
      <xdr:rowOff>77034</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3175000" y="14034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87211</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2844800" y="138032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56184</xdr:rowOff>
    </xdr:from>
    <xdr:to>
      <xdr:col>11</xdr:col>
      <xdr:colOff>82550</xdr:colOff>
      <xdr:row>81</xdr:row>
      <xdr:rowOff>157784</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2286000" y="13943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167961</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955800" y="13712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136875</xdr:rowOff>
    </xdr:from>
    <xdr:to>
      <xdr:col>7</xdr:col>
      <xdr:colOff>31750</xdr:colOff>
      <xdr:row>81</xdr:row>
      <xdr:rowOff>67025</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1397000" y="13852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77202</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066800" y="13621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0" name="正方形/長方形 219">
          <a:extLst>
            <a:ext uri="{FF2B5EF4-FFF2-40B4-BE49-F238E27FC236}">
              <a16:creationId xmlns:a16="http://schemas.microsoft.com/office/drawing/2014/main" id="{00000000-0008-0000-0300-0000DC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2" name="テキスト ボックス 231">
          <a:extLst>
            <a:ext uri="{FF2B5EF4-FFF2-40B4-BE49-F238E27FC236}">
              <a16:creationId xmlns:a16="http://schemas.microsoft.com/office/drawing/2014/main" id="{00000000-0008-0000-0300-0000E8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300" b="0" i="0" baseline="0">
              <a:solidFill>
                <a:srgbClr val="FF0000"/>
              </a:solidFill>
              <a:effectLst/>
              <a:latin typeface="ＭＳ Ｐゴシック" panose="020B0600070205080204" pitchFamily="50" charset="-128"/>
              <a:ea typeface="ＭＳ Ｐゴシック" panose="020B0600070205080204" pitchFamily="50" charset="-128"/>
              <a:cs typeface="+mn-cs"/>
            </a:rPr>
            <a:t>　</a:t>
          </a:r>
          <a:r>
            <a:rPr kumimoji="1" lang="ja-JP"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職員構造に大きな変動はないが給与カット</a:t>
          </a:r>
          <a:r>
            <a:rPr kumimoji="1" lang="ja-JP" altLang="en-US"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終了に伴い、前年度から</a:t>
          </a:r>
          <a:r>
            <a:rPr kumimoji="1" lang="en-US"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1</a:t>
          </a:r>
          <a:r>
            <a:rPr kumimoji="1" lang="ja-JP" altLang="en-US"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ポイント増加となった。</a:t>
          </a:r>
          <a:endParaRPr kumimoji="1" lang="en-US"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pPr eaLnBrk="1" fontAlgn="auto" latinLnBrk="0" hangingPunct="1"/>
          <a:r>
            <a:rPr kumimoji="1" lang="ja-JP" altLang="en-US"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類似団体内平均値</a:t>
          </a:r>
          <a:r>
            <a:rPr kumimoji="1" lang="ja-JP" altLang="en-US"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と同水準となったが、</a:t>
          </a:r>
          <a:r>
            <a:rPr kumimoji="1" lang="ja-JP"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今後も類似団体の動向及び財政状況を鑑みて適正な給与制度の運用に努める。</a:t>
          </a:r>
          <a:endParaRPr lang="ja-JP" altLang="ja-JP" sz="1300" b="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3" name="直線コネクタ 232">
          <a:extLst>
            <a:ext uri="{FF2B5EF4-FFF2-40B4-BE49-F238E27FC236}">
              <a16:creationId xmlns:a16="http://schemas.microsoft.com/office/drawing/2014/main" id="{00000000-0008-0000-0300-0000E9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7" name="給与水準   （国との比較）グラフ枠">
          <a:extLst>
            <a:ext uri="{FF2B5EF4-FFF2-40B4-BE49-F238E27FC236}">
              <a16:creationId xmlns:a16="http://schemas.microsoft.com/office/drawing/2014/main" id="{00000000-0008-0000-0300-0000F7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135466</xdr:rowOff>
    </xdr:from>
    <xdr:to>
      <xdr:col>81</xdr:col>
      <xdr:colOff>44450</xdr:colOff>
      <xdr:row>89</xdr:row>
      <xdr:rowOff>170391</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flipV="1">
          <a:off x="17018000" y="13680016"/>
          <a:ext cx="0" cy="174942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142468</xdr:rowOff>
    </xdr:from>
    <xdr:ext cx="762000" cy="259045"/>
    <xdr:sp macro="" textlink="">
      <xdr:nvSpPr>
        <xdr:cNvPr id="249" name="給与水準   （国との比較）最小値テキスト">
          <a:extLst>
            <a:ext uri="{FF2B5EF4-FFF2-40B4-BE49-F238E27FC236}">
              <a16:creationId xmlns:a16="http://schemas.microsoft.com/office/drawing/2014/main" id="{00000000-0008-0000-0300-0000F9000000}"/>
            </a:ext>
          </a:extLst>
        </xdr:cNvPr>
        <xdr:cNvSpPr txBox="1"/>
      </xdr:nvSpPr>
      <xdr:spPr>
        <a:xfrm>
          <a:off x="17106900" y="154015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170391</xdr:rowOff>
    </xdr:from>
    <xdr:to>
      <xdr:col>81</xdr:col>
      <xdr:colOff>133350</xdr:colOff>
      <xdr:row>89</xdr:row>
      <xdr:rowOff>170391</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6929100" y="154294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50393</xdr:rowOff>
    </xdr:from>
    <xdr:ext cx="762000" cy="259045"/>
    <xdr:sp macro="" textlink="">
      <xdr:nvSpPr>
        <xdr:cNvPr id="251" name="給与水準   （国との比較）最大値テキスト">
          <a:extLst>
            <a:ext uri="{FF2B5EF4-FFF2-40B4-BE49-F238E27FC236}">
              <a16:creationId xmlns:a16="http://schemas.microsoft.com/office/drawing/2014/main" id="{00000000-0008-0000-0300-0000FB000000}"/>
            </a:ext>
          </a:extLst>
        </xdr:cNvPr>
        <xdr:cNvSpPr txBox="1"/>
      </xdr:nvSpPr>
      <xdr:spPr>
        <a:xfrm>
          <a:off x="17106900" y="13423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135466</xdr:rowOff>
    </xdr:from>
    <xdr:to>
      <xdr:col>81</xdr:col>
      <xdr:colOff>133350</xdr:colOff>
      <xdr:row>79</xdr:row>
      <xdr:rowOff>135466</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36800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22225</xdr:rowOff>
    </xdr:from>
    <xdr:to>
      <xdr:col>81</xdr:col>
      <xdr:colOff>44450</xdr:colOff>
      <xdr:row>85</xdr:row>
      <xdr:rowOff>51859</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6179800" y="14424025"/>
          <a:ext cx="838200" cy="201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13352</xdr:rowOff>
    </xdr:from>
    <xdr:ext cx="762000" cy="259045"/>
    <xdr:sp macro="" textlink="">
      <xdr:nvSpPr>
        <xdr:cNvPr id="254" name="給与水準   （国との比較）平均値テキスト">
          <a:extLst>
            <a:ext uri="{FF2B5EF4-FFF2-40B4-BE49-F238E27FC236}">
              <a16:creationId xmlns:a16="http://schemas.microsoft.com/office/drawing/2014/main" id="{00000000-0008-0000-0300-0000FE000000}"/>
            </a:ext>
          </a:extLst>
        </xdr:cNvPr>
        <xdr:cNvSpPr txBox="1"/>
      </xdr:nvSpPr>
      <xdr:spPr>
        <a:xfrm>
          <a:off x="17106900" y="1458660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41275</xdr:rowOff>
    </xdr:from>
    <xdr:to>
      <xdr:col>81</xdr:col>
      <xdr:colOff>95250</xdr:colOff>
      <xdr:row>85</xdr:row>
      <xdr:rowOff>142875</xdr:rowOff>
    </xdr:to>
    <xdr:sp macro="" textlink="">
      <xdr:nvSpPr>
        <xdr:cNvPr id="255" name="フローチャート: 判断 254">
          <a:extLst>
            <a:ext uri="{FF2B5EF4-FFF2-40B4-BE49-F238E27FC236}">
              <a16:creationId xmlns:a16="http://schemas.microsoft.com/office/drawing/2014/main" id="{00000000-0008-0000-0300-0000FF000000}"/>
            </a:ext>
          </a:extLst>
        </xdr:cNvPr>
        <xdr:cNvSpPr/>
      </xdr:nvSpPr>
      <xdr:spPr>
        <a:xfrm>
          <a:off x="16967200" y="1461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22225</xdr:rowOff>
    </xdr:from>
    <xdr:to>
      <xdr:col>77</xdr:col>
      <xdr:colOff>44450</xdr:colOff>
      <xdr:row>84</xdr:row>
      <xdr:rowOff>22225</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5290800" y="1442402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41275</xdr:rowOff>
    </xdr:from>
    <xdr:to>
      <xdr:col>77</xdr:col>
      <xdr:colOff>95250</xdr:colOff>
      <xdr:row>85</xdr:row>
      <xdr:rowOff>142875</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129000" y="1461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127652</xdr:rowOff>
    </xdr:from>
    <xdr:ext cx="736600" cy="259045"/>
    <xdr:sp macro="" textlink="">
      <xdr:nvSpPr>
        <xdr:cNvPr id="258" name="テキスト ボックス 257">
          <a:extLst>
            <a:ext uri="{FF2B5EF4-FFF2-40B4-BE49-F238E27FC236}">
              <a16:creationId xmlns:a16="http://schemas.microsoft.com/office/drawing/2014/main" id="{00000000-0008-0000-0300-000002010000}"/>
            </a:ext>
          </a:extLst>
        </xdr:cNvPr>
        <xdr:cNvSpPr txBox="1"/>
      </xdr:nvSpPr>
      <xdr:spPr>
        <a:xfrm>
          <a:off x="15798800" y="147009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22225</xdr:rowOff>
    </xdr:from>
    <xdr:to>
      <xdr:col>72</xdr:col>
      <xdr:colOff>203200</xdr:colOff>
      <xdr:row>84</xdr:row>
      <xdr:rowOff>42334</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flipV="1">
          <a:off x="14401800" y="14424025"/>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61384</xdr:rowOff>
    </xdr:from>
    <xdr:to>
      <xdr:col>73</xdr:col>
      <xdr:colOff>44450</xdr:colOff>
      <xdr:row>85</xdr:row>
      <xdr:rowOff>162984</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5240000" y="14634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147761</xdr:rowOff>
    </xdr:from>
    <xdr:ext cx="762000" cy="259045"/>
    <xdr:sp macro="" textlink="">
      <xdr:nvSpPr>
        <xdr:cNvPr id="261" name="テキスト ボックス 260">
          <a:extLst>
            <a:ext uri="{FF2B5EF4-FFF2-40B4-BE49-F238E27FC236}">
              <a16:creationId xmlns:a16="http://schemas.microsoft.com/office/drawing/2014/main" id="{00000000-0008-0000-0300-000005010000}"/>
            </a:ext>
          </a:extLst>
        </xdr:cNvPr>
        <xdr:cNvSpPr txBox="1"/>
      </xdr:nvSpPr>
      <xdr:spPr>
        <a:xfrm>
          <a:off x="14909800" y="147210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83</xdr:row>
      <xdr:rowOff>133350</xdr:rowOff>
    </xdr:from>
    <xdr:to>
      <xdr:col>68</xdr:col>
      <xdr:colOff>152400</xdr:colOff>
      <xdr:row>84</xdr:row>
      <xdr:rowOff>42334</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a:off x="13512800" y="14363700"/>
          <a:ext cx="889000" cy="80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61384</xdr:rowOff>
    </xdr:from>
    <xdr:to>
      <xdr:col>68</xdr:col>
      <xdr:colOff>203200</xdr:colOff>
      <xdr:row>85</xdr:row>
      <xdr:rowOff>162984</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4351000" y="14634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147761</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4020800" y="147210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81491</xdr:rowOff>
    </xdr:from>
    <xdr:to>
      <xdr:col>64</xdr:col>
      <xdr:colOff>152400</xdr:colOff>
      <xdr:row>86</xdr:row>
      <xdr:rowOff>11641</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3462000" y="14654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167868</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3131800" y="147411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1059</xdr:rowOff>
    </xdr:from>
    <xdr:to>
      <xdr:col>81</xdr:col>
      <xdr:colOff>95250</xdr:colOff>
      <xdr:row>85</xdr:row>
      <xdr:rowOff>102659</xdr:rowOff>
    </xdr:to>
    <xdr:sp macro="" textlink="">
      <xdr:nvSpPr>
        <xdr:cNvPr id="272" name="楕円 271">
          <a:extLst>
            <a:ext uri="{FF2B5EF4-FFF2-40B4-BE49-F238E27FC236}">
              <a16:creationId xmlns:a16="http://schemas.microsoft.com/office/drawing/2014/main" id="{00000000-0008-0000-0300-000010010000}"/>
            </a:ext>
          </a:extLst>
        </xdr:cNvPr>
        <xdr:cNvSpPr/>
      </xdr:nvSpPr>
      <xdr:spPr>
        <a:xfrm>
          <a:off x="16967200" y="14574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84</xdr:row>
      <xdr:rowOff>17586</xdr:rowOff>
    </xdr:from>
    <xdr:ext cx="762000" cy="259045"/>
    <xdr:sp macro="" textlink="">
      <xdr:nvSpPr>
        <xdr:cNvPr id="273" name="給与水準   （国との比較）該当値テキスト">
          <a:extLst>
            <a:ext uri="{FF2B5EF4-FFF2-40B4-BE49-F238E27FC236}">
              <a16:creationId xmlns:a16="http://schemas.microsoft.com/office/drawing/2014/main" id="{00000000-0008-0000-0300-000011010000}"/>
            </a:ext>
          </a:extLst>
        </xdr:cNvPr>
        <xdr:cNvSpPr txBox="1"/>
      </xdr:nvSpPr>
      <xdr:spPr>
        <a:xfrm>
          <a:off x="17106900" y="144193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83</xdr:row>
      <xdr:rowOff>142875</xdr:rowOff>
    </xdr:from>
    <xdr:to>
      <xdr:col>77</xdr:col>
      <xdr:colOff>95250</xdr:colOff>
      <xdr:row>84</xdr:row>
      <xdr:rowOff>73025</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129000" y="14373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83202</xdr:rowOff>
    </xdr:from>
    <xdr:ext cx="7366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798800" y="141421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83</xdr:row>
      <xdr:rowOff>142875</xdr:rowOff>
    </xdr:from>
    <xdr:to>
      <xdr:col>73</xdr:col>
      <xdr:colOff>44450</xdr:colOff>
      <xdr:row>84</xdr:row>
      <xdr:rowOff>73025</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5240000" y="14373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83202</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4909800" y="141421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83</xdr:row>
      <xdr:rowOff>162984</xdr:rowOff>
    </xdr:from>
    <xdr:to>
      <xdr:col>68</xdr:col>
      <xdr:colOff>203200</xdr:colOff>
      <xdr:row>84</xdr:row>
      <xdr:rowOff>93134</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4351000" y="14393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103311</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020800" y="141622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83</xdr:row>
      <xdr:rowOff>82550</xdr:rowOff>
    </xdr:from>
    <xdr:to>
      <xdr:col>64</xdr:col>
      <xdr:colOff>152400</xdr:colOff>
      <xdr:row>84</xdr:row>
      <xdr:rowOff>12700</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3462000" y="1431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22877</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3131800" y="1408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2" name="正方形/長方形 281">
          <a:extLst>
            <a:ext uri="{FF2B5EF4-FFF2-40B4-BE49-F238E27FC236}">
              <a16:creationId xmlns:a16="http://schemas.microsoft.com/office/drawing/2014/main" id="{00000000-0008-0000-0300-00001A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[6.45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4" name="テキスト ボックス 293">
          <a:extLst>
            <a:ext uri="{FF2B5EF4-FFF2-40B4-BE49-F238E27FC236}">
              <a16:creationId xmlns:a16="http://schemas.microsoft.com/office/drawing/2014/main" id="{00000000-0008-0000-0300-000026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　職員数</a:t>
          </a:r>
          <a:r>
            <a:rPr kumimoji="1" lang="ja-JP" altLang="en-US"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が</a:t>
          </a:r>
          <a:r>
            <a:rPr kumimoji="1" lang="en-US"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11</a:t>
          </a:r>
          <a:r>
            <a:rPr kumimoji="1" lang="ja-JP"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名</a:t>
          </a:r>
          <a:r>
            <a:rPr kumimoji="1" lang="ja-JP" altLang="en-US"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増加</a:t>
          </a:r>
          <a:r>
            <a:rPr kumimoji="1" lang="ja-JP"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した</a:t>
          </a:r>
          <a:r>
            <a:rPr kumimoji="1" lang="ja-JP" altLang="en-US"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こと</a:t>
          </a:r>
          <a:r>
            <a:rPr kumimoji="1" lang="ja-JP"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により、人口</a:t>
          </a:r>
          <a:r>
            <a:rPr kumimoji="1" lang="en-US"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1,000</a:t>
          </a:r>
          <a:r>
            <a:rPr kumimoji="1" lang="ja-JP"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人当たりの職員数は、前年度から</a:t>
          </a:r>
          <a:r>
            <a:rPr kumimoji="1" lang="en-US"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0.28</a:t>
          </a:r>
          <a:r>
            <a:rPr kumimoji="1" lang="ja-JP" altLang="en-US"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ポイント増加</a:t>
          </a:r>
          <a:r>
            <a:rPr kumimoji="1" lang="ja-JP"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となった。</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　類似団体内平均値を下回る水準で推移しているが、今後も、業務の見直しや</a:t>
          </a:r>
          <a:r>
            <a:rPr kumimoji="1" lang="en-US"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DX</a:t>
          </a:r>
          <a:r>
            <a:rPr kumimoji="1" lang="ja-JP"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推進により、</a:t>
          </a:r>
          <a:r>
            <a:rPr kumimoji="1" lang="ja-JP" altLang="en-US"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多様な</a:t>
          </a:r>
          <a:r>
            <a:rPr kumimoji="1" lang="ja-JP"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行政需要に</a:t>
          </a:r>
          <a:r>
            <a:rPr kumimoji="1" lang="ja-JP" altLang="en-US"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対応できる</a:t>
          </a:r>
          <a:r>
            <a:rPr kumimoji="1" lang="ja-JP"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体制整備</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を進めつつ、適正な職員配置に取り組む。</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6" name="直線コネクタ 295">
          <a:extLst>
            <a:ext uri="{FF2B5EF4-FFF2-40B4-BE49-F238E27FC236}">
              <a16:creationId xmlns:a16="http://schemas.microsoft.com/office/drawing/2014/main" id="{00000000-0008-0000-0300-000028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0" name="定員管理の状況グラフ枠">
          <a:extLst>
            <a:ext uri="{FF2B5EF4-FFF2-40B4-BE49-F238E27FC236}">
              <a16:creationId xmlns:a16="http://schemas.microsoft.com/office/drawing/2014/main" id="{00000000-0008-0000-0300-000036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10371</xdr:rowOff>
    </xdr:from>
    <xdr:to>
      <xdr:col>81</xdr:col>
      <xdr:colOff>44450</xdr:colOff>
      <xdr:row>67</xdr:row>
      <xdr:rowOff>61913</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flipV="1">
          <a:off x="17018000" y="9954471"/>
          <a:ext cx="0" cy="159459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33990</xdr:rowOff>
    </xdr:from>
    <xdr:ext cx="762000" cy="259045"/>
    <xdr:sp macro="" textlink="">
      <xdr:nvSpPr>
        <xdr:cNvPr id="312" name="定員管理の状況最小値テキスト">
          <a:extLst>
            <a:ext uri="{FF2B5EF4-FFF2-40B4-BE49-F238E27FC236}">
              <a16:creationId xmlns:a16="http://schemas.microsoft.com/office/drawing/2014/main" id="{00000000-0008-0000-0300-000038010000}"/>
            </a:ext>
          </a:extLst>
        </xdr:cNvPr>
        <xdr:cNvSpPr txBox="1"/>
      </xdr:nvSpPr>
      <xdr:spPr>
        <a:xfrm>
          <a:off x="17106900" y="11521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61913</xdr:rowOff>
    </xdr:from>
    <xdr:to>
      <xdr:col>81</xdr:col>
      <xdr:colOff>133350</xdr:colOff>
      <xdr:row>67</xdr:row>
      <xdr:rowOff>61913</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a:off x="16929100" y="115490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96748</xdr:rowOff>
    </xdr:from>
    <xdr:ext cx="762000" cy="259045"/>
    <xdr:sp macro="" textlink="">
      <xdr:nvSpPr>
        <xdr:cNvPr id="314" name="定員管理の状況最大値テキスト">
          <a:extLst>
            <a:ext uri="{FF2B5EF4-FFF2-40B4-BE49-F238E27FC236}">
              <a16:creationId xmlns:a16="http://schemas.microsoft.com/office/drawing/2014/main" id="{00000000-0008-0000-0300-00003A010000}"/>
            </a:ext>
          </a:extLst>
        </xdr:cNvPr>
        <xdr:cNvSpPr txBox="1"/>
      </xdr:nvSpPr>
      <xdr:spPr>
        <a:xfrm>
          <a:off x="17106900" y="96979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10371</xdr:rowOff>
    </xdr:from>
    <xdr:to>
      <xdr:col>81</xdr:col>
      <xdr:colOff>133350</xdr:colOff>
      <xdr:row>58</xdr:row>
      <xdr:rowOff>10371</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6929100" y="99544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140018</xdr:rowOff>
    </xdr:from>
    <xdr:to>
      <xdr:col>81</xdr:col>
      <xdr:colOff>44450</xdr:colOff>
      <xdr:row>61</xdr:row>
      <xdr:rowOff>24871</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6179800" y="10427018"/>
          <a:ext cx="838200" cy="56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151782</xdr:rowOff>
    </xdr:from>
    <xdr:ext cx="762000" cy="259045"/>
    <xdr:sp macro="" textlink="">
      <xdr:nvSpPr>
        <xdr:cNvPr id="317" name="定員管理の状況平均値テキスト">
          <a:extLst>
            <a:ext uri="{FF2B5EF4-FFF2-40B4-BE49-F238E27FC236}">
              <a16:creationId xmlns:a16="http://schemas.microsoft.com/office/drawing/2014/main" id="{00000000-0008-0000-0300-00003D010000}"/>
            </a:ext>
          </a:extLst>
        </xdr:cNvPr>
        <xdr:cNvSpPr txBox="1"/>
      </xdr:nvSpPr>
      <xdr:spPr>
        <a:xfrm>
          <a:off x="17106900" y="104387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8255</xdr:rowOff>
    </xdr:from>
    <xdr:to>
      <xdr:col>81</xdr:col>
      <xdr:colOff>95250</xdr:colOff>
      <xdr:row>61</xdr:row>
      <xdr:rowOff>109855</xdr:rowOff>
    </xdr:to>
    <xdr:sp macro="" textlink="">
      <xdr:nvSpPr>
        <xdr:cNvPr id="318" name="フローチャート: 判断 317">
          <a:extLst>
            <a:ext uri="{FF2B5EF4-FFF2-40B4-BE49-F238E27FC236}">
              <a16:creationId xmlns:a16="http://schemas.microsoft.com/office/drawing/2014/main" id="{00000000-0008-0000-0300-00003E010000}"/>
            </a:ext>
          </a:extLst>
        </xdr:cNvPr>
        <xdr:cNvSpPr/>
      </xdr:nvSpPr>
      <xdr:spPr>
        <a:xfrm>
          <a:off x="16967200" y="10466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140018</xdr:rowOff>
    </xdr:from>
    <xdr:to>
      <xdr:col>77</xdr:col>
      <xdr:colOff>44450</xdr:colOff>
      <xdr:row>60</xdr:row>
      <xdr:rowOff>142029</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flipV="1">
          <a:off x="15290800" y="10427018"/>
          <a:ext cx="889000" cy="2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163619</xdr:rowOff>
    </xdr:from>
    <xdr:to>
      <xdr:col>77</xdr:col>
      <xdr:colOff>95250</xdr:colOff>
      <xdr:row>61</xdr:row>
      <xdr:rowOff>93769</xdr:rowOff>
    </xdr:to>
    <xdr:sp macro="" textlink="">
      <xdr:nvSpPr>
        <xdr:cNvPr id="320" name="フローチャート: 判断 319">
          <a:extLst>
            <a:ext uri="{FF2B5EF4-FFF2-40B4-BE49-F238E27FC236}">
              <a16:creationId xmlns:a16="http://schemas.microsoft.com/office/drawing/2014/main" id="{00000000-0008-0000-0300-000040010000}"/>
            </a:ext>
          </a:extLst>
        </xdr:cNvPr>
        <xdr:cNvSpPr/>
      </xdr:nvSpPr>
      <xdr:spPr>
        <a:xfrm>
          <a:off x="16129000" y="10450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78546</xdr:rowOff>
    </xdr:from>
    <xdr:ext cx="736600" cy="259045"/>
    <xdr:sp macro="" textlink="">
      <xdr:nvSpPr>
        <xdr:cNvPr id="321" name="テキスト ボックス 320">
          <a:extLst>
            <a:ext uri="{FF2B5EF4-FFF2-40B4-BE49-F238E27FC236}">
              <a16:creationId xmlns:a16="http://schemas.microsoft.com/office/drawing/2014/main" id="{00000000-0008-0000-0300-000041010000}"/>
            </a:ext>
          </a:extLst>
        </xdr:cNvPr>
        <xdr:cNvSpPr txBox="1"/>
      </xdr:nvSpPr>
      <xdr:spPr>
        <a:xfrm>
          <a:off x="15798800" y="105369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125942</xdr:rowOff>
    </xdr:from>
    <xdr:to>
      <xdr:col>72</xdr:col>
      <xdr:colOff>203200</xdr:colOff>
      <xdr:row>60</xdr:row>
      <xdr:rowOff>142029</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4401800" y="10412942"/>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157586</xdr:rowOff>
    </xdr:from>
    <xdr:to>
      <xdr:col>73</xdr:col>
      <xdr:colOff>44450</xdr:colOff>
      <xdr:row>61</xdr:row>
      <xdr:rowOff>87736</xdr:rowOff>
    </xdr:to>
    <xdr:sp macro="" textlink="">
      <xdr:nvSpPr>
        <xdr:cNvPr id="323" name="フローチャート: 判断 322">
          <a:extLst>
            <a:ext uri="{FF2B5EF4-FFF2-40B4-BE49-F238E27FC236}">
              <a16:creationId xmlns:a16="http://schemas.microsoft.com/office/drawing/2014/main" id="{00000000-0008-0000-0300-000043010000}"/>
            </a:ext>
          </a:extLst>
        </xdr:cNvPr>
        <xdr:cNvSpPr/>
      </xdr:nvSpPr>
      <xdr:spPr>
        <a:xfrm>
          <a:off x="15240000" y="10444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72513</xdr:rowOff>
    </xdr:from>
    <xdr:ext cx="762000" cy="259045"/>
    <xdr:sp macro="" textlink="">
      <xdr:nvSpPr>
        <xdr:cNvPr id="324" name="テキスト ボックス 323">
          <a:extLst>
            <a:ext uri="{FF2B5EF4-FFF2-40B4-BE49-F238E27FC236}">
              <a16:creationId xmlns:a16="http://schemas.microsoft.com/office/drawing/2014/main" id="{00000000-0008-0000-0300-000044010000}"/>
            </a:ext>
          </a:extLst>
        </xdr:cNvPr>
        <xdr:cNvSpPr txBox="1"/>
      </xdr:nvSpPr>
      <xdr:spPr>
        <a:xfrm>
          <a:off x="14909800" y="10530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125942</xdr:rowOff>
    </xdr:from>
    <xdr:to>
      <xdr:col>68</xdr:col>
      <xdr:colOff>152400</xdr:colOff>
      <xdr:row>60</xdr:row>
      <xdr:rowOff>129963</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flipV="1">
          <a:off x="13512800" y="10412942"/>
          <a:ext cx="889000" cy="4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131445</xdr:rowOff>
    </xdr:from>
    <xdr:to>
      <xdr:col>68</xdr:col>
      <xdr:colOff>203200</xdr:colOff>
      <xdr:row>61</xdr:row>
      <xdr:rowOff>61595</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4351000" y="10418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46372</xdr:rowOff>
    </xdr:from>
    <xdr:ext cx="7620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4020800" y="10504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117369</xdr:rowOff>
    </xdr:from>
    <xdr:to>
      <xdr:col>64</xdr:col>
      <xdr:colOff>152400</xdr:colOff>
      <xdr:row>61</xdr:row>
      <xdr:rowOff>47519</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3462000" y="10404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32296</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3131800" y="104907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145521</xdr:rowOff>
    </xdr:from>
    <xdr:to>
      <xdr:col>81</xdr:col>
      <xdr:colOff>95250</xdr:colOff>
      <xdr:row>61</xdr:row>
      <xdr:rowOff>75671</xdr:rowOff>
    </xdr:to>
    <xdr:sp macro="" textlink="">
      <xdr:nvSpPr>
        <xdr:cNvPr id="335" name="楕円 334">
          <a:extLst>
            <a:ext uri="{FF2B5EF4-FFF2-40B4-BE49-F238E27FC236}">
              <a16:creationId xmlns:a16="http://schemas.microsoft.com/office/drawing/2014/main" id="{00000000-0008-0000-0300-00004F010000}"/>
            </a:ext>
          </a:extLst>
        </xdr:cNvPr>
        <xdr:cNvSpPr/>
      </xdr:nvSpPr>
      <xdr:spPr>
        <a:xfrm>
          <a:off x="16967200" y="10432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162048</xdr:rowOff>
    </xdr:from>
    <xdr:ext cx="762000" cy="259045"/>
    <xdr:sp macro="" textlink="">
      <xdr:nvSpPr>
        <xdr:cNvPr id="336" name="定員管理の状況該当値テキスト">
          <a:extLst>
            <a:ext uri="{FF2B5EF4-FFF2-40B4-BE49-F238E27FC236}">
              <a16:creationId xmlns:a16="http://schemas.microsoft.com/office/drawing/2014/main" id="{00000000-0008-0000-0300-000050010000}"/>
            </a:ext>
          </a:extLst>
        </xdr:cNvPr>
        <xdr:cNvSpPr txBox="1"/>
      </xdr:nvSpPr>
      <xdr:spPr>
        <a:xfrm>
          <a:off x="17106900" y="102775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89218</xdr:rowOff>
    </xdr:from>
    <xdr:to>
      <xdr:col>77</xdr:col>
      <xdr:colOff>95250</xdr:colOff>
      <xdr:row>61</xdr:row>
      <xdr:rowOff>19368</xdr:rowOff>
    </xdr:to>
    <xdr:sp macro="" textlink="">
      <xdr:nvSpPr>
        <xdr:cNvPr id="337" name="楕円 336">
          <a:extLst>
            <a:ext uri="{FF2B5EF4-FFF2-40B4-BE49-F238E27FC236}">
              <a16:creationId xmlns:a16="http://schemas.microsoft.com/office/drawing/2014/main" id="{00000000-0008-0000-0300-000051010000}"/>
            </a:ext>
          </a:extLst>
        </xdr:cNvPr>
        <xdr:cNvSpPr/>
      </xdr:nvSpPr>
      <xdr:spPr>
        <a:xfrm>
          <a:off x="16129000" y="10376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29545</xdr:rowOff>
    </xdr:from>
    <xdr:ext cx="7366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798800" y="1014509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91229</xdr:rowOff>
    </xdr:from>
    <xdr:to>
      <xdr:col>73</xdr:col>
      <xdr:colOff>44450</xdr:colOff>
      <xdr:row>61</xdr:row>
      <xdr:rowOff>21379</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5240000" y="10378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31556</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4909800" y="101471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75142</xdr:rowOff>
    </xdr:from>
    <xdr:to>
      <xdr:col>68</xdr:col>
      <xdr:colOff>203200</xdr:colOff>
      <xdr:row>61</xdr:row>
      <xdr:rowOff>5292</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4351000" y="10362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15469</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4020800" y="101310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79163</xdr:rowOff>
    </xdr:from>
    <xdr:to>
      <xdr:col>64</xdr:col>
      <xdr:colOff>152400</xdr:colOff>
      <xdr:row>61</xdr:row>
      <xdr:rowOff>9313</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3462000" y="10366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19490</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3131800" y="101350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5" name="正方形/長方形 344">
          <a:extLst>
            <a:ext uri="{FF2B5EF4-FFF2-40B4-BE49-F238E27FC236}">
              <a16:creationId xmlns:a16="http://schemas.microsoft.com/office/drawing/2014/main" id="{00000000-0008-0000-0300-000059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元利償還金の減や標準税収入額等</a:t>
          </a:r>
          <a:r>
            <a:rPr kumimoji="1" lang="ja-JP"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の増等により分母が増加し、前年度から</a:t>
          </a:r>
          <a:r>
            <a:rPr kumimoji="1" lang="en-US"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0.7</a:t>
          </a:r>
          <a:r>
            <a:rPr kumimoji="1" lang="ja-JP"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ポイント改善した。</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しかし、公共用地先行取得等事業債、第三セクター等改革推進債の元利償還に要する公債費が多額であるため、類似団体内平均値を上回っている。今後も地方債の発行に当たっては十分な検討を行う。</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58" name="テキスト ボックス 357">
          <a:extLst>
            <a:ext uri="{FF2B5EF4-FFF2-40B4-BE49-F238E27FC236}">
              <a16:creationId xmlns:a16="http://schemas.microsoft.com/office/drawing/2014/main" id="{00000000-0008-0000-0300-000066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9" name="直線コネクタ 358">
          <a:extLst>
            <a:ext uri="{FF2B5EF4-FFF2-40B4-BE49-F238E27FC236}">
              <a16:creationId xmlns:a16="http://schemas.microsoft.com/office/drawing/2014/main" id="{00000000-0008-0000-0300-000067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1" name="直線コネクタ 360">
          <a:extLst>
            <a:ext uri="{FF2B5EF4-FFF2-40B4-BE49-F238E27FC236}">
              <a16:creationId xmlns:a16="http://schemas.microsoft.com/office/drawing/2014/main" id="{00000000-0008-0000-0300-000069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1" name="公債費負担の状況グラフ枠">
          <a:extLst>
            <a:ext uri="{FF2B5EF4-FFF2-40B4-BE49-F238E27FC236}">
              <a16:creationId xmlns:a16="http://schemas.microsoft.com/office/drawing/2014/main" id="{00000000-0008-0000-0300-000073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13970</xdr:rowOff>
    </xdr:from>
    <xdr:to>
      <xdr:col>81</xdr:col>
      <xdr:colOff>44450</xdr:colOff>
      <xdr:row>45</xdr:row>
      <xdr:rowOff>1694</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flipV="1">
          <a:off x="17018000" y="6357620"/>
          <a:ext cx="0" cy="135932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145221</xdr:rowOff>
    </xdr:from>
    <xdr:ext cx="762000" cy="259045"/>
    <xdr:sp macro="" textlink="">
      <xdr:nvSpPr>
        <xdr:cNvPr id="373" name="公債費負担の状況最小値テキスト">
          <a:extLst>
            <a:ext uri="{FF2B5EF4-FFF2-40B4-BE49-F238E27FC236}">
              <a16:creationId xmlns:a16="http://schemas.microsoft.com/office/drawing/2014/main" id="{00000000-0008-0000-0300-000075010000}"/>
            </a:ext>
          </a:extLst>
        </xdr:cNvPr>
        <xdr:cNvSpPr txBox="1"/>
      </xdr:nvSpPr>
      <xdr:spPr>
        <a:xfrm>
          <a:off x="17106900" y="7689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1694</xdr:rowOff>
    </xdr:from>
    <xdr:to>
      <xdr:col>81</xdr:col>
      <xdr:colOff>133350</xdr:colOff>
      <xdr:row>45</xdr:row>
      <xdr:rowOff>1694</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6929100" y="7716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100347</xdr:rowOff>
    </xdr:from>
    <xdr:ext cx="762000" cy="259045"/>
    <xdr:sp macro="" textlink="">
      <xdr:nvSpPr>
        <xdr:cNvPr id="375" name="公債費負担の状況最大値テキスト">
          <a:extLst>
            <a:ext uri="{FF2B5EF4-FFF2-40B4-BE49-F238E27FC236}">
              <a16:creationId xmlns:a16="http://schemas.microsoft.com/office/drawing/2014/main" id="{00000000-0008-0000-0300-000077010000}"/>
            </a:ext>
          </a:extLst>
        </xdr:cNvPr>
        <xdr:cNvSpPr txBox="1"/>
      </xdr:nvSpPr>
      <xdr:spPr>
        <a:xfrm>
          <a:off x="17106900" y="6101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13970</xdr:rowOff>
    </xdr:from>
    <xdr:to>
      <xdr:col>81</xdr:col>
      <xdr:colOff>133350</xdr:colOff>
      <xdr:row>37</xdr:row>
      <xdr:rowOff>13970</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6929100" y="6357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42</xdr:row>
      <xdr:rowOff>73660</xdr:rowOff>
    </xdr:from>
    <xdr:to>
      <xdr:col>81</xdr:col>
      <xdr:colOff>44450</xdr:colOff>
      <xdr:row>42</xdr:row>
      <xdr:rowOff>129963</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flipV="1">
          <a:off x="16179800" y="7274560"/>
          <a:ext cx="838200" cy="56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157073</xdr:rowOff>
    </xdr:from>
    <xdr:ext cx="762000" cy="259045"/>
    <xdr:sp macro="" textlink="">
      <xdr:nvSpPr>
        <xdr:cNvPr id="378" name="公債費負担の状況平均値テキスト">
          <a:extLst>
            <a:ext uri="{FF2B5EF4-FFF2-40B4-BE49-F238E27FC236}">
              <a16:creationId xmlns:a16="http://schemas.microsoft.com/office/drawing/2014/main" id="{00000000-0008-0000-0300-00007A010000}"/>
            </a:ext>
          </a:extLst>
        </xdr:cNvPr>
        <xdr:cNvSpPr txBox="1"/>
      </xdr:nvSpPr>
      <xdr:spPr>
        <a:xfrm>
          <a:off x="17106900" y="68436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140546</xdr:rowOff>
    </xdr:from>
    <xdr:to>
      <xdr:col>81</xdr:col>
      <xdr:colOff>95250</xdr:colOff>
      <xdr:row>41</xdr:row>
      <xdr:rowOff>70696</xdr:rowOff>
    </xdr:to>
    <xdr:sp macro="" textlink="">
      <xdr:nvSpPr>
        <xdr:cNvPr id="379" name="フローチャート: 判断 378">
          <a:extLst>
            <a:ext uri="{FF2B5EF4-FFF2-40B4-BE49-F238E27FC236}">
              <a16:creationId xmlns:a16="http://schemas.microsoft.com/office/drawing/2014/main" id="{00000000-0008-0000-0300-00007B010000}"/>
            </a:ext>
          </a:extLst>
        </xdr:cNvPr>
        <xdr:cNvSpPr/>
      </xdr:nvSpPr>
      <xdr:spPr>
        <a:xfrm>
          <a:off x="16967200" y="6998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42</xdr:row>
      <xdr:rowOff>129963</xdr:rowOff>
    </xdr:from>
    <xdr:to>
      <xdr:col>77</xdr:col>
      <xdr:colOff>44450</xdr:colOff>
      <xdr:row>42</xdr:row>
      <xdr:rowOff>154094</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5290800" y="7330863"/>
          <a:ext cx="889000" cy="24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140546</xdr:rowOff>
    </xdr:from>
    <xdr:to>
      <xdr:col>77</xdr:col>
      <xdr:colOff>95250</xdr:colOff>
      <xdr:row>41</xdr:row>
      <xdr:rowOff>70696</xdr:rowOff>
    </xdr:to>
    <xdr:sp macro="" textlink="">
      <xdr:nvSpPr>
        <xdr:cNvPr id="381" name="フローチャート: 判断 380">
          <a:extLst>
            <a:ext uri="{FF2B5EF4-FFF2-40B4-BE49-F238E27FC236}">
              <a16:creationId xmlns:a16="http://schemas.microsoft.com/office/drawing/2014/main" id="{00000000-0008-0000-0300-00007D010000}"/>
            </a:ext>
          </a:extLst>
        </xdr:cNvPr>
        <xdr:cNvSpPr/>
      </xdr:nvSpPr>
      <xdr:spPr>
        <a:xfrm>
          <a:off x="16129000" y="6998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80873</xdr:rowOff>
    </xdr:from>
    <xdr:ext cx="736600" cy="259045"/>
    <xdr:sp macro="" textlink="">
      <xdr:nvSpPr>
        <xdr:cNvPr id="382" name="テキスト ボックス 381">
          <a:extLst>
            <a:ext uri="{FF2B5EF4-FFF2-40B4-BE49-F238E27FC236}">
              <a16:creationId xmlns:a16="http://schemas.microsoft.com/office/drawing/2014/main" id="{00000000-0008-0000-0300-00007E010000}"/>
            </a:ext>
          </a:extLst>
        </xdr:cNvPr>
        <xdr:cNvSpPr txBox="1"/>
      </xdr:nvSpPr>
      <xdr:spPr>
        <a:xfrm>
          <a:off x="15798800" y="67674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42</xdr:row>
      <xdr:rowOff>154094</xdr:rowOff>
    </xdr:from>
    <xdr:to>
      <xdr:col>72</xdr:col>
      <xdr:colOff>203200</xdr:colOff>
      <xdr:row>43</xdr:row>
      <xdr:rowOff>22860</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flipV="1">
          <a:off x="14401800" y="7354994"/>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132504</xdr:rowOff>
    </xdr:from>
    <xdr:to>
      <xdr:col>73</xdr:col>
      <xdr:colOff>44450</xdr:colOff>
      <xdr:row>41</xdr:row>
      <xdr:rowOff>62654</xdr:rowOff>
    </xdr:to>
    <xdr:sp macro="" textlink="">
      <xdr:nvSpPr>
        <xdr:cNvPr id="384" name="フローチャート: 判断 383">
          <a:extLst>
            <a:ext uri="{FF2B5EF4-FFF2-40B4-BE49-F238E27FC236}">
              <a16:creationId xmlns:a16="http://schemas.microsoft.com/office/drawing/2014/main" id="{00000000-0008-0000-0300-000080010000}"/>
            </a:ext>
          </a:extLst>
        </xdr:cNvPr>
        <xdr:cNvSpPr/>
      </xdr:nvSpPr>
      <xdr:spPr>
        <a:xfrm>
          <a:off x="15240000" y="699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72831</xdr:rowOff>
    </xdr:from>
    <xdr:ext cx="762000" cy="259045"/>
    <xdr:sp macro="" textlink="">
      <xdr:nvSpPr>
        <xdr:cNvPr id="385" name="テキスト ボックス 384">
          <a:extLst>
            <a:ext uri="{FF2B5EF4-FFF2-40B4-BE49-F238E27FC236}">
              <a16:creationId xmlns:a16="http://schemas.microsoft.com/office/drawing/2014/main" id="{00000000-0008-0000-0300-000081010000}"/>
            </a:ext>
          </a:extLst>
        </xdr:cNvPr>
        <xdr:cNvSpPr txBox="1"/>
      </xdr:nvSpPr>
      <xdr:spPr>
        <a:xfrm>
          <a:off x="14909800" y="6759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43</xdr:row>
      <xdr:rowOff>22860</xdr:rowOff>
    </xdr:from>
    <xdr:to>
      <xdr:col>68</xdr:col>
      <xdr:colOff>152400</xdr:colOff>
      <xdr:row>43</xdr:row>
      <xdr:rowOff>55033</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flipV="1">
          <a:off x="13512800" y="7395210"/>
          <a:ext cx="8890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1270</xdr:rowOff>
    </xdr:from>
    <xdr:to>
      <xdr:col>68</xdr:col>
      <xdr:colOff>203200</xdr:colOff>
      <xdr:row>41</xdr:row>
      <xdr:rowOff>102870</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4351000" y="703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113047</xdr:rowOff>
    </xdr:from>
    <xdr:ext cx="7620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4020800" y="6799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9313</xdr:rowOff>
    </xdr:from>
    <xdr:to>
      <xdr:col>64</xdr:col>
      <xdr:colOff>152400</xdr:colOff>
      <xdr:row>41</xdr:row>
      <xdr:rowOff>110913</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3462000" y="7038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121090</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3131800" y="6807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42</xdr:row>
      <xdr:rowOff>22860</xdr:rowOff>
    </xdr:from>
    <xdr:to>
      <xdr:col>81</xdr:col>
      <xdr:colOff>95250</xdr:colOff>
      <xdr:row>42</xdr:row>
      <xdr:rowOff>124460</xdr:rowOff>
    </xdr:to>
    <xdr:sp macro="" textlink="">
      <xdr:nvSpPr>
        <xdr:cNvPr id="396" name="楕円 395">
          <a:extLst>
            <a:ext uri="{FF2B5EF4-FFF2-40B4-BE49-F238E27FC236}">
              <a16:creationId xmlns:a16="http://schemas.microsoft.com/office/drawing/2014/main" id="{00000000-0008-0000-0300-00008C010000}"/>
            </a:ext>
          </a:extLst>
        </xdr:cNvPr>
        <xdr:cNvSpPr/>
      </xdr:nvSpPr>
      <xdr:spPr>
        <a:xfrm>
          <a:off x="16967200" y="7223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41</xdr:row>
      <xdr:rowOff>166387</xdr:rowOff>
    </xdr:from>
    <xdr:ext cx="762000" cy="259045"/>
    <xdr:sp macro="" textlink="">
      <xdr:nvSpPr>
        <xdr:cNvPr id="397" name="公債費負担の状況該当値テキスト">
          <a:extLst>
            <a:ext uri="{FF2B5EF4-FFF2-40B4-BE49-F238E27FC236}">
              <a16:creationId xmlns:a16="http://schemas.microsoft.com/office/drawing/2014/main" id="{00000000-0008-0000-0300-00008D010000}"/>
            </a:ext>
          </a:extLst>
        </xdr:cNvPr>
        <xdr:cNvSpPr txBox="1"/>
      </xdr:nvSpPr>
      <xdr:spPr>
        <a:xfrm>
          <a:off x="17106900" y="7195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42</xdr:row>
      <xdr:rowOff>79163</xdr:rowOff>
    </xdr:from>
    <xdr:to>
      <xdr:col>77</xdr:col>
      <xdr:colOff>95250</xdr:colOff>
      <xdr:row>43</xdr:row>
      <xdr:rowOff>9313</xdr:rowOff>
    </xdr:to>
    <xdr:sp macro="" textlink="">
      <xdr:nvSpPr>
        <xdr:cNvPr id="398" name="楕円 397">
          <a:extLst>
            <a:ext uri="{FF2B5EF4-FFF2-40B4-BE49-F238E27FC236}">
              <a16:creationId xmlns:a16="http://schemas.microsoft.com/office/drawing/2014/main" id="{00000000-0008-0000-0300-00008E010000}"/>
            </a:ext>
          </a:extLst>
        </xdr:cNvPr>
        <xdr:cNvSpPr/>
      </xdr:nvSpPr>
      <xdr:spPr>
        <a:xfrm>
          <a:off x="16129000" y="7280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165540</xdr:rowOff>
    </xdr:from>
    <xdr:ext cx="7366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5798800" y="73664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42</xdr:row>
      <xdr:rowOff>103294</xdr:rowOff>
    </xdr:from>
    <xdr:to>
      <xdr:col>73</xdr:col>
      <xdr:colOff>44450</xdr:colOff>
      <xdr:row>43</xdr:row>
      <xdr:rowOff>33444</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5240000" y="7304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43</xdr:row>
      <xdr:rowOff>18221</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4909800" y="73905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42</xdr:row>
      <xdr:rowOff>143510</xdr:rowOff>
    </xdr:from>
    <xdr:to>
      <xdr:col>68</xdr:col>
      <xdr:colOff>203200</xdr:colOff>
      <xdr:row>43</xdr:row>
      <xdr:rowOff>73660</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4351000" y="7344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43</xdr:row>
      <xdr:rowOff>58437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4020800" y="7430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43</xdr:row>
      <xdr:rowOff>4233</xdr:rowOff>
    </xdr:from>
    <xdr:to>
      <xdr:col>64</xdr:col>
      <xdr:colOff>152400</xdr:colOff>
      <xdr:row>43</xdr:row>
      <xdr:rowOff>105833</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3462000" y="7376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43</xdr:row>
      <xdr:rowOff>90610</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3131800" y="74629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6" name="正方形/長方形 405">
          <a:extLst>
            <a:ext uri="{FF2B5EF4-FFF2-40B4-BE49-F238E27FC236}">
              <a16:creationId xmlns:a16="http://schemas.microsoft.com/office/drawing/2014/main" id="{00000000-0008-0000-0300-000096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[40.9%]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9" name="正方形/長方形 408">
          <a:extLst>
            <a:ext uri="{FF2B5EF4-FFF2-40B4-BE49-F238E27FC236}">
              <a16:creationId xmlns:a16="http://schemas.microsoft.com/office/drawing/2014/main" id="{00000000-0008-0000-0300-000099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8" name="テキスト ボックス 417">
          <a:extLst>
            <a:ext uri="{FF2B5EF4-FFF2-40B4-BE49-F238E27FC236}">
              <a16:creationId xmlns:a16="http://schemas.microsoft.com/office/drawing/2014/main" id="{00000000-0008-0000-0300-0000A2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地方債の残高、</a:t>
          </a:r>
          <a:r>
            <a:rPr kumimoji="1" lang="ja-JP" altLang="en-US"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公営企業債繰入見込み額</a:t>
          </a:r>
          <a:r>
            <a:rPr kumimoji="1" lang="ja-JP"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の減や</a:t>
          </a:r>
          <a:r>
            <a:rPr kumimoji="1" lang="ja-JP" altLang="en-US"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ふるさと泉南水なす基金をはじめとした基金残高の増により、分子である将来負担額が減少したため、前年度から</a:t>
          </a:r>
          <a:r>
            <a:rPr kumimoji="1" lang="en-US"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9.5</a:t>
          </a:r>
          <a:r>
            <a:rPr kumimoji="1" lang="ja-JP" altLang="en-US"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ポ</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イント改善した。</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しかし、地方債に係る負担が大きいため、類似団体内平均値を大きく上回っている。今後も後年度の負担を軽減するべく、地方債の発行に当たっては十分な検討を行う。</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19" name="テキスト ボックス 418">
          <a:extLst>
            <a:ext uri="{FF2B5EF4-FFF2-40B4-BE49-F238E27FC236}">
              <a16:creationId xmlns:a16="http://schemas.microsoft.com/office/drawing/2014/main" id="{00000000-0008-0000-0300-0000A3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0" name="直線コネクタ 419">
          <a:extLst>
            <a:ext uri="{FF2B5EF4-FFF2-40B4-BE49-F238E27FC236}">
              <a16:creationId xmlns:a16="http://schemas.microsoft.com/office/drawing/2014/main" id="{00000000-0008-0000-0300-0000A4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1" name="テキスト ボックス 420">
          <a:extLst>
            <a:ext uri="{FF2B5EF4-FFF2-40B4-BE49-F238E27FC236}">
              <a16:creationId xmlns:a16="http://schemas.microsoft.com/office/drawing/2014/main" id="{00000000-0008-0000-0300-0000A5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2" name="直線コネクタ 421">
          <a:extLst>
            <a:ext uri="{FF2B5EF4-FFF2-40B4-BE49-F238E27FC236}">
              <a16:creationId xmlns:a16="http://schemas.microsoft.com/office/drawing/2014/main" id="{00000000-0008-0000-0300-0000A6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5" name="将来負担の状況グラフ枠">
          <a:extLst>
            <a:ext uri="{FF2B5EF4-FFF2-40B4-BE49-F238E27FC236}">
              <a16:creationId xmlns:a16="http://schemas.microsoft.com/office/drawing/2014/main" id="{00000000-0008-0000-0300-0000B3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114360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flipV="1">
          <a:off x="17018000" y="2313214"/>
          <a:ext cx="0" cy="157304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86437</xdr:rowOff>
    </xdr:from>
    <xdr:ext cx="762000" cy="259045"/>
    <xdr:sp macro="" textlink="">
      <xdr:nvSpPr>
        <xdr:cNvPr id="437" name="将来負担の状況最小値テキスト">
          <a:extLst>
            <a:ext uri="{FF2B5EF4-FFF2-40B4-BE49-F238E27FC236}">
              <a16:creationId xmlns:a16="http://schemas.microsoft.com/office/drawing/2014/main" id="{00000000-0008-0000-0300-0000B5010000}"/>
            </a:ext>
          </a:extLst>
        </xdr:cNvPr>
        <xdr:cNvSpPr txBox="1"/>
      </xdr:nvSpPr>
      <xdr:spPr>
        <a:xfrm>
          <a:off x="17106900" y="3858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114360</xdr:rowOff>
    </xdr:from>
    <xdr:to>
      <xdr:col>81</xdr:col>
      <xdr:colOff>133350</xdr:colOff>
      <xdr:row>22</xdr:row>
      <xdr:rowOff>114360</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6929100" y="3886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39" name="将来負担の状況最大値テキスト">
          <a:extLst>
            <a:ext uri="{FF2B5EF4-FFF2-40B4-BE49-F238E27FC236}">
              <a16:creationId xmlns:a16="http://schemas.microsoft.com/office/drawing/2014/main" id="{00000000-0008-0000-0300-0000B7010000}"/>
            </a:ext>
          </a:extLst>
        </xdr:cNvPr>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16</xdr:row>
      <xdr:rowOff>39975</xdr:rowOff>
    </xdr:from>
    <xdr:to>
      <xdr:col>81</xdr:col>
      <xdr:colOff>44450</xdr:colOff>
      <xdr:row>16</xdr:row>
      <xdr:rowOff>149134</xdr:rowOff>
    </xdr:to>
    <xdr:cxnSp macro="">
      <xdr:nvCxnSpPr>
        <xdr:cNvPr id="441" name="直線コネクタ 440">
          <a:extLst>
            <a:ext uri="{FF2B5EF4-FFF2-40B4-BE49-F238E27FC236}">
              <a16:creationId xmlns:a16="http://schemas.microsoft.com/office/drawing/2014/main" id="{00000000-0008-0000-0300-0000B9010000}"/>
            </a:ext>
          </a:extLst>
        </xdr:cNvPr>
        <xdr:cNvCxnSpPr/>
      </xdr:nvCxnSpPr>
      <xdr:spPr>
        <a:xfrm flipV="1">
          <a:off x="16179800" y="2783175"/>
          <a:ext cx="838200" cy="1091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113591</xdr:rowOff>
    </xdr:from>
    <xdr:ext cx="762000" cy="259045"/>
    <xdr:sp macro="" textlink="">
      <xdr:nvSpPr>
        <xdr:cNvPr id="442" name="将来負担の状況平均値テキスト">
          <a:extLst>
            <a:ext uri="{FF2B5EF4-FFF2-40B4-BE49-F238E27FC236}">
              <a16:creationId xmlns:a16="http://schemas.microsoft.com/office/drawing/2014/main" id="{00000000-0008-0000-0300-0000BA010000}"/>
            </a:ext>
          </a:extLst>
        </xdr:cNvPr>
        <xdr:cNvSpPr txBox="1"/>
      </xdr:nvSpPr>
      <xdr:spPr>
        <a:xfrm>
          <a:off x="17106900" y="21709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81824</xdr:rowOff>
    </xdr:from>
    <xdr:to>
      <xdr:col>81</xdr:col>
      <xdr:colOff>95250</xdr:colOff>
      <xdr:row>14</xdr:row>
      <xdr:rowOff>11974</xdr:rowOff>
    </xdr:to>
    <xdr:sp macro="" textlink="">
      <xdr:nvSpPr>
        <xdr:cNvPr id="443" name="フローチャート: 判断 442">
          <a:extLst>
            <a:ext uri="{FF2B5EF4-FFF2-40B4-BE49-F238E27FC236}">
              <a16:creationId xmlns:a16="http://schemas.microsoft.com/office/drawing/2014/main" id="{00000000-0008-0000-0300-0000BB010000}"/>
            </a:ext>
          </a:extLst>
        </xdr:cNvPr>
        <xdr:cNvSpPr/>
      </xdr:nvSpPr>
      <xdr:spPr>
        <a:xfrm>
          <a:off x="16967200" y="2310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16</xdr:row>
      <xdr:rowOff>149134</xdr:rowOff>
    </xdr:from>
    <xdr:to>
      <xdr:col>77</xdr:col>
      <xdr:colOff>44450</xdr:colOff>
      <xdr:row>17</xdr:row>
      <xdr:rowOff>138551</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flipV="1">
          <a:off x="15290800" y="2892334"/>
          <a:ext cx="889000" cy="160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86421</xdr:rowOff>
    </xdr:from>
    <xdr:to>
      <xdr:col>77</xdr:col>
      <xdr:colOff>95250</xdr:colOff>
      <xdr:row>14</xdr:row>
      <xdr:rowOff>16571</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6129000" y="2315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26748</xdr:rowOff>
    </xdr:from>
    <xdr:ext cx="7366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5798800" y="20841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17</xdr:row>
      <xdr:rowOff>138551</xdr:rowOff>
    </xdr:from>
    <xdr:to>
      <xdr:col>72</xdr:col>
      <xdr:colOff>203200</xdr:colOff>
      <xdr:row>19</xdr:row>
      <xdr:rowOff>34653</xdr:rowOff>
    </xdr:to>
    <xdr:cxnSp macro="">
      <xdr:nvCxnSpPr>
        <xdr:cNvPr id="447" name="直線コネクタ 446">
          <a:extLst>
            <a:ext uri="{FF2B5EF4-FFF2-40B4-BE49-F238E27FC236}">
              <a16:creationId xmlns:a16="http://schemas.microsoft.com/office/drawing/2014/main" id="{00000000-0008-0000-0300-0000BF010000}"/>
            </a:ext>
          </a:extLst>
        </xdr:cNvPr>
        <xdr:cNvCxnSpPr/>
      </xdr:nvCxnSpPr>
      <xdr:spPr>
        <a:xfrm flipV="1">
          <a:off x="14401800" y="3053201"/>
          <a:ext cx="889000" cy="239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162258</xdr:rowOff>
    </xdr:from>
    <xdr:to>
      <xdr:col>73</xdr:col>
      <xdr:colOff>44450</xdr:colOff>
      <xdr:row>14</xdr:row>
      <xdr:rowOff>92408</xdr:rowOff>
    </xdr:to>
    <xdr:sp macro="" textlink="">
      <xdr:nvSpPr>
        <xdr:cNvPr id="448" name="フローチャート: 判断 447">
          <a:extLst>
            <a:ext uri="{FF2B5EF4-FFF2-40B4-BE49-F238E27FC236}">
              <a16:creationId xmlns:a16="http://schemas.microsoft.com/office/drawing/2014/main" id="{00000000-0008-0000-0300-0000C0010000}"/>
            </a:ext>
          </a:extLst>
        </xdr:cNvPr>
        <xdr:cNvSpPr/>
      </xdr:nvSpPr>
      <xdr:spPr>
        <a:xfrm>
          <a:off x="15240000" y="2391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102585</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4909800" y="2159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19</xdr:row>
      <xdr:rowOff>34653</xdr:rowOff>
    </xdr:from>
    <xdr:to>
      <xdr:col>68</xdr:col>
      <xdr:colOff>152400</xdr:colOff>
      <xdr:row>20</xdr:row>
      <xdr:rowOff>26368</xdr:rowOff>
    </xdr:to>
    <xdr:cxnSp macro="">
      <xdr:nvCxnSpPr>
        <xdr:cNvPr id="450" name="直線コネクタ 449">
          <a:extLst>
            <a:ext uri="{FF2B5EF4-FFF2-40B4-BE49-F238E27FC236}">
              <a16:creationId xmlns:a16="http://schemas.microsoft.com/office/drawing/2014/main" id="{00000000-0008-0000-0300-0000C2010000}"/>
            </a:ext>
          </a:extLst>
        </xdr:cNvPr>
        <xdr:cNvCxnSpPr/>
      </xdr:nvCxnSpPr>
      <xdr:spPr>
        <a:xfrm flipV="1">
          <a:off x="13512800" y="3292203"/>
          <a:ext cx="889000" cy="163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14</xdr:row>
      <xdr:rowOff>96520</xdr:rowOff>
    </xdr:from>
    <xdr:to>
      <xdr:col>68</xdr:col>
      <xdr:colOff>203200</xdr:colOff>
      <xdr:row>15</xdr:row>
      <xdr:rowOff>26670</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4351000" y="2496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36847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4020800" y="2265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116054</xdr:rowOff>
    </xdr:from>
    <xdr:to>
      <xdr:col>64</xdr:col>
      <xdr:colOff>152400</xdr:colOff>
      <xdr:row>15</xdr:row>
      <xdr:rowOff>46204</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3462000" y="2516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56381</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3131800" y="22852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160625</xdr:rowOff>
    </xdr:from>
    <xdr:to>
      <xdr:col>81</xdr:col>
      <xdr:colOff>95250</xdr:colOff>
      <xdr:row>16</xdr:row>
      <xdr:rowOff>90775</xdr:rowOff>
    </xdr:to>
    <xdr:sp macro="" textlink="">
      <xdr:nvSpPr>
        <xdr:cNvPr id="460" name="楕円 459">
          <a:extLst>
            <a:ext uri="{FF2B5EF4-FFF2-40B4-BE49-F238E27FC236}">
              <a16:creationId xmlns:a16="http://schemas.microsoft.com/office/drawing/2014/main" id="{00000000-0008-0000-0300-0000CC010000}"/>
            </a:ext>
          </a:extLst>
        </xdr:cNvPr>
        <xdr:cNvSpPr/>
      </xdr:nvSpPr>
      <xdr:spPr>
        <a:xfrm>
          <a:off x="16967200" y="2732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15</xdr:row>
      <xdr:rowOff>132702</xdr:rowOff>
    </xdr:from>
    <xdr:ext cx="762000" cy="259045"/>
    <xdr:sp macro="" textlink="">
      <xdr:nvSpPr>
        <xdr:cNvPr id="461" name="将来負担の状況該当値テキスト">
          <a:extLst>
            <a:ext uri="{FF2B5EF4-FFF2-40B4-BE49-F238E27FC236}">
              <a16:creationId xmlns:a16="http://schemas.microsoft.com/office/drawing/2014/main" id="{00000000-0008-0000-0300-0000CD010000}"/>
            </a:ext>
          </a:extLst>
        </xdr:cNvPr>
        <xdr:cNvSpPr txBox="1"/>
      </xdr:nvSpPr>
      <xdr:spPr>
        <a:xfrm>
          <a:off x="17106900" y="2704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16</xdr:row>
      <xdr:rowOff>98334</xdr:rowOff>
    </xdr:from>
    <xdr:to>
      <xdr:col>77</xdr:col>
      <xdr:colOff>95250</xdr:colOff>
      <xdr:row>17</xdr:row>
      <xdr:rowOff>28484</xdr:rowOff>
    </xdr:to>
    <xdr:sp macro="" textlink="">
      <xdr:nvSpPr>
        <xdr:cNvPr id="462" name="楕円 461">
          <a:extLst>
            <a:ext uri="{FF2B5EF4-FFF2-40B4-BE49-F238E27FC236}">
              <a16:creationId xmlns:a16="http://schemas.microsoft.com/office/drawing/2014/main" id="{00000000-0008-0000-0300-0000CE010000}"/>
            </a:ext>
          </a:extLst>
        </xdr:cNvPr>
        <xdr:cNvSpPr/>
      </xdr:nvSpPr>
      <xdr:spPr>
        <a:xfrm>
          <a:off x="16129000" y="2841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17</xdr:row>
      <xdr:rowOff>13261</xdr:rowOff>
    </xdr:from>
    <xdr:ext cx="7366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5798800" y="29279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17</xdr:row>
      <xdr:rowOff>87751</xdr:rowOff>
    </xdr:from>
    <xdr:to>
      <xdr:col>73</xdr:col>
      <xdr:colOff>44450</xdr:colOff>
      <xdr:row>18</xdr:row>
      <xdr:rowOff>17901</xdr:rowOff>
    </xdr:to>
    <xdr:sp macro="" textlink="">
      <xdr:nvSpPr>
        <xdr:cNvPr id="464" name="楕円 463">
          <a:extLst>
            <a:ext uri="{FF2B5EF4-FFF2-40B4-BE49-F238E27FC236}">
              <a16:creationId xmlns:a16="http://schemas.microsoft.com/office/drawing/2014/main" id="{00000000-0008-0000-0300-0000D0010000}"/>
            </a:ext>
          </a:extLst>
        </xdr:cNvPr>
        <xdr:cNvSpPr/>
      </xdr:nvSpPr>
      <xdr:spPr>
        <a:xfrm>
          <a:off x="15240000" y="3002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18</xdr:row>
      <xdr:rowOff>2678</xdr:rowOff>
    </xdr:from>
    <xdr:ext cx="7620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4909800" y="30887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155303</xdr:rowOff>
    </xdr:from>
    <xdr:to>
      <xdr:col>68</xdr:col>
      <xdr:colOff>203200</xdr:colOff>
      <xdr:row>19</xdr:row>
      <xdr:rowOff>85453</xdr:rowOff>
    </xdr:to>
    <xdr:sp macro="" textlink="">
      <xdr:nvSpPr>
        <xdr:cNvPr id="466" name="楕円 465">
          <a:extLst>
            <a:ext uri="{FF2B5EF4-FFF2-40B4-BE49-F238E27FC236}">
              <a16:creationId xmlns:a16="http://schemas.microsoft.com/office/drawing/2014/main" id="{00000000-0008-0000-0300-0000D2010000}"/>
            </a:ext>
          </a:extLst>
        </xdr:cNvPr>
        <xdr:cNvSpPr/>
      </xdr:nvSpPr>
      <xdr:spPr>
        <a:xfrm>
          <a:off x="14351000" y="3241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19</xdr:row>
      <xdr:rowOff>70230</xdr:rowOff>
    </xdr:from>
    <xdr:ext cx="762000" cy="259045"/>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4020800" y="33277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19</xdr:row>
      <xdr:rowOff>147018</xdr:rowOff>
    </xdr:from>
    <xdr:to>
      <xdr:col>64</xdr:col>
      <xdr:colOff>152400</xdr:colOff>
      <xdr:row>20</xdr:row>
      <xdr:rowOff>77168</xdr:rowOff>
    </xdr:to>
    <xdr:sp macro="" textlink="">
      <xdr:nvSpPr>
        <xdr:cNvPr id="468" name="楕円 467">
          <a:extLst>
            <a:ext uri="{FF2B5EF4-FFF2-40B4-BE49-F238E27FC236}">
              <a16:creationId xmlns:a16="http://schemas.microsoft.com/office/drawing/2014/main" id="{00000000-0008-0000-0300-0000D4010000}"/>
            </a:ext>
          </a:extLst>
        </xdr:cNvPr>
        <xdr:cNvSpPr/>
      </xdr:nvSpPr>
      <xdr:spPr>
        <a:xfrm>
          <a:off x="13462000" y="3404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20</xdr:row>
      <xdr:rowOff>61945</xdr:rowOff>
    </xdr:from>
    <xdr:ext cx="762000" cy="259045"/>
    <xdr:sp macro="" textlink="">
      <xdr:nvSpPr>
        <xdr:cNvPr id="469" name="テキスト ボックス 468">
          <a:extLst>
            <a:ext uri="{FF2B5EF4-FFF2-40B4-BE49-F238E27FC236}">
              <a16:creationId xmlns:a16="http://schemas.microsoft.com/office/drawing/2014/main" id="{00000000-0008-0000-0300-0000D5010000}"/>
            </a:ext>
          </a:extLst>
        </xdr:cNvPr>
        <xdr:cNvSpPr txBox="1"/>
      </xdr:nvSpPr>
      <xdr:spPr>
        <a:xfrm>
          <a:off x="13131800" y="3490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大阪府泉南市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58,789
57,828
48.98
28,331,143
28,271,544
17,618
14,167,056
23,939,881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8.6
40.9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退職手当が減少したものの、給与カット終了に伴う職員給の</a:t>
          </a:r>
          <a:r>
            <a:rPr kumimoji="1" lang="ja-JP"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増等により人件費は増加し、前年度から</a:t>
          </a:r>
          <a:r>
            <a:rPr kumimoji="1" lang="en-US"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0.2</a:t>
          </a:r>
          <a:r>
            <a:rPr kumimoji="1" lang="ja-JP"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ポイント悪化した</a:t>
          </a:r>
          <a:r>
            <a:rPr kumimoji="1" lang="ja-JP" altLang="en-US"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　類似団体内平均値と同水準</a:t>
          </a:r>
          <a:r>
            <a:rPr kumimoji="1" lang="ja-JP" altLang="en-US"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であるが、</a:t>
          </a:r>
          <a:r>
            <a:rPr kumimoji="1" lang="ja-JP"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今後も業務の見直し等により、適正な職員配置に努める。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29028</xdr:rowOff>
    </xdr:from>
    <xdr:to>
      <xdr:col>26</xdr:col>
      <xdr:colOff>184150</xdr:colOff>
      <xdr:row>42</xdr:row>
      <xdr:rowOff>29028</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58255</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45357</xdr:rowOff>
    </xdr:from>
    <xdr:to>
      <xdr:col>26</xdr:col>
      <xdr:colOff>184150</xdr:colOff>
      <xdr:row>40</xdr:row>
      <xdr:rowOff>45357</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74584</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61685</xdr:rowOff>
    </xdr:from>
    <xdr:to>
      <xdr:col>26</xdr:col>
      <xdr:colOff>184150</xdr:colOff>
      <xdr:row>38</xdr:row>
      <xdr:rowOff>61685</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90913</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78014</xdr:rowOff>
    </xdr:from>
    <xdr:to>
      <xdr:col>26</xdr:col>
      <xdr:colOff>184150</xdr:colOff>
      <xdr:row>36</xdr:row>
      <xdr:rowOff>78014</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107241</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94343</xdr:rowOff>
    </xdr:from>
    <xdr:to>
      <xdr:col>26</xdr:col>
      <xdr:colOff>184150</xdr:colOff>
      <xdr:row>34</xdr:row>
      <xdr:rowOff>94343</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123570</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110672</xdr:rowOff>
    </xdr:from>
    <xdr:to>
      <xdr:col>26</xdr:col>
      <xdr:colOff>184150</xdr:colOff>
      <xdr:row>32</xdr:row>
      <xdr:rowOff>110672</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139899</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0" name="直線コネクタ 59">
          <a:extLst>
            <a:ext uri="{FF2B5EF4-FFF2-40B4-BE49-F238E27FC236}">
              <a16:creationId xmlns:a16="http://schemas.microsoft.com/office/drawing/2014/main" id="{00000000-0008-0000-0400-00003C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1" name="テキスト ボックス 60">
          <a:extLst>
            <a:ext uri="{FF2B5EF4-FFF2-40B4-BE49-F238E27FC236}">
              <a16:creationId xmlns:a16="http://schemas.microsoft.com/office/drawing/2014/main" id="{00000000-0008-0000-0400-00003D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2" name="人件費グラフ枠">
          <a:extLst>
            <a:ext uri="{FF2B5EF4-FFF2-40B4-BE49-F238E27FC236}">
              <a16:creationId xmlns:a16="http://schemas.microsoft.com/office/drawing/2014/main" id="{00000000-0008-0000-0400-00003E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43724</xdr:rowOff>
    </xdr:from>
    <xdr:to>
      <xdr:col>24</xdr:col>
      <xdr:colOff>25400</xdr:colOff>
      <xdr:row>40</xdr:row>
      <xdr:rowOff>143328</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flipV="1">
          <a:off x="4826000" y="5701574"/>
          <a:ext cx="0" cy="12997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115405</xdr:rowOff>
    </xdr:from>
    <xdr:ext cx="762000" cy="259045"/>
    <xdr:sp macro="" textlink="">
      <xdr:nvSpPr>
        <xdr:cNvPr id="64" name="人件費最小値テキスト">
          <a:extLst>
            <a:ext uri="{FF2B5EF4-FFF2-40B4-BE49-F238E27FC236}">
              <a16:creationId xmlns:a16="http://schemas.microsoft.com/office/drawing/2014/main" id="{00000000-0008-0000-0400-000040000000}"/>
            </a:ext>
          </a:extLst>
        </xdr:cNvPr>
        <xdr:cNvSpPr txBox="1"/>
      </xdr:nvSpPr>
      <xdr:spPr>
        <a:xfrm>
          <a:off x="4914900" y="6973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143328</xdr:rowOff>
    </xdr:from>
    <xdr:to>
      <xdr:col>24</xdr:col>
      <xdr:colOff>114300</xdr:colOff>
      <xdr:row>40</xdr:row>
      <xdr:rowOff>143328</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7001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130101</xdr:rowOff>
    </xdr:from>
    <xdr:ext cx="762000" cy="259045"/>
    <xdr:sp macro="" textlink="">
      <xdr:nvSpPr>
        <xdr:cNvPr id="66" name="人件費最大値テキスト">
          <a:extLst>
            <a:ext uri="{FF2B5EF4-FFF2-40B4-BE49-F238E27FC236}">
              <a16:creationId xmlns:a16="http://schemas.microsoft.com/office/drawing/2014/main" id="{00000000-0008-0000-0400-000042000000}"/>
            </a:ext>
          </a:extLst>
        </xdr:cNvPr>
        <xdr:cNvSpPr txBox="1"/>
      </xdr:nvSpPr>
      <xdr:spPr>
        <a:xfrm>
          <a:off x="4914900" y="54450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43724</xdr:rowOff>
    </xdr:from>
    <xdr:to>
      <xdr:col>24</xdr:col>
      <xdr:colOff>114300</xdr:colOff>
      <xdr:row>33</xdr:row>
      <xdr:rowOff>43724</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4737100" y="57015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12700</xdr:rowOff>
    </xdr:from>
    <xdr:to>
      <xdr:col>24</xdr:col>
      <xdr:colOff>25400</xdr:colOff>
      <xdr:row>36</xdr:row>
      <xdr:rowOff>25763</xdr:rowOff>
    </xdr:to>
    <xdr:cxnSp macro="">
      <xdr:nvCxnSpPr>
        <xdr:cNvPr id="68" name="直線コネクタ 67">
          <a:extLst>
            <a:ext uri="{FF2B5EF4-FFF2-40B4-BE49-F238E27FC236}">
              <a16:creationId xmlns:a16="http://schemas.microsoft.com/office/drawing/2014/main" id="{00000000-0008-0000-0400-000044000000}"/>
            </a:ext>
          </a:extLst>
        </xdr:cNvPr>
        <xdr:cNvCxnSpPr/>
      </xdr:nvCxnSpPr>
      <xdr:spPr>
        <a:xfrm>
          <a:off x="3987800" y="6184900"/>
          <a:ext cx="8382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162940</xdr:rowOff>
    </xdr:from>
    <xdr:ext cx="762000" cy="259045"/>
    <xdr:sp macro="" textlink="">
      <xdr:nvSpPr>
        <xdr:cNvPr id="69" name="人件費平均値テキスト">
          <a:extLst>
            <a:ext uri="{FF2B5EF4-FFF2-40B4-BE49-F238E27FC236}">
              <a16:creationId xmlns:a16="http://schemas.microsoft.com/office/drawing/2014/main" id="{00000000-0008-0000-0400-000045000000}"/>
            </a:ext>
          </a:extLst>
        </xdr:cNvPr>
        <xdr:cNvSpPr txBox="1"/>
      </xdr:nvSpPr>
      <xdr:spPr>
        <a:xfrm>
          <a:off x="4914900" y="59922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146413</xdr:rowOff>
    </xdr:from>
    <xdr:to>
      <xdr:col>24</xdr:col>
      <xdr:colOff>76200</xdr:colOff>
      <xdr:row>36</xdr:row>
      <xdr:rowOff>76563</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4775200" y="6147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40458</xdr:rowOff>
    </xdr:from>
    <xdr:to>
      <xdr:col>19</xdr:col>
      <xdr:colOff>187325</xdr:colOff>
      <xdr:row>36</xdr:row>
      <xdr:rowOff>12700</xdr:rowOff>
    </xdr:to>
    <xdr:cxnSp macro="">
      <xdr:nvCxnSpPr>
        <xdr:cNvPr id="71" name="直線コネクタ 70">
          <a:extLst>
            <a:ext uri="{FF2B5EF4-FFF2-40B4-BE49-F238E27FC236}">
              <a16:creationId xmlns:a16="http://schemas.microsoft.com/office/drawing/2014/main" id="{00000000-0008-0000-0400-000047000000}"/>
            </a:ext>
          </a:extLst>
        </xdr:cNvPr>
        <xdr:cNvCxnSpPr/>
      </xdr:nvCxnSpPr>
      <xdr:spPr>
        <a:xfrm>
          <a:off x="3098800" y="6041208"/>
          <a:ext cx="889000" cy="143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35</xdr:row>
      <xdr:rowOff>139881</xdr:rowOff>
    </xdr:from>
    <xdr:to>
      <xdr:col>20</xdr:col>
      <xdr:colOff>38100</xdr:colOff>
      <xdr:row>36</xdr:row>
      <xdr:rowOff>70031</xdr:rowOff>
    </xdr:to>
    <xdr:sp macro="" textlink="">
      <xdr:nvSpPr>
        <xdr:cNvPr id="72" name="フローチャート: 判断 71">
          <a:extLst>
            <a:ext uri="{FF2B5EF4-FFF2-40B4-BE49-F238E27FC236}">
              <a16:creationId xmlns:a16="http://schemas.microsoft.com/office/drawing/2014/main" id="{00000000-0008-0000-0400-000048000000}"/>
            </a:ext>
          </a:extLst>
        </xdr:cNvPr>
        <xdr:cNvSpPr/>
      </xdr:nvSpPr>
      <xdr:spPr>
        <a:xfrm>
          <a:off x="3937000" y="6140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54808</xdr:rowOff>
    </xdr:from>
    <xdr:ext cx="736600" cy="259045"/>
    <xdr:sp macro="" textlink="">
      <xdr:nvSpPr>
        <xdr:cNvPr id="73" name="テキスト ボックス 72">
          <a:extLst>
            <a:ext uri="{FF2B5EF4-FFF2-40B4-BE49-F238E27FC236}">
              <a16:creationId xmlns:a16="http://schemas.microsoft.com/office/drawing/2014/main" id="{00000000-0008-0000-0400-000049000000}"/>
            </a:ext>
          </a:extLst>
        </xdr:cNvPr>
        <xdr:cNvSpPr txBox="1"/>
      </xdr:nvSpPr>
      <xdr:spPr>
        <a:xfrm>
          <a:off x="3606800" y="62270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35</xdr:row>
      <xdr:rowOff>40458</xdr:rowOff>
    </xdr:from>
    <xdr:to>
      <xdr:col>15</xdr:col>
      <xdr:colOff>98425</xdr:colOff>
      <xdr:row>35</xdr:row>
      <xdr:rowOff>144961</xdr:rowOff>
    </xdr:to>
    <xdr:cxnSp macro="">
      <xdr:nvCxnSpPr>
        <xdr:cNvPr id="74" name="直線コネクタ 73">
          <a:extLst>
            <a:ext uri="{FF2B5EF4-FFF2-40B4-BE49-F238E27FC236}">
              <a16:creationId xmlns:a16="http://schemas.microsoft.com/office/drawing/2014/main" id="{00000000-0008-0000-0400-00004A000000}"/>
            </a:ext>
          </a:extLst>
        </xdr:cNvPr>
        <xdr:cNvCxnSpPr/>
      </xdr:nvCxnSpPr>
      <xdr:spPr>
        <a:xfrm flipV="1">
          <a:off x="2209800" y="6041208"/>
          <a:ext cx="889000" cy="104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35</xdr:row>
      <xdr:rowOff>100693</xdr:rowOff>
    </xdr:from>
    <xdr:to>
      <xdr:col>15</xdr:col>
      <xdr:colOff>149225</xdr:colOff>
      <xdr:row>36</xdr:row>
      <xdr:rowOff>30843</xdr:rowOff>
    </xdr:to>
    <xdr:sp macro="" textlink="">
      <xdr:nvSpPr>
        <xdr:cNvPr id="75" name="フローチャート: 判断 74">
          <a:extLst>
            <a:ext uri="{FF2B5EF4-FFF2-40B4-BE49-F238E27FC236}">
              <a16:creationId xmlns:a16="http://schemas.microsoft.com/office/drawing/2014/main" id="{00000000-0008-0000-0400-00004B000000}"/>
            </a:ext>
          </a:extLst>
        </xdr:cNvPr>
        <xdr:cNvSpPr/>
      </xdr:nvSpPr>
      <xdr:spPr>
        <a:xfrm>
          <a:off x="3048000" y="6101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15620</xdr:rowOff>
    </xdr:from>
    <xdr:ext cx="762000" cy="259045"/>
    <xdr:sp macro="" textlink="">
      <xdr:nvSpPr>
        <xdr:cNvPr id="76" name="テキスト ボックス 75">
          <a:extLst>
            <a:ext uri="{FF2B5EF4-FFF2-40B4-BE49-F238E27FC236}">
              <a16:creationId xmlns:a16="http://schemas.microsoft.com/office/drawing/2014/main" id="{00000000-0008-0000-0400-00004C000000}"/>
            </a:ext>
          </a:extLst>
        </xdr:cNvPr>
        <xdr:cNvSpPr txBox="1"/>
      </xdr:nvSpPr>
      <xdr:spPr>
        <a:xfrm>
          <a:off x="2717800" y="6187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35</xdr:row>
      <xdr:rowOff>125367</xdr:rowOff>
    </xdr:from>
    <xdr:to>
      <xdr:col>11</xdr:col>
      <xdr:colOff>9525</xdr:colOff>
      <xdr:row>35</xdr:row>
      <xdr:rowOff>144961</xdr:rowOff>
    </xdr:to>
    <xdr:cxnSp macro="">
      <xdr:nvCxnSpPr>
        <xdr:cNvPr id="77" name="直線コネクタ 76">
          <a:extLst>
            <a:ext uri="{FF2B5EF4-FFF2-40B4-BE49-F238E27FC236}">
              <a16:creationId xmlns:a16="http://schemas.microsoft.com/office/drawing/2014/main" id="{00000000-0008-0000-0400-00004D000000}"/>
            </a:ext>
          </a:extLst>
        </xdr:cNvPr>
        <xdr:cNvCxnSpPr/>
      </xdr:nvCxnSpPr>
      <xdr:spPr>
        <a:xfrm>
          <a:off x="1320800" y="6126117"/>
          <a:ext cx="8890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7620</xdr:rowOff>
    </xdr:from>
    <xdr:to>
      <xdr:col>11</xdr:col>
      <xdr:colOff>60325</xdr:colOff>
      <xdr:row>36</xdr:row>
      <xdr:rowOff>109220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2159000" y="6179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93997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1828800" y="6266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100693</xdr:rowOff>
    </xdr:from>
    <xdr:to>
      <xdr:col>6</xdr:col>
      <xdr:colOff>171450</xdr:colOff>
      <xdr:row>36</xdr:row>
      <xdr:rowOff>30843</xdr:rowOff>
    </xdr:to>
    <xdr:sp macro="" textlink="">
      <xdr:nvSpPr>
        <xdr:cNvPr id="80" name="フローチャート: 判断 79">
          <a:extLst>
            <a:ext uri="{FF2B5EF4-FFF2-40B4-BE49-F238E27FC236}">
              <a16:creationId xmlns:a16="http://schemas.microsoft.com/office/drawing/2014/main" id="{00000000-0008-0000-0400-000050000000}"/>
            </a:ext>
          </a:extLst>
        </xdr:cNvPr>
        <xdr:cNvSpPr/>
      </xdr:nvSpPr>
      <xdr:spPr>
        <a:xfrm>
          <a:off x="1270000" y="6101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15620</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939800" y="6187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5" name="テキスト ボックス 84">
          <a:extLst>
            <a:ext uri="{FF2B5EF4-FFF2-40B4-BE49-F238E27FC236}">
              <a16:creationId xmlns:a16="http://schemas.microsoft.com/office/drawing/2014/main" id="{00000000-0008-0000-0400-000055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146413</xdr:rowOff>
    </xdr:from>
    <xdr:to>
      <xdr:col>24</xdr:col>
      <xdr:colOff>76200</xdr:colOff>
      <xdr:row>36</xdr:row>
      <xdr:rowOff>76563</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4775200" y="6147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118490</xdr:rowOff>
    </xdr:from>
    <xdr:ext cx="762000" cy="259045"/>
    <xdr:sp macro="" textlink="">
      <xdr:nvSpPr>
        <xdr:cNvPr id="88" name="人件費該当値テキスト">
          <a:extLst>
            <a:ext uri="{FF2B5EF4-FFF2-40B4-BE49-F238E27FC236}">
              <a16:creationId xmlns:a16="http://schemas.microsoft.com/office/drawing/2014/main" id="{00000000-0008-0000-0400-000058000000}"/>
            </a:ext>
          </a:extLst>
        </xdr:cNvPr>
        <xdr:cNvSpPr txBox="1"/>
      </xdr:nvSpPr>
      <xdr:spPr>
        <a:xfrm>
          <a:off x="4914900" y="61192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133350</xdr:rowOff>
    </xdr:from>
    <xdr:to>
      <xdr:col>20</xdr:col>
      <xdr:colOff>38100</xdr:colOff>
      <xdr:row>36</xdr:row>
      <xdr:rowOff>63500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937000" y="613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73677</xdr:rowOff>
    </xdr:from>
    <xdr:ext cx="7366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3606800" y="5902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34</xdr:row>
      <xdr:rowOff>161108</xdr:rowOff>
    </xdr:from>
    <xdr:to>
      <xdr:col>15</xdr:col>
      <xdr:colOff>149225</xdr:colOff>
      <xdr:row>35</xdr:row>
      <xdr:rowOff>91258</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3048000" y="5990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33</xdr:row>
      <xdr:rowOff>101435</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2717800" y="5759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94161</xdr:rowOff>
    </xdr:from>
    <xdr:to>
      <xdr:col>11</xdr:col>
      <xdr:colOff>60325</xdr:colOff>
      <xdr:row>36</xdr:row>
      <xdr:rowOff>24311</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2159000" y="6094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34488</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1828800" y="58637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74567</xdr:rowOff>
    </xdr:from>
    <xdr:to>
      <xdr:col>6</xdr:col>
      <xdr:colOff>171450</xdr:colOff>
      <xdr:row>36</xdr:row>
      <xdr:rowOff>4717</xdr:rowOff>
    </xdr:to>
    <xdr:sp macro="" textlink="">
      <xdr:nvSpPr>
        <xdr:cNvPr id="95" name="楕円 94">
          <a:extLst>
            <a:ext uri="{FF2B5EF4-FFF2-40B4-BE49-F238E27FC236}">
              <a16:creationId xmlns:a16="http://schemas.microsoft.com/office/drawing/2014/main" id="{00000000-0008-0000-0400-00005F000000}"/>
            </a:ext>
          </a:extLst>
        </xdr:cNvPr>
        <xdr:cNvSpPr/>
      </xdr:nvSpPr>
      <xdr:spPr>
        <a:xfrm>
          <a:off x="1270000" y="6075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14894</xdr:rowOff>
    </xdr:from>
    <xdr:ext cx="762000" cy="259045"/>
    <xdr:sp macro="" textlink="">
      <xdr:nvSpPr>
        <xdr:cNvPr id="96" name="テキスト ボックス 95">
          <a:extLst>
            <a:ext uri="{FF2B5EF4-FFF2-40B4-BE49-F238E27FC236}">
              <a16:creationId xmlns:a16="http://schemas.microsoft.com/office/drawing/2014/main" id="{00000000-0008-0000-0400-000060000000}"/>
            </a:ext>
          </a:extLst>
        </xdr:cNvPr>
        <xdr:cNvSpPr txBox="1"/>
      </xdr:nvSpPr>
      <xdr:spPr>
        <a:xfrm>
          <a:off x="939800" y="58441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5" name="正方形/長方形 104">
          <a:extLst>
            <a:ext uri="{FF2B5EF4-FFF2-40B4-BE49-F238E27FC236}">
              <a16:creationId xmlns:a16="http://schemas.microsoft.com/office/drawing/2014/main" id="{00000000-0008-0000-0400-000069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6" name="正方形/長方形 105">
          <a:extLst>
            <a:ext uri="{FF2B5EF4-FFF2-40B4-BE49-F238E27FC236}">
              <a16:creationId xmlns:a16="http://schemas.microsoft.com/office/drawing/2014/main" id="{00000000-0008-0000-0400-00006A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7" name="テキスト ボックス 106">
          <a:extLst>
            <a:ext uri="{FF2B5EF4-FFF2-40B4-BE49-F238E27FC236}">
              <a16:creationId xmlns:a16="http://schemas.microsoft.com/office/drawing/2014/main" id="{00000000-0008-0000-0400-00006B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公立保育所における指定管理料や指定金融機関業務委託料等の増加により</a:t>
          </a:r>
          <a:r>
            <a:rPr kumimoji="1" lang="ja-JP"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、前年度</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から</a:t>
          </a:r>
          <a:r>
            <a:rPr kumimoji="1" lang="en-US"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0.5</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ポイント悪化している。</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類似団体内平均値を下回る水準で推移している中、今後も適正なコスト管理を行っていく。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5842</xdr:rowOff>
    </xdr:from>
    <xdr:to>
      <xdr:col>82</xdr:col>
      <xdr:colOff>107950</xdr:colOff>
      <xdr:row>21</xdr:row>
      <xdr:rowOff>42418</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234692"/>
          <a:ext cx="0" cy="14081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14495</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614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42418</xdr:rowOff>
    </xdr:from>
    <xdr:to>
      <xdr:col>82</xdr:col>
      <xdr:colOff>196850</xdr:colOff>
      <xdr:row>21</xdr:row>
      <xdr:rowOff>42418</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642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92219</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19781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5842</xdr:rowOff>
    </xdr:from>
    <xdr:to>
      <xdr:col>82</xdr:col>
      <xdr:colOff>196850</xdr:colOff>
      <xdr:row>13</xdr:row>
      <xdr:rowOff>5842</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2346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14</xdr:row>
      <xdr:rowOff>145288</xdr:rowOff>
    </xdr:from>
    <xdr:to>
      <xdr:col>82</xdr:col>
      <xdr:colOff>107950</xdr:colOff>
      <xdr:row>15</xdr:row>
      <xdr:rowOff>19558</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5671800" y="2545588"/>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107713</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85091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135636</xdr:rowOff>
    </xdr:from>
    <xdr:to>
      <xdr:col>82</xdr:col>
      <xdr:colOff>158750</xdr:colOff>
      <xdr:row>17</xdr:row>
      <xdr:rowOff>65786</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2878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14</xdr:row>
      <xdr:rowOff>35560</xdr:rowOff>
    </xdr:from>
    <xdr:to>
      <xdr:col>78</xdr:col>
      <xdr:colOff>69850</xdr:colOff>
      <xdr:row>14</xdr:row>
      <xdr:rowOff>145288</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4782800" y="2435860"/>
          <a:ext cx="889000" cy="10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89916</xdr:rowOff>
    </xdr:from>
    <xdr:to>
      <xdr:col>78</xdr:col>
      <xdr:colOff>120650</xdr:colOff>
      <xdr:row>17</xdr:row>
      <xdr:rowOff>20066</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2833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4843</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29194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14</xdr:row>
      <xdr:rowOff>35560</xdr:rowOff>
    </xdr:from>
    <xdr:to>
      <xdr:col>73</xdr:col>
      <xdr:colOff>180975</xdr:colOff>
      <xdr:row>14</xdr:row>
      <xdr:rowOff>62992</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flipV="1">
          <a:off x="13893800" y="2435860"/>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151638</xdr:rowOff>
    </xdr:from>
    <xdr:to>
      <xdr:col>74</xdr:col>
      <xdr:colOff>31750</xdr:colOff>
      <xdr:row>16</xdr:row>
      <xdr:rowOff>81788</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2723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66565</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2809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14</xdr:row>
      <xdr:rowOff>62992</xdr:rowOff>
    </xdr:from>
    <xdr:to>
      <xdr:col>69</xdr:col>
      <xdr:colOff>92075</xdr:colOff>
      <xdr:row>14</xdr:row>
      <xdr:rowOff>163576</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flipV="1">
          <a:off x="13004800" y="2463292"/>
          <a:ext cx="889000"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7620</xdr:rowOff>
    </xdr:from>
    <xdr:to>
      <xdr:col>69</xdr:col>
      <xdr:colOff>142875</xdr:colOff>
      <xdr:row>16</xdr:row>
      <xdr:rowOff>109220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2750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93997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2837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71628</xdr:rowOff>
    </xdr:from>
    <xdr:to>
      <xdr:col>65</xdr:col>
      <xdr:colOff>53975</xdr:colOff>
      <xdr:row>17</xdr:row>
      <xdr:rowOff>1778</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2814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158005</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2901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140208</xdr:rowOff>
    </xdr:from>
    <xdr:to>
      <xdr:col>82</xdr:col>
      <xdr:colOff>158750</xdr:colOff>
      <xdr:row>15</xdr:row>
      <xdr:rowOff>70358</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2540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13</xdr:row>
      <xdr:rowOff>156735</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23855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14</xdr:row>
      <xdr:rowOff>94488</xdr:rowOff>
    </xdr:from>
    <xdr:to>
      <xdr:col>78</xdr:col>
      <xdr:colOff>120650</xdr:colOff>
      <xdr:row>15</xdr:row>
      <xdr:rowOff>24638</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2494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34815</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22636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13</xdr:row>
      <xdr:rowOff>156210</xdr:rowOff>
    </xdr:from>
    <xdr:to>
      <xdr:col>74</xdr:col>
      <xdr:colOff>31750</xdr:colOff>
      <xdr:row>14</xdr:row>
      <xdr:rowOff>86360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2385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12</xdr:row>
      <xdr:rowOff>96537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2153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14</xdr:row>
      <xdr:rowOff>12192</xdr:rowOff>
    </xdr:from>
    <xdr:to>
      <xdr:col>69</xdr:col>
      <xdr:colOff>142875</xdr:colOff>
      <xdr:row>14</xdr:row>
      <xdr:rowOff>113792</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2412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123969</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2181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112776</xdr:rowOff>
    </xdr:from>
    <xdr:to>
      <xdr:col>65</xdr:col>
      <xdr:colOff>53975</xdr:colOff>
      <xdr:row>15</xdr:row>
      <xdr:rowOff>42926</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2513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53103</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22819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生活保護費や</a:t>
          </a:r>
          <a:r>
            <a:rPr kumimoji="1" lang="ja-JP"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障害者自立支援給付費の増等により扶助費は増加し、前年度から</a:t>
          </a:r>
          <a:r>
            <a:rPr kumimoji="1" lang="en-US"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2.4</a:t>
          </a:r>
          <a:r>
            <a:rPr kumimoji="1" lang="ja-JP"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ポイント悪化し</a:t>
          </a:r>
          <a:r>
            <a:rPr kumimoji="1" lang="ja-JP" altLang="en-US"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類似団体内平均値</a:t>
          </a:r>
          <a:r>
            <a:rPr kumimoji="1" lang="ja-JP" altLang="en-US"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を上回った</a:t>
          </a:r>
          <a:r>
            <a:rPr kumimoji="1" lang="ja-JP"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　今後も資格審査基準の適正化等の</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取組を継続し、扶助費の適正な支出に努める。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92710</xdr:rowOff>
    </xdr:from>
    <xdr:to>
      <xdr:col>24</xdr:col>
      <xdr:colOff>25400</xdr:colOff>
      <xdr:row>60</xdr:row>
      <xdr:rowOff>119380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826000" y="9179560"/>
          <a:ext cx="0" cy="12268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91457</xdr:rowOff>
    </xdr:from>
    <xdr:ext cx="762000" cy="259045"/>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914900" y="1037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119380</xdr:rowOff>
    </xdr:from>
    <xdr:to>
      <xdr:col>24</xdr:col>
      <xdr:colOff>114300</xdr:colOff>
      <xdr:row>60</xdr:row>
      <xdr:rowOff>119380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10406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7637</xdr:rowOff>
    </xdr:from>
    <xdr:ext cx="762000" cy="259045"/>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914900" y="8923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92710</xdr:rowOff>
    </xdr:from>
    <xdr:to>
      <xdr:col>24</xdr:col>
      <xdr:colOff>114300</xdr:colOff>
      <xdr:row>53</xdr:row>
      <xdr:rowOff>92710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9179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27940</xdr:rowOff>
    </xdr:from>
    <xdr:to>
      <xdr:col>24</xdr:col>
      <xdr:colOff>25400</xdr:colOff>
      <xdr:row>57</xdr:row>
      <xdr:rowOff>39370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3987800" y="9629140"/>
          <a:ext cx="838200" cy="182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69867</xdr:rowOff>
    </xdr:from>
    <xdr:ext cx="762000" cy="259045"/>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914900" y="94996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53340</xdr:rowOff>
    </xdr:from>
    <xdr:to>
      <xdr:col>24</xdr:col>
      <xdr:colOff>76200</xdr:colOff>
      <xdr:row>56</xdr:row>
      <xdr:rowOff>154940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775200" y="9654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5080</xdr:rowOff>
    </xdr:from>
    <xdr:to>
      <xdr:col>19</xdr:col>
      <xdr:colOff>187325</xdr:colOff>
      <xdr:row>56</xdr:row>
      <xdr:rowOff>27940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3098800" y="960628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163830</xdr:rowOff>
    </xdr:from>
    <xdr:to>
      <xdr:col>20</xdr:col>
      <xdr:colOff>38100</xdr:colOff>
      <xdr:row>56</xdr:row>
      <xdr:rowOff>93980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937000" y="9593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78757</xdr:rowOff>
    </xdr:from>
    <xdr:ext cx="7366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606800" y="96799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5080</xdr:rowOff>
    </xdr:from>
    <xdr:to>
      <xdr:col>15</xdr:col>
      <xdr:colOff>98425</xdr:colOff>
      <xdr:row>56</xdr:row>
      <xdr:rowOff>58420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flipV="1">
          <a:off x="2209800" y="960628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125730</xdr:rowOff>
    </xdr:from>
    <xdr:to>
      <xdr:col>15</xdr:col>
      <xdr:colOff>149225</xdr:colOff>
      <xdr:row>56</xdr:row>
      <xdr:rowOff>55880</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3048000" y="9555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66057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717800" y="932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58420</xdr:rowOff>
    </xdr:from>
    <xdr:to>
      <xdr:col>11</xdr:col>
      <xdr:colOff>9525</xdr:colOff>
      <xdr:row>56</xdr:row>
      <xdr:rowOff>81280</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flipV="1">
          <a:off x="1320800" y="96596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156210</xdr:rowOff>
    </xdr:from>
    <xdr:to>
      <xdr:col>11</xdr:col>
      <xdr:colOff>60325</xdr:colOff>
      <xdr:row>56</xdr:row>
      <xdr:rowOff>86360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2159000" y="9585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96537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828800" y="9354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30480</xdr:rowOff>
    </xdr:from>
    <xdr:to>
      <xdr:col>6</xdr:col>
      <xdr:colOff>171450</xdr:colOff>
      <xdr:row>56</xdr:row>
      <xdr:rowOff>132080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270000" y="9631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142257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939800" y="9400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160020</xdr:rowOff>
    </xdr:from>
    <xdr:to>
      <xdr:col>24</xdr:col>
      <xdr:colOff>76200</xdr:colOff>
      <xdr:row>57</xdr:row>
      <xdr:rowOff>90170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775200" y="9761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132097</xdr:rowOff>
    </xdr:from>
    <xdr:ext cx="762000" cy="259045"/>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914900" y="9733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148590</xdr:rowOff>
    </xdr:from>
    <xdr:to>
      <xdr:col>20</xdr:col>
      <xdr:colOff>38100</xdr:colOff>
      <xdr:row>56</xdr:row>
      <xdr:rowOff>78740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937000" y="9578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88917</xdr:rowOff>
    </xdr:from>
    <xdr:ext cx="7366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606800" y="93472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125730</xdr:rowOff>
    </xdr:from>
    <xdr:to>
      <xdr:col>15</xdr:col>
      <xdr:colOff>149225</xdr:colOff>
      <xdr:row>56</xdr:row>
      <xdr:rowOff>55880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048000" y="9555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40657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717800" y="9641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7620</xdr:rowOff>
    </xdr:from>
    <xdr:to>
      <xdr:col>11</xdr:col>
      <xdr:colOff>60325</xdr:colOff>
      <xdr:row>56</xdr:row>
      <xdr:rowOff>109220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2159000" y="9608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93997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828800" y="9695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30480</xdr:rowOff>
    </xdr:from>
    <xdr:to>
      <xdr:col>6</xdr:col>
      <xdr:colOff>171450</xdr:colOff>
      <xdr:row>56</xdr:row>
      <xdr:rowOff>132080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270000" y="9631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116857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939800" y="9718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介護保険事業特別会計への繰出金や後期高齢者医療広域連合への負担金が増加し、類似団体内平均値との差がさらに大きくなった。</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高齢化が進む中、医療費の増により繰出金が増加傾向にあるため、今後も介護予防の推進等により、経費の抑制に努める。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a:extLst>
            <a:ext uri="{FF2B5EF4-FFF2-40B4-BE49-F238E27FC236}">
              <a16:creationId xmlns:a16="http://schemas.microsoft.com/office/drawing/2014/main" id="{00000000-0008-0000-0400-0000F5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165100</xdr:rowOff>
    </xdr:from>
    <xdr:to>
      <xdr:col>82</xdr:col>
      <xdr:colOff>107950</xdr:colOff>
      <xdr:row>61</xdr:row>
      <xdr:rowOff>4535</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6510000" y="9080500"/>
          <a:ext cx="0" cy="13824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148062</xdr:rowOff>
    </xdr:from>
    <xdr:ext cx="762000" cy="259045"/>
    <xdr:sp macro="" textlink="">
      <xdr:nvSpPr>
        <xdr:cNvPr id="247" name="その他最小値テキスト">
          <a:extLst>
            <a:ext uri="{FF2B5EF4-FFF2-40B4-BE49-F238E27FC236}">
              <a16:creationId xmlns:a16="http://schemas.microsoft.com/office/drawing/2014/main" id="{00000000-0008-0000-0400-0000F7000000}"/>
            </a:ext>
          </a:extLst>
        </xdr:cNvPr>
        <xdr:cNvSpPr txBox="1"/>
      </xdr:nvSpPr>
      <xdr:spPr>
        <a:xfrm>
          <a:off x="16598900" y="10435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4535</xdr:rowOff>
    </xdr:from>
    <xdr:to>
      <xdr:col>82</xdr:col>
      <xdr:colOff>196850</xdr:colOff>
      <xdr:row>61</xdr:row>
      <xdr:rowOff>4535</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10462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80027</xdr:rowOff>
    </xdr:from>
    <xdr:ext cx="762000" cy="259045"/>
    <xdr:sp macro="" textlink="">
      <xdr:nvSpPr>
        <xdr:cNvPr id="249" name="その他最大値テキスト">
          <a:extLst>
            <a:ext uri="{FF2B5EF4-FFF2-40B4-BE49-F238E27FC236}">
              <a16:creationId xmlns:a16="http://schemas.microsoft.com/office/drawing/2014/main" id="{00000000-0008-0000-0400-0000F9000000}"/>
            </a:ext>
          </a:extLst>
        </xdr:cNvPr>
        <xdr:cNvSpPr txBox="1"/>
      </xdr:nvSpPr>
      <xdr:spPr>
        <a:xfrm>
          <a:off x="16598900" y="882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165100</xdr:rowOff>
    </xdr:from>
    <xdr:to>
      <xdr:col>82</xdr:col>
      <xdr:colOff>196850</xdr:colOff>
      <xdr:row>52</xdr:row>
      <xdr:rowOff>165100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908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127000</xdr:rowOff>
    </xdr:from>
    <xdr:to>
      <xdr:col>82</xdr:col>
      <xdr:colOff>107950</xdr:colOff>
      <xdr:row>59</xdr:row>
      <xdr:rowOff>42635</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a:off x="15671800" y="10071100"/>
          <a:ext cx="838200" cy="87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141712</xdr:rowOff>
    </xdr:from>
    <xdr:ext cx="762000" cy="259045"/>
    <xdr:sp macro="" textlink="">
      <xdr:nvSpPr>
        <xdr:cNvPr id="252" name="その他平均値テキスト">
          <a:extLst>
            <a:ext uri="{FF2B5EF4-FFF2-40B4-BE49-F238E27FC236}">
              <a16:creationId xmlns:a16="http://schemas.microsoft.com/office/drawing/2014/main" id="{00000000-0008-0000-0400-0000FC000000}"/>
            </a:ext>
          </a:extLst>
        </xdr:cNvPr>
        <xdr:cNvSpPr txBox="1"/>
      </xdr:nvSpPr>
      <xdr:spPr>
        <a:xfrm>
          <a:off x="16598900" y="95714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125185</xdr:rowOff>
    </xdr:from>
    <xdr:to>
      <xdr:col>82</xdr:col>
      <xdr:colOff>158750</xdr:colOff>
      <xdr:row>57</xdr:row>
      <xdr:rowOff>55335</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6459200" y="9726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124278</xdr:rowOff>
    </xdr:from>
    <xdr:to>
      <xdr:col>78</xdr:col>
      <xdr:colOff>69850</xdr:colOff>
      <xdr:row>58</xdr:row>
      <xdr:rowOff>127000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4782800" y="9896928"/>
          <a:ext cx="889000" cy="174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92528</xdr:rowOff>
    </xdr:from>
    <xdr:to>
      <xdr:col>78</xdr:col>
      <xdr:colOff>120650</xdr:colOff>
      <xdr:row>57</xdr:row>
      <xdr:rowOff>22678</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5621000" y="9693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32855</xdr:rowOff>
    </xdr:from>
    <xdr:ext cx="7366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290800" y="94626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124278</xdr:rowOff>
    </xdr:from>
    <xdr:to>
      <xdr:col>73</xdr:col>
      <xdr:colOff>180975</xdr:colOff>
      <xdr:row>57</xdr:row>
      <xdr:rowOff>124278</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a:off x="13893800" y="98969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16328</xdr:rowOff>
    </xdr:from>
    <xdr:to>
      <xdr:col>74</xdr:col>
      <xdr:colOff>31750</xdr:colOff>
      <xdr:row>56</xdr:row>
      <xdr:rowOff>117928</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4732000" y="9617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128105</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4401800" y="9386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124278</xdr:rowOff>
    </xdr:from>
    <xdr:to>
      <xdr:col>69</xdr:col>
      <xdr:colOff>92075</xdr:colOff>
      <xdr:row>60</xdr:row>
      <xdr:rowOff>67128</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flipV="1">
          <a:off x="13004800" y="9896928"/>
          <a:ext cx="889000" cy="457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114300</xdr:rowOff>
    </xdr:from>
    <xdr:to>
      <xdr:col>69</xdr:col>
      <xdr:colOff>142875</xdr:colOff>
      <xdr:row>57</xdr:row>
      <xdr:rowOff>44450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3843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54627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512800" y="948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8165</xdr:rowOff>
    </xdr:from>
    <xdr:to>
      <xdr:col>65</xdr:col>
      <xdr:colOff>53975</xdr:colOff>
      <xdr:row>57</xdr:row>
      <xdr:rowOff>109765</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2954000" y="9780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119942</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623800" y="9549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163285</xdr:rowOff>
    </xdr:from>
    <xdr:to>
      <xdr:col>82</xdr:col>
      <xdr:colOff>158750</xdr:colOff>
      <xdr:row>59</xdr:row>
      <xdr:rowOff>93435</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6459200" y="10107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58</xdr:row>
      <xdr:rowOff>135362</xdr:rowOff>
    </xdr:from>
    <xdr:ext cx="762000" cy="259045"/>
    <xdr:sp macro="" textlink="">
      <xdr:nvSpPr>
        <xdr:cNvPr id="271" name="その他該当値テキスト">
          <a:extLst>
            <a:ext uri="{FF2B5EF4-FFF2-40B4-BE49-F238E27FC236}">
              <a16:creationId xmlns:a16="http://schemas.microsoft.com/office/drawing/2014/main" id="{00000000-0008-0000-0400-00000F010000}"/>
            </a:ext>
          </a:extLst>
        </xdr:cNvPr>
        <xdr:cNvSpPr txBox="1"/>
      </xdr:nvSpPr>
      <xdr:spPr>
        <a:xfrm>
          <a:off x="16598900" y="10079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76200</xdr:rowOff>
    </xdr:from>
    <xdr:to>
      <xdr:col>78</xdr:col>
      <xdr:colOff>120650</xdr:colOff>
      <xdr:row>59</xdr:row>
      <xdr:rowOff>6350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56210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162577</xdr:rowOff>
    </xdr:from>
    <xdr:ext cx="7366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5290800" y="10106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73478</xdr:rowOff>
    </xdr:from>
    <xdr:to>
      <xdr:col>74</xdr:col>
      <xdr:colOff>31750</xdr:colOff>
      <xdr:row>58</xdr:row>
      <xdr:rowOff>3628</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4732000" y="9846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159855</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4401800" y="9932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73478</xdr:rowOff>
    </xdr:from>
    <xdr:to>
      <xdr:col>69</xdr:col>
      <xdr:colOff>142875</xdr:colOff>
      <xdr:row>58</xdr:row>
      <xdr:rowOff>3628</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3843000" y="9846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159855</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3512800" y="9932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60</xdr:row>
      <xdr:rowOff>16328</xdr:rowOff>
    </xdr:from>
    <xdr:to>
      <xdr:col>65</xdr:col>
      <xdr:colOff>53975</xdr:colOff>
      <xdr:row>60</xdr:row>
      <xdr:rowOff>117928</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2954000" y="10303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60</xdr:row>
      <xdr:rowOff>102705</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2623800" y="10389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泉南清掃事務組合</a:t>
          </a:r>
          <a:r>
            <a:rPr kumimoji="1" lang="ja-JP"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への負担金の減少等</a:t>
          </a:r>
          <a:r>
            <a:rPr kumimoji="1" lang="ja-JP" altLang="en-US"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により</a:t>
          </a:r>
          <a:r>
            <a:rPr kumimoji="1" lang="ja-JP"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en-US"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補助費等は減少しているが、経常収支比率としては</a:t>
          </a:r>
          <a:r>
            <a:rPr kumimoji="1" lang="ja-JP"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前年度から</a:t>
          </a:r>
          <a:r>
            <a:rPr kumimoji="1" lang="en-US"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0.1</a:t>
          </a:r>
          <a:r>
            <a:rPr kumimoji="1" lang="ja-JP"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悪化</a:t>
          </a:r>
          <a:r>
            <a:rPr kumimoji="1" lang="ja-JP"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している。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一部事務組合への負担金が含まれるため、類似団体内平均値を上回る構造となっているが、今後も組合を含め、経費の抑制に努める。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137177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22877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5" name="補助費等グラフ枠">
          <a:extLst>
            <a:ext uri="{FF2B5EF4-FFF2-40B4-BE49-F238E27FC236}">
              <a16:creationId xmlns:a16="http://schemas.microsoft.com/office/drawing/2014/main" id="{00000000-0008-0000-0400-000031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66040</xdr:rowOff>
    </xdr:from>
    <xdr:to>
      <xdr:col>82</xdr:col>
      <xdr:colOff>107950</xdr:colOff>
      <xdr:row>42</xdr:row>
      <xdr:rowOff>35560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flipV="1">
          <a:off x="16510000" y="5895340"/>
          <a:ext cx="0" cy="13411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42</xdr:row>
      <xdr:rowOff>7637</xdr:rowOff>
    </xdr:from>
    <xdr:ext cx="762000" cy="259045"/>
    <xdr:sp macro="" textlink="">
      <xdr:nvSpPr>
        <xdr:cNvPr id="307" name="補助費等最小値テキスト">
          <a:extLst>
            <a:ext uri="{FF2B5EF4-FFF2-40B4-BE49-F238E27FC236}">
              <a16:creationId xmlns:a16="http://schemas.microsoft.com/office/drawing/2014/main" id="{00000000-0008-0000-0400-000033010000}"/>
            </a:ext>
          </a:extLst>
        </xdr:cNvPr>
        <xdr:cNvSpPr txBox="1"/>
      </xdr:nvSpPr>
      <xdr:spPr>
        <a:xfrm>
          <a:off x="16598900" y="7208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42</xdr:row>
      <xdr:rowOff>35560</xdr:rowOff>
    </xdr:from>
    <xdr:to>
      <xdr:col>82</xdr:col>
      <xdr:colOff>196850</xdr:colOff>
      <xdr:row>42</xdr:row>
      <xdr:rowOff>35560</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6421100" y="7236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152417</xdr:rowOff>
    </xdr:from>
    <xdr:ext cx="762000" cy="259045"/>
    <xdr:sp macro="" textlink="">
      <xdr:nvSpPr>
        <xdr:cNvPr id="309" name="補助費等最大値テキスト">
          <a:extLst>
            <a:ext uri="{FF2B5EF4-FFF2-40B4-BE49-F238E27FC236}">
              <a16:creationId xmlns:a16="http://schemas.microsoft.com/office/drawing/2014/main" id="{00000000-0008-0000-0400-000035010000}"/>
            </a:ext>
          </a:extLst>
        </xdr:cNvPr>
        <xdr:cNvSpPr txBox="1"/>
      </xdr:nvSpPr>
      <xdr:spPr>
        <a:xfrm>
          <a:off x="16598900" y="5638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66040</xdr:rowOff>
    </xdr:from>
    <xdr:to>
      <xdr:col>82</xdr:col>
      <xdr:colOff>196850</xdr:colOff>
      <xdr:row>34</xdr:row>
      <xdr:rowOff>66040</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6421100" y="5895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39</xdr:row>
      <xdr:rowOff>138430</xdr:rowOff>
    </xdr:from>
    <xdr:to>
      <xdr:col>82</xdr:col>
      <xdr:colOff>107950</xdr:colOff>
      <xdr:row>39</xdr:row>
      <xdr:rowOff>146050</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5671800" y="682498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37</xdr:row>
      <xdr:rowOff>47007</xdr:rowOff>
    </xdr:from>
    <xdr:ext cx="762000" cy="259045"/>
    <xdr:sp macro="" textlink="">
      <xdr:nvSpPr>
        <xdr:cNvPr id="312" name="補助費等平均値テキスト">
          <a:extLst>
            <a:ext uri="{FF2B5EF4-FFF2-40B4-BE49-F238E27FC236}">
              <a16:creationId xmlns:a16="http://schemas.microsoft.com/office/drawing/2014/main" id="{00000000-0008-0000-0400-000038010000}"/>
            </a:ext>
          </a:extLst>
        </xdr:cNvPr>
        <xdr:cNvSpPr txBox="1"/>
      </xdr:nvSpPr>
      <xdr:spPr>
        <a:xfrm>
          <a:off x="16598900" y="63906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38</xdr:row>
      <xdr:rowOff>30480</xdr:rowOff>
    </xdr:from>
    <xdr:to>
      <xdr:col>82</xdr:col>
      <xdr:colOff>158750</xdr:colOff>
      <xdr:row>38</xdr:row>
      <xdr:rowOff>132080</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6459200" y="6545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39</xdr:row>
      <xdr:rowOff>138430</xdr:rowOff>
    </xdr:from>
    <xdr:to>
      <xdr:col>78</xdr:col>
      <xdr:colOff>69850</xdr:colOff>
      <xdr:row>39</xdr:row>
      <xdr:rowOff>146050</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flipV="1">
          <a:off x="14782800" y="682498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38</xdr:row>
      <xdr:rowOff>22860</xdr:rowOff>
    </xdr:from>
    <xdr:to>
      <xdr:col>78</xdr:col>
      <xdr:colOff>120650</xdr:colOff>
      <xdr:row>38</xdr:row>
      <xdr:rowOff>124460</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5621000" y="6537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134637</xdr:rowOff>
    </xdr:from>
    <xdr:ext cx="7366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5290800" y="63068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39</xdr:row>
      <xdr:rowOff>146050</xdr:rowOff>
    </xdr:from>
    <xdr:to>
      <xdr:col>73</xdr:col>
      <xdr:colOff>180975</xdr:colOff>
      <xdr:row>40</xdr:row>
      <xdr:rowOff>73660</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flipV="1">
          <a:off x="13893800" y="6832600"/>
          <a:ext cx="8890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38</xdr:row>
      <xdr:rowOff>7620</xdr:rowOff>
    </xdr:from>
    <xdr:to>
      <xdr:col>74</xdr:col>
      <xdr:colOff>31750</xdr:colOff>
      <xdr:row>38</xdr:row>
      <xdr:rowOff>109220</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4732000" y="6522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119397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4401800" y="6291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38</xdr:row>
      <xdr:rowOff>27940</xdr:rowOff>
    </xdr:from>
    <xdr:to>
      <xdr:col>69</xdr:col>
      <xdr:colOff>92075</xdr:colOff>
      <xdr:row>40</xdr:row>
      <xdr:rowOff>73660</xdr:rowOff>
    </xdr:to>
    <xdr:cxnSp macro="">
      <xdr:nvCxnSpPr>
        <xdr:cNvPr id="320" name="直線コネクタ 319">
          <a:extLst>
            <a:ext uri="{FF2B5EF4-FFF2-40B4-BE49-F238E27FC236}">
              <a16:creationId xmlns:a16="http://schemas.microsoft.com/office/drawing/2014/main" id="{00000000-0008-0000-0400-000040010000}"/>
            </a:ext>
          </a:extLst>
        </xdr:cNvPr>
        <xdr:cNvCxnSpPr/>
      </xdr:nvCxnSpPr>
      <xdr:spPr>
        <a:xfrm>
          <a:off x="13004800" y="6543040"/>
          <a:ext cx="889000" cy="388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38</xdr:row>
      <xdr:rowOff>83820</xdr:rowOff>
    </xdr:from>
    <xdr:to>
      <xdr:col>69</xdr:col>
      <xdr:colOff>142875</xdr:colOff>
      <xdr:row>39</xdr:row>
      <xdr:rowOff>13970</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3843000" y="6598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24147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3512800" y="6367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38</xdr:row>
      <xdr:rowOff>60960</xdr:rowOff>
    </xdr:from>
    <xdr:to>
      <xdr:col>65</xdr:col>
      <xdr:colOff>53975</xdr:colOff>
      <xdr:row>38</xdr:row>
      <xdr:rowOff>162560</xdr:rowOff>
    </xdr:to>
    <xdr:sp macro="" textlink="">
      <xdr:nvSpPr>
        <xdr:cNvPr id="323" name="フローチャート: 判断 322">
          <a:extLst>
            <a:ext uri="{FF2B5EF4-FFF2-40B4-BE49-F238E27FC236}">
              <a16:creationId xmlns:a16="http://schemas.microsoft.com/office/drawing/2014/main" id="{00000000-0008-0000-0400-000043010000}"/>
            </a:ext>
          </a:extLst>
        </xdr:cNvPr>
        <xdr:cNvSpPr/>
      </xdr:nvSpPr>
      <xdr:spPr>
        <a:xfrm>
          <a:off x="12954000" y="6576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147337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2623800" y="6662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39</xdr:row>
      <xdr:rowOff>95250</xdr:rowOff>
    </xdr:from>
    <xdr:to>
      <xdr:col>82</xdr:col>
      <xdr:colOff>158750</xdr:colOff>
      <xdr:row>40</xdr:row>
      <xdr:rowOff>25400</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6459200" y="6781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39</xdr:row>
      <xdr:rowOff>67327</xdr:rowOff>
    </xdr:from>
    <xdr:ext cx="762000" cy="259045"/>
    <xdr:sp macro="" textlink="">
      <xdr:nvSpPr>
        <xdr:cNvPr id="331" name="補助費等該当値テキスト">
          <a:extLst>
            <a:ext uri="{FF2B5EF4-FFF2-40B4-BE49-F238E27FC236}">
              <a16:creationId xmlns:a16="http://schemas.microsoft.com/office/drawing/2014/main" id="{00000000-0008-0000-0400-00004B010000}"/>
            </a:ext>
          </a:extLst>
        </xdr:cNvPr>
        <xdr:cNvSpPr txBox="1"/>
      </xdr:nvSpPr>
      <xdr:spPr>
        <a:xfrm>
          <a:off x="16598900" y="675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39</xdr:row>
      <xdr:rowOff>87630</xdr:rowOff>
    </xdr:from>
    <xdr:to>
      <xdr:col>78</xdr:col>
      <xdr:colOff>120650</xdr:colOff>
      <xdr:row>40</xdr:row>
      <xdr:rowOff>17780</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5621000" y="6774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40</xdr:row>
      <xdr:rowOff>2557</xdr:rowOff>
    </xdr:from>
    <xdr:ext cx="7366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5290800" y="68605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39</xdr:row>
      <xdr:rowOff>95250</xdr:rowOff>
    </xdr:from>
    <xdr:to>
      <xdr:col>74</xdr:col>
      <xdr:colOff>31750</xdr:colOff>
      <xdr:row>40</xdr:row>
      <xdr:rowOff>25400</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4732000" y="6781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40</xdr:row>
      <xdr:rowOff>10177</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4401800" y="686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40</xdr:row>
      <xdr:rowOff>22860</xdr:rowOff>
    </xdr:from>
    <xdr:to>
      <xdr:col>69</xdr:col>
      <xdr:colOff>142875</xdr:colOff>
      <xdr:row>40</xdr:row>
      <xdr:rowOff>124460</xdr:rowOff>
    </xdr:to>
    <xdr:sp macro="" textlink="">
      <xdr:nvSpPr>
        <xdr:cNvPr id="336" name="楕円 335">
          <a:extLst>
            <a:ext uri="{FF2B5EF4-FFF2-40B4-BE49-F238E27FC236}">
              <a16:creationId xmlns:a16="http://schemas.microsoft.com/office/drawing/2014/main" id="{00000000-0008-0000-0400-000050010000}"/>
            </a:ext>
          </a:extLst>
        </xdr:cNvPr>
        <xdr:cNvSpPr/>
      </xdr:nvSpPr>
      <xdr:spPr>
        <a:xfrm>
          <a:off x="13843000" y="6880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40</xdr:row>
      <xdr:rowOff>109237</xdr:rowOff>
    </xdr:from>
    <xdr:ext cx="762000" cy="259045"/>
    <xdr:sp macro="" textlink="">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13512800" y="6967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148590</xdr:rowOff>
    </xdr:from>
    <xdr:to>
      <xdr:col>65</xdr:col>
      <xdr:colOff>53975</xdr:colOff>
      <xdr:row>38</xdr:row>
      <xdr:rowOff>78740</xdr:rowOff>
    </xdr:to>
    <xdr:sp macro="" textlink="">
      <xdr:nvSpPr>
        <xdr:cNvPr id="338" name="楕円 337">
          <a:extLst>
            <a:ext uri="{FF2B5EF4-FFF2-40B4-BE49-F238E27FC236}">
              <a16:creationId xmlns:a16="http://schemas.microsoft.com/office/drawing/2014/main" id="{00000000-0008-0000-0400-000052010000}"/>
            </a:ext>
          </a:extLst>
        </xdr:cNvPr>
        <xdr:cNvSpPr/>
      </xdr:nvSpPr>
      <xdr:spPr>
        <a:xfrm>
          <a:off x="12954000" y="6492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88917</xdr:rowOff>
    </xdr:from>
    <xdr:ext cx="762000" cy="259045"/>
    <xdr:sp macro="" textlink="">
      <xdr:nvSpPr>
        <xdr:cNvPr id="339" name="テキスト ボックス 338">
          <a:extLst>
            <a:ext uri="{FF2B5EF4-FFF2-40B4-BE49-F238E27FC236}">
              <a16:creationId xmlns:a16="http://schemas.microsoft.com/office/drawing/2014/main" id="{00000000-0008-0000-0400-000053010000}"/>
            </a:ext>
          </a:extLst>
        </xdr:cNvPr>
        <xdr:cNvSpPr txBox="1"/>
      </xdr:nvSpPr>
      <xdr:spPr>
        <a:xfrm>
          <a:off x="12623800" y="6261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地方債の新規発行額を元金償還額以下に抑制してきたことで、近年減少傾向にあり、前年度から</a:t>
          </a:r>
          <a:r>
            <a:rPr kumimoji="1" lang="en-US"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0.6</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ポイント改善した。</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しかし、公共用地先行取得等事業債、第三セクター等改革推進債の元利償還金が多額であるため、類似団体内平均値を上回っている中、今後も地方債の発行に当たっては十分な検討を行う。</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3" name="テキスト ボックス 362">
          <a:extLst>
            <a:ext uri="{FF2B5EF4-FFF2-40B4-BE49-F238E27FC236}">
              <a16:creationId xmlns:a16="http://schemas.microsoft.com/office/drawing/2014/main" id="{00000000-0008-0000-0400-00006B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5" name="テキスト ボックス 364">
          <a:extLst>
            <a:ext uri="{FF2B5EF4-FFF2-40B4-BE49-F238E27FC236}">
              <a16:creationId xmlns:a16="http://schemas.microsoft.com/office/drawing/2014/main" id="{00000000-0008-0000-0400-00006D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6" name="公債費グラフ枠">
          <a:extLst>
            <a:ext uri="{FF2B5EF4-FFF2-40B4-BE49-F238E27FC236}">
              <a16:creationId xmlns:a16="http://schemas.microsoft.com/office/drawing/2014/main" id="{00000000-0008-0000-0400-00006E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142240</xdr:rowOff>
    </xdr:from>
    <xdr:to>
      <xdr:col>24</xdr:col>
      <xdr:colOff>25400</xdr:colOff>
      <xdr:row>81</xdr:row>
      <xdr:rowOff>1270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4826000" y="12486640"/>
          <a:ext cx="0" cy="14020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144797</xdr:rowOff>
    </xdr:from>
    <xdr:ext cx="762000" cy="259045"/>
    <xdr:sp macro="" textlink="">
      <xdr:nvSpPr>
        <xdr:cNvPr id="368" name="公債費最小値テキスト">
          <a:extLst>
            <a:ext uri="{FF2B5EF4-FFF2-40B4-BE49-F238E27FC236}">
              <a16:creationId xmlns:a16="http://schemas.microsoft.com/office/drawing/2014/main" id="{00000000-0008-0000-0400-000070010000}"/>
            </a:ext>
          </a:extLst>
        </xdr:cNvPr>
        <xdr:cNvSpPr txBox="1"/>
      </xdr:nvSpPr>
      <xdr:spPr>
        <a:xfrm>
          <a:off x="4914900" y="13860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1270</xdr:rowOff>
    </xdr:from>
    <xdr:to>
      <xdr:col>24</xdr:col>
      <xdr:colOff>114300</xdr:colOff>
      <xdr:row>81</xdr:row>
      <xdr:rowOff>1270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4737100" y="13888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57167</xdr:rowOff>
    </xdr:from>
    <xdr:ext cx="762000" cy="259045"/>
    <xdr:sp macro="" textlink="">
      <xdr:nvSpPr>
        <xdr:cNvPr id="370" name="公債費最大値テキスト">
          <a:extLst>
            <a:ext uri="{FF2B5EF4-FFF2-40B4-BE49-F238E27FC236}">
              <a16:creationId xmlns:a16="http://schemas.microsoft.com/office/drawing/2014/main" id="{00000000-0008-0000-0400-000072010000}"/>
            </a:ext>
          </a:extLst>
        </xdr:cNvPr>
        <xdr:cNvSpPr txBox="1"/>
      </xdr:nvSpPr>
      <xdr:spPr>
        <a:xfrm>
          <a:off x="4914900" y="12230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142240</xdr:rowOff>
    </xdr:from>
    <xdr:to>
      <xdr:col>24</xdr:col>
      <xdr:colOff>114300</xdr:colOff>
      <xdr:row>72</xdr:row>
      <xdr:rowOff>142240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4737100" y="12486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78</xdr:row>
      <xdr:rowOff>73661</xdr:rowOff>
    </xdr:from>
    <xdr:to>
      <xdr:col>24</xdr:col>
      <xdr:colOff>25400</xdr:colOff>
      <xdr:row>78</xdr:row>
      <xdr:rowOff>119380</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flipV="1">
          <a:off x="3987800" y="13446761"/>
          <a:ext cx="8382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130827</xdr:rowOff>
    </xdr:from>
    <xdr:ext cx="762000" cy="259045"/>
    <xdr:sp macro="" textlink="">
      <xdr:nvSpPr>
        <xdr:cNvPr id="373" name="公債費平均値テキスト">
          <a:extLst>
            <a:ext uri="{FF2B5EF4-FFF2-40B4-BE49-F238E27FC236}">
              <a16:creationId xmlns:a16="http://schemas.microsoft.com/office/drawing/2014/main" id="{00000000-0008-0000-0400-000075010000}"/>
            </a:ext>
          </a:extLst>
        </xdr:cNvPr>
        <xdr:cNvSpPr txBox="1"/>
      </xdr:nvSpPr>
      <xdr:spPr>
        <a:xfrm>
          <a:off x="4914900" y="12989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114300</xdr:rowOff>
    </xdr:from>
    <xdr:to>
      <xdr:col>24</xdr:col>
      <xdr:colOff>76200</xdr:colOff>
      <xdr:row>77</xdr:row>
      <xdr:rowOff>44450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47752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78</xdr:row>
      <xdr:rowOff>119380</xdr:rowOff>
    </xdr:from>
    <xdr:to>
      <xdr:col>19</xdr:col>
      <xdr:colOff>187325</xdr:colOff>
      <xdr:row>78</xdr:row>
      <xdr:rowOff>134620</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flipV="1">
          <a:off x="3098800" y="1349248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137161</xdr:rowOff>
    </xdr:from>
    <xdr:to>
      <xdr:col>20</xdr:col>
      <xdr:colOff>38100</xdr:colOff>
      <xdr:row>77</xdr:row>
      <xdr:rowOff>67311</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3937000" y="13167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77487</xdr:rowOff>
    </xdr:from>
    <xdr:ext cx="7366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3606800" y="129362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78</xdr:row>
      <xdr:rowOff>134620</xdr:rowOff>
    </xdr:from>
    <xdr:to>
      <xdr:col>15</xdr:col>
      <xdr:colOff>98425</xdr:colOff>
      <xdr:row>78</xdr:row>
      <xdr:rowOff>149861</xdr:rowOff>
    </xdr:to>
    <xdr:cxnSp macro="">
      <xdr:nvCxnSpPr>
        <xdr:cNvPr id="378" name="直線コネクタ 377">
          <a:extLst>
            <a:ext uri="{FF2B5EF4-FFF2-40B4-BE49-F238E27FC236}">
              <a16:creationId xmlns:a16="http://schemas.microsoft.com/office/drawing/2014/main" id="{00000000-0008-0000-0400-00007A010000}"/>
            </a:ext>
          </a:extLst>
        </xdr:cNvPr>
        <xdr:cNvCxnSpPr/>
      </xdr:nvCxnSpPr>
      <xdr:spPr>
        <a:xfrm flipV="1">
          <a:off x="2209800" y="13507720"/>
          <a:ext cx="889000" cy="15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106680</xdr:rowOff>
    </xdr:from>
    <xdr:to>
      <xdr:col>15</xdr:col>
      <xdr:colOff>149225</xdr:colOff>
      <xdr:row>77</xdr:row>
      <xdr:rowOff>36830</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3048000" y="13136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47007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2717800" y="12905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78</xdr:row>
      <xdr:rowOff>149861</xdr:rowOff>
    </xdr:from>
    <xdr:to>
      <xdr:col>11</xdr:col>
      <xdr:colOff>9525</xdr:colOff>
      <xdr:row>79</xdr:row>
      <xdr:rowOff>16511</xdr:rowOff>
    </xdr:to>
    <xdr:cxnSp macro="">
      <xdr:nvCxnSpPr>
        <xdr:cNvPr id="381" name="直線コネクタ 380">
          <a:extLst>
            <a:ext uri="{FF2B5EF4-FFF2-40B4-BE49-F238E27FC236}">
              <a16:creationId xmlns:a16="http://schemas.microsoft.com/office/drawing/2014/main" id="{00000000-0008-0000-0400-00007D010000}"/>
            </a:ext>
          </a:extLst>
        </xdr:cNvPr>
        <xdr:cNvCxnSpPr/>
      </xdr:nvCxnSpPr>
      <xdr:spPr>
        <a:xfrm flipV="1">
          <a:off x="1320800" y="13522961"/>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26670</xdr:rowOff>
    </xdr:from>
    <xdr:to>
      <xdr:col>11</xdr:col>
      <xdr:colOff>60325</xdr:colOff>
      <xdr:row>77</xdr:row>
      <xdr:rowOff>128270</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2159000" y="1322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138447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1828800" y="12997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26670</xdr:rowOff>
    </xdr:from>
    <xdr:to>
      <xdr:col>6</xdr:col>
      <xdr:colOff>171450</xdr:colOff>
      <xdr:row>77</xdr:row>
      <xdr:rowOff>128270</xdr:rowOff>
    </xdr:to>
    <xdr:sp macro="" textlink="">
      <xdr:nvSpPr>
        <xdr:cNvPr id="384" name="フローチャート: 判断 383">
          <a:extLst>
            <a:ext uri="{FF2B5EF4-FFF2-40B4-BE49-F238E27FC236}">
              <a16:creationId xmlns:a16="http://schemas.microsoft.com/office/drawing/2014/main" id="{00000000-0008-0000-0400-000080010000}"/>
            </a:ext>
          </a:extLst>
        </xdr:cNvPr>
        <xdr:cNvSpPr/>
      </xdr:nvSpPr>
      <xdr:spPr>
        <a:xfrm>
          <a:off x="1270000" y="1322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138447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939800" y="12997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78</xdr:row>
      <xdr:rowOff>22861</xdr:rowOff>
    </xdr:from>
    <xdr:to>
      <xdr:col>24</xdr:col>
      <xdr:colOff>76200</xdr:colOff>
      <xdr:row>78</xdr:row>
      <xdr:rowOff>124461</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4775200" y="13395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166388</xdr:rowOff>
    </xdr:from>
    <xdr:ext cx="762000" cy="259045"/>
    <xdr:sp macro="" textlink="">
      <xdr:nvSpPr>
        <xdr:cNvPr id="392" name="公債費該当値テキスト">
          <a:extLst>
            <a:ext uri="{FF2B5EF4-FFF2-40B4-BE49-F238E27FC236}">
              <a16:creationId xmlns:a16="http://schemas.microsoft.com/office/drawing/2014/main" id="{00000000-0008-0000-0400-000088010000}"/>
            </a:ext>
          </a:extLst>
        </xdr:cNvPr>
        <xdr:cNvSpPr txBox="1"/>
      </xdr:nvSpPr>
      <xdr:spPr>
        <a:xfrm>
          <a:off x="4914900" y="13368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78</xdr:row>
      <xdr:rowOff>68580</xdr:rowOff>
    </xdr:from>
    <xdr:to>
      <xdr:col>20</xdr:col>
      <xdr:colOff>38100</xdr:colOff>
      <xdr:row>78</xdr:row>
      <xdr:rowOff>170180</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3937000" y="13441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154957</xdr:rowOff>
    </xdr:from>
    <xdr:ext cx="7366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3606800" y="135280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78</xdr:row>
      <xdr:rowOff>83820</xdr:rowOff>
    </xdr:from>
    <xdr:to>
      <xdr:col>15</xdr:col>
      <xdr:colOff>149225</xdr:colOff>
      <xdr:row>79</xdr:row>
      <xdr:rowOff>13970</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3048000" y="13456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170197</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2717800" y="13543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78</xdr:row>
      <xdr:rowOff>99061</xdr:rowOff>
    </xdr:from>
    <xdr:to>
      <xdr:col>11</xdr:col>
      <xdr:colOff>60325</xdr:colOff>
      <xdr:row>79</xdr:row>
      <xdr:rowOff>29211</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2159000" y="13472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79</xdr:row>
      <xdr:rowOff>13988</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1828800" y="13558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137161</xdr:rowOff>
    </xdr:from>
    <xdr:to>
      <xdr:col>6</xdr:col>
      <xdr:colOff>171450</xdr:colOff>
      <xdr:row>79</xdr:row>
      <xdr:rowOff>67311</xdr:rowOff>
    </xdr:to>
    <xdr:sp macro="" textlink="">
      <xdr:nvSpPr>
        <xdr:cNvPr id="399" name="楕円 398">
          <a:extLst>
            <a:ext uri="{FF2B5EF4-FFF2-40B4-BE49-F238E27FC236}">
              <a16:creationId xmlns:a16="http://schemas.microsoft.com/office/drawing/2014/main" id="{00000000-0008-0000-0400-00008F010000}"/>
            </a:ext>
          </a:extLst>
        </xdr:cNvPr>
        <xdr:cNvSpPr/>
      </xdr:nvSpPr>
      <xdr:spPr>
        <a:xfrm>
          <a:off x="1270000" y="13510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79</xdr:row>
      <xdr:rowOff>52088</xdr:rowOff>
    </xdr:from>
    <xdr:ext cx="7620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939800" y="13596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en-US"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主に扶助費や他会計への繰出金の増加により</a:t>
          </a:r>
          <a:r>
            <a:rPr kumimoji="1" lang="ja-JP"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、前年度から</a:t>
          </a:r>
          <a:r>
            <a:rPr kumimoji="1" lang="en-US"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4</a:t>
          </a:r>
          <a:r>
            <a:rPr kumimoji="1" lang="ja-JP" altLang="en-US"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ポ</a:t>
          </a:r>
          <a:r>
            <a:rPr kumimoji="1" lang="ja-JP"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イント悪</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化しており、類似団体内平均値よりも上回る水準となった。</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今後も、市税や使用料・手数料等の債権管理の適正化を進め、経常一般財源の確保に努めるとともに、事務事業の見直しにより財政負担の軽減に努める。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127000</xdr:rowOff>
    </xdr:from>
    <xdr:to>
      <xdr:col>85</xdr:col>
      <xdr:colOff>66675</xdr:colOff>
      <xdr:row>80</xdr:row>
      <xdr:rowOff>127000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84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156227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70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12700</xdr:rowOff>
    </xdr:from>
    <xdr:to>
      <xdr:col>85</xdr:col>
      <xdr:colOff>66675</xdr:colOff>
      <xdr:row>74</xdr:row>
      <xdr:rowOff>12700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2700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41927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557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3" name="公債費以外グラフ枠">
          <a:extLst>
            <a:ext uri="{FF2B5EF4-FFF2-40B4-BE49-F238E27FC236}">
              <a16:creationId xmlns:a16="http://schemas.microsoft.com/office/drawing/2014/main" id="{00000000-0008-0000-0400-0000A7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98425</xdr:rowOff>
    </xdr:from>
    <xdr:to>
      <xdr:col>82</xdr:col>
      <xdr:colOff>107950</xdr:colOff>
      <xdr:row>80</xdr:row>
      <xdr:rowOff>149861</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flipV="1">
          <a:off x="16510000" y="12614275"/>
          <a:ext cx="0" cy="12515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121938</xdr:rowOff>
    </xdr:from>
    <xdr:ext cx="762000" cy="259045"/>
    <xdr:sp macro="" textlink="">
      <xdr:nvSpPr>
        <xdr:cNvPr id="425" name="公債費以外最小値テキスト">
          <a:extLst>
            <a:ext uri="{FF2B5EF4-FFF2-40B4-BE49-F238E27FC236}">
              <a16:creationId xmlns:a16="http://schemas.microsoft.com/office/drawing/2014/main" id="{00000000-0008-0000-0400-0000A9010000}"/>
            </a:ext>
          </a:extLst>
        </xdr:cNvPr>
        <xdr:cNvSpPr txBox="1"/>
      </xdr:nvSpPr>
      <xdr:spPr>
        <a:xfrm>
          <a:off x="16598900" y="13837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149861</xdr:rowOff>
    </xdr:from>
    <xdr:to>
      <xdr:col>82</xdr:col>
      <xdr:colOff>196850</xdr:colOff>
      <xdr:row>80</xdr:row>
      <xdr:rowOff>149861</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6421100" y="13865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13352</xdr:rowOff>
    </xdr:from>
    <xdr:ext cx="762000" cy="259045"/>
    <xdr:sp macro="" textlink="">
      <xdr:nvSpPr>
        <xdr:cNvPr id="427" name="公債費以外最大値テキスト">
          <a:extLst>
            <a:ext uri="{FF2B5EF4-FFF2-40B4-BE49-F238E27FC236}">
              <a16:creationId xmlns:a16="http://schemas.microsoft.com/office/drawing/2014/main" id="{00000000-0008-0000-0400-0000AB010000}"/>
            </a:ext>
          </a:extLst>
        </xdr:cNvPr>
        <xdr:cNvSpPr txBox="1"/>
      </xdr:nvSpPr>
      <xdr:spPr>
        <a:xfrm>
          <a:off x="16598900" y="12357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98425</xdr:rowOff>
    </xdr:from>
    <xdr:to>
      <xdr:col>82</xdr:col>
      <xdr:colOff>196850</xdr:colOff>
      <xdr:row>73</xdr:row>
      <xdr:rowOff>98425</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6421100" y="126142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64136</xdr:rowOff>
    </xdr:from>
    <xdr:to>
      <xdr:col>82</xdr:col>
      <xdr:colOff>107950</xdr:colOff>
      <xdr:row>78</xdr:row>
      <xdr:rowOff>121286</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5671800" y="13265786"/>
          <a:ext cx="8382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12716</xdr:rowOff>
    </xdr:from>
    <xdr:ext cx="762000" cy="259045"/>
    <xdr:sp macro="" textlink="">
      <xdr:nvSpPr>
        <xdr:cNvPr id="430" name="公債費以外平均値テキスト">
          <a:extLst>
            <a:ext uri="{FF2B5EF4-FFF2-40B4-BE49-F238E27FC236}">
              <a16:creationId xmlns:a16="http://schemas.microsoft.com/office/drawing/2014/main" id="{00000000-0008-0000-0400-0000AE010000}"/>
            </a:ext>
          </a:extLst>
        </xdr:cNvPr>
        <xdr:cNvSpPr txBox="1"/>
      </xdr:nvSpPr>
      <xdr:spPr>
        <a:xfrm>
          <a:off x="16598900" y="130429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167639</xdr:rowOff>
    </xdr:from>
    <xdr:to>
      <xdr:col>82</xdr:col>
      <xdr:colOff>158750</xdr:colOff>
      <xdr:row>77</xdr:row>
      <xdr:rowOff>97789</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64592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75</xdr:row>
      <xdr:rowOff>109855</xdr:rowOff>
    </xdr:from>
    <xdr:to>
      <xdr:col>78</xdr:col>
      <xdr:colOff>69850</xdr:colOff>
      <xdr:row>77</xdr:row>
      <xdr:rowOff>64136</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4782800" y="12968605"/>
          <a:ext cx="889000" cy="297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64770</xdr:rowOff>
    </xdr:from>
    <xdr:to>
      <xdr:col>78</xdr:col>
      <xdr:colOff>120650</xdr:colOff>
      <xdr:row>76</xdr:row>
      <xdr:rowOff>166370</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5621000" y="13094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5097</xdr:rowOff>
    </xdr:from>
    <xdr:ext cx="7366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5290800" y="128638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75</xdr:row>
      <xdr:rowOff>109855</xdr:rowOff>
    </xdr:from>
    <xdr:to>
      <xdr:col>73</xdr:col>
      <xdr:colOff>180975</xdr:colOff>
      <xdr:row>76</xdr:row>
      <xdr:rowOff>161289</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flipV="1">
          <a:off x="13893800" y="12968605"/>
          <a:ext cx="889000" cy="222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53340</xdr:rowOff>
    </xdr:from>
    <xdr:to>
      <xdr:col>74</xdr:col>
      <xdr:colOff>31750</xdr:colOff>
      <xdr:row>75</xdr:row>
      <xdr:rowOff>154939</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4732000" y="1291209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165117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4401800" y="12680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161289</xdr:rowOff>
    </xdr:from>
    <xdr:to>
      <xdr:col>69</xdr:col>
      <xdr:colOff>92075</xdr:colOff>
      <xdr:row>77</xdr:row>
      <xdr:rowOff>1270</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flipV="1">
          <a:off x="13004800" y="13191489"/>
          <a:ext cx="88900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99061</xdr:rowOff>
    </xdr:from>
    <xdr:to>
      <xdr:col>69</xdr:col>
      <xdr:colOff>142875</xdr:colOff>
      <xdr:row>77</xdr:row>
      <xdr:rowOff>29211</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3843000" y="13129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39387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3512800" y="12898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121920</xdr:rowOff>
    </xdr:from>
    <xdr:to>
      <xdr:col>65</xdr:col>
      <xdr:colOff>53975</xdr:colOff>
      <xdr:row>77</xdr:row>
      <xdr:rowOff>52070</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2954000" y="13152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62247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2623800" y="12920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70486</xdr:rowOff>
    </xdr:from>
    <xdr:to>
      <xdr:col>82</xdr:col>
      <xdr:colOff>158750</xdr:colOff>
      <xdr:row>79</xdr:row>
      <xdr:rowOff>636</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6459200" y="13443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42563</xdr:rowOff>
    </xdr:from>
    <xdr:ext cx="762000" cy="259045"/>
    <xdr:sp macro="" textlink="">
      <xdr:nvSpPr>
        <xdr:cNvPr id="449" name="公債費以外該当値テキスト">
          <a:extLst>
            <a:ext uri="{FF2B5EF4-FFF2-40B4-BE49-F238E27FC236}">
              <a16:creationId xmlns:a16="http://schemas.microsoft.com/office/drawing/2014/main" id="{00000000-0008-0000-0400-0000C1010000}"/>
            </a:ext>
          </a:extLst>
        </xdr:cNvPr>
        <xdr:cNvSpPr txBox="1"/>
      </xdr:nvSpPr>
      <xdr:spPr>
        <a:xfrm>
          <a:off x="16598900" y="13415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13336</xdr:rowOff>
    </xdr:from>
    <xdr:to>
      <xdr:col>78</xdr:col>
      <xdr:colOff>120650</xdr:colOff>
      <xdr:row>77</xdr:row>
      <xdr:rowOff>114936</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5621000" y="13214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99713</xdr:rowOff>
    </xdr:from>
    <xdr:ext cx="7366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5290800" y="133013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75</xdr:row>
      <xdr:rowOff>59055</xdr:rowOff>
    </xdr:from>
    <xdr:to>
      <xdr:col>74</xdr:col>
      <xdr:colOff>31750</xdr:colOff>
      <xdr:row>75</xdr:row>
      <xdr:rowOff>160655</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4732000" y="12917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145432</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4401800" y="130041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110489</xdr:rowOff>
    </xdr:from>
    <xdr:to>
      <xdr:col>69</xdr:col>
      <xdr:colOff>142875</xdr:colOff>
      <xdr:row>77</xdr:row>
      <xdr:rowOff>40639</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3843000" y="13140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25416</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3512800" y="132270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121920</xdr:rowOff>
    </xdr:from>
    <xdr:to>
      <xdr:col>65</xdr:col>
      <xdr:colOff>53975</xdr:colOff>
      <xdr:row>77</xdr:row>
      <xdr:rowOff>52070</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2954000" y="13152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36847</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2623800" y="13238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大阪府泉南市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15837</xdr:rowOff>
    </xdr:from>
    <xdr:to>
      <xdr:col>29</xdr:col>
      <xdr:colOff>127000</xdr:colOff>
      <xdr:row>18</xdr:row>
      <xdr:rowOff>138747</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1949412"/>
          <a:ext cx="0" cy="132306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18</xdr:row>
      <xdr:rowOff>110824</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244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52,325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18</xdr:row>
      <xdr:rowOff>138747</xdr:rowOff>
    </xdr:from>
    <xdr:to>
      <xdr:col>30</xdr:col>
      <xdr:colOff>25400</xdr:colOff>
      <xdr:row>18</xdr:row>
      <xdr:rowOff>138747</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27247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102214</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6928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156,503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15837</xdr:rowOff>
    </xdr:from>
    <xdr:to>
      <xdr:col>30</xdr:col>
      <xdr:colOff>25400</xdr:colOff>
      <xdr:row>11</xdr:row>
      <xdr:rowOff>15837</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194941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65367</xdr:rowOff>
    </xdr:from>
    <xdr:to>
      <xdr:col>29</xdr:col>
      <xdr:colOff>127000</xdr:colOff>
      <xdr:row>16</xdr:row>
      <xdr:rowOff>119037</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2856192"/>
          <a:ext cx="647700" cy="5367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113085</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90391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141008</xdr:rowOff>
    </xdr:from>
    <xdr:to>
      <xdr:col>29</xdr:col>
      <xdr:colOff>177800</xdr:colOff>
      <xdr:row>17</xdr:row>
      <xdr:rowOff>71158</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93183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119037</xdr:rowOff>
    </xdr:from>
    <xdr:to>
      <xdr:col>26</xdr:col>
      <xdr:colOff>50800</xdr:colOff>
      <xdr:row>16</xdr:row>
      <xdr:rowOff>121183</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2909862"/>
          <a:ext cx="698500" cy="214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170942</xdr:rowOff>
    </xdr:from>
    <xdr:to>
      <xdr:col>26</xdr:col>
      <xdr:colOff>101600</xdr:colOff>
      <xdr:row>17</xdr:row>
      <xdr:rowOff>101092</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96176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85869</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30481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121183</xdr:rowOff>
    </xdr:from>
    <xdr:to>
      <xdr:col>22</xdr:col>
      <xdr:colOff>114300</xdr:colOff>
      <xdr:row>16</xdr:row>
      <xdr:rowOff>148628</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2912008"/>
          <a:ext cx="698500" cy="2744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1714</xdr:rowOff>
    </xdr:from>
    <xdr:to>
      <xdr:col>22</xdr:col>
      <xdr:colOff>165100</xdr:colOff>
      <xdr:row>17</xdr:row>
      <xdr:rowOff>103314</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296398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88091</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30503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16</xdr:row>
      <xdr:rowOff>148628</xdr:rowOff>
    </xdr:from>
    <xdr:to>
      <xdr:col>18</xdr:col>
      <xdr:colOff>177800</xdr:colOff>
      <xdr:row>17</xdr:row>
      <xdr:rowOff>1854</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2939453"/>
          <a:ext cx="698500" cy="2467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20345</xdr:rowOff>
    </xdr:from>
    <xdr:to>
      <xdr:col>19</xdr:col>
      <xdr:colOff>38100</xdr:colOff>
      <xdr:row>17</xdr:row>
      <xdr:rowOff>121945</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298262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106722</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3068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42647</xdr:rowOff>
    </xdr:from>
    <xdr:to>
      <xdr:col>15</xdr:col>
      <xdr:colOff>101600</xdr:colOff>
      <xdr:row>17</xdr:row>
      <xdr:rowOff>144247</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00492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129024</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30912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14567</xdr:rowOff>
    </xdr:from>
    <xdr:to>
      <xdr:col>29</xdr:col>
      <xdr:colOff>177800</xdr:colOff>
      <xdr:row>16</xdr:row>
      <xdr:rowOff>116167</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80539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31094</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6504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68237</xdr:rowOff>
    </xdr:from>
    <xdr:to>
      <xdr:col>26</xdr:col>
      <xdr:colOff>101600</xdr:colOff>
      <xdr:row>16</xdr:row>
      <xdr:rowOff>169837</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285906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8564</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26279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70383</xdr:rowOff>
    </xdr:from>
    <xdr:to>
      <xdr:col>22</xdr:col>
      <xdr:colOff>165100</xdr:colOff>
      <xdr:row>17</xdr:row>
      <xdr:rowOff>533</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286120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10710</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2630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97828</xdr:rowOff>
    </xdr:from>
    <xdr:to>
      <xdr:col>19</xdr:col>
      <xdr:colOff>38100</xdr:colOff>
      <xdr:row>17</xdr:row>
      <xdr:rowOff>27978</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288865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38155</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26575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122504</xdr:rowOff>
    </xdr:from>
    <xdr:to>
      <xdr:col>15</xdr:col>
      <xdr:colOff>101600</xdr:colOff>
      <xdr:row>17</xdr:row>
      <xdr:rowOff>52654</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291332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62831</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26822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6" name="テキスト ボックス 105">
          <a:extLst>
            <a:ext uri="{FF2B5EF4-FFF2-40B4-BE49-F238E27FC236}">
              <a16:creationId xmlns:a16="http://schemas.microsoft.com/office/drawing/2014/main" id="{00000000-0008-0000-0500-00006A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7" name="人口1人当たり決算額の推移グラフ枠445">
          <a:extLst>
            <a:ext uri="{FF2B5EF4-FFF2-40B4-BE49-F238E27FC236}">
              <a16:creationId xmlns:a16="http://schemas.microsoft.com/office/drawing/2014/main" id="{00000000-0008-0000-0500-00006B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32</xdr:row>
      <xdr:rowOff>165078</xdr:rowOff>
    </xdr:from>
    <xdr:to>
      <xdr:col>29</xdr:col>
      <xdr:colOff>127000</xdr:colOff>
      <xdr:row>38</xdr:row>
      <xdr:rowOff>2282</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flipV="1">
          <a:off x="5651500" y="5918178"/>
          <a:ext cx="0" cy="155170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317259</xdr:rowOff>
    </xdr:from>
    <xdr:ext cx="762000" cy="259045"/>
    <xdr:sp macro="" textlink="">
      <xdr:nvSpPr>
        <xdr:cNvPr id="109" name="人口1人当たり決算額の推移最小値テキスト445">
          <a:extLst>
            <a:ext uri="{FF2B5EF4-FFF2-40B4-BE49-F238E27FC236}">
              <a16:creationId xmlns:a16="http://schemas.microsoft.com/office/drawing/2014/main" id="{00000000-0008-0000-0500-00006D000000}"/>
            </a:ext>
          </a:extLst>
        </xdr:cNvPr>
        <xdr:cNvSpPr txBox="1"/>
      </xdr:nvSpPr>
      <xdr:spPr>
        <a:xfrm>
          <a:off x="5740400" y="74419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2282</xdr:rowOff>
    </xdr:from>
    <xdr:to>
      <xdr:col>30</xdr:col>
      <xdr:colOff>25400</xdr:colOff>
      <xdr:row>38</xdr:row>
      <xdr:rowOff>2282</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746988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251455</xdr:rowOff>
    </xdr:from>
    <xdr:ext cx="762000" cy="259045"/>
    <xdr:sp macro="" textlink="">
      <xdr:nvSpPr>
        <xdr:cNvPr id="111" name="人口1人当たり決算額の推移最大値テキスト445">
          <a:extLst>
            <a:ext uri="{FF2B5EF4-FFF2-40B4-BE49-F238E27FC236}">
              <a16:creationId xmlns:a16="http://schemas.microsoft.com/office/drawing/2014/main" id="{00000000-0008-0000-0500-00006F000000}"/>
            </a:ext>
          </a:extLst>
        </xdr:cNvPr>
        <xdr:cNvSpPr txBox="1"/>
      </xdr:nvSpPr>
      <xdr:spPr>
        <a:xfrm>
          <a:off x="5740400" y="56616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41,834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32</xdr:row>
      <xdr:rowOff>165078</xdr:rowOff>
    </xdr:from>
    <xdr:to>
      <xdr:col>30</xdr:col>
      <xdr:colOff>25400</xdr:colOff>
      <xdr:row>32</xdr:row>
      <xdr:rowOff>165078</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5562600" y="591817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18839</xdr:rowOff>
    </xdr:from>
    <xdr:to>
      <xdr:col>29</xdr:col>
      <xdr:colOff>127000</xdr:colOff>
      <xdr:row>35</xdr:row>
      <xdr:rowOff>146529</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a:off x="5003800" y="6629189"/>
          <a:ext cx="647700" cy="12769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197553</xdr:rowOff>
    </xdr:from>
    <xdr:ext cx="762000" cy="259045"/>
    <xdr:sp macro="" textlink="">
      <xdr:nvSpPr>
        <xdr:cNvPr id="114" name="人口1人当たり決算額の推移平均値テキスト445">
          <a:extLst>
            <a:ext uri="{FF2B5EF4-FFF2-40B4-BE49-F238E27FC236}">
              <a16:creationId xmlns:a16="http://schemas.microsoft.com/office/drawing/2014/main" id="{00000000-0008-0000-0500-000072000000}"/>
            </a:ext>
          </a:extLst>
        </xdr:cNvPr>
        <xdr:cNvSpPr txBox="1"/>
      </xdr:nvSpPr>
      <xdr:spPr>
        <a:xfrm>
          <a:off x="5740400" y="680790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225476</xdr:rowOff>
    </xdr:from>
    <xdr:to>
      <xdr:col>29</xdr:col>
      <xdr:colOff>177800</xdr:colOff>
      <xdr:row>35</xdr:row>
      <xdr:rowOff>327076</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5600700" y="68358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18839</xdr:rowOff>
    </xdr:from>
    <xdr:to>
      <xdr:col>26</xdr:col>
      <xdr:colOff>50800</xdr:colOff>
      <xdr:row>35</xdr:row>
      <xdr:rowOff>51823</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flipV="1">
          <a:off x="4305300" y="6629189"/>
          <a:ext cx="698500" cy="3298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219859</xdr:rowOff>
    </xdr:from>
    <xdr:to>
      <xdr:col>26</xdr:col>
      <xdr:colOff>101600</xdr:colOff>
      <xdr:row>35</xdr:row>
      <xdr:rowOff>321459</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4953000" y="68302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306236</xdr:rowOff>
    </xdr:from>
    <xdr:ext cx="736600" cy="259045"/>
    <xdr:sp macro="" textlink="">
      <xdr:nvSpPr>
        <xdr:cNvPr id="118" name="テキスト ボックス 117">
          <a:extLst>
            <a:ext uri="{FF2B5EF4-FFF2-40B4-BE49-F238E27FC236}">
              <a16:creationId xmlns:a16="http://schemas.microsoft.com/office/drawing/2014/main" id="{00000000-0008-0000-0500-000076000000}"/>
            </a:ext>
          </a:extLst>
        </xdr:cNvPr>
        <xdr:cNvSpPr txBox="1"/>
      </xdr:nvSpPr>
      <xdr:spPr>
        <a:xfrm>
          <a:off x="4622800" y="69165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51823</xdr:rowOff>
    </xdr:from>
    <xdr:to>
      <xdr:col>22</xdr:col>
      <xdr:colOff>114300</xdr:colOff>
      <xdr:row>35</xdr:row>
      <xdr:rowOff>53848</xdr:rowOff>
    </xdr:to>
    <xdr:cxnSp macro="">
      <xdr:nvCxnSpPr>
        <xdr:cNvPr id="119" name="直線コネクタ 118">
          <a:extLst>
            <a:ext uri="{FF2B5EF4-FFF2-40B4-BE49-F238E27FC236}">
              <a16:creationId xmlns:a16="http://schemas.microsoft.com/office/drawing/2014/main" id="{00000000-0008-0000-0500-000077000000}"/>
            </a:ext>
          </a:extLst>
        </xdr:cNvPr>
        <xdr:cNvCxnSpPr/>
      </xdr:nvCxnSpPr>
      <xdr:spPr bwMode="auto">
        <a:xfrm flipV="1">
          <a:off x="3606800" y="6662173"/>
          <a:ext cx="698500" cy="202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234000</xdr:rowOff>
    </xdr:from>
    <xdr:to>
      <xdr:col>22</xdr:col>
      <xdr:colOff>165100</xdr:colOff>
      <xdr:row>35</xdr:row>
      <xdr:rowOff>335600</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4254500" y="68443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320377</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3924300" y="6930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34613</xdr:rowOff>
    </xdr:from>
    <xdr:to>
      <xdr:col>18</xdr:col>
      <xdr:colOff>177800</xdr:colOff>
      <xdr:row>35</xdr:row>
      <xdr:rowOff>53848</xdr:rowOff>
    </xdr:to>
    <xdr:cxnSp macro="">
      <xdr:nvCxnSpPr>
        <xdr:cNvPr id="122" name="直線コネクタ 121">
          <a:extLst>
            <a:ext uri="{FF2B5EF4-FFF2-40B4-BE49-F238E27FC236}">
              <a16:creationId xmlns:a16="http://schemas.microsoft.com/office/drawing/2014/main" id="{00000000-0008-0000-0500-00007A000000}"/>
            </a:ext>
          </a:extLst>
        </xdr:cNvPr>
        <xdr:cNvCxnSpPr/>
      </xdr:nvCxnSpPr>
      <xdr:spPr bwMode="auto">
        <a:xfrm>
          <a:off x="2908300" y="6644963"/>
          <a:ext cx="698500" cy="1923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238768</xdr:rowOff>
    </xdr:from>
    <xdr:to>
      <xdr:col>19</xdr:col>
      <xdr:colOff>38100</xdr:colOff>
      <xdr:row>35</xdr:row>
      <xdr:rowOff>340368</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3556000" y="684911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325145</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3225800" y="69354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247650</xdr:rowOff>
    </xdr:from>
    <xdr:to>
      <xdr:col>15</xdr:col>
      <xdr:colOff>101600</xdr:colOff>
      <xdr:row>36</xdr:row>
      <xdr:rowOff>6350</xdr:rowOff>
    </xdr:to>
    <xdr:sp macro="" textlink="">
      <xdr:nvSpPr>
        <xdr:cNvPr id="125" name="フローチャート: 判断 124">
          <a:extLst>
            <a:ext uri="{FF2B5EF4-FFF2-40B4-BE49-F238E27FC236}">
              <a16:creationId xmlns:a16="http://schemas.microsoft.com/office/drawing/2014/main" id="{00000000-0008-0000-0500-00007D000000}"/>
            </a:ext>
          </a:extLst>
        </xdr:cNvPr>
        <xdr:cNvSpPr/>
      </xdr:nvSpPr>
      <xdr:spPr bwMode="auto">
        <a:xfrm>
          <a:off x="2857500" y="68580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334027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25273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95729</xdr:rowOff>
    </xdr:from>
    <xdr:to>
      <xdr:col>29</xdr:col>
      <xdr:colOff>177800</xdr:colOff>
      <xdr:row>35</xdr:row>
      <xdr:rowOff>197329</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5600700" y="670607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283706</xdr:rowOff>
    </xdr:from>
    <xdr:ext cx="762000" cy="259045"/>
    <xdr:sp macro="" textlink="">
      <xdr:nvSpPr>
        <xdr:cNvPr id="133" name="人口1人当たり決算額の推移該当値テキスト445">
          <a:extLst>
            <a:ext uri="{FF2B5EF4-FFF2-40B4-BE49-F238E27FC236}">
              <a16:creationId xmlns:a16="http://schemas.microsoft.com/office/drawing/2014/main" id="{00000000-0008-0000-0500-000085000000}"/>
            </a:ext>
          </a:extLst>
        </xdr:cNvPr>
        <xdr:cNvSpPr txBox="1"/>
      </xdr:nvSpPr>
      <xdr:spPr>
        <a:xfrm>
          <a:off x="5740400" y="65511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34</xdr:row>
      <xdr:rowOff>310939</xdr:rowOff>
    </xdr:from>
    <xdr:to>
      <xdr:col>26</xdr:col>
      <xdr:colOff>101600</xdr:colOff>
      <xdr:row>35</xdr:row>
      <xdr:rowOff>69639</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953000" y="657838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79817</xdr:rowOff>
    </xdr:from>
    <xdr:ext cx="7366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4622800" y="63472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1023</xdr:rowOff>
    </xdr:from>
    <xdr:to>
      <xdr:col>22</xdr:col>
      <xdr:colOff>165100</xdr:colOff>
      <xdr:row>35</xdr:row>
      <xdr:rowOff>102623</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4254500" y="661137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112800</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924300" y="63802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3048</xdr:rowOff>
    </xdr:from>
    <xdr:to>
      <xdr:col>19</xdr:col>
      <xdr:colOff>38100</xdr:colOff>
      <xdr:row>35</xdr:row>
      <xdr:rowOff>104648</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3556000" y="661339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114825</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3225800" y="63822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326713</xdr:rowOff>
    </xdr:from>
    <xdr:to>
      <xdr:col>15</xdr:col>
      <xdr:colOff>101600</xdr:colOff>
      <xdr:row>35</xdr:row>
      <xdr:rowOff>85413</xdr:rowOff>
    </xdr:to>
    <xdr:sp macro="" textlink="">
      <xdr:nvSpPr>
        <xdr:cNvPr id="140" name="楕円 139">
          <a:extLst>
            <a:ext uri="{FF2B5EF4-FFF2-40B4-BE49-F238E27FC236}">
              <a16:creationId xmlns:a16="http://schemas.microsoft.com/office/drawing/2014/main" id="{00000000-0008-0000-0500-00008C000000}"/>
            </a:ext>
          </a:extLst>
        </xdr:cNvPr>
        <xdr:cNvSpPr/>
      </xdr:nvSpPr>
      <xdr:spPr bwMode="auto">
        <a:xfrm>
          <a:off x="2857500" y="659416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95590</xdr:rowOff>
    </xdr:from>
    <xdr:ext cx="762000" cy="259045"/>
    <xdr:sp macro="" textlink="">
      <xdr:nvSpPr>
        <xdr:cNvPr id="141" name="テキスト ボックス 140">
          <a:extLst>
            <a:ext uri="{FF2B5EF4-FFF2-40B4-BE49-F238E27FC236}">
              <a16:creationId xmlns:a16="http://schemas.microsoft.com/office/drawing/2014/main" id="{00000000-0008-0000-0500-00008D000000}"/>
            </a:ext>
          </a:extLst>
        </xdr:cNvPr>
        <xdr:cNvSpPr txBox="1"/>
      </xdr:nvSpPr>
      <xdr:spPr>
        <a:xfrm>
          <a:off x="2527300" y="63630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大阪府泉南市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58,789
57,828
48.98
28,331,143
28,271,544
17,618
14,167,056
23,939,881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8.6
40.9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36487</xdr:rowOff>
    </xdr:from>
    <xdr:to>
      <xdr:col>24</xdr:col>
      <xdr:colOff>62865</xdr:colOff>
      <xdr:row>38</xdr:row>
      <xdr:rowOff>115412</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179987"/>
          <a:ext cx="1270" cy="14505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119239</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634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45,275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115412</xdr:rowOff>
    </xdr:from>
    <xdr:to>
      <xdr:col>24</xdr:col>
      <xdr:colOff>152400</xdr:colOff>
      <xdr:row>38</xdr:row>
      <xdr:rowOff>115412</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6305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154614</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49552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121,418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36487</xdr:rowOff>
    </xdr:from>
    <xdr:to>
      <xdr:col>24</xdr:col>
      <xdr:colOff>152400</xdr:colOff>
      <xdr:row>30</xdr:row>
      <xdr:rowOff>36487</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1799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139776</xdr:rowOff>
    </xdr:from>
    <xdr:to>
      <xdr:col>24</xdr:col>
      <xdr:colOff>63500</xdr:colOff>
      <xdr:row>35</xdr:row>
      <xdr:rowOff>166827</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6140526"/>
          <a:ext cx="838200" cy="27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153319</xdr:rowOff>
    </xdr:from>
    <xdr:ext cx="534377"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61540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3442</xdr:rowOff>
    </xdr:from>
    <xdr:to>
      <xdr:col>24</xdr:col>
      <xdr:colOff>114300</xdr:colOff>
      <xdr:row>36</xdr:row>
      <xdr:rowOff>105042</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175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166827</xdr:rowOff>
    </xdr:from>
    <xdr:to>
      <xdr:col>19</xdr:col>
      <xdr:colOff>177800</xdr:colOff>
      <xdr:row>36</xdr:row>
      <xdr:rowOff>47498</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908300" y="6167577"/>
          <a:ext cx="889000" cy="52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25730</xdr:rowOff>
    </xdr:from>
    <xdr:to>
      <xdr:col>20</xdr:col>
      <xdr:colOff>38100</xdr:colOff>
      <xdr:row>36</xdr:row>
      <xdr:rowOff>127330</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197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118457</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62906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47498</xdr:rowOff>
    </xdr:from>
    <xdr:to>
      <xdr:col>15</xdr:col>
      <xdr:colOff>50800</xdr:colOff>
      <xdr:row>36</xdr:row>
      <xdr:rowOff>146729</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6219698"/>
          <a:ext cx="889000" cy="992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31274</xdr:rowOff>
    </xdr:from>
    <xdr:to>
      <xdr:col>15</xdr:col>
      <xdr:colOff>101600</xdr:colOff>
      <xdr:row>36</xdr:row>
      <xdr:rowOff>132874</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203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124001</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6296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146729</xdr:rowOff>
    </xdr:from>
    <xdr:to>
      <xdr:col>10</xdr:col>
      <xdr:colOff>114300</xdr:colOff>
      <xdr:row>37</xdr:row>
      <xdr:rowOff>24505</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6318929"/>
          <a:ext cx="889000" cy="49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63868</xdr:rowOff>
    </xdr:from>
    <xdr:to>
      <xdr:col>10</xdr:col>
      <xdr:colOff>165100</xdr:colOff>
      <xdr:row>36</xdr:row>
      <xdr:rowOff>165468</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236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10545</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60112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169786</xdr:rowOff>
    </xdr:from>
    <xdr:to>
      <xdr:col>6</xdr:col>
      <xdr:colOff>38100</xdr:colOff>
      <xdr:row>37</xdr:row>
      <xdr:rowOff>99936</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341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91063</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434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88976</xdr:rowOff>
    </xdr:from>
    <xdr:to>
      <xdr:col>24</xdr:col>
      <xdr:colOff>114300</xdr:colOff>
      <xdr:row>36</xdr:row>
      <xdr:rowOff>19126</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6089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111853</xdr:rowOff>
    </xdr:from>
    <xdr:ext cx="534377"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59411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116027</xdr:rowOff>
    </xdr:from>
    <xdr:to>
      <xdr:col>20</xdr:col>
      <xdr:colOff>38100</xdr:colOff>
      <xdr:row>36</xdr:row>
      <xdr:rowOff>46177</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6116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62704</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5892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168148</xdr:rowOff>
    </xdr:from>
    <xdr:to>
      <xdr:col>15</xdr:col>
      <xdr:colOff>101600</xdr:colOff>
      <xdr:row>36</xdr:row>
      <xdr:rowOff>98298</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168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114825</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5944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95929</xdr:rowOff>
    </xdr:from>
    <xdr:to>
      <xdr:col>10</xdr:col>
      <xdr:colOff>165100</xdr:colOff>
      <xdr:row>37</xdr:row>
      <xdr:rowOff>26079</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268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17206</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6360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145155</xdr:rowOff>
    </xdr:from>
    <xdr:to>
      <xdr:col>6</xdr:col>
      <xdr:colOff>38100</xdr:colOff>
      <xdr:row>37</xdr:row>
      <xdr:rowOff>75305</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317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91832</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6092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26543</xdr:rowOff>
    </xdr:from>
    <xdr:to>
      <xdr:col>24</xdr:col>
      <xdr:colOff>62865</xdr:colOff>
      <xdr:row>58</xdr:row>
      <xdr:rowOff>53619</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599043"/>
          <a:ext cx="1270" cy="13986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57446</xdr:rowOff>
    </xdr:from>
    <xdr:ext cx="534377"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10001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42,778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53619</xdr:rowOff>
    </xdr:from>
    <xdr:to>
      <xdr:col>24</xdr:col>
      <xdr:colOff>152400</xdr:colOff>
      <xdr:row>58</xdr:row>
      <xdr:rowOff>53619</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99977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144670</xdr:rowOff>
    </xdr:from>
    <xdr:ext cx="599010"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3742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152,910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26543</xdr:rowOff>
    </xdr:from>
    <xdr:to>
      <xdr:col>24</xdr:col>
      <xdr:colOff>152400</xdr:colOff>
      <xdr:row>50</xdr:row>
      <xdr:rowOff>26543</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599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134989</xdr:rowOff>
    </xdr:from>
    <xdr:to>
      <xdr:col>24</xdr:col>
      <xdr:colOff>63500</xdr:colOff>
      <xdr:row>57</xdr:row>
      <xdr:rowOff>30264</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flipV="1">
          <a:off x="3797300" y="9736189"/>
          <a:ext cx="838200" cy="66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60558</xdr:rowOff>
    </xdr:from>
    <xdr:ext cx="534377"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4903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37681</xdr:rowOff>
    </xdr:from>
    <xdr:to>
      <xdr:col>24</xdr:col>
      <xdr:colOff>114300</xdr:colOff>
      <xdr:row>56</xdr:row>
      <xdr:rowOff>139281</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638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30264</xdr:rowOff>
    </xdr:from>
    <xdr:to>
      <xdr:col>19</xdr:col>
      <xdr:colOff>177800</xdr:colOff>
      <xdr:row>57</xdr:row>
      <xdr:rowOff>70396</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2908300" y="9802914"/>
          <a:ext cx="889000" cy="401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5194</xdr:rowOff>
    </xdr:from>
    <xdr:to>
      <xdr:col>20</xdr:col>
      <xdr:colOff>38100</xdr:colOff>
      <xdr:row>56</xdr:row>
      <xdr:rowOff>106794</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606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123321</xdr:rowOff>
    </xdr:from>
    <xdr:ext cx="534377"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530111" y="9381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70396</xdr:rowOff>
    </xdr:from>
    <xdr:to>
      <xdr:col>15</xdr:col>
      <xdr:colOff>50800</xdr:colOff>
      <xdr:row>57</xdr:row>
      <xdr:rowOff>157137</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2019300" y="9843046"/>
          <a:ext cx="889000" cy="867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52845</xdr:rowOff>
    </xdr:from>
    <xdr:to>
      <xdr:col>15</xdr:col>
      <xdr:colOff>101600</xdr:colOff>
      <xdr:row>56</xdr:row>
      <xdr:rowOff>154445</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654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170972</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41111" y="9429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157137</xdr:rowOff>
    </xdr:from>
    <xdr:to>
      <xdr:col>10</xdr:col>
      <xdr:colOff>114300</xdr:colOff>
      <xdr:row>58</xdr:row>
      <xdr:rowOff>46571</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1130300" y="9929787"/>
          <a:ext cx="889000" cy="60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136207</xdr:rowOff>
    </xdr:from>
    <xdr:to>
      <xdr:col>10</xdr:col>
      <xdr:colOff>165100</xdr:colOff>
      <xdr:row>57</xdr:row>
      <xdr:rowOff>66357</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737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82884</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52111" y="9512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25883</xdr:rowOff>
    </xdr:from>
    <xdr:to>
      <xdr:col>6</xdr:col>
      <xdr:colOff>38100</xdr:colOff>
      <xdr:row>57</xdr:row>
      <xdr:rowOff>127483</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798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144010</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63111" y="95737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84189</xdr:rowOff>
    </xdr:from>
    <xdr:to>
      <xdr:col>24</xdr:col>
      <xdr:colOff>114300</xdr:colOff>
      <xdr:row>57</xdr:row>
      <xdr:rowOff>14339</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9685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62616</xdr:rowOff>
    </xdr:from>
    <xdr:ext cx="534377"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663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150914</xdr:rowOff>
    </xdr:from>
    <xdr:to>
      <xdr:col>20</xdr:col>
      <xdr:colOff>38100</xdr:colOff>
      <xdr:row>57</xdr:row>
      <xdr:rowOff>81064</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9752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72191</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530111" y="9844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19596</xdr:rowOff>
    </xdr:from>
    <xdr:to>
      <xdr:col>15</xdr:col>
      <xdr:colOff>101600</xdr:colOff>
      <xdr:row>57</xdr:row>
      <xdr:rowOff>121196</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9792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112323</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41111" y="98849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106337</xdr:rowOff>
    </xdr:from>
    <xdr:to>
      <xdr:col>10</xdr:col>
      <xdr:colOff>165100</xdr:colOff>
      <xdr:row>58</xdr:row>
      <xdr:rowOff>36487</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9878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27614</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52111" y="9971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167221</xdr:rowOff>
    </xdr:from>
    <xdr:to>
      <xdr:col>6</xdr:col>
      <xdr:colOff>38100</xdr:colOff>
      <xdr:row>58</xdr:row>
      <xdr:rowOff>97371</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9939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88498</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63111" y="10032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a:extLst>
            <a:ext uri="{FF2B5EF4-FFF2-40B4-BE49-F238E27FC236}">
              <a16:creationId xmlns:a16="http://schemas.microsoft.com/office/drawing/2014/main" id="{00000000-0008-0000-06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89408</xdr:rowOff>
    </xdr:from>
    <xdr:to>
      <xdr:col>24</xdr:col>
      <xdr:colOff>62865</xdr:colOff>
      <xdr:row>79</xdr:row>
      <xdr:rowOff>25552</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flipV="1">
          <a:off x="4633595" y="12090908"/>
          <a:ext cx="1270" cy="14791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29379</xdr:rowOff>
    </xdr:from>
    <xdr:ext cx="378565" cy="259045"/>
    <xdr:sp macro="" textlink="">
      <xdr:nvSpPr>
        <xdr:cNvPr id="172" name="維持補修費最小値テキスト">
          <a:extLst>
            <a:ext uri="{FF2B5EF4-FFF2-40B4-BE49-F238E27FC236}">
              <a16:creationId xmlns:a16="http://schemas.microsoft.com/office/drawing/2014/main" id="{00000000-0008-0000-0600-0000AC000000}"/>
            </a:ext>
          </a:extLst>
        </xdr:cNvPr>
        <xdr:cNvSpPr txBox="1"/>
      </xdr:nvSpPr>
      <xdr:spPr>
        <a:xfrm>
          <a:off x="4686300" y="135739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25552</xdr:rowOff>
    </xdr:from>
    <xdr:to>
      <xdr:col>24</xdr:col>
      <xdr:colOff>152400</xdr:colOff>
      <xdr:row>79</xdr:row>
      <xdr:rowOff>25552</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35701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36085</xdr:rowOff>
    </xdr:from>
    <xdr:ext cx="534377" cy="259045"/>
    <xdr:sp macro="" textlink="">
      <xdr:nvSpPr>
        <xdr:cNvPr id="174" name="維持補修費最大値テキスト">
          <a:extLst>
            <a:ext uri="{FF2B5EF4-FFF2-40B4-BE49-F238E27FC236}">
              <a16:creationId xmlns:a16="http://schemas.microsoft.com/office/drawing/2014/main" id="{00000000-0008-0000-0600-0000AE000000}"/>
            </a:ext>
          </a:extLst>
        </xdr:cNvPr>
        <xdr:cNvSpPr txBox="1"/>
      </xdr:nvSpPr>
      <xdr:spPr>
        <a:xfrm>
          <a:off x="4686300" y="11866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39,320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89408</xdr:rowOff>
    </xdr:from>
    <xdr:to>
      <xdr:col>24</xdr:col>
      <xdr:colOff>152400</xdr:colOff>
      <xdr:row>70</xdr:row>
      <xdr:rowOff>89408</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20909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103733</xdr:rowOff>
    </xdr:from>
    <xdr:to>
      <xdr:col>24</xdr:col>
      <xdr:colOff>63500</xdr:colOff>
      <xdr:row>78</xdr:row>
      <xdr:rowOff>109753</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flipV="1">
          <a:off x="3797300" y="13476833"/>
          <a:ext cx="838200" cy="6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17212</xdr:rowOff>
    </xdr:from>
    <xdr:ext cx="469744" cy="259045"/>
    <xdr:sp macro="" textlink="">
      <xdr:nvSpPr>
        <xdr:cNvPr id="177" name="維持補修費平均値テキスト">
          <a:extLst>
            <a:ext uri="{FF2B5EF4-FFF2-40B4-BE49-F238E27FC236}">
              <a16:creationId xmlns:a16="http://schemas.microsoft.com/office/drawing/2014/main" id="{00000000-0008-0000-0600-0000B1000000}"/>
            </a:ext>
          </a:extLst>
        </xdr:cNvPr>
        <xdr:cNvSpPr txBox="1"/>
      </xdr:nvSpPr>
      <xdr:spPr>
        <a:xfrm>
          <a:off x="4686300" y="1321886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165785</xdr:rowOff>
    </xdr:from>
    <xdr:to>
      <xdr:col>24</xdr:col>
      <xdr:colOff>114300</xdr:colOff>
      <xdr:row>78</xdr:row>
      <xdr:rowOff>95935</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4584700" y="13367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107162</xdr:rowOff>
    </xdr:from>
    <xdr:to>
      <xdr:col>19</xdr:col>
      <xdr:colOff>177800</xdr:colOff>
      <xdr:row>78</xdr:row>
      <xdr:rowOff>109753</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a:off x="2908300" y="13480262"/>
          <a:ext cx="889000" cy="2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433</xdr:rowOff>
    </xdr:from>
    <xdr:to>
      <xdr:col>20</xdr:col>
      <xdr:colOff>38100</xdr:colOff>
      <xdr:row>78</xdr:row>
      <xdr:rowOff>102033</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3746500" y="13373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118560</xdr:rowOff>
    </xdr:from>
    <xdr:ext cx="469744"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3562428" y="131487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107162</xdr:rowOff>
    </xdr:from>
    <xdr:to>
      <xdr:col>15</xdr:col>
      <xdr:colOff>50800</xdr:colOff>
      <xdr:row>78</xdr:row>
      <xdr:rowOff>118554</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flipV="1">
          <a:off x="2019300" y="13480262"/>
          <a:ext cx="889000" cy="11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171386</xdr:rowOff>
    </xdr:from>
    <xdr:to>
      <xdr:col>15</xdr:col>
      <xdr:colOff>101600</xdr:colOff>
      <xdr:row>78</xdr:row>
      <xdr:rowOff>101536</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2857500" y="13373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118063</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2673428" y="13148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118554</xdr:rowOff>
    </xdr:from>
    <xdr:to>
      <xdr:col>10</xdr:col>
      <xdr:colOff>114300</xdr:colOff>
      <xdr:row>78</xdr:row>
      <xdr:rowOff>124879</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flipV="1">
          <a:off x="1130300" y="13491654"/>
          <a:ext cx="889000" cy="6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167920</xdr:rowOff>
    </xdr:from>
    <xdr:to>
      <xdr:col>10</xdr:col>
      <xdr:colOff>165100</xdr:colOff>
      <xdr:row>78</xdr:row>
      <xdr:rowOff>98070</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968500" y="13369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114597</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1784428" y="13144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24168</xdr:rowOff>
    </xdr:from>
    <xdr:to>
      <xdr:col>6</xdr:col>
      <xdr:colOff>38100</xdr:colOff>
      <xdr:row>78</xdr:row>
      <xdr:rowOff>125768</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079500" y="13397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142295</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895428" y="131724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52933</xdr:rowOff>
    </xdr:from>
    <xdr:to>
      <xdr:col>24</xdr:col>
      <xdr:colOff>114300</xdr:colOff>
      <xdr:row>78</xdr:row>
      <xdr:rowOff>154533</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4584700" y="13426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144212</xdr:rowOff>
    </xdr:from>
    <xdr:ext cx="469744" cy="259045"/>
    <xdr:sp macro="" textlink="">
      <xdr:nvSpPr>
        <xdr:cNvPr id="196" name="維持補修費該当値テキスト">
          <a:extLst>
            <a:ext uri="{FF2B5EF4-FFF2-40B4-BE49-F238E27FC236}">
              <a16:creationId xmlns:a16="http://schemas.microsoft.com/office/drawing/2014/main" id="{00000000-0008-0000-0600-0000C4000000}"/>
            </a:ext>
          </a:extLst>
        </xdr:cNvPr>
        <xdr:cNvSpPr txBox="1"/>
      </xdr:nvSpPr>
      <xdr:spPr>
        <a:xfrm>
          <a:off x="4686300" y="133458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58953</xdr:rowOff>
    </xdr:from>
    <xdr:to>
      <xdr:col>20</xdr:col>
      <xdr:colOff>38100</xdr:colOff>
      <xdr:row>78</xdr:row>
      <xdr:rowOff>160553</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3746500" y="13432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151680</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3562428" y="135247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56362</xdr:rowOff>
    </xdr:from>
    <xdr:to>
      <xdr:col>15</xdr:col>
      <xdr:colOff>101600</xdr:colOff>
      <xdr:row>78</xdr:row>
      <xdr:rowOff>157962</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2857500" y="13429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149089</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2673428" y="135221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67754</xdr:rowOff>
    </xdr:from>
    <xdr:to>
      <xdr:col>10</xdr:col>
      <xdr:colOff>165100</xdr:colOff>
      <xdr:row>78</xdr:row>
      <xdr:rowOff>169354</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968500" y="13440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160481</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1784428" y="135335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74079</xdr:rowOff>
    </xdr:from>
    <xdr:to>
      <xdr:col>6</xdr:col>
      <xdr:colOff>38100</xdr:colOff>
      <xdr:row>79</xdr:row>
      <xdr:rowOff>4229</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079500" y="13447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166806</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895428" y="135399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扶助費グラフ枠">
          <a:extLst>
            <a:ext uri="{FF2B5EF4-FFF2-40B4-BE49-F238E27FC236}">
              <a16:creationId xmlns:a16="http://schemas.microsoft.com/office/drawing/2014/main" id="{00000000-0008-0000-06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115632</xdr:rowOff>
    </xdr:from>
    <xdr:to>
      <xdr:col>24</xdr:col>
      <xdr:colOff>62865</xdr:colOff>
      <xdr:row>98</xdr:row>
      <xdr:rowOff>61116</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4633595" y="15374682"/>
          <a:ext cx="1270" cy="14885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64943</xdr:rowOff>
    </xdr:from>
    <xdr:ext cx="534377" cy="259045"/>
    <xdr:sp macro="" textlink="">
      <xdr:nvSpPr>
        <xdr:cNvPr id="232" name="扶助費最小値テキスト">
          <a:extLst>
            <a:ext uri="{FF2B5EF4-FFF2-40B4-BE49-F238E27FC236}">
              <a16:creationId xmlns:a16="http://schemas.microsoft.com/office/drawing/2014/main" id="{00000000-0008-0000-0600-0000E8000000}"/>
            </a:ext>
          </a:extLst>
        </xdr:cNvPr>
        <xdr:cNvSpPr txBox="1"/>
      </xdr:nvSpPr>
      <xdr:spPr>
        <a:xfrm>
          <a:off x="4686300" y="16867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61116</xdr:rowOff>
    </xdr:from>
    <xdr:to>
      <xdr:col>24</xdr:col>
      <xdr:colOff>152400</xdr:colOff>
      <xdr:row>98</xdr:row>
      <xdr:rowOff>61116</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68632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62309</xdr:rowOff>
    </xdr:from>
    <xdr:ext cx="599010" cy="259045"/>
    <xdr:sp macro="" textlink="">
      <xdr:nvSpPr>
        <xdr:cNvPr id="234" name="扶助費最大値テキスト">
          <a:extLst>
            <a:ext uri="{FF2B5EF4-FFF2-40B4-BE49-F238E27FC236}">
              <a16:creationId xmlns:a16="http://schemas.microsoft.com/office/drawing/2014/main" id="{00000000-0008-0000-0600-0000EA000000}"/>
            </a:ext>
          </a:extLst>
        </xdr:cNvPr>
        <xdr:cNvSpPr txBox="1"/>
      </xdr:nvSpPr>
      <xdr:spPr>
        <a:xfrm>
          <a:off x="4686300" y="151499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215,961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115632</xdr:rowOff>
    </xdr:from>
    <xdr:to>
      <xdr:col>24</xdr:col>
      <xdr:colOff>152400</xdr:colOff>
      <xdr:row>89</xdr:row>
      <xdr:rowOff>115632</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4546600" y="153746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57459</xdr:rowOff>
    </xdr:from>
    <xdr:to>
      <xdr:col>24</xdr:col>
      <xdr:colOff>63500</xdr:colOff>
      <xdr:row>95</xdr:row>
      <xdr:rowOff>55586</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3797300" y="16173759"/>
          <a:ext cx="838200" cy="169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35279</xdr:rowOff>
    </xdr:from>
    <xdr:ext cx="599010" cy="259045"/>
    <xdr:sp macro="" textlink="">
      <xdr:nvSpPr>
        <xdr:cNvPr id="237" name="扶助費平均値テキスト">
          <a:extLst>
            <a:ext uri="{FF2B5EF4-FFF2-40B4-BE49-F238E27FC236}">
              <a16:creationId xmlns:a16="http://schemas.microsoft.com/office/drawing/2014/main" id="{00000000-0008-0000-0600-0000ED000000}"/>
            </a:ext>
          </a:extLst>
        </xdr:cNvPr>
        <xdr:cNvSpPr txBox="1"/>
      </xdr:nvSpPr>
      <xdr:spPr>
        <a:xfrm>
          <a:off x="4686300" y="1632302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56852</xdr:rowOff>
    </xdr:from>
    <xdr:to>
      <xdr:col>24</xdr:col>
      <xdr:colOff>114300</xdr:colOff>
      <xdr:row>95</xdr:row>
      <xdr:rowOff>158452</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4584700" y="16344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56609</xdr:rowOff>
    </xdr:from>
    <xdr:to>
      <xdr:col>19</xdr:col>
      <xdr:colOff>177800</xdr:colOff>
      <xdr:row>95</xdr:row>
      <xdr:rowOff>55586</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a:off x="2908300" y="16172909"/>
          <a:ext cx="889000" cy="1704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147073</xdr:rowOff>
    </xdr:from>
    <xdr:to>
      <xdr:col>20</xdr:col>
      <xdr:colOff>38100</xdr:colOff>
      <xdr:row>96</xdr:row>
      <xdr:rowOff>77223</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3746500" y="16434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68350</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3497795" y="165275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56609</xdr:rowOff>
    </xdr:from>
    <xdr:to>
      <xdr:col>15</xdr:col>
      <xdr:colOff>50800</xdr:colOff>
      <xdr:row>96</xdr:row>
      <xdr:rowOff>27882</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2019300" y="16172909"/>
          <a:ext cx="889000" cy="314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9685</xdr:rowOff>
    </xdr:from>
    <xdr:to>
      <xdr:col>15</xdr:col>
      <xdr:colOff>101600</xdr:colOff>
      <xdr:row>95</xdr:row>
      <xdr:rowOff>111285</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2857500" y="16297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102412</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2608795" y="163901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27882</xdr:rowOff>
    </xdr:from>
    <xdr:to>
      <xdr:col>10</xdr:col>
      <xdr:colOff>114300</xdr:colOff>
      <xdr:row>96</xdr:row>
      <xdr:rowOff>81733</xdr:rowOff>
    </xdr:to>
    <xdr:cxnSp macro="">
      <xdr:nvCxnSpPr>
        <xdr:cNvPr id="245" name="直線コネクタ 244">
          <a:extLst>
            <a:ext uri="{FF2B5EF4-FFF2-40B4-BE49-F238E27FC236}">
              <a16:creationId xmlns:a16="http://schemas.microsoft.com/office/drawing/2014/main" id="{00000000-0008-0000-0600-0000F5000000}"/>
            </a:ext>
          </a:extLst>
        </xdr:cNvPr>
        <xdr:cNvCxnSpPr/>
      </xdr:nvCxnSpPr>
      <xdr:spPr>
        <a:xfrm flipV="1">
          <a:off x="1130300" y="16487082"/>
          <a:ext cx="889000" cy="538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120969</xdr:rowOff>
    </xdr:from>
    <xdr:to>
      <xdr:col>10</xdr:col>
      <xdr:colOff>165100</xdr:colOff>
      <xdr:row>97</xdr:row>
      <xdr:rowOff>51119</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968500" y="16580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42246</xdr:rowOff>
    </xdr:from>
    <xdr:ext cx="59901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1719795" y="166728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322</xdr:rowOff>
    </xdr:from>
    <xdr:to>
      <xdr:col>6</xdr:col>
      <xdr:colOff>38100</xdr:colOff>
      <xdr:row>97</xdr:row>
      <xdr:rowOff>101922</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1079500" y="16630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93049</xdr:rowOff>
    </xdr:from>
    <xdr:ext cx="534377"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863111" y="16723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6659</xdr:rowOff>
    </xdr:from>
    <xdr:to>
      <xdr:col>24</xdr:col>
      <xdr:colOff>114300</xdr:colOff>
      <xdr:row>94</xdr:row>
      <xdr:rowOff>108259</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4584700" y="16122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29536</xdr:rowOff>
    </xdr:from>
    <xdr:ext cx="599010" cy="259045"/>
    <xdr:sp macro="" textlink="">
      <xdr:nvSpPr>
        <xdr:cNvPr id="256" name="扶助費該当値テキスト">
          <a:extLst>
            <a:ext uri="{FF2B5EF4-FFF2-40B4-BE49-F238E27FC236}">
              <a16:creationId xmlns:a16="http://schemas.microsoft.com/office/drawing/2014/main" id="{00000000-0008-0000-0600-000000010000}"/>
            </a:ext>
          </a:extLst>
        </xdr:cNvPr>
        <xdr:cNvSpPr txBox="1"/>
      </xdr:nvSpPr>
      <xdr:spPr>
        <a:xfrm>
          <a:off x="4686300" y="159743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142,555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4786</xdr:rowOff>
    </xdr:from>
    <xdr:to>
      <xdr:col>20</xdr:col>
      <xdr:colOff>38100</xdr:colOff>
      <xdr:row>95</xdr:row>
      <xdr:rowOff>106386</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3746500" y="16292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122913</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3497795" y="160677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5809</xdr:rowOff>
    </xdr:from>
    <xdr:to>
      <xdr:col>15</xdr:col>
      <xdr:colOff>101600</xdr:colOff>
      <xdr:row>94</xdr:row>
      <xdr:rowOff>107409</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2857500" y="16122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92</xdr:row>
      <xdr:rowOff>123936</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2608795" y="158973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148532</xdr:rowOff>
    </xdr:from>
    <xdr:to>
      <xdr:col>10</xdr:col>
      <xdr:colOff>165100</xdr:colOff>
      <xdr:row>96</xdr:row>
      <xdr:rowOff>78682</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968500" y="16436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95209</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1719795" y="162115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30933</xdr:rowOff>
    </xdr:from>
    <xdr:to>
      <xdr:col>6</xdr:col>
      <xdr:colOff>38100</xdr:colOff>
      <xdr:row>96</xdr:row>
      <xdr:rowOff>132533</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1079500" y="16490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94</xdr:row>
      <xdr:rowOff>149060</xdr:rowOff>
    </xdr:from>
    <xdr:ext cx="599010"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830795" y="162653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45,852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補助費等グラフ枠">
          <a:extLst>
            <a:ext uri="{FF2B5EF4-FFF2-40B4-BE49-F238E27FC236}">
              <a16:creationId xmlns:a16="http://schemas.microsoft.com/office/drawing/2014/main" id="{00000000-0008-0000-0600-00001F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85156</xdr:rowOff>
    </xdr:from>
    <xdr:to>
      <xdr:col>54</xdr:col>
      <xdr:colOff>189865</xdr:colOff>
      <xdr:row>38</xdr:row>
      <xdr:rowOff>24493</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flipV="1">
          <a:off x="10475595" y="5228656"/>
          <a:ext cx="1270" cy="13109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28320</xdr:rowOff>
    </xdr:from>
    <xdr:ext cx="534377" cy="259045"/>
    <xdr:sp macro="" textlink="">
      <xdr:nvSpPr>
        <xdr:cNvPr id="289" name="補助費等最小値テキスト">
          <a:extLst>
            <a:ext uri="{FF2B5EF4-FFF2-40B4-BE49-F238E27FC236}">
              <a16:creationId xmlns:a16="http://schemas.microsoft.com/office/drawing/2014/main" id="{00000000-0008-0000-0600-000021010000}"/>
            </a:ext>
          </a:extLst>
        </xdr:cNvPr>
        <xdr:cNvSpPr txBox="1"/>
      </xdr:nvSpPr>
      <xdr:spPr>
        <a:xfrm>
          <a:off x="10528300" y="6543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24493</xdr:rowOff>
    </xdr:from>
    <xdr:to>
      <xdr:col>55</xdr:col>
      <xdr:colOff>88900</xdr:colOff>
      <xdr:row>38</xdr:row>
      <xdr:rowOff>24493</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10388600" y="65395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31833</xdr:rowOff>
    </xdr:from>
    <xdr:ext cx="599010" cy="259045"/>
    <xdr:sp macro="" textlink="">
      <xdr:nvSpPr>
        <xdr:cNvPr id="291" name="補助費等最大値テキスト">
          <a:extLst>
            <a:ext uri="{FF2B5EF4-FFF2-40B4-BE49-F238E27FC236}">
              <a16:creationId xmlns:a16="http://schemas.microsoft.com/office/drawing/2014/main" id="{00000000-0008-0000-0600-000023010000}"/>
            </a:ext>
          </a:extLst>
        </xdr:cNvPr>
        <xdr:cNvSpPr txBox="1"/>
      </xdr:nvSpPr>
      <xdr:spPr>
        <a:xfrm>
          <a:off x="10528300" y="50038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85156</xdr:rowOff>
    </xdr:from>
    <xdr:to>
      <xdr:col>55</xdr:col>
      <xdr:colOff>88900</xdr:colOff>
      <xdr:row>30</xdr:row>
      <xdr:rowOff>85156</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10388600" y="5228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108115</xdr:rowOff>
    </xdr:from>
    <xdr:to>
      <xdr:col>55</xdr:col>
      <xdr:colOff>0</xdr:colOff>
      <xdr:row>37</xdr:row>
      <xdr:rowOff>6007</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9639300" y="6280315"/>
          <a:ext cx="838200" cy="69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107228</xdr:rowOff>
    </xdr:from>
    <xdr:ext cx="534377" cy="259045"/>
    <xdr:sp macro="" textlink="">
      <xdr:nvSpPr>
        <xdr:cNvPr id="294" name="補助費等平均値テキスト">
          <a:extLst>
            <a:ext uri="{FF2B5EF4-FFF2-40B4-BE49-F238E27FC236}">
              <a16:creationId xmlns:a16="http://schemas.microsoft.com/office/drawing/2014/main" id="{00000000-0008-0000-0600-000026010000}"/>
            </a:ext>
          </a:extLst>
        </xdr:cNvPr>
        <xdr:cNvSpPr txBox="1"/>
      </xdr:nvSpPr>
      <xdr:spPr>
        <a:xfrm>
          <a:off x="10528300" y="61079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84351</xdr:rowOff>
    </xdr:from>
    <xdr:to>
      <xdr:col>55</xdr:col>
      <xdr:colOff>50800</xdr:colOff>
      <xdr:row>37</xdr:row>
      <xdr:rowOff>14501</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10426700" y="6256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108115</xdr:rowOff>
    </xdr:from>
    <xdr:to>
      <xdr:col>50</xdr:col>
      <xdr:colOff>114300</xdr:colOff>
      <xdr:row>37</xdr:row>
      <xdr:rowOff>3386</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flipV="1">
          <a:off x="8750300" y="6280315"/>
          <a:ext cx="889000" cy="66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73630</xdr:rowOff>
    </xdr:from>
    <xdr:to>
      <xdr:col>50</xdr:col>
      <xdr:colOff>165100</xdr:colOff>
      <xdr:row>37</xdr:row>
      <xdr:rowOff>3780</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9588500" y="6245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166357</xdr:rowOff>
    </xdr:from>
    <xdr:ext cx="534377"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9372111" y="6338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32</xdr:row>
      <xdr:rowOff>23167</xdr:rowOff>
    </xdr:from>
    <xdr:to>
      <xdr:col>45</xdr:col>
      <xdr:colOff>177800</xdr:colOff>
      <xdr:row>37</xdr:row>
      <xdr:rowOff>3386</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a:off x="7861300" y="5509567"/>
          <a:ext cx="889000" cy="8374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113391</xdr:rowOff>
    </xdr:from>
    <xdr:to>
      <xdr:col>46</xdr:col>
      <xdr:colOff>38100</xdr:colOff>
      <xdr:row>37</xdr:row>
      <xdr:rowOff>43541</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8699500" y="6285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60068</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8483111" y="6060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32</xdr:row>
      <xdr:rowOff>23167</xdr:rowOff>
    </xdr:from>
    <xdr:to>
      <xdr:col>41</xdr:col>
      <xdr:colOff>50800</xdr:colOff>
      <xdr:row>37</xdr:row>
      <xdr:rowOff>121153</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flipV="1">
          <a:off x="6972300" y="5509567"/>
          <a:ext cx="889000" cy="955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32</xdr:row>
      <xdr:rowOff>16053</xdr:rowOff>
    </xdr:from>
    <xdr:to>
      <xdr:col>41</xdr:col>
      <xdr:colOff>101600</xdr:colOff>
      <xdr:row>32</xdr:row>
      <xdr:rowOff>117653</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7810500" y="5502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32</xdr:row>
      <xdr:rowOff>108780</xdr:rowOff>
    </xdr:from>
    <xdr:ext cx="59901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7561795" y="55951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538</xdr:rowOff>
    </xdr:from>
    <xdr:to>
      <xdr:col>36</xdr:col>
      <xdr:colOff>165100</xdr:colOff>
      <xdr:row>37</xdr:row>
      <xdr:rowOff>102138</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6921500" y="63441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118665</xdr:rowOff>
    </xdr:from>
    <xdr:ext cx="534377"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6705111" y="6119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126657</xdr:rowOff>
    </xdr:from>
    <xdr:to>
      <xdr:col>55</xdr:col>
      <xdr:colOff>50800</xdr:colOff>
      <xdr:row>37</xdr:row>
      <xdr:rowOff>56807</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10426700" y="6298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105084</xdr:rowOff>
    </xdr:from>
    <xdr:ext cx="534377" cy="259045"/>
    <xdr:sp macro="" textlink="">
      <xdr:nvSpPr>
        <xdr:cNvPr id="313" name="補助費等該当値テキスト">
          <a:extLst>
            <a:ext uri="{FF2B5EF4-FFF2-40B4-BE49-F238E27FC236}">
              <a16:creationId xmlns:a16="http://schemas.microsoft.com/office/drawing/2014/main" id="{00000000-0008-0000-0600-000039010000}"/>
            </a:ext>
          </a:extLst>
        </xdr:cNvPr>
        <xdr:cNvSpPr txBox="1"/>
      </xdr:nvSpPr>
      <xdr:spPr>
        <a:xfrm>
          <a:off x="10528300" y="6277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57315</xdr:rowOff>
    </xdr:from>
    <xdr:to>
      <xdr:col>50</xdr:col>
      <xdr:colOff>165100</xdr:colOff>
      <xdr:row>36</xdr:row>
      <xdr:rowOff>158915</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9588500" y="6229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3992</xdr:rowOff>
    </xdr:from>
    <xdr:ext cx="534377"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9372111" y="6004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124036</xdr:rowOff>
    </xdr:from>
    <xdr:to>
      <xdr:col>46</xdr:col>
      <xdr:colOff>38100</xdr:colOff>
      <xdr:row>37</xdr:row>
      <xdr:rowOff>54186</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8699500" y="6296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45313</xdr:rowOff>
    </xdr:from>
    <xdr:ext cx="534377"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8483111" y="6388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31</xdr:row>
      <xdr:rowOff>143817</xdr:rowOff>
    </xdr:from>
    <xdr:to>
      <xdr:col>41</xdr:col>
      <xdr:colOff>101600</xdr:colOff>
      <xdr:row>32</xdr:row>
      <xdr:rowOff>73967</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7810500" y="5458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30</xdr:row>
      <xdr:rowOff>90494</xdr:rowOff>
    </xdr:from>
    <xdr:ext cx="599010"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7561795" y="52339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70353</xdr:rowOff>
    </xdr:from>
    <xdr:to>
      <xdr:col>36</xdr:col>
      <xdr:colOff>165100</xdr:colOff>
      <xdr:row>38</xdr:row>
      <xdr:rowOff>503</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6921500" y="6414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163080</xdr:rowOff>
    </xdr:from>
    <xdr:ext cx="534377"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6705111" y="6506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3" name="テキスト ボックス 342">
          <a:extLst>
            <a:ext uri="{FF2B5EF4-FFF2-40B4-BE49-F238E27FC236}">
              <a16:creationId xmlns:a16="http://schemas.microsoft.com/office/drawing/2014/main" id="{00000000-0008-0000-0600-000057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4" name="普通建設事業費グラフ枠">
          <a:extLst>
            <a:ext uri="{FF2B5EF4-FFF2-40B4-BE49-F238E27FC236}">
              <a16:creationId xmlns:a16="http://schemas.microsoft.com/office/drawing/2014/main" id="{00000000-0008-0000-0600-000058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49</xdr:row>
      <xdr:rowOff>129451</xdr:rowOff>
    </xdr:from>
    <xdr:to>
      <xdr:col>54</xdr:col>
      <xdr:colOff>189865</xdr:colOff>
      <xdr:row>58</xdr:row>
      <xdr:rowOff>139433</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flipV="1">
          <a:off x="10475595" y="8530501"/>
          <a:ext cx="1270" cy="15530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143260</xdr:rowOff>
    </xdr:from>
    <xdr:ext cx="469744" cy="259045"/>
    <xdr:sp macro="" textlink="">
      <xdr:nvSpPr>
        <xdr:cNvPr id="346" name="普通建設事業費最小値テキスト">
          <a:extLst>
            <a:ext uri="{FF2B5EF4-FFF2-40B4-BE49-F238E27FC236}">
              <a16:creationId xmlns:a16="http://schemas.microsoft.com/office/drawing/2014/main" id="{00000000-0008-0000-0600-00005A010000}"/>
            </a:ext>
          </a:extLst>
        </xdr:cNvPr>
        <xdr:cNvSpPr txBox="1"/>
      </xdr:nvSpPr>
      <xdr:spPr>
        <a:xfrm>
          <a:off x="10528300" y="100873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139433</xdr:rowOff>
    </xdr:from>
    <xdr:to>
      <xdr:col>55</xdr:col>
      <xdr:colOff>88900</xdr:colOff>
      <xdr:row>58</xdr:row>
      <xdr:rowOff>139433</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10388600" y="100835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76128</xdr:rowOff>
    </xdr:from>
    <xdr:ext cx="599010" cy="259045"/>
    <xdr:sp macro="" textlink="">
      <xdr:nvSpPr>
        <xdr:cNvPr id="348" name="普通建設事業費最大値テキスト">
          <a:extLst>
            <a:ext uri="{FF2B5EF4-FFF2-40B4-BE49-F238E27FC236}">
              <a16:creationId xmlns:a16="http://schemas.microsoft.com/office/drawing/2014/main" id="{00000000-0008-0000-0600-00005C010000}"/>
            </a:ext>
          </a:extLst>
        </xdr:cNvPr>
        <xdr:cNvSpPr txBox="1"/>
      </xdr:nvSpPr>
      <xdr:spPr>
        <a:xfrm>
          <a:off x="10528300" y="83057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128,307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49</xdr:row>
      <xdr:rowOff>129451</xdr:rowOff>
    </xdr:from>
    <xdr:to>
      <xdr:col>55</xdr:col>
      <xdr:colOff>88900</xdr:colOff>
      <xdr:row>49</xdr:row>
      <xdr:rowOff>129451</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10388600" y="85305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71565</xdr:rowOff>
    </xdr:from>
    <xdr:to>
      <xdr:col>55</xdr:col>
      <xdr:colOff>0</xdr:colOff>
      <xdr:row>58</xdr:row>
      <xdr:rowOff>64541</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flipV="1">
          <a:off x="9639300" y="9844215"/>
          <a:ext cx="838200" cy="1644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54</xdr:row>
      <xdr:rowOff>118356</xdr:rowOff>
    </xdr:from>
    <xdr:ext cx="534377" cy="259045"/>
    <xdr:sp macro="" textlink="">
      <xdr:nvSpPr>
        <xdr:cNvPr id="351" name="普通建設事業費平均値テキスト">
          <a:extLst>
            <a:ext uri="{FF2B5EF4-FFF2-40B4-BE49-F238E27FC236}">
              <a16:creationId xmlns:a16="http://schemas.microsoft.com/office/drawing/2014/main" id="{00000000-0008-0000-0600-00005F010000}"/>
            </a:ext>
          </a:extLst>
        </xdr:cNvPr>
        <xdr:cNvSpPr txBox="1"/>
      </xdr:nvSpPr>
      <xdr:spPr>
        <a:xfrm>
          <a:off x="10528300" y="93766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95479</xdr:rowOff>
    </xdr:from>
    <xdr:to>
      <xdr:col>55</xdr:col>
      <xdr:colOff>50800</xdr:colOff>
      <xdr:row>56</xdr:row>
      <xdr:rowOff>25629</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10426700" y="9525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64541</xdr:rowOff>
    </xdr:from>
    <xdr:to>
      <xdr:col>50</xdr:col>
      <xdr:colOff>114300</xdr:colOff>
      <xdr:row>58</xdr:row>
      <xdr:rowOff>110884</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flipV="1">
          <a:off x="8750300" y="10008641"/>
          <a:ext cx="889000" cy="46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114618</xdr:rowOff>
    </xdr:from>
    <xdr:to>
      <xdr:col>50</xdr:col>
      <xdr:colOff>165100</xdr:colOff>
      <xdr:row>56</xdr:row>
      <xdr:rowOff>44768</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9588500" y="9544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61295</xdr:rowOff>
    </xdr:from>
    <xdr:ext cx="534377"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9372111" y="93195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67449</xdr:rowOff>
    </xdr:from>
    <xdr:to>
      <xdr:col>45</xdr:col>
      <xdr:colOff>177800</xdr:colOff>
      <xdr:row>58</xdr:row>
      <xdr:rowOff>110884</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a:off x="7861300" y="10011549"/>
          <a:ext cx="889000" cy="43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95948</xdr:rowOff>
    </xdr:from>
    <xdr:to>
      <xdr:col>46</xdr:col>
      <xdr:colOff>38100</xdr:colOff>
      <xdr:row>56</xdr:row>
      <xdr:rowOff>26098</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8699500" y="9525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42625</xdr:rowOff>
    </xdr:from>
    <xdr:ext cx="534377"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8483111" y="9300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128880</xdr:rowOff>
    </xdr:from>
    <xdr:to>
      <xdr:col>41</xdr:col>
      <xdr:colOff>50800</xdr:colOff>
      <xdr:row>58</xdr:row>
      <xdr:rowOff>67449</xdr:rowOff>
    </xdr:to>
    <xdr:cxnSp macro="">
      <xdr:nvCxnSpPr>
        <xdr:cNvPr id="359" name="直線コネクタ 358">
          <a:extLst>
            <a:ext uri="{FF2B5EF4-FFF2-40B4-BE49-F238E27FC236}">
              <a16:creationId xmlns:a16="http://schemas.microsoft.com/office/drawing/2014/main" id="{00000000-0008-0000-0600-000067010000}"/>
            </a:ext>
          </a:extLst>
        </xdr:cNvPr>
        <xdr:cNvCxnSpPr/>
      </xdr:nvCxnSpPr>
      <xdr:spPr>
        <a:xfrm>
          <a:off x="6972300" y="9901530"/>
          <a:ext cx="889000" cy="110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101816</xdr:rowOff>
    </xdr:from>
    <xdr:to>
      <xdr:col>41</xdr:col>
      <xdr:colOff>101600</xdr:colOff>
      <xdr:row>56</xdr:row>
      <xdr:rowOff>31966</xdr:rowOff>
    </xdr:to>
    <xdr:sp macro="" textlink="">
      <xdr:nvSpPr>
        <xdr:cNvPr id="360" name="フローチャート: 判断 359">
          <a:extLst>
            <a:ext uri="{FF2B5EF4-FFF2-40B4-BE49-F238E27FC236}">
              <a16:creationId xmlns:a16="http://schemas.microsoft.com/office/drawing/2014/main" id="{00000000-0008-0000-0600-000068010000}"/>
            </a:ext>
          </a:extLst>
        </xdr:cNvPr>
        <xdr:cNvSpPr/>
      </xdr:nvSpPr>
      <xdr:spPr>
        <a:xfrm>
          <a:off x="7810500" y="9531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48493</xdr:rowOff>
    </xdr:from>
    <xdr:ext cx="534377"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7594111" y="9306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100482</xdr:rowOff>
    </xdr:from>
    <xdr:to>
      <xdr:col>36</xdr:col>
      <xdr:colOff>165100</xdr:colOff>
      <xdr:row>56</xdr:row>
      <xdr:rowOff>30632</xdr:rowOff>
    </xdr:to>
    <xdr:sp macro="" textlink="">
      <xdr:nvSpPr>
        <xdr:cNvPr id="362" name="フローチャート: 判断 361">
          <a:extLst>
            <a:ext uri="{FF2B5EF4-FFF2-40B4-BE49-F238E27FC236}">
              <a16:creationId xmlns:a16="http://schemas.microsoft.com/office/drawing/2014/main" id="{00000000-0008-0000-0600-00006A010000}"/>
            </a:ext>
          </a:extLst>
        </xdr:cNvPr>
        <xdr:cNvSpPr/>
      </xdr:nvSpPr>
      <xdr:spPr>
        <a:xfrm>
          <a:off x="6921500" y="9530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47159</xdr:rowOff>
    </xdr:from>
    <xdr:ext cx="534377"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6705111" y="9305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20765</xdr:rowOff>
    </xdr:from>
    <xdr:to>
      <xdr:col>55</xdr:col>
      <xdr:colOff>50800</xdr:colOff>
      <xdr:row>57</xdr:row>
      <xdr:rowOff>122365</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10426700" y="9793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170642</xdr:rowOff>
    </xdr:from>
    <xdr:ext cx="534377" cy="259045"/>
    <xdr:sp macro="" textlink="">
      <xdr:nvSpPr>
        <xdr:cNvPr id="370" name="普通建設事業費該当値テキスト">
          <a:extLst>
            <a:ext uri="{FF2B5EF4-FFF2-40B4-BE49-F238E27FC236}">
              <a16:creationId xmlns:a16="http://schemas.microsoft.com/office/drawing/2014/main" id="{00000000-0008-0000-0600-000072010000}"/>
            </a:ext>
          </a:extLst>
        </xdr:cNvPr>
        <xdr:cNvSpPr txBox="1"/>
      </xdr:nvSpPr>
      <xdr:spPr>
        <a:xfrm>
          <a:off x="10528300" y="97718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13741</xdr:rowOff>
    </xdr:from>
    <xdr:to>
      <xdr:col>50</xdr:col>
      <xdr:colOff>165100</xdr:colOff>
      <xdr:row>58</xdr:row>
      <xdr:rowOff>115341</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9588500" y="99578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106468</xdr:rowOff>
    </xdr:from>
    <xdr:ext cx="534377"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9372111" y="100505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60084</xdr:rowOff>
    </xdr:from>
    <xdr:to>
      <xdr:col>46</xdr:col>
      <xdr:colOff>38100</xdr:colOff>
      <xdr:row>58</xdr:row>
      <xdr:rowOff>161684</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8699500" y="10004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58</xdr:row>
      <xdr:rowOff>152811</xdr:rowOff>
    </xdr:from>
    <xdr:ext cx="469744"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8515428" y="100969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16649</xdr:rowOff>
    </xdr:from>
    <xdr:to>
      <xdr:col>41</xdr:col>
      <xdr:colOff>101600</xdr:colOff>
      <xdr:row>58</xdr:row>
      <xdr:rowOff>118249</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7810500" y="9960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109376</xdr:rowOff>
    </xdr:from>
    <xdr:ext cx="534377" cy="25904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7594111" y="100534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78080</xdr:rowOff>
    </xdr:from>
    <xdr:to>
      <xdr:col>36</xdr:col>
      <xdr:colOff>165100</xdr:colOff>
      <xdr:row>58</xdr:row>
      <xdr:rowOff>8230</xdr:rowOff>
    </xdr:to>
    <xdr:sp macro="" textlink="">
      <xdr:nvSpPr>
        <xdr:cNvPr id="377" name="楕円 376">
          <a:extLst>
            <a:ext uri="{FF2B5EF4-FFF2-40B4-BE49-F238E27FC236}">
              <a16:creationId xmlns:a16="http://schemas.microsoft.com/office/drawing/2014/main" id="{00000000-0008-0000-0600-000079010000}"/>
            </a:ext>
          </a:extLst>
        </xdr:cNvPr>
        <xdr:cNvSpPr/>
      </xdr:nvSpPr>
      <xdr:spPr>
        <a:xfrm>
          <a:off x="6921500" y="9850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170807</xdr:rowOff>
    </xdr:from>
    <xdr:ext cx="534377" cy="259045"/>
    <xdr:sp macro="" textlink="">
      <xdr:nvSpPr>
        <xdr:cNvPr id="378" name="テキスト ボックス 377">
          <a:extLst>
            <a:ext uri="{FF2B5EF4-FFF2-40B4-BE49-F238E27FC236}">
              <a16:creationId xmlns:a16="http://schemas.microsoft.com/office/drawing/2014/main" id="{00000000-0008-0000-0600-00007A010000}"/>
            </a:ext>
          </a:extLst>
        </xdr:cNvPr>
        <xdr:cNvSpPr txBox="1"/>
      </xdr:nvSpPr>
      <xdr:spPr>
        <a:xfrm>
          <a:off x="6705111" y="9943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0" name="テキスト ボックス 399">
          <a:extLst>
            <a:ext uri="{FF2B5EF4-FFF2-40B4-BE49-F238E27FC236}">
              <a16:creationId xmlns:a16="http://schemas.microsoft.com/office/drawing/2014/main" id="{00000000-0008-0000-0600-000090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普通建設事業費 （ うち新規整備　）グラフ枠">
          <a:extLst>
            <a:ext uri="{FF2B5EF4-FFF2-40B4-BE49-F238E27FC236}">
              <a16:creationId xmlns:a16="http://schemas.microsoft.com/office/drawing/2014/main" id="{00000000-0008-0000-0600-000091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70872</xdr:rowOff>
    </xdr:from>
    <xdr:to>
      <xdr:col>54</xdr:col>
      <xdr:colOff>189865</xdr:colOff>
      <xdr:row>79</xdr:row>
      <xdr:rowOff>44450</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flipV="1">
          <a:off x="10475595" y="12072372"/>
          <a:ext cx="1270" cy="15166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3" name="普通建設事業費 （ うち新規整備　）最小値テキスト">
          <a:extLst>
            <a:ext uri="{FF2B5EF4-FFF2-40B4-BE49-F238E27FC236}">
              <a16:creationId xmlns:a16="http://schemas.microsoft.com/office/drawing/2014/main" id="{00000000-0008-0000-0600-000093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17549</xdr:rowOff>
    </xdr:from>
    <xdr:ext cx="534377" cy="259045"/>
    <xdr:sp macro="" textlink="">
      <xdr:nvSpPr>
        <xdr:cNvPr id="405" name="普通建設事業費 （ うち新規整備　）最大値テキスト">
          <a:extLst>
            <a:ext uri="{FF2B5EF4-FFF2-40B4-BE49-F238E27FC236}">
              <a16:creationId xmlns:a16="http://schemas.microsoft.com/office/drawing/2014/main" id="{00000000-0008-0000-0600-000095010000}"/>
            </a:ext>
          </a:extLst>
        </xdr:cNvPr>
        <xdr:cNvSpPr txBox="1"/>
      </xdr:nvSpPr>
      <xdr:spPr>
        <a:xfrm>
          <a:off x="10528300" y="11847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79,613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70872</xdr:rowOff>
    </xdr:from>
    <xdr:to>
      <xdr:col>55</xdr:col>
      <xdr:colOff>88900</xdr:colOff>
      <xdr:row>70</xdr:row>
      <xdr:rowOff>70872</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10388600" y="120723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28677</xdr:rowOff>
    </xdr:from>
    <xdr:to>
      <xdr:col>55</xdr:col>
      <xdr:colOff>0</xdr:colOff>
      <xdr:row>79</xdr:row>
      <xdr:rowOff>43783</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flipV="1">
          <a:off x="9639300" y="13573227"/>
          <a:ext cx="838200" cy="151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142752</xdr:rowOff>
    </xdr:from>
    <xdr:ext cx="534377" cy="259045"/>
    <xdr:sp macro="" textlink="">
      <xdr:nvSpPr>
        <xdr:cNvPr id="408" name="普通建設事業費 （ うち新規整備　）平均値テキスト">
          <a:extLst>
            <a:ext uri="{FF2B5EF4-FFF2-40B4-BE49-F238E27FC236}">
              <a16:creationId xmlns:a16="http://schemas.microsoft.com/office/drawing/2014/main" id="{00000000-0008-0000-0600-000098010000}"/>
            </a:ext>
          </a:extLst>
        </xdr:cNvPr>
        <xdr:cNvSpPr txBox="1"/>
      </xdr:nvSpPr>
      <xdr:spPr>
        <a:xfrm>
          <a:off x="10528300" y="131729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119875</xdr:rowOff>
    </xdr:from>
    <xdr:to>
      <xdr:col>55</xdr:col>
      <xdr:colOff>50800</xdr:colOff>
      <xdr:row>78</xdr:row>
      <xdr:rowOff>50025</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10426700" y="13321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28581</xdr:rowOff>
    </xdr:from>
    <xdr:to>
      <xdr:col>50</xdr:col>
      <xdr:colOff>114300</xdr:colOff>
      <xdr:row>79</xdr:row>
      <xdr:rowOff>43783</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a:off x="8750300" y="13573131"/>
          <a:ext cx="889000" cy="15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143535</xdr:rowOff>
    </xdr:from>
    <xdr:to>
      <xdr:col>50</xdr:col>
      <xdr:colOff>165100</xdr:colOff>
      <xdr:row>78</xdr:row>
      <xdr:rowOff>73685</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9588500" y="13345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90212</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9372111" y="13120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28581</xdr:rowOff>
    </xdr:from>
    <xdr:to>
      <xdr:col>45</xdr:col>
      <xdr:colOff>177800</xdr:colOff>
      <xdr:row>79</xdr:row>
      <xdr:rowOff>39421</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flipV="1">
          <a:off x="7861300" y="13573131"/>
          <a:ext cx="889000" cy="10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121438</xdr:rowOff>
    </xdr:from>
    <xdr:to>
      <xdr:col>46</xdr:col>
      <xdr:colOff>38100</xdr:colOff>
      <xdr:row>78</xdr:row>
      <xdr:rowOff>51588</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8699500" y="13323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68115</xdr:rowOff>
    </xdr:from>
    <xdr:ext cx="534377"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8483111" y="13098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32792</xdr:rowOff>
    </xdr:from>
    <xdr:to>
      <xdr:col>41</xdr:col>
      <xdr:colOff>50800</xdr:colOff>
      <xdr:row>79</xdr:row>
      <xdr:rowOff>39421</xdr:rowOff>
    </xdr:to>
    <xdr:cxnSp macro="">
      <xdr:nvCxnSpPr>
        <xdr:cNvPr id="416" name="直線コネクタ 415">
          <a:extLst>
            <a:ext uri="{FF2B5EF4-FFF2-40B4-BE49-F238E27FC236}">
              <a16:creationId xmlns:a16="http://schemas.microsoft.com/office/drawing/2014/main" id="{00000000-0008-0000-0600-0000A0010000}"/>
            </a:ext>
          </a:extLst>
        </xdr:cNvPr>
        <xdr:cNvCxnSpPr/>
      </xdr:nvCxnSpPr>
      <xdr:spPr>
        <a:xfrm>
          <a:off x="6972300" y="13405892"/>
          <a:ext cx="889000" cy="1780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129972</xdr:rowOff>
    </xdr:from>
    <xdr:to>
      <xdr:col>41</xdr:col>
      <xdr:colOff>101600</xdr:colOff>
      <xdr:row>78</xdr:row>
      <xdr:rowOff>60122</xdr:rowOff>
    </xdr:to>
    <xdr:sp macro="" textlink="">
      <xdr:nvSpPr>
        <xdr:cNvPr id="417" name="フローチャート: 判断 416">
          <a:extLst>
            <a:ext uri="{FF2B5EF4-FFF2-40B4-BE49-F238E27FC236}">
              <a16:creationId xmlns:a16="http://schemas.microsoft.com/office/drawing/2014/main" id="{00000000-0008-0000-0600-0000A1010000}"/>
            </a:ext>
          </a:extLst>
        </xdr:cNvPr>
        <xdr:cNvSpPr/>
      </xdr:nvSpPr>
      <xdr:spPr>
        <a:xfrm>
          <a:off x="7810500" y="13331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76649</xdr:rowOff>
    </xdr:from>
    <xdr:ext cx="534377"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7594111" y="13106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77146</xdr:rowOff>
    </xdr:from>
    <xdr:to>
      <xdr:col>36</xdr:col>
      <xdr:colOff>165100</xdr:colOff>
      <xdr:row>78</xdr:row>
      <xdr:rowOff>7296</xdr:rowOff>
    </xdr:to>
    <xdr:sp macro="" textlink="">
      <xdr:nvSpPr>
        <xdr:cNvPr id="419" name="フローチャート: 判断 418">
          <a:extLst>
            <a:ext uri="{FF2B5EF4-FFF2-40B4-BE49-F238E27FC236}">
              <a16:creationId xmlns:a16="http://schemas.microsoft.com/office/drawing/2014/main" id="{00000000-0008-0000-0600-0000A3010000}"/>
            </a:ext>
          </a:extLst>
        </xdr:cNvPr>
        <xdr:cNvSpPr/>
      </xdr:nvSpPr>
      <xdr:spPr>
        <a:xfrm>
          <a:off x="6921500" y="13278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23823</xdr:rowOff>
    </xdr:from>
    <xdr:ext cx="534377"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6705111" y="13054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149327</xdr:rowOff>
    </xdr:from>
    <xdr:to>
      <xdr:col>55</xdr:col>
      <xdr:colOff>50800</xdr:colOff>
      <xdr:row>79</xdr:row>
      <xdr:rowOff>79477</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10426700" y="13522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64254</xdr:rowOff>
    </xdr:from>
    <xdr:ext cx="378565" cy="259045"/>
    <xdr:sp macro="" textlink="">
      <xdr:nvSpPr>
        <xdr:cNvPr id="427" name="普通建設事業費 （ うち新規整備　）該当値テキスト">
          <a:extLst>
            <a:ext uri="{FF2B5EF4-FFF2-40B4-BE49-F238E27FC236}">
              <a16:creationId xmlns:a16="http://schemas.microsoft.com/office/drawing/2014/main" id="{00000000-0008-0000-0600-0000AB010000}"/>
            </a:ext>
          </a:extLst>
        </xdr:cNvPr>
        <xdr:cNvSpPr txBox="1"/>
      </xdr:nvSpPr>
      <xdr:spPr>
        <a:xfrm>
          <a:off x="10528300" y="134373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164433</xdr:rowOff>
    </xdr:from>
    <xdr:to>
      <xdr:col>50</xdr:col>
      <xdr:colOff>165100</xdr:colOff>
      <xdr:row>79</xdr:row>
      <xdr:rowOff>94583</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9588500" y="13537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147833</xdr:colOff>
      <xdr:row>79</xdr:row>
      <xdr:rowOff>85710</xdr:rowOff>
    </xdr:from>
    <xdr:ext cx="313932"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9482333" y="1363026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149231</xdr:rowOff>
    </xdr:from>
    <xdr:to>
      <xdr:col>46</xdr:col>
      <xdr:colOff>38100</xdr:colOff>
      <xdr:row>79</xdr:row>
      <xdr:rowOff>79381</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8699500" y="13522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79</xdr:row>
      <xdr:rowOff>70508</xdr:rowOff>
    </xdr:from>
    <xdr:ext cx="378565"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8561017" y="136150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160071</xdr:rowOff>
    </xdr:from>
    <xdr:to>
      <xdr:col>41</xdr:col>
      <xdr:colOff>101600</xdr:colOff>
      <xdr:row>79</xdr:row>
      <xdr:rowOff>90221</xdr:rowOff>
    </xdr:to>
    <xdr:sp macro="" textlink="">
      <xdr:nvSpPr>
        <xdr:cNvPr id="432" name="楕円 431">
          <a:extLst>
            <a:ext uri="{FF2B5EF4-FFF2-40B4-BE49-F238E27FC236}">
              <a16:creationId xmlns:a16="http://schemas.microsoft.com/office/drawing/2014/main" id="{00000000-0008-0000-0600-0000B0010000}"/>
            </a:ext>
          </a:extLst>
        </xdr:cNvPr>
        <xdr:cNvSpPr/>
      </xdr:nvSpPr>
      <xdr:spPr>
        <a:xfrm>
          <a:off x="7810500" y="13533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79</xdr:row>
      <xdr:rowOff>81348</xdr:rowOff>
    </xdr:from>
    <xdr:ext cx="378565" cy="259045"/>
    <xdr:sp macro="" textlink="">
      <xdr:nvSpPr>
        <xdr:cNvPr id="433" name="テキスト ボックス 432">
          <a:extLst>
            <a:ext uri="{FF2B5EF4-FFF2-40B4-BE49-F238E27FC236}">
              <a16:creationId xmlns:a16="http://schemas.microsoft.com/office/drawing/2014/main" id="{00000000-0008-0000-0600-0000B1010000}"/>
            </a:ext>
          </a:extLst>
        </xdr:cNvPr>
        <xdr:cNvSpPr txBox="1"/>
      </xdr:nvSpPr>
      <xdr:spPr>
        <a:xfrm>
          <a:off x="7672017" y="1362589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153442</xdr:rowOff>
    </xdr:from>
    <xdr:to>
      <xdr:col>36</xdr:col>
      <xdr:colOff>165100</xdr:colOff>
      <xdr:row>78</xdr:row>
      <xdr:rowOff>83592</xdr:rowOff>
    </xdr:to>
    <xdr:sp macro="" textlink="">
      <xdr:nvSpPr>
        <xdr:cNvPr id="434" name="楕円 433">
          <a:extLst>
            <a:ext uri="{FF2B5EF4-FFF2-40B4-BE49-F238E27FC236}">
              <a16:creationId xmlns:a16="http://schemas.microsoft.com/office/drawing/2014/main" id="{00000000-0008-0000-0600-0000B2010000}"/>
            </a:ext>
          </a:extLst>
        </xdr:cNvPr>
        <xdr:cNvSpPr/>
      </xdr:nvSpPr>
      <xdr:spPr>
        <a:xfrm>
          <a:off x="6921500" y="13355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74719</xdr:rowOff>
    </xdr:from>
    <xdr:ext cx="469744" cy="259045"/>
    <xdr:sp macro="" textlink="">
      <xdr:nvSpPr>
        <xdr:cNvPr id="435" name="テキスト ボックス 434">
          <a:extLst>
            <a:ext uri="{FF2B5EF4-FFF2-40B4-BE49-F238E27FC236}">
              <a16:creationId xmlns:a16="http://schemas.microsoft.com/office/drawing/2014/main" id="{00000000-0008-0000-0600-0000B3010000}"/>
            </a:ext>
          </a:extLst>
        </xdr:cNvPr>
        <xdr:cNvSpPr txBox="1"/>
      </xdr:nvSpPr>
      <xdr:spPr>
        <a:xfrm>
          <a:off x="6737428" y="134478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55" name="テキスト ボックス 454">
          <a:extLst>
            <a:ext uri="{FF2B5EF4-FFF2-40B4-BE49-F238E27FC236}">
              <a16:creationId xmlns:a16="http://schemas.microsoft.com/office/drawing/2014/main" id="{00000000-0008-0000-0600-0000C7010000}"/>
            </a:ext>
          </a:extLst>
        </xdr:cNvPr>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7" name="テキスト ボックス 456">
          <a:extLst>
            <a:ext uri="{FF2B5EF4-FFF2-40B4-BE49-F238E27FC236}">
              <a16:creationId xmlns:a16="http://schemas.microsoft.com/office/drawing/2014/main" id="{00000000-0008-0000-0600-0000C9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9" name="テキスト ボックス 458">
          <a:extLst>
            <a:ext uri="{FF2B5EF4-FFF2-40B4-BE49-F238E27FC236}">
              <a16:creationId xmlns:a16="http://schemas.microsoft.com/office/drawing/2014/main" id="{00000000-0008-0000-0600-0000CB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0" name="普通建設事業費 （ うち更新整備　）グラフ枠">
          <a:extLst>
            <a:ext uri="{FF2B5EF4-FFF2-40B4-BE49-F238E27FC236}">
              <a16:creationId xmlns:a16="http://schemas.microsoft.com/office/drawing/2014/main" id="{00000000-0008-0000-0600-0000CC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37450</xdr:rowOff>
    </xdr:from>
    <xdr:to>
      <xdr:col>54</xdr:col>
      <xdr:colOff>189865</xdr:colOff>
      <xdr:row>99</xdr:row>
      <xdr:rowOff>36471</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flipV="1">
          <a:off x="10475595" y="15467950"/>
          <a:ext cx="1270" cy="15420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40298</xdr:rowOff>
    </xdr:from>
    <xdr:ext cx="469744" cy="259045"/>
    <xdr:sp macro="" textlink="">
      <xdr:nvSpPr>
        <xdr:cNvPr id="462" name="普通建設事業費 （ うち更新整備　）最小値テキスト">
          <a:extLst>
            <a:ext uri="{FF2B5EF4-FFF2-40B4-BE49-F238E27FC236}">
              <a16:creationId xmlns:a16="http://schemas.microsoft.com/office/drawing/2014/main" id="{00000000-0008-0000-0600-0000CE010000}"/>
            </a:ext>
          </a:extLst>
        </xdr:cNvPr>
        <xdr:cNvSpPr txBox="1"/>
      </xdr:nvSpPr>
      <xdr:spPr>
        <a:xfrm>
          <a:off x="10528300" y="170138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36471</xdr:rowOff>
    </xdr:from>
    <xdr:to>
      <xdr:col>55</xdr:col>
      <xdr:colOff>88900</xdr:colOff>
      <xdr:row>99</xdr:row>
      <xdr:rowOff>36471</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10388600" y="170100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155577</xdr:rowOff>
    </xdr:from>
    <xdr:ext cx="534377" cy="259045"/>
    <xdr:sp macro="" textlink="">
      <xdr:nvSpPr>
        <xdr:cNvPr id="464" name="普通建設事業費 （ うち更新整備　）最大値テキスト">
          <a:extLst>
            <a:ext uri="{FF2B5EF4-FFF2-40B4-BE49-F238E27FC236}">
              <a16:creationId xmlns:a16="http://schemas.microsoft.com/office/drawing/2014/main" id="{00000000-0008-0000-0600-0000D0010000}"/>
            </a:ext>
          </a:extLst>
        </xdr:cNvPr>
        <xdr:cNvSpPr txBox="1"/>
      </xdr:nvSpPr>
      <xdr:spPr>
        <a:xfrm>
          <a:off x="10528300" y="15243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98,262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37450</xdr:rowOff>
    </xdr:from>
    <xdr:to>
      <xdr:col>55</xdr:col>
      <xdr:colOff>88900</xdr:colOff>
      <xdr:row>90</xdr:row>
      <xdr:rowOff>37450</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a:off x="10388600" y="15467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25350</xdr:rowOff>
    </xdr:from>
    <xdr:to>
      <xdr:col>55</xdr:col>
      <xdr:colOff>0</xdr:colOff>
      <xdr:row>98</xdr:row>
      <xdr:rowOff>123306</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flipV="1">
          <a:off x="9639300" y="16827450"/>
          <a:ext cx="838200" cy="97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149431</xdr:rowOff>
    </xdr:from>
    <xdr:ext cx="534377" cy="259045"/>
    <xdr:sp macro="" textlink="">
      <xdr:nvSpPr>
        <xdr:cNvPr id="467" name="普通建設事業費 （ うち更新整備　）平均値テキスト">
          <a:extLst>
            <a:ext uri="{FF2B5EF4-FFF2-40B4-BE49-F238E27FC236}">
              <a16:creationId xmlns:a16="http://schemas.microsoft.com/office/drawing/2014/main" id="{00000000-0008-0000-0600-0000D3010000}"/>
            </a:ext>
          </a:extLst>
        </xdr:cNvPr>
        <xdr:cNvSpPr txBox="1"/>
      </xdr:nvSpPr>
      <xdr:spPr>
        <a:xfrm>
          <a:off x="10528300" y="164371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126554</xdr:rowOff>
    </xdr:from>
    <xdr:to>
      <xdr:col>55</xdr:col>
      <xdr:colOff>50800</xdr:colOff>
      <xdr:row>97</xdr:row>
      <xdr:rowOff>56704</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10426700" y="16585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123306</xdr:rowOff>
    </xdr:from>
    <xdr:to>
      <xdr:col>50</xdr:col>
      <xdr:colOff>114300</xdr:colOff>
      <xdr:row>98</xdr:row>
      <xdr:rowOff>162136</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flipV="1">
          <a:off x="8750300" y="16925406"/>
          <a:ext cx="889000" cy="38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133265</xdr:rowOff>
    </xdr:from>
    <xdr:to>
      <xdr:col>50</xdr:col>
      <xdr:colOff>165100</xdr:colOff>
      <xdr:row>97</xdr:row>
      <xdr:rowOff>63415</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9588500" y="16592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79942</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9372111" y="16367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99124</xdr:rowOff>
    </xdr:from>
    <xdr:to>
      <xdr:col>45</xdr:col>
      <xdr:colOff>177800</xdr:colOff>
      <xdr:row>98</xdr:row>
      <xdr:rowOff>162136</xdr:rowOff>
    </xdr:to>
    <xdr:cxnSp macro="">
      <xdr:nvCxnSpPr>
        <xdr:cNvPr id="472" name="直線コネクタ 471">
          <a:extLst>
            <a:ext uri="{FF2B5EF4-FFF2-40B4-BE49-F238E27FC236}">
              <a16:creationId xmlns:a16="http://schemas.microsoft.com/office/drawing/2014/main" id="{00000000-0008-0000-0600-0000D8010000}"/>
            </a:ext>
          </a:extLst>
        </xdr:cNvPr>
        <xdr:cNvCxnSpPr/>
      </xdr:nvCxnSpPr>
      <xdr:spPr>
        <a:xfrm>
          <a:off x="7861300" y="16901224"/>
          <a:ext cx="889000" cy="63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137299</xdr:rowOff>
    </xdr:from>
    <xdr:to>
      <xdr:col>46</xdr:col>
      <xdr:colOff>38100</xdr:colOff>
      <xdr:row>97</xdr:row>
      <xdr:rowOff>67449</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8699500" y="16596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83976</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8483111" y="16371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99124</xdr:rowOff>
    </xdr:from>
    <xdr:to>
      <xdr:col>41</xdr:col>
      <xdr:colOff>50800</xdr:colOff>
      <xdr:row>98</xdr:row>
      <xdr:rowOff>113150</xdr:rowOff>
    </xdr:to>
    <xdr:cxnSp macro="">
      <xdr:nvCxnSpPr>
        <xdr:cNvPr id="475" name="直線コネクタ 474">
          <a:extLst>
            <a:ext uri="{FF2B5EF4-FFF2-40B4-BE49-F238E27FC236}">
              <a16:creationId xmlns:a16="http://schemas.microsoft.com/office/drawing/2014/main" id="{00000000-0008-0000-0600-0000DB010000}"/>
            </a:ext>
          </a:extLst>
        </xdr:cNvPr>
        <xdr:cNvCxnSpPr/>
      </xdr:nvCxnSpPr>
      <xdr:spPr>
        <a:xfrm flipV="1">
          <a:off x="6972300" y="16901224"/>
          <a:ext cx="889000" cy="140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130277</xdr:rowOff>
    </xdr:from>
    <xdr:to>
      <xdr:col>41</xdr:col>
      <xdr:colOff>101600</xdr:colOff>
      <xdr:row>97</xdr:row>
      <xdr:rowOff>60427</xdr:rowOff>
    </xdr:to>
    <xdr:sp macro="" textlink="">
      <xdr:nvSpPr>
        <xdr:cNvPr id="476" name="フローチャート: 判断 475">
          <a:extLst>
            <a:ext uri="{FF2B5EF4-FFF2-40B4-BE49-F238E27FC236}">
              <a16:creationId xmlns:a16="http://schemas.microsoft.com/office/drawing/2014/main" id="{00000000-0008-0000-0600-0000DC010000}"/>
            </a:ext>
          </a:extLst>
        </xdr:cNvPr>
        <xdr:cNvSpPr/>
      </xdr:nvSpPr>
      <xdr:spPr>
        <a:xfrm>
          <a:off x="7810500" y="16589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76954</xdr:rowOff>
    </xdr:from>
    <xdr:ext cx="534377"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7594111" y="163647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3470</xdr:rowOff>
    </xdr:from>
    <xdr:to>
      <xdr:col>36</xdr:col>
      <xdr:colOff>165100</xdr:colOff>
      <xdr:row>97</xdr:row>
      <xdr:rowOff>105070</xdr:rowOff>
    </xdr:to>
    <xdr:sp macro="" textlink="">
      <xdr:nvSpPr>
        <xdr:cNvPr id="478" name="フローチャート: 判断 477">
          <a:extLst>
            <a:ext uri="{FF2B5EF4-FFF2-40B4-BE49-F238E27FC236}">
              <a16:creationId xmlns:a16="http://schemas.microsoft.com/office/drawing/2014/main" id="{00000000-0008-0000-0600-0000DE010000}"/>
            </a:ext>
          </a:extLst>
        </xdr:cNvPr>
        <xdr:cNvSpPr/>
      </xdr:nvSpPr>
      <xdr:spPr>
        <a:xfrm>
          <a:off x="6921500" y="1663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121597</xdr:rowOff>
    </xdr:from>
    <xdr:ext cx="534377"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6705111" y="16409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146000</xdr:rowOff>
    </xdr:from>
    <xdr:to>
      <xdr:col>55</xdr:col>
      <xdr:colOff>50800</xdr:colOff>
      <xdr:row>98</xdr:row>
      <xdr:rowOff>76150</xdr:rowOff>
    </xdr:to>
    <xdr:sp macro="" textlink="">
      <xdr:nvSpPr>
        <xdr:cNvPr id="485" name="楕円 484">
          <a:extLst>
            <a:ext uri="{FF2B5EF4-FFF2-40B4-BE49-F238E27FC236}">
              <a16:creationId xmlns:a16="http://schemas.microsoft.com/office/drawing/2014/main" id="{00000000-0008-0000-0600-0000E5010000}"/>
            </a:ext>
          </a:extLst>
        </xdr:cNvPr>
        <xdr:cNvSpPr/>
      </xdr:nvSpPr>
      <xdr:spPr>
        <a:xfrm>
          <a:off x="10426700" y="16776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124427</xdr:rowOff>
    </xdr:from>
    <xdr:ext cx="534377" cy="259045"/>
    <xdr:sp macro="" textlink="">
      <xdr:nvSpPr>
        <xdr:cNvPr id="486" name="普通建設事業費 （ うち更新整備　）該当値テキスト">
          <a:extLst>
            <a:ext uri="{FF2B5EF4-FFF2-40B4-BE49-F238E27FC236}">
              <a16:creationId xmlns:a16="http://schemas.microsoft.com/office/drawing/2014/main" id="{00000000-0008-0000-0600-0000E6010000}"/>
            </a:ext>
          </a:extLst>
        </xdr:cNvPr>
        <xdr:cNvSpPr txBox="1"/>
      </xdr:nvSpPr>
      <xdr:spPr>
        <a:xfrm>
          <a:off x="10528300" y="16755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72506</xdr:rowOff>
    </xdr:from>
    <xdr:to>
      <xdr:col>50</xdr:col>
      <xdr:colOff>165100</xdr:colOff>
      <xdr:row>99</xdr:row>
      <xdr:rowOff>2656</xdr:rowOff>
    </xdr:to>
    <xdr:sp macro="" textlink="">
      <xdr:nvSpPr>
        <xdr:cNvPr id="487" name="楕円 486">
          <a:extLst>
            <a:ext uri="{FF2B5EF4-FFF2-40B4-BE49-F238E27FC236}">
              <a16:creationId xmlns:a16="http://schemas.microsoft.com/office/drawing/2014/main" id="{00000000-0008-0000-0600-0000E7010000}"/>
            </a:ext>
          </a:extLst>
        </xdr:cNvPr>
        <xdr:cNvSpPr/>
      </xdr:nvSpPr>
      <xdr:spPr>
        <a:xfrm>
          <a:off x="9588500" y="16874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98</xdr:row>
      <xdr:rowOff>165233</xdr:rowOff>
    </xdr:from>
    <xdr:ext cx="469744"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9404428" y="169673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111336</xdr:rowOff>
    </xdr:from>
    <xdr:to>
      <xdr:col>46</xdr:col>
      <xdr:colOff>38100</xdr:colOff>
      <xdr:row>99</xdr:row>
      <xdr:rowOff>41486</xdr:rowOff>
    </xdr:to>
    <xdr:sp macro="" textlink="">
      <xdr:nvSpPr>
        <xdr:cNvPr id="489" name="楕円 488">
          <a:extLst>
            <a:ext uri="{FF2B5EF4-FFF2-40B4-BE49-F238E27FC236}">
              <a16:creationId xmlns:a16="http://schemas.microsoft.com/office/drawing/2014/main" id="{00000000-0008-0000-0600-0000E9010000}"/>
            </a:ext>
          </a:extLst>
        </xdr:cNvPr>
        <xdr:cNvSpPr/>
      </xdr:nvSpPr>
      <xdr:spPr>
        <a:xfrm>
          <a:off x="8699500" y="16913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99</xdr:row>
      <xdr:rowOff>32613</xdr:rowOff>
    </xdr:from>
    <xdr:ext cx="469744" cy="259045"/>
    <xdr:sp macro="" textlink="">
      <xdr:nvSpPr>
        <xdr:cNvPr id="490" name="テキスト ボックス 489">
          <a:extLst>
            <a:ext uri="{FF2B5EF4-FFF2-40B4-BE49-F238E27FC236}">
              <a16:creationId xmlns:a16="http://schemas.microsoft.com/office/drawing/2014/main" id="{00000000-0008-0000-0600-0000EA010000}"/>
            </a:ext>
          </a:extLst>
        </xdr:cNvPr>
        <xdr:cNvSpPr txBox="1"/>
      </xdr:nvSpPr>
      <xdr:spPr>
        <a:xfrm>
          <a:off x="8515428" y="170061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48324</xdr:rowOff>
    </xdr:from>
    <xdr:to>
      <xdr:col>41</xdr:col>
      <xdr:colOff>101600</xdr:colOff>
      <xdr:row>98</xdr:row>
      <xdr:rowOff>149924</xdr:rowOff>
    </xdr:to>
    <xdr:sp macro="" textlink="">
      <xdr:nvSpPr>
        <xdr:cNvPr id="491" name="楕円 490">
          <a:extLst>
            <a:ext uri="{FF2B5EF4-FFF2-40B4-BE49-F238E27FC236}">
              <a16:creationId xmlns:a16="http://schemas.microsoft.com/office/drawing/2014/main" id="{00000000-0008-0000-0600-0000EB010000}"/>
            </a:ext>
          </a:extLst>
        </xdr:cNvPr>
        <xdr:cNvSpPr/>
      </xdr:nvSpPr>
      <xdr:spPr>
        <a:xfrm>
          <a:off x="7810500" y="16850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141051</xdr:rowOff>
    </xdr:from>
    <xdr:ext cx="534377" cy="259045"/>
    <xdr:sp macro="" textlink="">
      <xdr:nvSpPr>
        <xdr:cNvPr id="492" name="テキスト ボックス 491">
          <a:extLst>
            <a:ext uri="{FF2B5EF4-FFF2-40B4-BE49-F238E27FC236}">
              <a16:creationId xmlns:a16="http://schemas.microsoft.com/office/drawing/2014/main" id="{00000000-0008-0000-0600-0000EC010000}"/>
            </a:ext>
          </a:extLst>
        </xdr:cNvPr>
        <xdr:cNvSpPr txBox="1"/>
      </xdr:nvSpPr>
      <xdr:spPr>
        <a:xfrm>
          <a:off x="7594111" y="169431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62350</xdr:rowOff>
    </xdr:from>
    <xdr:to>
      <xdr:col>36</xdr:col>
      <xdr:colOff>165100</xdr:colOff>
      <xdr:row>98</xdr:row>
      <xdr:rowOff>163950</xdr:rowOff>
    </xdr:to>
    <xdr:sp macro="" textlink="">
      <xdr:nvSpPr>
        <xdr:cNvPr id="493" name="楕円 492">
          <a:extLst>
            <a:ext uri="{FF2B5EF4-FFF2-40B4-BE49-F238E27FC236}">
              <a16:creationId xmlns:a16="http://schemas.microsoft.com/office/drawing/2014/main" id="{00000000-0008-0000-0600-0000ED010000}"/>
            </a:ext>
          </a:extLst>
        </xdr:cNvPr>
        <xdr:cNvSpPr/>
      </xdr:nvSpPr>
      <xdr:spPr>
        <a:xfrm>
          <a:off x="6921500" y="16864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98</xdr:row>
      <xdr:rowOff>155077</xdr:rowOff>
    </xdr:from>
    <xdr:ext cx="469744" cy="259045"/>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6737428" y="16957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2" name="テキスト ボックス 511">
          <a:extLst>
            <a:ext uri="{FF2B5EF4-FFF2-40B4-BE49-F238E27FC236}">
              <a16:creationId xmlns:a16="http://schemas.microsoft.com/office/drawing/2014/main" id="{00000000-0008-0000-0600-00000002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5" name="災害復旧事業費グラフ枠">
          <a:extLst>
            <a:ext uri="{FF2B5EF4-FFF2-40B4-BE49-F238E27FC236}">
              <a16:creationId xmlns:a16="http://schemas.microsoft.com/office/drawing/2014/main" id="{00000000-0008-0000-0600-000003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85430</xdr:rowOff>
    </xdr:from>
    <xdr:to>
      <xdr:col>85</xdr:col>
      <xdr:colOff>126364</xdr:colOff>
      <xdr:row>38</xdr:row>
      <xdr:rowOff>139700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flipV="1">
          <a:off x="16317595" y="5571830"/>
          <a:ext cx="1269" cy="10829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150527</xdr:rowOff>
    </xdr:from>
    <xdr:ext cx="249299" cy="259045"/>
    <xdr:sp macro="" textlink="">
      <xdr:nvSpPr>
        <xdr:cNvPr id="517" name="災害復旧事業費最小値テキスト">
          <a:extLst>
            <a:ext uri="{FF2B5EF4-FFF2-40B4-BE49-F238E27FC236}">
              <a16:creationId xmlns:a16="http://schemas.microsoft.com/office/drawing/2014/main" id="{00000000-0008-0000-0600-000005020000}"/>
            </a:ext>
          </a:extLst>
        </xdr:cNvPr>
        <xdr:cNvSpPr txBox="1"/>
      </xdr:nvSpPr>
      <xdr:spPr>
        <a:xfrm>
          <a:off x="16370300" y="6665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31</xdr:row>
      <xdr:rowOff>32107</xdr:rowOff>
    </xdr:from>
    <xdr:ext cx="534377" cy="259045"/>
    <xdr:sp macro="" textlink="">
      <xdr:nvSpPr>
        <xdr:cNvPr id="519" name="災害復旧事業費最大値テキスト">
          <a:extLst>
            <a:ext uri="{FF2B5EF4-FFF2-40B4-BE49-F238E27FC236}">
              <a16:creationId xmlns:a16="http://schemas.microsoft.com/office/drawing/2014/main" id="{00000000-0008-0000-0600-000007020000}"/>
            </a:ext>
          </a:extLst>
        </xdr:cNvPr>
        <xdr:cNvSpPr txBox="1"/>
      </xdr:nvSpPr>
      <xdr:spPr>
        <a:xfrm>
          <a:off x="16370300" y="5347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85430</xdr:rowOff>
    </xdr:from>
    <xdr:to>
      <xdr:col>86</xdr:col>
      <xdr:colOff>25400</xdr:colOff>
      <xdr:row>32</xdr:row>
      <xdr:rowOff>85430</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6230600" y="55718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106050</xdr:rowOff>
    </xdr:from>
    <xdr:to>
      <xdr:col>85</xdr:col>
      <xdr:colOff>127000</xdr:colOff>
      <xdr:row>38</xdr:row>
      <xdr:rowOff>135037</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flipV="1">
          <a:off x="15481300" y="6621150"/>
          <a:ext cx="838200" cy="28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67977</xdr:rowOff>
    </xdr:from>
    <xdr:ext cx="378565" cy="259045"/>
    <xdr:sp macro="" textlink="">
      <xdr:nvSpPr>
        <xdr:cNvPr id="522" name="災害復旧事業費平均値テキスト">
          <a:extLst>
            <a:ext uri="{FF2B5EF4-FFF2-40B4-BE49-F238E27FC236}">
              <a16:creationId xmlns:a16="http://schemas.microsoft.com/office/drawing/2014/main" id="{00000000-0008-0000-0600-00000A020000}"/>
            </a:ext>
          </a:extLst>
        </xdr:cNvPr>
        <xdr:cNvSpPr txBox="1"/>
      </xdr:nvSpPr>
      <xdr:spPr>
        <a:xfrm>
          <a:off x="16370300" y="641162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45100</xdr:rowOff>
    </xdr:from>
    <xdr:to>
      <xdr:col>85</xdr:col>
      <xdr:colOff>177800</xdr:colOff>
      <xdr:row>38</xdr:row>
      <xdr:rowOff>146700</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6268700" y="656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133619</xdr:rowOff>
    </xdr:from>
    <xdr:to>
      <xdr:col>81</xdr:col>
      <xdr:colOff>50800</xdr:colOff>
      <xdr:row>38</xdr:row>
      <xdr:rowOff>135037</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a:off x="14592300" y="6648719"/>
          <a:ext cx="889000" cy="14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41717</xdr:rowOff>
    </xdr:from>
    <xdr:to>
      <xdr:col>81</xdr:col>
      <xdr:colOff>101600</xdr:colOff>
      <xdr:row>38</xdr:row>
      <xdr:rowOff>143317</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5430500" y="6556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159844</xdr:rowOff>
    </xdr:from>
    <xdr:ext cx="469744"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5246428" y="63320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133619</xdr:rowOff>
    </xdr:from>
    <xdr:to>
      <xdr:col>76</xdr:col>
      <xdr:colOff>114300</xdr:colOff>
      <xdr:row>38</xdr:row>
      <xdr:rowOff>136728</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flipV="1">
          <a:off x="13703300" y="6648719"/>
          <a:ext cx="889000" cy="3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39751</xdr:rowOff>
    </xdr:from>
    <xdr:to>
      <xdr:col>76</xdr:col>
      <xdr:colOff>165100</xdr:colOff>
      <xdr:row>38</xdr:row>
      <xdr:rowOff>141351</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4541500" y="6554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157878</xdr:rowOff>
    </xdr:from>
    <xdr:ext cx="469744"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4357428" y="6330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79532</xdr:rowOff>
    </xdr:from>
    <xdr:to>
      <xdr:col>71</xdr:col>
      <xdr:colOff>177800</xdr:colOff>
      <xdr:row>38</xdr:row>
      <xdr:rowOff>136728</xdr:rowOff>
    </xdr:to>
    <xdr:cxnSp macro="">
      <xdr:nvCxnSpPr>
        <xdr:cNvPr id="530" name="直線コネクタ 529">
          <a:extLst>
            <a:ext uri="{FF2B5EF4-FFF2-40B4-BE49-F238E27FC236}">
              <a16:creationId xmlns:a16="http://schemas.microsoft.com/office/drawing/2014/main" id="{00000000-0008-0000-0600-000012020000}"/>
            </a:ext>
          </a:extLst>
        </xdr:cNvPr>
        <xdr:cNvCxnSpPr/>
      </xdr:nvCxnSpPr>
      <xdr:spPr>
        <a:xfrm>
          <a:off x="12814300" y="6594632"/>
          <a:ext cx="889000" cy="57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43454</xdr:rowOff>
    </xdr:from>
    <xdr:to>
      <xdr:col>72</xdr:col>
      <xdr:colOff>38100</xdr:colOff>
      <xdr:row>38</xdr:row>
      <xdr:rowOff>145054</xdr:rowOff>
    </xdr:to>
    <xdr:sp macro="" textlink="">
      <xdr:nvSpPr>
        <xdr:cNvPr id="531" name="フローチャート: 判断 530">
          <a:extLst>
            <a:ext uri="{FF2B5EF4-FFF2-40B4-BE49-F238E27FC236}">
              <a16:creationId xmlns:a16="http://schemas.microsoft.com/office/drawing/2014/main" id="{00000000-0008-0000-0600-000013020000}"/>
            </a:ext>
          </a:extLst>
        </xdr:cNvPr>
        <xdr:cNvSpPr/>
      </xdr:nvSpPr>
      <xdr:spPr>
        <a:xfrm>
          <a:off x="13652500" y="6558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36</xdr:row>
      <xdr:rowOff>161581</xdr:rowOff>
    </xdr:from>
    <xdr:ext cx="378565"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3514017" y="63337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29921</xdr:rowOff>
    </xdr:from>
    <xdr:to>
      <xdr:col>67</xdr:col>
      <xdr:colOff>101600</xdr:colOff>
      <xdr:row>38</xdr:row>
      <xdr:rowOff>131521</xdr:rowOff>
    </xdr:to>
    <xdr:sp macro="" textlink="">
      <xdr:nvSpPr>
        <xdr:cNvPr id="533" name="フローチャート: 判断 532">
          <a:extLst>
            <a:ext uri="{FF2B5EF4-FFF2-40B4-BE49-F238E27FC236}">
              <a16:creationId xmlns:a16="http://schemas.microsoft.com/office/drawing/2014/main" id="{00000000-0008-0000-0600-000015020000}"/>
            </a:ext>
          </a:extLst>
        </xdr:cNvPr>
        <xdr:cNvSpPr/>
      </xdr:nvSpPr>
      <xdr:spPr>
        <a:xfrm>
          <a:off x="12763500" y="65450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122648</xdr:rowOff>
    </xdr:from>
    <xdr:ext cx="469744"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2579428" y="66377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55250</xdr:rowOff>
    </xdr:from>
    <xdr:to>
      <xdr:col>85</xdr:col>
      <xdr:colOff>177800</xdr:colOff>
      <xdr:row>38</xdr:row>
      <xdr:rowOff>156850</xdr:rowOff>
    </xdr:to>
    <xdr:sp macro="" textlink="">
      <xdr:nvSpPr>
        <xdr:cNvPr id="540" name="楕円 539">
          <a:extLst>
            <a:ext uri="{FF2B5EF4-FFF2-40B4-BE49-F238E27FC236}">
              <a16:creationId xmlns:a16="http://schemas.microsoft.com/office/drawing/2014/main" id="{00000000-0008-0000-0600-00001C020000}"/>
            </a:ext>
          </a:extLst>
        </xdr:cNvPr>
        <xdr:cNvSpPr/>
      </xdr:nvSpPr>
      <xdr:spPr>
        <a:xfrm>
          <a:off x="16268700" y="6570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23527</xdr:rowOff>
    </xdr:from>
    <xdr:ext cx="378565" cy="259045"/>
    <xdr:sp macro="" textlink="">
      <xdr:nvSpPr>
        <xdr:cNvPr id="541" name="災害復旧事業費該当値テキスト">
          <a:extLst>
            <a:ext uri="{FF2B5EF4-FFF2-40B4-BE49-F238E27FC236}">
              <a16:creationId xmlns:a16="http://schemas.microsoft.com/office/drawing/2014/main" id="{00000000-0008-0000-0600-00001D020000}"/>
            </a:ext>
          </a:extLst>
        </xdr:cNvPr>
        <xdr:cNvSpPr txBox="1"/>
      </xdr:nvSpPr>
      <xdr:spPr>
        <a:xfrm>
          <a:off x="16370300" y="65386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84237</xdr:rowOff>
    </xdr:from>
    <xdr:to>
      <xdr:col>81</xdr:col>
      <xdr:colOff>101600</xdr:colOff>
      <xdr:row>39</xdr:row>
      <xdr:rowOff>14387</xdr:rowOff>
    </xdr:to>
    <xdr:sp macro="" textlink="">
      <xdr:nvSpPr>
        <xdr:cNvPr id="542" name="楕円 541">
          <a:extLst>
            <a:ext uri="{FF2B5EF4-FFF2-40B4-BE49-F238E27FC236}">
              <a16:creationId xmlns:a16="http://schemas.microsoft.com/office/drawing/2014/main" id="{00000000-0008-0000-0600-00001E020000}"/>
            </a:ext>
          </a:extLst>
        </xdr:cNvPr>
        <xdr:cNvSpPr/>
      </xdr:nvSpPr>
      <xdr:spPr>
        <a:xfrm>
          <a:off x="15430500" y="6599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39</xdr:row>
      <xdr:rowOff>5514</xdr:rowOff>
    </xdr:from>
    <xdr:ext cx="378565"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5292017" y="66920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82819</xdr:rowOff>
    </xdr:from>
    <xdr:to>
      <xdr:col>76</xdr:col>
      <xdr:colOff>165100</xdr:colOff>
      <xdr:row>39</xdr:row>
      <xdr:rowOff>12969</xdr:rowOff>
    </xdr:to>
    <xdr:sp macro="" textlink="">
      <xdr:nvSpPr>
        <xdr:cNvPr id="544" name="楕円 543">
          <a:extLst>
            <a:ext uri="{FF2B5EF4-FFF2-40B4-BE49-F238E27FC236}">
              <a16:creationId xmlns:a16="http://schemas.microsoft.com/office/drawing/2014/main" id="{00000000-0008-0000-0600-000020020000}"/>
            </a:ext>
          </a:extLst>
        </xdr:cNvPr>
        <xdr:cNvSpPr/>
      </xdr:nvSpPr>
      <xdr:spPr>
        <a:xfrm>
          <a:off x="14541500" y="6597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39</xdr:row>
      <xdr:rowOff>4096</xdr:rowOff>
    </xdr:from>
    <xdr:ext cx="378565"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4403017" y="66906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85928</xdr:rowOff>
    </xdr:from>
    <xdr:to>
      <xdr:col>72</xdr:col>
      <xdr:colOff>38100</xdr:colOff>
      <xdr:row>39</xdr:row>
      <xdr:rowOff>16078</xdr:rowOff>
    </xdr:to>
    <xdr:sp macro="" textlink="">
      <xdr:nvSpPr>
        <xdr:cNvPr id="546" name="楕円 545">
          <a:extLst>
            <a:ext uri="{FF2B5EF4-FFF2-40B4-BE49-F238E27FC236}">
              <a16:creationId xmlns:a16="http://schemas.microsoft.com/office/drawing/2014/main" id="{00000000-0008-0000-0600-000022020000}"/>
            </a:ext>
          </a:extLst>
        </xdr:cNvPr>
        <xdr:cNvSpPr/>
      </xdr:nvSpPr>
      <xdr:spPr>
        <a:xfrm>
          <a:off x="13652500" y="6601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39</xdr:row>
      <xdr:rowOff>7205</xdr:rowOff>
    </xdr:from>
    <xdr:ext cx="313932"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3546333" y="669375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28732</xdr:rowOff>
    </xdr:from>
    <xdr:to>
      <xdr:col>67</xdr:col>
      <xdr:colOff>101600</xdr:colOff>
      <xdr:row>38</xdr:row>
      <xdr:rowOff>130332</xdr:rowOff>
    </xdr:to>
    <xdr:sp macro="" textlink="">
      <xdr:nvSpPr>
        <xdr:cNvPr id="548" name="楕円 547">
          <a:extLst>
            <a:ext uri="{FF2B5EF4-FFF2-40B4-BE49-F238E27FC236}">
              <a16:creationId xmlns:a16="http://schemas.microsoft.com/office/drawing/2014/main" id="{00000000-0008-0000-0600-000024020000}"/>
            </a:ext>
          </a:extLst>
        </xdr:cNvPr>
        <xdr:cNvSpPr/>
      </xdr:nvSpPr>
      <xdr:spPr>
        <a:xfrm>
          <a:off x="12763500" y="6543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146859</xdr:rowOff>
    </xdr:from>
    <xdr:ext cx="469744" cy="259045"/>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2579428" y="6319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1" name="テキスト ボックス 560">
          <a:extLst>
            <a:ext uri="{FF2B5EF4-FFF2-40B4-BE49-F238E27FC236}">
              <a16:creationId xmlns:a16="http://schemas.microsoft.com/office/drawing/2014/main" id="{00000000-0008-0000-0600-000031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3" name="テキスト ボックス 562">
          <a:extLst>
            <a:ext uri="{FF2B5EF4-FFF2-40B4-BE49-F238E27FC236}">
              <a16:creationId xmlns:a16="http://schemas.microsoft.com/office/drawing/2014/main" id="{00000000-0008-0000-0600-000033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4" name="失業対策事業費グラフ枠">
          <a:extLst>
            <a:ext uri="{FF2B5EF4-FFF2-40B4-BE49-F238E27FC236}">
              <a16:creationId xmlns:a16="http://schemas.microsoft.com/office/drawing/2014/main" id="{00000000-0008-0000-0600-000034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6" name="失業対策事業費最小値テキスト">
          <a:extLst>
            <a:ext uri="{FF2B5EF4-FFF2-40B4-BE49-F238E27FC236}">
              <a16:creationId xmlns:a16="http://schemas.microsoft.com/office/drawing/2014/main" id="{00000000-0008-0000-0600-000036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8" name="失業対策事業費最大値テキスト">
          <a:extLst>
            <a:ext uri="{FF2B5EF4-FFF2-40B4-BE49-F238E27FC236}">
              <a16:creationId xmlns:a16="http://schemas.microsoft.com/office/drawing/2014/main" id="{00000000-0008-0000-0600-000038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1" name="失業対策事業費平均値テキスト">
          <a:extLst>
            <a:ext uri="{FF2B5EF4-FFF2-40B4-BE49-F238E27FC236}">
              <a16:creationId xmlns:a16="http://schemas.microsoft.com/office/drawing/2014/main" id="{00000000-0008-0000-0600-00003B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2" name="フローチャート: 判断 571">
          <a:extLst>
            <a:ext uri="{FF2B5EF4-FFF2-40B4-BE49-F238E27FC236}">
              <a16:creationId xmlns:a16="http://schemas.microsoft.com/office/drawing/2014/main" id="{00000000-0008-0000-0600-00003C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9" name="直線コネクタ 578">
          <a:extLst>
            <a:ext uri="{FF2B5EF4-FFF2-40B4-BE49-F238E27FC236}">
              <a16:creationId xmlns:a16="http://schemas.microsoft.com/office/drawing/2014/main" id="{00000000-0008-0000-0600-000043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0" name="フローチャート: 判断 579">
          <a:extLst>
            <a:ext uri="{FF2B5EF4-FFF2-40B4-BE49-F238E27FC236}">
              <a16:creationId xmlns:a16="http://schemas.microsoft.com/office/drawing/2014/main" id="{00000000-0008-0000-0600-000044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2" name="フローチャート: 判断 581">
          <a:extLst>
            <a:ext uri="{FF2B5EF4-FFF2-40B4-BE49-F238E27FC236}">
              <a16:creationId xmlns:a16="http://schemas.microsoft.com/office/drawing/2014/main" id="{00000000-0008-0000-0600-000046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9" name="楕円 588">
          <a:extLst>
            <a:ext uri="{FF2B5EF4-FFF2-40B4-BE49-F238E27FC236}">
              <a16:creationId xmlns:a16="http://schemas.microsoft.com/office/drawing/2014/main" id="{00000000-0008-0000-0600-00004D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0" name="失業対策事業費該当値テキスト">
          <a:extLst>
            <a:ext uri="{FF2B5EF4-FFF2-40B4-BE49-F238E27FC236}">
              <a16:creationId xmlns:a16="http://schemas.microsoft.com/office/drawing/2014/main" id="{00000000-0008-0000-0600-00004E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3" name="楕円 592">
          <a:extLst>
            <a:ext uri="{FF2B5EF4-FFF2-40B4-BE49-F238E27FC236}">
              <a16:creationId xmlns:a16="http://schemas.microsoft.com/office/drawing/2014/main" id="{00000000-0008-0000-0600-000051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5" name="楕円 594">
          <a:extLst>
            <a:ext uri="{FF2B5EF4-FFF2-40B4-BE49-F238E27FC236}">
              <a16:creationId xmlns:a16="http://schemas.microsoft.com/office/drawing/2014/main" id="{00000000-0008-0000-0600-000053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7" name="楕円 596">
          <a:extLst>
            <a:ext uri="{FF2B5EF4-FFF2-40B4-BE49-F238E27FC236}">
              <a16:creationId xmlns:a16="http://schemas.microsoft.com/office/drawing/2014/main" id="{00000000-0008-0000-0600-000055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1" name="公債費グラフ枠">
          <a:extLst>
            <a:ext uri="{FF2B5EF4-FFF2-40B4-BE49-F238E27FC236}">
              <a16:creationId xmlns:a16="http://schemas.microsoft.com/office/drawing/2014/main" id="{00000000-0008-0000-0600-00006D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73025</xdr:rowOff>
    </xdr:from>
    <xdr:to>
      <xdr:col>85</xdr:col>
      <xdr:colOff>126364</xdr:colOff>
      <xdr:row>78</xdr:row>
      <xdr:rowOff>83198</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flipV="1">
          <a:off x="16317595" y="12074525"/>
          <a:ext cx="1269" cy="13817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87025</xdr:rowOff>
    </xdr:from>
    <xdr:ext cx="534377" cy="259045"/>
    <xdr:sp macro="" textlink="">
      <xdr:nvSpPr>
        <xdr:cNvPr id="623" name="公債費最小値テキスト">
          <a:extLst>
            <a:ext uri="{FF2B5EF4-FFF2-40B4-BE49-F238E27FC236}">
              <a16:creationId xmlns:a16="http://schemas.microsoft.com/office/drawing/2014/main" id="{00000000-0008-0000-0600-00006F020000}"/>
            </a:ext>
          </a:extLst>
        </xdr:cNvPr>
        <xdr:cNvSpPr txBox="1"/>
      </xdr:nvSpPr>
      <xdr:spPr>
        <a:xfrm>
          <a:off x="16370300" y="13460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83198</xdr:rowOff>
    </xdr:from>
    <xdr:to>
      <xdr:col>86</xdr:col>
      <xdr:colOff>25400</xdr:colOff>
      <xdr:row>78</xdr:row>
      <xdr:rowOff>83198</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6230600" y="134562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19702</xdr:rowOff>
    </xdr:from>
    <xdr:ext cx="599010" cy="259045"/>
    <xdr:sp macro="" textlink="">
      <xdr:nvSpPr>
        <xdr:cNvPr id="625" name="公債費最大値テキスト">
          <a:extLst>
            <a:ext uri="{FF2B5EF4-FFF2-40B4-BE49-F238E27FC236}">
              <a16:creationId xmlns:a16="http://schemas.microsoft.com/office/drawing/2014/main" id="{00000000-0008-0000-0600-000071020000}"/>
            </a:ext>
          </a:extLst>
        </xdr:cNvPr>
        <xdr:cNvSpPr txBox="1"/>
      </xdr:nvSpPr>
      <xdr:spPr>
        <a:xfrm>
          <a:off x="16370300" y="118497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119,250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73025</xdr:rowOff>
    </xdr:from>
    <xdr:to>
      <xdr:col>86</xdr:col>
      <xdr:colOff>25400</xdr:colOff>
      <xdr:row>70</xdr:row>
      <xdr:rowOff>73025</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6230600" y="12074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75</xdr:row>
      <xdr:rowOff>138202</xdr:rowOff>
    </xdr:from>
    <xdr:to>
      <xdr:col>85</xdr:col>
      <xdr:colOff>127000</xdr:colOff>
      <xdr:row>76</xdr:row>
      <xdr:rowOff>24688</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a:off x="15481300" y="12996952"/>
          <a:ext cx="838200" cy="579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34434</xdr:rowOff>
    </xdr:from>
    <xdr:ext cx="534377" cy="259045"/>
    <xdr:sp macro="" textlink="">
      <xdr:nvSpPr>
        <xdr:cNvPr id="628" name="公債費平均値テキスト">
          <a:extLst>
            <a:ext uri="{FF2B5EF4-FFF2-40B4-BE49-F238E27FC236}">
              <a16:creationId xmlns:a16="http://schemas.microsoft.com/office/drawing/2014/main" id="{00000000-0008-0000-0600-000074020000}"/>
            </a:ext>
          </a:extLst>
        </xdr:cNvPr>
        <xdr:cNvSpPr txBox="1"/>
      </xdr:nvSpPr>
      <xdr:spPr>
        <a:xfrm>
          <a:off x="16370300" y="130646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56007</xdr:rowOff>
    </xdr:from>
    <xdr:to>
      <xdr:col>85</xdr:col>
      <xdr:colOff>177800</xdr:colOff>
      <xdr:row>76</xdr:row>
      <xdr:rowOff>157607</xdr:rowOff>
    </xdr:to>
    <xdr:sp macro="" textlink="">
      <xdr:nvSpPr>
        <xdr:cNvPr id="629" name="フローチャート: 判断 628">
          <a:extLst>
            <a:ext uri="{FF2B5EF4-FFF2-40B4-BE49-F238E27FC236}">
              <a16:creationId xmlns:a16="http://schemas.microsoft.com/office/drawing/2014/main" id="{00000000-0008-0000-0600-000075020000}"/>
            </a:ext>
          </a:extLst>
        </xdr:cNvPr>
        <xdr:cNvSpPr/>
      </xdr:nvSpPr>
      <xdr:spPr>
        <a:xfrm>
          <a:off x="16268700" y="13086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138202</xdr:rowOff>
    </xdr:from>
    <xdr:to>
      <xdr:col>81</xdr:col>
      <xdr:colOff>50800</xdr:colOff>
      <xdr:row>75</xdr:row>
      <xdr:rowOff>153454</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flipV="1">
          <a:off x="14592300" y="12996952"/>
          <a:ext cx="889000" cy="15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48654</xdr:rowOff>
    </xdr:from>
    <xdr:to>
      <xdr:col>81</xdr:col>
      <xdr:colOff>101600</xdr:colOff>
      <xdr:row>76</xdr:row>
      <xdr:rowOff>150254</xdr:rowOff>
    </xdr:to>
    <xdr:sp macro="" textlink="">
      <xdr:nvSpPr>
        <xdr:cNvPr id="631" name="フローチャート: 判断 630">
          <a:extLst>
            <a:ext uri="{FF2B5EF4-FFF2-40B4-BE49-F238E27FC236}">
              <a16:creationId xmlns:a16="http://schemas.microsoft.com/office/drawing/2014/main" id="{00000000-0008-0000-0600-000077020000}"/>
            </a:ext>
          </a:extLst>
        </xdr:cNvPr>
        <xdr:cNvSpPr/>
      </xdr:nvSpPr>
      <xdr:spPr>
        <a:xfrm>
          <a:off x="15430500" y="13078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141381</xdr:rowOff>
    </xdr:from>
    <xdr:ext cx="534377"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5214111" y="13171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153454</xdr:rowOff>
    </xdr:from>
    <xdr:to>
      <xdr:col>76</xdr:col>
      <xdr:colOff>114300</xdr:colOff>
      <xdr:row>76</xdr:row>
      <xdr:rowOff>33489</xdr:rowOff>
    </xdr:to>
    <xdr:cxnSp macro="">
      <xdr:nvCxnSpPr>
        <xdr:cNvPr id="633" name="直線コネクタ 632">
          <a:extLst>
            <a:ext uri="{FF2B5EF4-FFF2-40B4-BE49-F238E27FC236}">
              <a16:creationId xmlns:a16="http://schemas.microsoft.com/office/drawing/2014/main" id="{00000000-0008-0000-0600-000079020000}"/>
            </a:ext>
          </a:extLst>
        </xdr:cNvPr>
        <xdr:cNvCxnSpPr/>
      </xdr:nvCxnSpPr>
      <xdr:spPr>
        <a:xfrm flipV="1">
          <a:off x="13703300" y="13012204"/>
          <a:ext cx="889000" cy="51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53087</xdr:rowOff>
    </xdr:from>
    <xdr:to>
      <xdr:col>76</xdr:col>
      <xdr:colOff>165100</xdr:colOff>
      <xdr:row>76</xdr:row>
      <xdr:rowOff>154687</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4541500" y="13083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145814</xdr:rowOff>
    </xdr:from>
    <xdr:ext cx="534377"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4325111" y="13176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32575</xdr:rowOff>
    </xdr:from>
    <xdr:to>
      <xdr:col>71</xdr:col>
      <xdr:colOff>177800</xdr:colOff>
      <xdr:row>76</xdr:row>
      <xdr:rowOff>33489</xdr:rowOff>
    </xdr:to>
    <xdr:cxnSp macro="">
      <xdr:nvCxnSpPr>
        <xdr:cNvPr id="636" name="直線コネクタ 635">
          <a:extLst>
            <a:ext uri="{FF2B5EF4-FFF2-40B4-BE49-F238E27FC236}">
              <a16:creationId xmlns:a16="http://schemas.microsoft.com/office/drawing/2014/main" id="{00000000-0008-0000-0600-00007C020000}"/>
            </a:ext>
          </a:extLst>
        </xdr:cNvPr>
        <xdr:cNvCxnSpPr/>
      </xdr:nvCxnSpPr>
      <xdr:spPr>
        <a:xfrm>
          <a:off x="12814300" y="13062775"/>
          <a:ext cx="889000" cy="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49518</xdr:rowOff>
    </xdr:from>
    <xdr:to>
      <xdr:col>72</xdr:col>
      <xdr:colOff>38100</xdr:colOff>
      <xdr:row>76</xdr:row>
      <xdr:rowOff>151118</xdr:rowOff>
    </xdr:to>
    <xdr:sp macro="" textlink="">
      <xdr:nvSpPr>
        <xdr:cNvPr id="637" name="フローチャート: 判断 636">
          <a:extLst>
            <a:ext uri="{FF2B5EF4-FFF2-40B4-BE49-F238E27FC236}">
              <a16:creationId xmlns:a16="http://schemas.microsoft.com/office/drawing/2014/main" id="{00000000-0008-0000-0600-00007D020000}"/>
            </a:ext>
          </a:extLst>
        </xdr:cNvPr>
        <xdr:cNvSpPr/>
      </xdr:nvSpPr>
      <xdr:spPr>
        <a:xfrm>
          <a:off x="13652500" y="13079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142245</xdr:rowOff>
    </xdr:from>
    <xdr:ext cx="534377"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3436111" y="13172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58902</xdr:rowOff>
    </xdr:from>
    <xdr:to>
      <xdr:col>67</xdr:col>
      <xdr:colOff>101600</xdr:colOff>
      <xdr:row>76</xdr:row>
      <xdr:rowOff>160502</xdr:rowOff>
    </xdr:to>
    <xdr:sp macro="" textlink="">
      <xdr:nvSpPr>
        <xdr:cNvPr id="639" name="フローチャート: 判断 638">
          <a:extLst>
            <a:ext uri="{FF2B5EF4-FFF2-40B4-BE49-F238E27FC236}">
              <a16:creationId xmlns:a16="http://schemas.microsoft.com/office/drawing/2014/main" id="{00000000-0008-0000-0600-00007F020000}"/>
            </a:ext>
          </a:extLst>
        </xdr:cNvPr>
        <xdr:cNvSpPr/>
      </xdr:nvSpPr>
      <xdr:spPr>
        <a:xfrm>
          <a:off x="12763500" y="13089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151629</xdr:rowOff>
    </xdr:from>
    <xdr:ext cx="534377"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2547111" y="13181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145338</xdr:rowOff>
    </xdr:from>
    <xdr:to>
      <xdr:col>85</xdr:col>
      <xdr:colOff>177800</xdr:colOff>
      <xdr:row>76</xdr:row>
      <xdr:rowOff>75488</xdr:rowOff>
    </xdr:to>
    <xdr:sp macro="" textlink="">
      <xdr:nvSpPr>
        <xdr:cNvPr id="646" name="楕円 645">
          <a:extLst>
            <a:ext uri="{FF2B5EF4-FFF2-40B4-BE49-F238E27FC236}">
              <a16:creationId xmlns:a16="http://schemas.microsoft.com/office/drawing/2014/main" id="{00000000-0008-0000-0600-000086020000}"/>
            </a:ext>
          </a:extLst>
        </xdr:cNvPr>
        <xdr:cNvSpPr/>
      </xdr:nvSpPr>
      <xdr:spPr>
        <a:xfrm>
          <a:off x="16268700" y="13004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74</xdr:row>
      <xdr:rowOff>168215</xdr:rowOff>
    </xdr:from>
    <xdr:ext cx="534377" cy="259045"/>
    <xdr:sp macro="" textlink="">
      <xdr:nvSpPr>
        <xdr:cNvPr id="647" name="公債費該当値テキスト">
          <a:extLst>
            <a:ext uri="{FF2B5EF4-FFF2-40B4-BE49-F238E27FC236}">
              <a16:creationId xmlns:a16="http://schemas.microsoft.com/office/drawing/2014/main" id="{00000000-0008-0000-0600-000087020000}"/>
            </a:ext>
          </a:extLst>
        </xdr:cNvPr>
        <xdr:cNvSpPr txBox="1"/>
      </xdr:nvSpPr>
      <xdr:spPr>
        <a:xfrm>
          <a:off x="16370300" y="12855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87402</xdr:rowOff>
    </xdr:from>
    <xdr:to>
      <xdr:col>81</xdr:col>
      <xdr:colOff>101600</xdr:colOff>
      <xdr:row>76</xdr:row>
      <xdr:rowOff>17552</xdr:rowOff>
    </xdr:to>
    <xdr:sp macro="" textlink="">
      <xdr:nvSpPr>
        <xdr:cNvPr id="648" name="楕円 647">
          <a:extLst>
            <a:ext uri="{FF2B5EF4-FFF2-40B4-BE49-F238E27FC236}">
              <a16:creationId xmlns:a16="http://schemas.microsoft.com/office/drawing/2014/main" id="{00000000-0008-0000-0600-000088020000}"/>
            </a:ext>
          </a:extLst>
        </xdr:cNvPr>
        <xdr:cNvSpPr/>
      </xdr:nvSpPr>
      <xdr:spPr>
        <a:xfrm>
          <a:off x="15430500" y="12946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34079</xdr:rowOff>
    </xdr:from>
    <xdr:ext cx="534377"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5214111" y="12721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102654</xdr:rowOff>
    </xdr:from>
    <xdr:to>
      <xdr:col>76</xdr:col>
      <xdr:colOff>165100</xdr:colOff>
      <xdr:row>76</xdr:row>
      <xdr:rowOff>32804</xdr:rowOff>
    </xdr:to>
    <xdr:sp macro="" textlink="">
      <xdr:nvSpPr>
        <xdr:cNvPr id="650" name="楕円 649">
          <a:extLst>
            <a:ext uri="{FF2B5EF4-FFF2-40B4-BE49-F238E27FC236}">
              <a16:creationId xmlns:a16="http://schemas.microsoft.com/office/drawing/2014/main" id="{00000000-0008-0000-0600-00008A020000}"/>
            </a:ext>
          </a:extLst>
        </xdr:cNvPr>
        <xdr:cNvSpPr/>
      </xdr:nvSpPr>
      <xdr:spPr>
        <a:xfrm>
          <a:off x="14541500" y="12961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49331</xdr:rowOff>
    </xdr:from>
    <xdr:ext cx="534377"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4325111" y="12736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154139</xdr:rowOff>
    </xdr:from>
    <xdr:to>
      <xdr:col>72</xdr:col>
      <xdr:colOff>38100</xdr:colOff>
      <xdr:row>76</xdr:row>
      <xdr:rowOff>84289</xdr:rowOff>
    </xdr:to>
    <xdr:sp macro="" textlink="">
      <xdr:nvSpPr>
        <xdr:cNvPr id="652" name="楕円 651">
          <a:extLst>
            <a:ext uri="{FF2B5EF4-FFF2-40B4-BE49-F238E27FC236}">
              <a16:creationId xmlns:a16="http://schemas.microsoft.com/office/drawing/2014/main" id="{00000000-0008-0000-0600-00008C020000}"/>
            </a:ext>
          </a:extLst>
        </xdr:cNvPr>
        <xdr:cNvSpPr/>
      </xdr:nvSpPr>
      <xdr:spPr>
        <a:xfrm>
          <a:off x="13652500" y="13012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100817</xdr:rowOff>
    </xdr:from>
    <xdr:ext cx="534377"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3436111" y="12788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153225</xdr:rowOff>
    </xdr:from>
    <xdr:to>
      <xdr:col>67</xdr:col>
      <xdr:colOff>101600</xdr:colOff>
      <xdr:row>76</xdr:row>
      <xdr:rowOff>83375</xdr:rowOff>
    </xdr:to>
    <xdr:sp macro="" textlink="">
      <xdr:nvSpPr>
        <xdr:cNvPr id="654" name="楕円 653">
          <a:extLst>
            <a:ext uri="{FF2B5EF4-FFF2-40B4-BE49-F238E27FC236}">
              <a16:creationId xmlns:a16="http://schemas.microsoft.com/office/drawing/2014/main" id="{00000000-0008-0000-0600-00008E020000}"/>
            </a:ext>
          </a:extLst>
        </xdr:cNvPr>
        <xdr:cNvSpPr/>
      </xdr:nvSpPr>
      <xdr:spPr>
        <a:xfrm>
          <a:off x="12763500" y="13011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99903</xdr:rowOff>
    </xdr:from>
    <xdr:ext cx="534377" cy="25904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2547111" y="127872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7" name="テキスト ボックス 666">
          <a:extLst>
            <a:ext uri="{FF2B5EF4-FFF2-40B4-BE49-F238E27FC236}">
              <a16:creationId xmlns:a16="http://schemas.microsoft.com/office/drawing/2014/main" id="{00000000-0008-0000-0600-00009B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6" name="積立金グラフ枠">
          <a:extLst>
            <a:ext uri="{FF2B5EF4-FFF2-40B4-BE49-F238E27FC236}">
              <a16:creationId xmlns:a16="http://schemas.microsoft.com/office/drawing/2014/main" id="{00000000-0008-0000-0600-0000A4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3583</xdr:rowOff>
    </xdr:from>
    <xdr:to>
      <xdr:col>85</xdr:col>
      <xdr:colOff>126364</xdr:colOff>
      <xdr:row>98</xdr:row>
      <xdr:rowOff>136930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flipV="1">
          <a:off x="16317595" y="15434083"/>
          <a:ext cx="1269" cy="15049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140757</xdr:rowOff>
    </xdr:from>
    <xdr:ext cx="378565" cy="259045"/>
    <xdr:sp macro="" textlink="">
      <xdr:nvSpPr>
        <xdr:cNvPr id="678" name="積立金最小値テキスト">
          <a:extLst>
            <a:ext uri="{FF2B5EF4-FFF2-40B4-BE49-F238E27FC236}">
              <a16:creationId xmlns:a16="http://schemas.microsoft.com/office/drawing/2014/main" id="{00000000-0008-0000-0600-0000A6020000}"/>
            </a:ext>
          </a:extLst>
        </xdr:cNvPr>
        <xdr:cNvSpPr txBox="1"/>
      </xdr:nvSpPr>
      <xdr:spPr>
        <a:xfrm>
          <a:off x="16370300" y="169428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136930</xdr:rowOff>
    </xdr:from>
    <xdr:to>
      <xdr:col>86</xdr:col>
      <xdr:colOff>25400</xdr:colOff>
      <xdr:row>98</xdr:row>
      <xdr:rowOff>136930</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6230600" y="16939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121710</xdr:rowOff>
    </xdr:from>
    <xdr:ext cx="599010" cy="259045"/>
    <xdr:sp macro="" textlink="">
      <xdr:nvSpPr>
        <xdr:cNvPr id="680" name="積立金最大値テキスト">
          <a:extLst>
            <a:ext uri="{FF2B5EF4-FFF2-40B4-BE49-F238E27FC236}">
              <a16:creationId xmlns:a16="http://schemas.microsoft.com/office/drawing/2014/main" id="{00000000-0008-0000-0600-0000A8020000}"/>
            </a:ext>
          </a:extLst>
        </xdr:cNvPr>
        <xdr:cNvSpPr txBox="1"/>
      </xdr:nvSpPr>
      <xdr:spPr>
        <a:xfrm>
          <a:off x="16370300" y="152093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164,886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3583</xdr:rowOff>
    </xdr:from>
    <xdr:to>
      <xdr:col>86</xdr:col>
      <xdr:colOff>25400</xdr:colOff>
      <xdr:row>90</xdr:row>
      <xdr:rowOff>3583</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6230600" y="154340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46816</xdr:rowOff>
    </xdr:from>
    <xdr:to>
      <xdr:col>85</xdr:col>
      <xdr:colOff>127000</xdr:colOff>
      <xdr:row>97</xdr:row>
      <xdr:rowOff>141584</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flipV="1">
          <a:off x="15481300" y="16677466"/>
          <a:ext cx="838200" cy="947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62974</xdr:rowOff>
    </xdr:from>
    <xdr:ext cx="534377" cy="259045"/>
    <xdr:sp macro="" textlink="">
      <xdr:nvSpPr>
        <xdr:cNvPr id="683" name="積立金平均値テキスト">
          <a:extLst>
            <a:ext uri="{FF2B5EF4-FFF2-40B4-BE49-F238E27FC236}">
              <a16:creationId xmlns:a16="http://schemas.microsoft.com/office/drawing/2014/main" id="{00000000-0008-0000-0600-0000AB020000}"/>
            </a:ext>
          </a:extLst>
        </xdr:cNvPr>
        <xdr:cNvSpPr txBox="1"/>
      </xdr:nvSpPr>
      <xdr:spPr>
        <a:xfrm>
          <a:off x="16370300" y="166936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84547</xdr:rowOff>
    </xdr:from>
    <xdr:to>
      <xdr:col>85</xdr:col>
      <xdr:colOff>177800</xdr:colOff>
      <xdr:row>98</xdr:row>
      <xdr:rowOff>14697</xdr:rowOff>
    </xdr:to>
    <xdr:sp macro="" textlink="">
      <xdr:nvSpPr>
        <xdr:cNvPr id="684" name="フローチャート: 判断 683">
          <a:extLst>
            <a:ext uri="{FF2B5EF4-FFF2-40B4-BE49-F238E27FC236}">
              <a16:creationId xmlns:a16="http://schemas.microsoft.com/office/drawing/2014/main" id="{00000000-0008-0000-0600-0000AC020000}"/>
            </a:ext>
          </a:extLst>
        </xdr:cNvPr>
        <xdr:cNvSpPr/>
      </xdr:nvSpPr>
      <xdr:spPr>
        <a:xfrm>
          <a:off x="16268700" y="16715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111976</xdr:rowOff>
    </xdr:from>
    <xdr:to>
      <xdr:col>81</xdr:col>
      <xdr:colOff>50800</xdr:colOff>
      <xdr:row>97</xdr:row>
      <xdr:rowOff>141584</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a:off x="14592300" y="16742626"/>
          <a:ext cx="889000" cy="29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69954</xdr:rowOff>
    </xdr:from>
    <xdr:to>
      <xdr:col>81</xdr:col>
      <xdr:colOff>101600</xdr:colOff>
      <xdr:row>98</xdr:row>
      <xdr:rowOff>104</xdr:rowOff>
    </xdr:to>
    <xdr:sp macro="" textlink="">
      <xdr:nvSpPr>
        <xdr:cNvPr id="686" name="フローチャート: 判断 685">
          <a:extLst>
            <a:ext uri="{FF2B5EF4-FFF2-40B4-BE49-F238E27FC236}">
              <a16:creationId xmlns:a16="http://schemas.microsoft.com/office/drawing/2014/main" id="{00000000-0008-0000-0600-0000AE020000}"/>
            </a:ext>
          </a:extLst>
        </xdr:cNvPr>
        <xdr:cNvSpPr/>
      </xdr:nvSpPr>
      <xdr:spPr>
        <a:xfrm>
          <a:off x="15430500" y="16700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16631</xdr:rowOff>
    </xdr:from>
    <xdr:ext cx="534377"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5214111" y="16475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111976</xdr:rowOff>
    </xdr:from>
    <xdr:to>
      <xdr:col>76</xdr:col>
      <xdr:colOff>114300</xdr:colOff>
      <xdr:row>98</xdr:row>
      <xdr:rowOff>38302</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flipV="1">
          <a:off x="13703300" y="16742626"/>
          <a:ext cx="889000" cy="977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52488</xdr:rowOff>
    </xdr:from>
    <xdr:to>
      <xdr:col>76</xdr:col>
      <xdr:colOff>165100</xdr:colOff>
      <xdr:row>97</xdr:row>
      <xdr:rowOff>154088</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4541500" y="16683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170615</xdr:rowOff>
    </xdr:from>
    <xdr:ext cx="534377"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4325111" y="16458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21148</xdr:rowOff>
    </xdr:from>
    <xdr:to>
      <xdr:col>71</xdr:col>
      <xdr:colOff>177800</xdr:colOff>
      <xdr:row>98</xdr:row>
      <xdr:rowOff>38302</xdr:rowOff>
    </xdr:to>
    <xdr:cxnSp macro="">
      <xdr:nvCxnSpPr>
        <xdr:cNvPr id="691" name="直線コネクタ 690">
          <a:extLst>
            <a:ext uri="{FF2B5EF4-FFF2-40B4-BE49-F238E27FC236}">
              <a16:creationId xmlns:a16="http://schemas.microsoft.com/office/drawing/2014/main" id="{00000000-0008-0000-0600-0000B3020000}"/>
            </a:ext>
          </a:extLst>
        </xdr:cNvPr>
        <xdr:cNvCxnSpPr/>
      </xdr:nvCxnSpPr>
      <xdr:spPr>
        <a:xfrm>
          <a:off x="12814300" y="16823248"/>
          <a:ext cx="889000" cy="17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120630</xdr:rowOff>
    </xdr:from>
    <xdr:to>
      <xdr:col>72</xdr:col>
      <xdr:colOff>38100</xdr:colOff>
      <xdr:row>98</xdr:row>
      <xdr:rowOff>50780</xdr:rowOff>
    </xdr:to>
    <xdr:sp macro="" textlink="">
      <xdr:nvSpPr>
        <xdr:cNvPr id="692" name="フローチャート: 判断 691">
          <a:extLst>
            <a:ext uri="{FF2B5EF4-FFF2-40B4-BE49-F238E27FC236}">
              <a16:creationId xmlns:a16="http://schemas.microsoft.com/office/drawing/2014/main" id="{00000000-0008-0000-0600-0000B4020000}"/>
            </a:ext>
          </a:extLst>
        </xdr:cNvPr>
        <xdr:cNvSpPr/>
      </xdr:nvSpPr>
      <xdr:spPr>
        <a:xfrm>
          <a:off x="13652500" y="16751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67307</xdr:rowOff>
    </xdr:from>
    <xdr:ext cx="534377"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3436111" y="16526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157352</xdr:rowOff>
    </xdr:from>
    <xdr:to>
      <xdr:col>67</xdr:col>
      <xdr:colOff>101600</xdr:colOff>
      <xdr:row>98</xdr:row>
      <xdr:rowOff>87502</xdr:rowOff>
    </xdr:to>
    <xdr:sp macro="" textlink="">
      <xdr:nvSpPr>
        <xdr:cNvPr id="694" name="フローチャート: 判断 693">
          <a:extLst>
            <a:ext uri="{FF2B5EF4-FFF2-40B4-BE49-F238E27FC236}">
              <a16:creationId xmlns:a16="http://schemas.microsoft.com/office/drawing/2014/main" id="{00000000-0008-0000-0600-0000B6020000}"/>
            </a:ext>
          </a:extLst>
        </xdr:cNvPr>
        <xdr:cNvSpPr/>
      </xdr:nvSpPr>
      <xdr:spPr>
        <a:xfrm>
          <a:off x="12763500" y="16788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78629</xdr:rowOff>
    </xdr:from>
    <xdr:ext cx="534377"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2547111" y="168807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167466</xdr:rowOff>
    </xdr:from>
    <xdr:to>
      <xdr:col>85</xdr:col>
      <xdr:colOff>177800</xdr:colOff>
      <xdr:row>97</xdr:row>
      <xdr:rowOff>97616</xdr:rowOff>
    </xdr:to>
    <xdr:sp macro="" textlink="">
      <xdr:nvSpPr>
        <xdr:cNvPr id="701" name="楕円 700">
          <a:extLst>
            <a:ext uri="{FF2B5EF4-FFF2-40B4-BE49-F238E27FC236}">
              <a16:creationId xmlns:a16="http://schemas.microsoft.com/office/drawing/2014/main" id="{00000000-0008-0000-0600-0000BD020000}"/>
            </a:ext>
          </a:extLst>
        </xdr:cNvPr>
        <xdr:cNvSpPr/>
      </xdr:nvSpPr>
      <xdr:spPr>
        <a:xfrm>
          <a:off x="16268700" y="16626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18893</xdr:rowOff>
    </xdr:from>
    <xdr:ext cx="534377" cy="259045"/>
    <xdr:sp macro="" textlink="">
      <xdr:nvSpPr>
        <xdr:cNvPr id="702" name="積立金該当値テキスト">
          <a:extLst>
            <a:ext uri="{FF2B5EF4-FFF2-40B4-BE49-F238E27FC236}">
              <a16:creationId xmlns:a16="http://schemas.microsoft.com/office/drawing/2014/main" id="{00000000-0008-0000-0600-0000BE020000}"/>
            </a:ext>
          </a:extLst>
        </xdr:cNvPr>
        <xdr:cNvSpPr txBox="1"/>
      </xdr:nvSpPr>
      <xdr:spPr>
        <a:xfrm>
          <a:off x="16370300" y="164780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90784</xdr:rowOff>
    </xdr:from>
    <xdr:to>
      <xdr:col>81</xdr:col>
      <xdr:colOff>101600</xdr:colOff>
      <xdr:row>98</xdr:row>
      <xdr:rowOff>20934</xdr:rowOff>
    </xdr:to>
    <xdr:sp macro="" textlink="">
      <xdr:nvSpPr>
        <xdr:cNvPr id="703" name="楕円 702">
          <a:extLst>
            <a:ext uri="{FF2B5EF4-FFF2-40B4-BE49-F238E27FC236}">
              <a16:creationId xmlns:a16="http://schemas.microsoft.com/office/drawing/2014/main" id="{00000000-0008-0000-0600-0000BF020000}"/>
            </a:ext>
          </a:extLst>
        </xdr:cNvPr>
        <xdr:cNvSpPr/>
      </xdr:nvSpPr>
      <xdr:spPr>
        <a:xfrm>
          <a:off x="15430500" y="16721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12061</xdr:rowOff>
    </xdr:from>
    <xdr:ext cx="534377"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5214111" y="16814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61176</xdr:rowOff>
    </xdr:from>
    <xdr:to>
      <xdr:col>76</xdr:col>
      <xdr:colOff>165100</xdr:colOff>
      <xdr:row>97</xdr:row>
      <xdr:rowOff>162776</xdr:rowOff>
    </xdr:to>
    <xdr:sp macro="" textlink="">
      <xdr:nvSpPr>
        <xdr:cNvPr id="705" name="楕円 704">
          <a:extLst>
            <a:ext uri="{FF2B5EF4-FFF2-40B4-BE49-F238E27FC236}">
              <a16:creationId xmlns:a16="http://schemas.microsoft.com/office/drawing/2014/main" id="{00000000-0008-0000-0600-0000C1020000}"/>
            </a:ext>
          </a:extLst>
        </xdr:cNvPr>
        <xdr:cNvSpPr/>
      </xdr:nvSpPr>
      <xdr:spPr>
        <a:xfrm>
          <a:off x="14541500" y="16691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153903</xdr:rowOff>
    </xdr:from>
    <xdr:ext cx="534377"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4325111" y="167845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158952</xdr:rowOff>
    </xdr:from>
    <xdr:to>
      <xdr:col>72</xdr:col>
      <xdr:colOff>38100</xdr:colOff>
      <xdr:row>98</xdr:row>
      <xdr:rowOff>89102</xdr:rowOff>
    </xdr:to>
    <xdr:sp macro="" textlink="">
      <xdr:nvSpPr>
        <xdr:cNvPr id="707" name="楕円 706">
          <a:extLst>
            <a:ext uri="{FF2B5EF4-FFF2-40B4-BE49-F238E27FC236}">
              <a16:creationId xmlns:a16="http://schemas.microsoft.com/office/drawing/2014/main" id="{00000000-0008-0000-0600-0000C3020000}"/>
            </a:ext>
          </a:extLst>
        </xdr:cNvPr>
        <xdr:cNvSpPr/>
      </xdr:nvSpPr>
      <xdr:spPr>
        <a:xfrm>
          <a:off x="13652500" y="16789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80229</xdr:rowOff>
    </xdr:from>
    <xdr:ext cx="534377"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3436111" y="16882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141798</xdr:rowOff>
    </xdr:from>
    <xdr:to>
      <xdr:col>67</xdr:col>
      <xdr:colOff>101600</xdr:colOff>
      <xdr:row>98</xdr:row>
      <xdr:rowOff>71948</xdr:rowOff>
    </xdr:to>
    <xdr:sp macro="" textlink="">
      <xdr:nvSpPr>
        <xdr:cNvPr id="709" name="楕円 708">
          <a:extLst>
            <a:ext uri="{FF2B5EF4-FFF2-40B4-BE49-F238E27FC236}">
              <a16:creationId xmlns:a16="http://schemas.microsoft.com/office/drawing/2014/main" id="{00000000-0008-0000-0600-0000C5020000}"/>
            </a:ext>
          </a:extLst>
        </xdr:cNvPr>
        <xdr:cNvSpPr/>
      </xdr:nvSpPr>
      <xdr:spPr>
        <a:xfrm>
          <a:off x="12763500" y="16772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88475</xdr:rowOff>
    </xdr:from>
    <xdr:ext cx="534377"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2547111" y="16547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28" name="テキスト ボックス 727">
          <a:extLst>
            <a:ext uri="{FF2B5EF4-FFF2-40B4-BE49-F238E27FC236}">
              <a16:creationId xmlns:a16="http://schemas.microsoft.com/office/drawing/2014/main" id="{00000000-0008-0000-0600-0000D8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3" name="投資及び出資金グラフ枠">
          <a:extLst>
            <a:ext uri="{FF2B5EF4-FFF2-40B4-BE49-F238E27FC236}">
              <a16:creationId xmlns:a16="http://schemas.microsoft.com/office/drawing/2014/main" id="{00000000-0008-0000-0600-0000DD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102743</xdr:rowOff>
    </xdr:from>
    <xdr:to>
      <xdr:col>116</xdr:col>
      <xdr:colOff>62864</xdr:colOff>
      <xdr:row>39</xdr:row>
      <xdr:rowOff>44450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flipV="1">
          <a:off x="22159595" y="5246243"/>
          <a:ext cx="1269" cy="14847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35" name="投資及び出資金最小値テキスト">
          <a:extLst>
            <a:ext uri="{FF2B5EF4-FFF2-40B4-BE49-F238E27FC236}">
              <a16:creationId xmlns:a16="http://schemas.microsoft.com/office/drawing/2014/main" id="{00000000-0008-0000-0600-0000DF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49420</xdr:rowOff>
    </xdr:from>
    <xdr:ext cx="534377" cy="259045"/>
    <xdr:sp macro="" textlink="">
      <xdr:nvSpPr>
        <xdr:cNvPr id="737" name="投資及び出資金最大値テキスト">
          <a:extLst>
            <a:ext uri="{FF2B5EF4-FFF2-40B4-BE49-F238E27FC236}">
              <a16:creationId xmlns:a16="http://schemas.microsoft.com/office/drawing/2014/main" id="{00000000-0008-0000-0600-0000E1020000}"/>
            </a:ext>
          </a:extLst>
        </xdr:cNvPr>
        <xdr:cNvSpPr txBox="1"/>
      </xdr:nvSpPr>
      <xdr:spPr>
        <a:xfrm>
          <a:off x="22212300" y="5021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102743</xdr:rowOff>
    </xdr:from>
    <xdr:to>
      <xdr:col>116</xdr:col>
      <xdr:colOff>152400</xdr:colOff>
      <xdr:row>30</xdr:row>
      <xdr:rowOff>102743</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22072600" y="52462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36</xdr:row>
      <xdr:rowOff>161671</xdr:rowOff>
    </xdr:from>
    <xdr:to>
      <xdr:col>116</xdr:col>
      <xdr:colOff>63500</xdr:colOff>
      <xdr:row>37</xdr:row>
      <xdr:rowOff>57912</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21323300" y="6333871"/>
          <a:ext cx="838200" cy="676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156100</xdr:rowOff>
    </xdr:from>
    <xdr:ext cx="469744" cy="259045"/>
    <xdr:sp macro="" textlink="">
      <xdr:nvSpPr>
        <xdr:cNvPr id="740" name="投資及び出資金平均値テキスト">
          <a:extLst>
            <a:ext uri="{FF2B5EF4-FFF2-40B4-BE49-F238E27FC236}">
              <a16:creationId xmlns:a16="http://schemas.microsoft.com/office/drawing/2014/main" id="{00000000-0008-0000-0600-0000E4020000}"/>
            </a:ext>
          </a:extLst>
        </xdr:cNvPr>
        <xdr:cNvSpPr txBox="1"/>
      </xdr:nvSpPr>
      <xdr:spPr>
        <a:xfrm>
          <a:off x="22212300" y="649975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6223</xdr:rowOff>
    </xdr:from>
    <xdr:to>
      <xdr:col>116</xdr:col>
      <xdr:colOff>114300</xdr:colOff>
      <xdr:row>38</xdr:row>
      <xdr:rowOff>107823</xdr:rowOff>
    </xdr:to>
    <xdr:sp macro="" textlink="">
      <xdr:nvSpPr>
        <xdr:cNvPr id="741" name="フローチャート: 判断 740">
          <a:extLst>
            <a:ext uri="{FF2B5EF4-FFF2-40B4-BE49-F238E27FC236}">
              <a16:creationId xmlns:a16="http://schemas.microsoft.com/office/drawing/2014/main" id="{00000000-0008-0000-0600-0000E5020000}"/>
            </a:ext>
          </a:extLst>
        </xdr:cNvPr>
        <xdr:cNvSpPr/>
      </xdr:nvSpPr>
      <xdr:spPr>
        <a:xfrm>
          <a:off x="22110700" y="6521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36</xdr:row>
      <xdr:rowOff>161671</xdr:rowOff>
    </xdr:from>
    <xdr:to>
      <xdr:col>111</xdr:col>
      <xdr:colOff>177800</xdr:colOff>
      <xdr:row>37</xdr:row>
      <xdr:rowOff>91821</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flipV="1">
          <a:off x="20434300" y="6333871"/>
          <a:ext cx="889000" cy="10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4699</xdr:rowOff>
    </xdr:from>
    <xdr:to>
      <xdr:col>112</xdr:col>
      <xdr:colOff>38100</xdr:colOff>
      <xdr:row>38</xdr:row>
      <xdr:rowOff>106299</xdr:rowOff>
    </xdr:to>
    <xdr:sp macro="" textlink="">
      <xdr:nvSpPr>
        <xdr:cNvPr id="743" name="フローチャート: 判断 742">
          <a:extLst>
            <a:ext uri="{FF2B5EF4-FFF2-40B4-BE49-F238E27FC236}">
              <a16:creationId xmlns:a16="http://schemas.microsoft.com/office/drawing/2014/main" id="{00000000-0008-0000-0600-0000E7020000}"/>
            </a:ext>
          </a:extLst>
        </xdr:cNvPr>
        <xdr:cNvSpPr/>
      </xdr:nvSpPr>
      <xdr:spPr>
        <a:xfrm>
          <a:off x="21272500" y="6519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97426</xdr:rowOff>
    </xdr:from>
    <xdr:ext cx="469744"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21088428" y="66125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37</xdr:row>
      <xdr:rowOff>91821</xdr:rowOff>
    </xdr:from>
    <xdr:to>
      <xdr:col>107</xdr:col>
      <xdr:colOff>50800</xdr:colOff>
      <xdr:row>39</xdr:row>
      <xdr:rowOff>18415</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flipV="1">
          <a:off x="19545300" y="6435471"/>
          <a:ext cx="889000" cy="2694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162560</xdr:rowOff>
    </xdr:from>
    <xdr:to>
      <xdr:col>107</xdr:col>
      <xdr:colOff>101600</xdr:colOff>
      <xdr:row>38</xdr:row>
      <xdr:rowOff>92710</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20383500" y="6506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38</xdr:row>
      <xdr:rowOff>83837</xdr:rowOff>
    </xdr:from>
    <xdr:ext cx="469744"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0199428" y="65989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18415</xdr:rowOff>
    </xdr:from>
    <xdr:to>
      <xdr:col>102</xdr:col>
      <xdr:colOff>114300</xdr:colOff>
      <xdr:row>39</xdr:row>
      <xdr:rowOff>20574</xdr:rowOff>
    </xdr:to>
    <xdr:cxnSp macro="">
      <xdr:nvCxnSpPr>
        <xdr:cNvPr id="748" name="直線コネクタ 747">
          <a:extLst>
            <a:ext uri="{FF2B5EF4-FFF2-40B4-BE49-F238E27FC236}">
              <a16:creationId xmlns:a16="http://schemas.microsoft.com/office/drawing/2014/main" id="{00000000-0008-0000-0600-0000EC020000}"/>
            </a:ext>
          </a:extLst>
        </xdr:cNvPr>
        <xdr:cNvCxnSpPr/>
      </xdr:nvCxnSpPr>
      <xdr:spPr>
        <a:xfrm flipV="1">
          <a:off x="18656300" y="6704965"/>
          <a:ext cx="889000" cy="21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5207</xdr:rowOff>
    </xdr:from>
    <xdr:to>
      <xdr:col>102</xdr:col>
      <xdr:colOff>165100</xdr:colOff>
      <xdr:row>38</xdr:row>
      <xdr:rowOff>106807</xdr:rowOff>
    </xdr:to>
    <xdr:sp macro="" textlink="">
      <xdr:nvSpPr>
        <xdr:cNvPr id="749" name="フローチャート: 判断 748">
          <a:extLst>
            <a:ext uri="{FF2B5EF4-FFF2-40B4-BE49-F238E27FC236}">
              <a16:creationId xmlns:a16="http://schemas.microsoft.com/office/drawing/2014/main" id="{00000000-0008-0000-0600-0000ED020000}"/>
            </a:ext>
          </a:extLst>
        </xdr:cNvPr>
        <xdr:cNvSpPr/>
      </xdr:nvSpPr>
      <xdr:spPr>
        <a:xfrm>
          <a:off x="19494500" y="6520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123334</xdr:rowOff>
    </xdr:from>
    <xdr:ext cx="469744"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19310428" y="62955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44958</xdr:rowOff>
    </xdr:from>
    <xdr:to>
      <xdr:col>98</xdr:col>
      <xdr:colOff>38100</xdr:colOff>
      <xdr:row>38</xdr:row>
      <xdr:rowOff>146558</xdr:rowOff>
    </xdr:to>
    <xdr:sp macro="" textlink="">
      <xdr:nvSpPr>
        <xdr:cNvPr id="751" name="フローチャート: 判断 750">
          <a:extLst>
            <a:ext uri="{FF2B5EF4-FFF2-40B4-BE49-F238E27FC236}">
              <a16:creationId xmlns:a16="http://schemas.microsoft.com/office/drawing/2014/main" id="{00000000-0008-0000-0600-0000EF020000}"/>
            </a:ext>
          </a:extLst>
        </xdr:cNvPr>
        <xdr:cNvSpPr/>
      </xdr:nvSpPr>
      <xdr:spPr>
        <a:xfrm>
          <a:off x="18605500" y="6560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163085</xdr:rowOff>
    </xdr:from>
    <xdr:ext cx="378565"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18467017" y="63352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7112</xdr:rowOff>
    </xdr:from>
    <xdr:to>
      <xdr:col>116</xdr:col>
      <xdr:colOff>114300</xdr:colOff>
      <xdr:row>37</xdr:row>
      <xdr:rowOff>108712</xdr:rowOff>
    </xdr:to>
    <xdr:sp macro="" textlink="">
      <xdr:nvSpPr>
        <xdr:cNvPr id="758" name="楕円 757">
          <a:extLst>
            <a:ext uri="{FF2B5EF4-FFF2-40B4-BE49-F238E27FC236}">
              <a16:creationId xmlns:a16="http://schemas.microsoft.com/office/drawing/2014/main" id="{00000000-0008-0000-0600-0000F6020000}"/>
            </a:ext>
          </a:extLst>
        </xdr:cNvPr>
        <xdr:cNvSpPr/>
      </xdr:nvSpPr>
      <xdr:spPr>
        <a:xfrm>
          <a:off x="22110700" y="6350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36</xdr:row>
      <xdr:rowOff>29989</xdr:rowOff>
    </xdr:from>
    <xdr:ext cx="469744" cy="259045"/>
    <xdr:sp macro="" textlink="">
      <xdr:nvSpPr>
        <xdr:cNvPr id="759" name="投資及び出資金該当値テキスト">
          <a:extLst>
            <a:ext uri="{FF2B5EF4-FFF2-40B4-BE49-F238E27FC236}">
              <a16:creationId xmlns:a16="http://schemas.microsoft.com/office/drawing/2014/main" id="{00000000-0008-0000-0600-0000F7020000}"/>
            </a:ext>
          </a:extLst>
        </xdr:cNvPr>
        <xdr:cNvSpPr txBox="1"/>
      </xdr:nvSpPr>
      <xdr:spPr>
        <a:xfrm>
          <a:off x="22212300" y="62021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36</xdr:row>
      <xdr:rowOff>110871</xdr:rowOff>
    </xdr:from>
    <xdr:to>
      <xdr:col>112</xdr:col>
      <xdr:colOff>38100</xdr:colOff>
      <xdr:row>37</xdr:row>
      <xdr:rowOff>41021</xdr:rowOff>
    </xdr:to>
    <xdr:sp macro="" textlink="">
      <xdr:nvSpPr>
        <xdr:cNvPr id="760" name="楕円 759">
          <a:extLst>
            <a:ext uri="{FF2B5EF4-FFF2-40B4-BE49-F238E27FC236}">
              <a16:creationId xmlns:a16="http://schemas.microsoft.com/office/drawing/2014/main" id="{00000000-0008-0000-0600-0000F8020000}"/>
            </a:ext>
          </a:extLst>
        </xdr:cNvPr>
        <xdr:cNvSpPr/>
      </xdr:nvSpPr>
      <xdr:spPr>
        <a:xfrm>
          <a:off x="21272500" y="6283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35</xdr:row>
      <xdr:rowOff>57548</xdr:rowOff>
    </xdr:from>
    <xdr:ext cx="469744"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1088428" y="60582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41021</xdr:rowOff>
    </xdr:from>
    <xdr:to>
      <xdr:col>107</xdr:col>
      <xdr:colOff>101600</xdr:colOff>
      <xdr:row>37</xdr:row>
      <xdr:rowOff>142621</xdr:rowOff>
    </xdr:to>
    <xdr:sp macro="" textlink="">
      <xdr:nvSpPr>
        <xdr:cNvPr id="762" name="楕円 761">
          <a:extLst>
            <a:ext uri="{FF2B5EF4-FFF2-40B4-BE49-F238E27FC236}">
              <a16:creationId xmlns:a16="http://schemas.microsoft.com/office/drawing/2014/main" id="{00000000-0008-0000-0600-0000FA020000}"/>
            </a:ext>
          </a:extLst>
        </xdr:cNvPr>
        <xdr:cNvSpPr/>
      </xdr:nvSpPr>
      <xdr:spPr>
        <a:xfrm>
          <a:off x="20383500" y="6384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35</xdr:row>
      <xdr:rowOff>159148</xdr:rowOff>
    </xdr:from>
    <xdr:ext cx="469744"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20199428" y="61598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139065</xdr:rowOff>
    </xdr:from>
    <xdr:to>
      <xdr:col>102</xdr:col>
      <xdr:colOff>165100</xdr:colOff>
      <xdr:row>39</xdr:row>
      <xdr:rowOff>69215</xdr:rowOff>
    </xdr:to>
    <xdr:sp macro="" textlink="">
      <xdr:nvSpPr>
        <xdr:cNvPr id="764" name="楕円 763">
          <a:extLst>
            <a:ext uri="{FF2B5EF4-FFF2-40B4-BE49-F238E27FC236}">
              <a16:creationId xmlns:a16="http://schemas.microsoft.com/office/drawing/2014/main" id="{00000000-0008-0000-0600-0000FC020000}"/>
            </a:ext>
          </a:extLst>
        </xdr:cNvPr>
        <xdr:cNvSpPr/>
      </xdr:nvSpPr>
      <xdr:spPr>
        <a:xfrm>
          <a:off x="19494500" y="6654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39</xdr:row>
      <xdr:rowOff>60342</xdr:rowOff>
    </xdr:from>
    <xdr:ext cx="378565"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19356017" y="67468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141224</xdr:rowOff>
    </xdr:from>
    <xdr:to>
      <xdr:col>98</xdr:col>
      <xdr:colOff>38100</xdr:colOff>
      <xdr:row>39</xdr:row>
      <xdr:rowOff>71374</xdr:rowOff>
    </xdr:to>
    <xdr:sp macro="" textlink="">
      <xdr:nvSpPr>
        <xdr:cNvPr id="766" name="楕円 765">
          <a:extLst>
            <a:ext uri="{FF2B5EF4-FFF2-40B4-BE49-F238E27FC236}">
              <a16:creationId xmlns:a16="http://schemas.microsoft.com/office/drawing/2014/main" id="{00000000-0008-0000-0600-0000FE020000}"/>
            </a:ext>
          </a:extLst>
        </xdr:cNvPr>
        <xdr:cNvSpPr/>
      </xdr:nvSpPr>
      <xdr:spPr>
        <a:xfrm>
          <a:off x="18605500" y="6656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39</xdr:row>
      <xdr:rowOff>62501</xdr:rowOff>
    </xdr:from>
    <xdr:ext cx="378565"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8467017" y="67490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0" name="貸付金グラフ枠">
          <a:extLst>
            <a:ext uri="{FF2B5EF4-FFF2-40B4-BE49-F238E27FC236}">
              <a16:creationId xmlns:a16="http://schemas.microsoft.com/office/drawing/2014/main" id="{00000000-0008-0000-0600-000016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49</xdr:row>
      <xdr:rowOff>123317</xdr:rowOff>
    </xdr:from>
    <xdr:to>
      <xdr:col>116</xdr:col>
      <xdr:colOff>62864</xdr:colOff>
      <xdr:row>59</xdr:row>
      <xdr:rowOff>44450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flipV="1">
          <a:off x="22159595" y="8524367"/>
          <a:ext cx="1269" cy="16356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2" name="貸付金最小値テキスト">
          <a:extLst>
            <a:ext uri="{FF2B5EF4-FFF2-40B4-BE49-F238E27FC236}">
              <a16:creationId xmlns:a16="http://schemas.microsoft.com/office/drawing/2014/main" id="{00000000-0008-0000-0600-000018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69994</xdr:rowOff>
    </xdr:from>
    <xdr:ext cx="534377" cy="259045"/>
    <xdr:sp macro="" textlink="">
      <xdr:nvSpPr>
        <xdr:cNvPr id="794" name="貸付金最大値テキスト">
          <a:extLst>
            <a:ext uri="{FF2B5EF4-FFF2-40B4-BE49-F238E27FC236}">
              <a16:creationId xmlns:a16="http://schemas.microsoft.com/office/drawing/2014/main" id="{00000000-0008-0000-0600-00001A030000}"/>
            </a:ext>
          </a:extLst>
        </xdr:cNvPr>
        <xdr:cNvSpPr txBox="1"/>
      </xdr:nvSpPr>
      <xdr:spPr>
        <a:xfrm>
          <a:off x="22212300" y="8299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42,930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49</xdr:row>
      <xdr:rowOff>123317</xdr:rowOff>
    </xdr:from>
    <xdr:to>
      <xdr:col>116</xdr:col>
      <xdr:colOff>152400</xdr:colOff>
      <xdr:row>49</xdr:row>
      <xdr:rowOff>123317</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22072600" y="85243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106177</xdr:rowOff>
    </xdr:from>
    <xdr:ext cx="469744" cy="259045"/>
    <xdr:sp macro="" textlink="">
      <xdr:nvSpPr>
        <xdr:cNvPr id="797" name="貸付金平均値テキスト">
          <a:extLst>
            <a:ext uri="{FF2B5EF4-FFF2-40B4-BE49-F238E27FC236}">
              <a16:creationId xmlns:a16="http://schemas.microsoft.com/office/drawing/2014/main" id="{00000000-0008-0000-0600-00001D030000}"/>
            </a:ext>
          </a:extLst>
        </xdr:cNvPr>
        <xdr:cNvSpPr txBox="1"/>
      </xdr:nvSpPr>
      <xdr:spPr>
        <a:xfrm>
          <a:off x="22212300" y="98788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83300</xdr:rowOff>
    </xdr:from>
    <xdr:to>
      <xdr:col>116</xdr:col>
      <xdr:colOff>114300</xdr:colOff>
      <xdr:row>59</xdr:row>
      <xdr:rowOff>13450</xdr:rowOff>
    </xdr:to>
    <xdr:sp macro="" textlink="">
      <xdr:nvSpPr>
        <xdr:cNvPr id="798" name="フローチャート: 判断 797">
          <a:extLst>
            <a:ext uri="{FF2B5EF4-FFF2-40B4-BE49-F238E27FC236}">
              <a16:creationId xmlns:a16="http://schemas.microsoft.com/office/drawing/2014/main" id="{00000000-0008-0000-0600-00001E030000}"/>
            </a:ext>
          </a:extLst>
        </xdr:cNvPr>
        <xdr:cNvSpPr/>
      </xdr:nvSpPr>
      <xdr:spPr>
        <a:xfrm>
          <a:off x="22110700" y="1002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86081</xdr:rowOff>
    </xdr:from>
    <xdr:to>
      <xdr:col>112</xdr:col>
      <xdr:colOff>38100</xdr:colOff>
      <xdr:row>59</xdr:row>
      <xdr:rowOff>16231</xdr:rowOff>
    </xdr:to>
    <xdr:sp macro="" textlink="">
      <xdr:nvSpPr>
        <xdr:cNvPr id="800" name="フローチャート: 判断 799">
          <a:extLst>
            <a:ext uri="{FF2B5EF4-FFF2-40B4-BE49-F238E27FC236}">
              <a16:creationId xmlns:a16="http://schemas.microsoft.com/office/drawing/2014/main" id="{00000000-0008-0000-0600-000020030000}"/>
            </a:ext>
          </a:extLst>
        </xdr:cNvPr>
        <xdr:cNvSpPr/>
      </xdr:nvSpPr>
      <xdr:spPr>
        <a:xfrm>
          <a:off x="21272500" y="10030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32758</xdr:rowOff>
    </xdr:from>
    <xdr:ext cx="469744"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21088428" y="98054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78766</xdr:rowOff>
    </xdr:from>
    <xdr:to>
      <xdr:col>107</xdr:col>
      <xdr:colOff>101600</xdr:colOff>
      <xdr:row>59</xdr:row>
      <xdr:rowOff>8916</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20383500" y="10022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25443</xdr:rowOff>
    </xdr:from>
    <xdr:ext cx="469744"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0199428" y="9798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59449</xdr:rowOff>
    </xdr:from>
    <xdr:to>
      <xdr:col>102</xdr:col>
      <xdr:colOff>165100</xdr:colOff>
      <xdr:row>58</xdr:row>
      <xdr:rowOff>161049</xdr:rowOff>
    </xdr:to>
    <xdr:sp macro="" textlink="">
      <xdr:nvSpPr>
        <xdr:cNvPr id="806" name="フローチャート: 判断 805">
          <a:extLst>
            <a:ext uri="{FF2B5EF4-FFF2-40B4-BE49-F238E27FC236}">
              <a16:creationId xmlns:a16="http://schemas.microsoft.com/office/drawing/2014/main" id="{00000000-0008-0000-0600-000026030000}"/>
            </a:ext>
          </a:extLst>
        </xdr:cNvPr>
        <xdr:cNvSpPr/>
      </xdr:nvSpPr>
      <xdr:spPr>
        <a:xfrm>
          <a:off x="19494500" y="10003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6126</xdr:rowOff>
    </xdr:from>
    <xdr:ext cx="469744"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19310428" y="97787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72441</xdr:rowOff>
    </xdr:from>
    <xdr:to>
      <xdr:col>98</xdr:col>
      <xdr:colOff>38100</xdr:colOff>
      <xdr:row>59</xdr:row>
      <xdr:rowOff>2591</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18605500" y="10016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19118</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18421428" y="97917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15" name="楕円 814">
          <a:extLst>
            <a:ext uri="{FF2B5EF4-FFF2-40B4-BE49-F238E27FC236}">
              <a16:creationId xmlns:a16="http://schemas.microsoft.com/office/drawing/2014/main" id="{00000000-0008-0000-0600-00002F030000}"/>
            </a:ext>
          </a:extLst>
        </xdr:cNvPr>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80027</xdr:rowOff>
    </xdr:from>
    <xdr:ext cx="249299" cy="259045"/>
    <xdr:sp macro="" textlink="">
      <xdr:nvSpPr>
        <xdr:cNvPr id="816" name="貸付金該当値テキスト">
          <a:extLst>
            <a:ext uri="{FF2B5EF4-FFF2-40B4-BE49-F238E27FC236}">
              <a16:creationId xmlns:a16="http://schemas.microsoft.com/office/drawing/2014/main" id="{00000000-0008-0000-0600-000030030000}"/>
            </a:ext>
          </a:extLst>
        </xdr:cNvPr>
        <xdr:cNvSpPr txBox="1"/>
      </xdr:nvSpPr>
      <xdr:spPr>
        <a:xfrm>
          <a:off x="22212300" y="10024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17" name="楕円 816">
          <a:extLst>
            <a:ext uri="{FF2B5EF4-FFF2-40B4-BE49-F238E27FC236}">
              <a16:creationId xmlns:a16="http://schemas.microsoft.com/office/drawing/2014/main" id="{00000000-0008-0000-0600-000031030000}"/>
            </a:ext>
          </a:extLst>
        </xdr:cNvPr>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19" name="楕円 818">
          <a:extLst>
            <a:ext uri="{FF2B5EF4-FFF2-40B4-BE49-F238E27FC236}">
              <a16:creationId xmlns:a16="http://schemas.microsoft.com/office/drawing/2014/main" id="{00000000-0008-0000-0600-000033030000}"/>
            </a:ext>
          </a:extLst>
        </xdr:cNvPr>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21" name="楕円 820">
          <a:extLst>
            <a:ext uri="{FF2B5EF4-FFF2-40B4-BE49-F238E27FC236}">
              <a16:creationId xmlns:a16="http://schemas.microsoft.com/office/drawing/2014/main" id="{00000000-0008-0000-0600-000035030000}"/>
            </a:ext>
          </a:extLst>
        </xdr:cNvPr>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23" name="楕円 822">
          <a:extLst>
            <a:ext uri="{FF2B5EF4-FFF2-40B4-BE49-F238E27FC236}">
              <a16:creationId xmlns:a16="http://schemas.microsoft.com/office/drawing/2014/main" id="{00000000-0008-0000-0600-000037030000}"/>
            </a:ext>
          </a:extLst>
        </xdr:cNvPr>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21970</xdr:rowOff>
    </xdr:from>
    <xdr:ext cx="53129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756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38299</xdr:rowOff>
    </xdr:from>
    <xdr:ext cx="53129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756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0" name="繰出金グラフ枠">
          <a:extLst>
            <a:ext uri="{FF2B5EF4-FFF2-40B4-BE49-F238E27FC236}">
              <a16:creationId xmlns:a16="http://schemas.microsoft.com/office/drawing/2014/main" id="{00000000-0008-0000-0600-000052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145741</xdr:rowOff>
    </xdr:from>
    <xdr:to>
      <xdr:col>116</xdr:col>
      <xdr:colOff>62864</xdr:colOff>
      <xdr:row>79</xdr:row>
      <xdr:rowOff>124482</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flipV="1">
          <a:off x="22159595" y="12147241"/>
          <a:ext cx="1269" cy="15217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128309</xdr:rowOff>
    </xdr:from>
    <xdr:ext cx="534377" cy="259045"/>
    <xdr:sp macro="" textlink="">
      <xdr:nvSpPr>
        <xdr:cNvPr id="852" name="繰出金最小値テキスト">
          <a:extLst>
            <a:ext uri="{FF2B5EF4-FFF2-40B4-BE49-F238E27FC236}">
              <a16:creationId xmlns:a16="http://schemas.microsoft.com/office/drawing/2014/main" id="{00000000-0008-0000-0600-000054030000}"/>
            </a:ext>
          </a:extLst>
        </xdr:cNvPr>
        <xdr:cNvSpPr txBox="1"/>
      </xdr:nvSpPr>
      <xdr:spPr>
        <a:xfrm>
          <a:off x="22212300" y="13672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124482</xdr:rowOff>
    </xdr:from>
    <xdr:to>
      <xdr:col>116</xdr:col>
      <xdr:colOff>152400</xdr:colOff>
      <xdr:row>79</xdr:row>
      <xdr:rowOff>124482</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a:off x="22072600" y="136690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92418</xdr:rowOff>
    </xdr:from>
    <xdr:ext cx="534377" cy="259045"/>
    <xdr:sp macro="" textlink="">
      <xdr:nvSpPr>
        <xdr:cNvPr id="854" name="繰出金最大値テキスト">
          <a:extLst>
            <a:ext uri="{FF2B5EF4-FFF2-40B4-BE49-F238E27FC236}">
              <a16:creationId xmlns:a16="http://schemas.microsoft.com/office/drawing/2014/main" id="{00000000-0008-0000-0600-000056030000}"/>
            </a:ext>
          </a:extLst>
        </xdr:cNvPr>
        <xdr:cNvSpPr txBox="1"/>
      </xdr:nvSpPr>
      <xdr:spPr>
        <a:xfrm>
          <a:off x="22212300" y="11922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65,815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145741</xdr:rowOff>
    </xdr:from>
    <xdr:to>
      <xdr:col>116</xdr:col>
      <xdr:colOff>152400</xdr:colOff>
      <xdr:row>70</xdr:row>
      <xdr:rowOff>145741</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a:off x="22072600" y="121472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73</xdr:row>
      <xdr:rowOff>88167</xdr:rowOff>
    </xdr:from>
    <xdr:to>
      <xdr:col>116</xdr:col>
      <xdr:colOff>63500</xdr:colOff>
      <xdr:row>74</xdr:row>
      <xdr:rowOff>28339</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flipV="1">
          <a:off x="21323300" y="12604017"/>
          <a:ext cx="838200" cy="111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101650</xdr:rowOff>
    </xdr:from>
    <xdr:ext cx="534377" cy="259045"/>
    <xdr:sp macro="" textlink="">
      <xdr:nvSpPr>
        <xdr:cNvPr id="857" name="繰出金平均値テキスト">
          <a:extLst>
            <a:ext uri="{FF2B5EF4-FFF2-40B4-BE49-F238E27FC236}">
              <a16:creationId xmlns:a16="http://schemas.microsoft.com/office/drawing/2014/main" id="{00000000-0008-0000-0600-000059030000}"/>
            </a:ext>
          </a:extLst>
        </xdr:cNvPr>
        <xdr:cNvSpPr txBox="1"/>
      </xdr:nvSpPr>
      <xdr:spPr>
        <a:xfrm>
          <a:off x="22212300" y="1296040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123223</xdr:rowOff>
    </xdr:from>
    <xdr:to>
      <xdr:col>116</xdr:col>
      <xdr:colOff>114300</xdr:colOff>
      <xdr:row>76</xdr:row>
      <xdr:rowOff>53373</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22110700" y="12981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28339</xdr:rowOff>
    </xdr:from>
    <xdr:to>
      <xdr:col>111</xdr:col>
      <xdr:colOff>177800</xdr:colOff>
      <xdr:row>74</xdr:row>
      <xdr:rowOff>138720</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flipV="1">
          <a:off x="20434300" y="12715639"/>
          <a:ext cx="889000" cy="110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19927</xdr:rowOff>
    </xdr:from>
    <xdr:to>
      <xdr:col>112</xdr:col>
      <xdr:colOff>38100</xdr:colOff>
      <xdr:row>76</xdr:row>
      <xdr:rowOff>121527</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21272500" y="13050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112654</xdr:rowOff>
    </xdr:from>
    <xdr:ext cx="534377"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1056111" y="13142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138720</xdr:rowOff>
    </xdr:from>
    <xdr:to>
      <xdr:col>107</xdr:col>
      <xdr:colOff>50800</xdr:colOff>
      <xdr:row>75</xdr:row>
      <xdr:rowOff>22527</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flipV="1">
          <a:off x="19545300" y="12826020"/>
          <a:ext cx="889000" cy="55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48699</xdr:rowOff>
    </xdr:from>
    <xdr:to>
      <xdr:col>107</xdr:col>
      <xdr:colOff>101600</xdr:colOff>
      <xdr:row>76</xdr:row>
      <xdr:rowOff>150299</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20383500" y="13078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141426</xdr:rowOff>
    </xdr:from>
    <xdr:ext cx="534377"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0167111" y="131716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73</xdr:row>
      <xdr:rowOff>33858</xdr:rowOff>
    </xdr:from>
    <xdr:to>
      <xdr:col>102</xdr:col>
      <xdr:colOff>114300</xdr:colOff>
      <xdr:row>75</xdr:row>
      <xdr:rowOff>22527</xdr:rowOff>
    </xdr:to>
    <xdr:cxnSp macro="">
      <xdr:nvCxnSpPr>
        <xdr:cNvPr id="865" name="直線コネクタ 864">
          <a:extLst>
            <a:ext uri="{FF2B5EF4-FFF2-40B4-BE49-F238E27FC236}">
              <a16:creationId xmlns:a16="http://schemas.microsoft.com/office/drawing/2014/main" id="{00000000-0008-0000-0600-000061030000}"/>
            </a:ext>
          </a:extLst>
        </xdr:cNvPr>
        <xdr:cNvCxnSpPr/>
      </xdr:nvCxnSpPr>
      <xdr:spPr>
        <a:xfrm>
          <a:off x="18656300" y="12549708"/>
          <a:ext cx="889000" cy="3315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78319</xdr:rowOff>
    </xdr:from>
    <xdr:to>
      <xdr:col>102</xdr:col>
      <xdr:colOff>165100</xdr:colOff>
      <xdr:row>77</xdr:row>
      <xdr:rowOff>8469</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19494500" y="13108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171046</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19278111" y="13201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9544</xdr:rowOff>
    </xdr:from>
    <xdr:to>
      <xdr:col>98</xdr:col>
      <xdr:colOff>38100</xdr:colOff>
      <xdr:row>76</xdr:row>
      <xdr:rowOff>111144</xdr:rowOff>
    </xdr:to>
    <xdr:sp macro="" textlink="">
      <xdr:nvSpPr>
        <xdr:cNvPr id="868" name="フローチャート: 判断 867">
          <a:extLst>
            <a:ext uri="{FF2B5EF4-FFF2-40B4-BE49-F238E27FC236}">
              <a16:creationId xmlns:a16="http://schemas.microsoft.com/office/drawing/2014/main" id="{00000000-0008-0000-0600-000064030000}"/>
            </a:ext>
          </a:extLst>
        </xdr:cNvPr>
        <xdr:cNvSpPr/>
      </xdr:nvSpPr>
      <xdr:spPr>
        <a:xfrm>
          <a:off x="18605500" y="13039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102271</xdr:rowOff>
    </xdr:from>
    <xdr:ext cx="534377"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18389111" y="13132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37367</xdr:rowOff>
    </xdr:from>
    <xdr:to>
      <xdr:col>116</xdr:col>
      <xdr:colOff>114300</xdr:colOff>
      <xdr:row>73</xdr:row>
      <xdr:rowOff>138967</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22110700" y="12553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72</xdr:row>
      <xdr:rowOff>60244</xdr:rowOff>
    </xdr:from>
    <xdr:ext cx="534377" cy="259045"/>
    <xdr:sp macro="" textlink="">
      <xdr:nvSpPr>
        <xdr:cNvPr id="876" name="繰出金該当値テキスト">
          <a:extLst>
            <a:ext uri="{FF2B5EF4-FFF2-40B4-BE49-F238E27FC236}">
              <a16:creationId xmlns:a16="http://schemas.microsoft.com/office/drawing/2014/main" id="{00000000-0008-0000-0600-00006C030000}"/>
            </a:ext>
          </a:extLst>
        </xdr:cNvPr>
        <xdr:cNvSpPr txBox="1"/>
      </xdr:nvSpPr>
      <xdr:spPr>
        <a:xfrm>
          <a:off x="22212300" y="12404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73</xdr:row>
      <xdr:rowOff>148989</xdr:rowOff>
    </xdr:from>
    <xdr:to>
      <xdr:col>112</xdr:col>
      <xdr:colOff>38100</xdr:colOff>
      <xdr:row>74</xdr:row>
      <xdr:rowOff>79139</xdr:rowOff>
    </xdr:to>
    <xdr:sp macro="" textlink="">
      <xdr:nvSpPr>
        <xdr:cNvPr id="877" name="楕円 876">
          <a:extLst>
            <a:ext uri="{FF2B5EF4-FFF2-40B4-BE49-F238E27FC236}">
              <a16:creationId xmlns:a16="http://schemas.microsoft.com/office/drawing/2014/main" id="{00000000-0008-0000-0600-00006D030000}"/>
            </a:ext>
          </a:extLst>
        </xdr:cNvPr>
        <xdr:cNvSpPr/>
      </xdr:nvSpPr>
      <xdr:spPr>
        <a:xfrm>
          <a:off x="21272500" y="12664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95666</xdr:rowOff>
    </xdr:from>
    <xdr:ext cx="534377"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21056111" y="12440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87920</xdr:rowOff>
    </xdr:from>
    <xdr:to>
      <xdr:col>107</xdr:col>
      <xdr:colOff>101600</xdr:colOff>
      <xdr:row>75</xdr:row>
      <xdr:rowOff>18070</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20383500" y="12775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34597</xdr:rowOff>
    </xdr:from>
    <xdr:ext cx="534377"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20167111" y="12550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143177</xdr:rowOff>
    </xdr:from>
    <xdr:to>
      <xdr:col>102</xdr:col>
      <xdr:colOff>165100</xdr:colOff>
      <xdr:row>75</xdr:row>
      <xdr:rowOff>73327</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19494500" y="12830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89854</xdr:rowOff>
    </xdr:from>
    <xdr:ext cx="534377"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19278111" y="126057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72</xdr:row>
      <xdr:rowOff>154508</xdr:rowOff>
    </xdr:from>
    <xdr:to>
      <xdr:col>98</xdr:col>
      <xdr:colOff>38100</xdr:colOff>
      <xdr:row>73</xdr:row>
      <xdr:rowOff>84658</xdr:rowOff>
    </xdr:to>
    <xdr:sp macro="" textlink="">
      <xdr:nvSpPr>
        <xdr:cNvPr id="883" name="楕円 882">
          <a:extLst>
            <a:ext uri="{FF2B5EF4-FFF2-40B4-BE49-F238E27FC236}">
              <a16:creationId xmlns:a16="http://schemas.microsoft.com/office/drawing/2014/main" id="{00000000-0008-0000-0600-000073030000}"/>
            </a:ext>
          </a:extLst>
        </xdr:cNvPr>
        <xdr:cNvSpPr/>
      </xdr:nvSpPr>
      <xdr:spPr>
        <a:xfrm>
          <a:off x="18605500" y="12498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71</xdr:row>
      <xdr:rowOff>101185</xdr:rowOff>
    </xdr:from>
    <xdr:ext cx="534377"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18389111" y="12274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3" name="テキスト ボックス 892">
          <a:extLst>
            <a:ext uri="{FF2B5EF4-FFF2-40B4-BE49-F238E27FC236}">
              <a16:creationId xmlns:a16="http://schemas.microsoft.com/office/drawing/2014/main" id="{00000000-0008-0000-0600-00007D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8" name="テキスト ボックス 897">
          <a:extLst>
            <a:ext uri="{FF2B5EF4-FFF2-40B4-BE49-F238E27FC236}">
              <a16:creationId xmlns:a16="http://schemas.microsoft.com/office/drawing/2014/main" id="{00000000-0008-0000-0600-000082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9" name="前年度繰上充用金グラフ枠">
          <a:extLst>
            <a:ext uri="{FF2B5EF4-FFF2-40B4-BE49-F238E27FC236}">
              <a16:creationId xmlns:a16="http://schemas.microsoft.com/office/drawing/2014/main" id="{00000000-0008-0000-0600-000083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1" name="前年度繰上充用金最小値テキスト">
          <a:extLst>
            <a:ext uri="{FF2B5EF4-FFF2-40B4-BE49-F238E27FC236}">
              <a16:creationId xmlns:a16="http://schemas.microsoft.com/office/drawing/2014/main" id="{00000000-0008-0000-0600-000085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3" name="前年度繰上充用金最大値テキスト">
          <a:extLst>
            <a:ext uri="{FF2B5EF4-FFF2-40B4-BE49-F238E27FC236}">
              <a16:creationId xmlns:a16="http://schemas.microsoft.com/office/drawing/2014/main" id="{00000000-0008-0000-0600-000087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6" name="前年度繰上充用金平均値テキスト">
          <a:extLst>
            <a:ext uri="{FF2B5EF4-FFF2-40B4-BE49-F238E27FC236}">
              <a16:creationId xmlns:a16="http://schemas.microsoft.com/office/drawing/2014/main" id="{00000000-0008-0000-0600-00008A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9" name="フローチャート: 判断 908">
          <a:extLst>
            <a:ext uri="{FF2B5EF4-FFF2-40B4-BE49-F238E27FC236}">
              <a16:creationId xmlns:a16="http://schemas.microsoft.com/office/drawing/2014/main" id="{00000000-0008-0000-0600-00008D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4" name="直線コネクタ 913">
          <a:extLst>
            <a:ext uri="{FF2B5EF4-FFF2-40B4-BE49-F238E27FC236}">
              <a16:creationId xmlns:a16="http://schemas.microsoft.com/office/drawing/2014/main" id="{00000000-0008-0000-0600-000092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7" name="フローチャート: 判断 916">
          <a:extLst>
            <a:ext uri="{FF2B5EF4-FFF2-40B4-BE49-F238E27FC236}">
              <a16:creationId xmlns:a16="http://schemas.microsoft.com/office/drawing/2014/main" id="{00000000-0008-0000-0600-000095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5" name="前年度繰上充用金該当値テキスト">
          <a:extLst>
            <a:ext uri="{FF2B5EF4-FFF2-40B4-BE49-F238E27FC236}">
              <a16:creationId xmlns:a16="http://schemas.microsoft.com/office/drawing/2014/main" id="{00000000-0008-0000-0600-00009D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6" name="楕円 925">
          <a:extLst>
            <a:ext uri="{FF2B5EF4-FFF2-40B4-BE49-F238E27FC236}">
              <a16:creationId xmlns:a16="http://schemas.microsoft.com/office/drawing/2014/main" id="{00000000-0008-0000-0600-00009E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2" name="楕円 931">
          <a:extLst>
            <a:ext uri="{FF2B5EF4-FFF2-40B4-BE49-F238E27FC236}">
              <a16:creationId xmlns:a16="http://schemas.microsoft.com/office/drawing/2014/main" id="{00000000-0008-0000-0600-0000A4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4" name="正方形/長方形 933">
          <a:extLst>
            <a:ext uri="{FF2B5EF4-FFF2-40B4-BE49-F238E27FC236}">
              <a16:creationId xmlns:a16="http://schemas.microsoft.com/office/drawing/2014/main" id="{00000000-0008-0000-0600-0000A6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5" name="正方形/長方形 934">
          <a:extLst>
            <a:ext uri="{FF2B5EF4-FFF2-40B4-BE49-F238E27FC236}">
              <a16:creationId xmlns:a16="http://schemas.microsoft.com/office/drawing/2014/main" id="{00000000-0008-0000-0600-0000A7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6" name="テキスト ボックス 935">
          <a:extLst>
            <a:ext uri="{FF2B5EF4-FFF2-40B4-BE49-F238E27FC236}">
              <a16:creationId xmlns:a16="http://schemas.microsoft.com/office/drawing/2014/main" id="{00000000-0008-0000-0600-0000A8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繰出金については、国民健康保険事業特別会計への繰出金が多額であるため、類似団体内平均値より高い水準にある。</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扶助費については、</a:t>
          </a:r>
          <a:r>
            <a:rPr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障害者自立支援給付や障害児通所給付等の社会福祉関連経費が増加傾向にあるため、</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類似団体内平均値より高い水準にある。</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公債費については、第三セクター等改革推進債や公共用地先行取得等事業債の元利償還金が多額であるため、類似団体内平均値より高い水準にある。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大阪府泉南市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58,789
57,828
48.98
28,331,143
28,271,544
17,618
14,167,056
23,939,881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8.6
40.9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39573</xdr:rowOff>
    </xdr:from>
    <xdr:to>
      <xdr:col>24</xdr:col>
      <xdr:colOff>62865</xdr:colOff>
      <xdr:row>38</xdr:row>
      <xdr:rowOff>1168</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633595" y="5354523"/>
          <a:ext cx="1270" cy="11617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4995</xdr:rowOff>
    </xdr:from>
    <xdr:ext cx="469744" cy="259045"/>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686300" y="65200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1168</xdr:rowOff>
    </xdr:from>
    <xdr:to>
      <xdr:col>24</xdr:col>
      <xdr:colOff>152400</xdr:colOff>
      <xdr:row>38</xdr:row>
      <xdr:rowOff>1168</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65162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157700</xdr:rowOff>
    </xdr:from>
    <xdr:ext cx="469744" cy="259045"/>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686300" y="51297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4,844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39573</xdr:rowOff>
    </xdr:from>
    <xdr:to>
      <xdr:col>24</xdr:col>
      <xdr:colOff>152400</xdr:colOff>
      <xdr:row>31</xdr:row>
      <xdr:rowOff>39573</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53545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159817</xdr:rowOff>
    </xdr:from>
    <xdr:to>
      <xdr:col>24</xdr:col>
      <xdr:colOff>63500</xdr:colOff>
      <xdr:row>35</xdr:row>
      <xdr:rowOff>74778</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flipV="1">
          <a:off x="3797300" y="5989117"/>
          <a:ext cx="838200" cy="864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153738</xdr:rowOff>
    </xdr:from>
    <xdr:ext cx="469744" cy="25904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686300" y="59830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3861</xdr:rowOff>
    </xdr:from>
    <xdr:to>
      <xdr:col>24</xdr:col>
      <xdr:colOff>114300</xdr:colOff>
      <xdr:row>35</xdr:row>
      <xdr:rowOff>105461</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584700" y="6004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9398</xdr:rowOff>
    </xdr:from>
    <xdr:to>
      <xdr:col>19</xdr:col>
      <xdr:colOff>177800</xdr:colOff>
      <xdr:row>35</xdr:row>
      <xdr:rowOff>74778</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2908300" y="6010148"/>
          <a:ext cx="889000" cy="65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29007</xdr:rowOff>
    </xdr:from>
    <xdr:to>
      <xdr:col>20</xdr:col>
      <xdr:colOff>38100</xdr:colOff>
      <xdr:row>35</xdr:row>
      <xdr:rowOff>130607</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746500" y="6029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121734</xdr:rowOff>
    </xdr:from>
    <xdr:ext cx="469744" cy="25904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562428" y="6122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9398</xdr:rowOff>
    </xdr:from>
    <xdr:to>
      <xdr:col>15</xdr:col>
      <xdr:colOff>50800</xdr:colOff>
      <xdr:row>35</xdr:row>
      <xdr:rowOff>63805</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flipV="1">
          <a:off x="2019300" y="6010148"/>
          <a:ext cx="889000" cy="544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16205</xdr:rowOff>
    </xdr:from>
    <xdr:to>
      <xdr:col>15</xdr:col>
      <xdr:colOff>101600</xdr:colOff>
      <xdr:row>35</xdr:row>
      <xdr:rowOff>117805</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857500" y="6016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108932</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673428" y="6109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22657</xdr:rowOff>
    </xdr:from>
    <xdr:to>
      <xdr:col>10</xdr:col>
      <xdr:colOff>114300</xdr:colOff>
      <xdr:row>35</xdr:row>
      <xdr:rowOff>63805</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a:off x="1130300" y="6023407"/>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36779</xdr:rowOff>
    </xdr:from>
    <xdr:to>
      <xdr:col>10</xdr:col>
      <xdr:colOff>165100</xdr:colOff>
      <xdr:row>35</xdr:row>
      <xdr:rowOff>138379</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968500" y="6037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129506</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784428" y="6130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27635</xdr:rowOff>
    </xdr:from>
    <xdr:to>
      <xdr:col>6</xdr:col>
      <xdr:colOff>38100</xdr:colOff>
      <xdr:row>35</xdr:row>
      <xdr:rowOff>129235</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079500" y="6028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120362</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95428" y="6121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109017</xdr:rowOff>
    </xdr:from>
    <xdr:to>
      <xdr:col>24</xdr:col>
      <xdr:colOff>114300</xdr:colOff>
      <xdr:row>35</xdr:row>
      <xdr:rowOff>39167</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584700" y="5938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131894</xdr:rowOff>
    </xdr:from>
    <xdr:ext cx="469744" cy="25904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686300" y="57897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23978</xdr:rowOff>
    </xdr:from>
    <xdr:to>
      <xdr:col>20</xdr:col>
      <xdr:colOff>38100</xdr:colOff>
      <xdr:row>35</xdr:row>
      <xdr:rowOff>125578</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746500" y="6024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142105</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562428" y="57999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130048</xdr:rowOff>
    </xdr:from>
    <xdr:to>
      <xdr:col>15</xdr:col>
      <xdr:colOff>101600</xdr:colOff>
      <xdr:row>35</xdr:row>
      <xdr:rowOff>60198</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857500" y="5959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76725</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673428" y="57345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13005</xdr:rowOff>
    </xdr:from>
    <xdr:to>
      <xdr:col>10</xdr:col>
      <xdr:colOff>165100</xdr:colOff>
      <xdr:row>35</xdr:row>
      <xdr:rowOff>114605</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968500" y="6013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131132</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784428" y="57889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143307</xdr:rowOff>
    </xdr:from>
    <xdr:to>
      <xdr:col>6</xdr:col>
      <xdr:colOff>38100</xdr:colOff>
      <xdr:row>35</xdr:row>
      <xdr:rowOff>73457</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079500" y="5972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89984</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95428" y="57478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a:extLst>
            <a:ext uri="{FF2B5EF4-FFF2-40B4-BE49-F238E27FC236}">
              <a16:creationId xmlns:a16="http://schemas.microsoft.com/office/drawing/2014/main" id="{00000000-0008-0000-0700-00006E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6014</xdr:rowOff>
    </xdr:from>
    <xdr:to>
      <xdr:col>24</xdr:col>
      <xdr:colOff>62865</xdr:colOff>
      <xdr:row>57</xdr:row>
      <xdr:rowOff>133299</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flipV="1">
          <a:off x="4633595" y="8578514"/>
          <a:ext cx="1270" cy="13274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137126</xdr:rowOff>
    </xdr:from>
    <xdr:ext cx="534377" cy="259045"/>
    <xdr:sp macro="" textlink="">
      <xdr:nvSpPr>
        <xdr:cNvPr id="112" name="総務費最小値テキスト">
          <a:extLst>
            <a:ext uri="{FF2B5EF4-FFF2-40B4-BE49-F238E27FC236}">
              <a16:creationId xmlns:a16="http://schemas.microsoft.com/office/drawing/2014/main" id="{00000000-0008-0000-0700-000070000000}"/>
            </a:ext>
          </a:extLst>
        </xdr:cNvPr>
        <xdr:cNvSpPr txBox="1"/>
      </xdr:nvSpPr>
      <xdr:spPr>
        <a:xfrm>
          <a:off x="4686300" y="9909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33,340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133299</xdr:rowOff>
    </xdr:from>
    <xdr:to>
      <xdr:col>24</xdr:col>
      <xdr:colOff>152400</xdr:colOff>
      <xdr:row>57</xdr:row>
      <xdr:rowOff>133299</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546600" y="99059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124141</xdr:rowOff>
    </xdr:from>
    <xdr:ext cx="599010" cy="259045"/>
    <xdr:sp macro="" textlink="">
      <xdr:nvSpPr>
        <xdr:cNvPr id="114" name="総務費最大値テキスト">
          <a:extLst>
            <a:ext uri="{FF2B5EF4-FFF2-40B4-BE49-F238E27FC236}">
              <a16:creationId xmlns:a16="http://schemas.microsoft.com/office/drawing/2014/main" id="{00000000-0008-0000-0700-000072000000}"/>
            </a:ext>
          </a:extLst>
        </xdr:cNvPr>
        <xdr:cNvSpPr txBox="1"/>
      </xdr:nvSpPr>
      <xdr:spPr>
        <a:xfrm>
          <a:off x="4686300" y="83537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207,544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6014</xdr:rowOff>
    </xdr:from>
    <xdr:to>
      <xdr:col>24</xdr:col>
      <xdr:colOff>152400</xdr:colOff>
      <xdr:row>50</xdr:row>
      <xdr:rowOff>6014</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85785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163657</xdr:rowOff>
    </xdr:from>
    <xdr:to>
      <xdr:col>24</xdr:col>
      <xdr:colOff>63500</xdr:colOff>
      <xdr:row>56</xdr:row>
      <xdr:rowOff>94483</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flipV="1">
          <a:off x="3797300" y="9593407"/>
          <a:ext cx="838200" cy="1022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2695</xdr:rowOff>
    </xdr:from>
    <xdr:ext cx="534377" cy="259045"/>
    <xdr:sp macro="" textlink="">
      <xdr:nvSpPr>
        <xdr:cNvPr id="117" name="総務費平均値テキスト">
          <a:extLst>
            <a:ext uri="{FF2B5EF4-FFF2-40B4-BE49-F238E27FC236}">
              <a16:creationId xmlns:a16="http://schemas.microsoft.com/office/drawing/2014/main" id="{00000000-0008-0000-0700-000075000000}"/>
            </a:ext>
          </a:extLst>
        </xdr:cNvPr>
        <xdr:cNvSpPr txBox="1"/>
      </xdr:nvSpPr>
      <xdr:spPr>
        <a:xfrm>
          <a:off x="4686300" y="96038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24268</xdr:rowOff>
    </xdr:from>
    <xdr:to>
      <xdr:col>24</xdr:col>
      <xdr:colOff>114300</xdr:colOff>
      <xdr:row>56</xdr:row>
      <xdr:rowOff>125868</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4584700" y="9625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94483</xdr:rowOff>
    </xdr:from>
    <xdr:to>
      <xdr:col>19</xdr:col>
      <xdr:colOff>177800</xdr:colOff>
      <xdr:row>56</xdr:row>
      <xdr:rowOff>112047</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flipV="1">
          <a:off x="2908300" y="9695683"/>
          <a:ext cx="889000" cy="17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170640</xdr:rowOff>
    </xdr:from>
    <xdr:to>
      <xdr:col>20</xdr:col>
      <xdr:colOff>38100</xdr:colOff>
      <xdr:row>56</xdr:row>
      <xdr:rowOff>100790</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3746500" y="9600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117317</xdr:rowOff>
    </xdr:from>
    <xdr:ext cx="534377" cy="259045"/>
    <xdr:sp macro="" textlink="">
      <xdr:nvSpPr>
        <xdr:cNvPr id="121" name="テキスト ボックス 120">
          <a:extLst>
            <a:ext uri="{FF2B5EF4-FFF2-40B4-BE49-F238E27FC236}">
              <a16:creationId xmlns:a16="http://schemas.microsoft.com/office/drawing/2014/main" id="{00000000-0008-0000-0700-000079000000}"/>
            </a:ext>
          </a:extLst>
        </xdr:cNvPr>
        <xdr:cNvSpPr txBox="1"/>
      </xdr:nvSpPr>
      <xdr:spPr>
        <a:xfrm>
          <a:off x="3530111" y="9375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52</xdr:row>
      <xdr:rowOff>150147</xdr:rowOff>
    </xdr:from>
    <xdr:to>
      <xdr:col>15</xdr:col>
      <xdr:colOff>50800</xdr:colOff>
      <xdr:row>56</xdr:row>
      <xdr:rowOff>112047</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2019300" y="9065547"/>
          <a:ext cx="889000" cy="647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165550</xdr:rowOff>
    </xdr:from>
    <xdr:to>
      <xdr:col>15</xdr:col>
      <xdr:colOff>101600</xdr:colOff>
      <xdr:row>56</xdr:row>
      <xdr:rowOff>95700</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2857500" y="959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112227</xdr:rowOff>
    </xdr:from>
    <xdr:ext cx="534377"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2641111" y="9370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52</xdr:row>
      <xdr:rowOff>150147</xdr:rowOff>
    </xdr:from>
    <xdr:to>
      <xdr:col>10</xdr:col>
      <xdr:colOff>114300</xdr:colOff>
      <xdr:row>57</xdr:row>
      <xdr:rowOff>48809</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flipV="1">
          <a:off x="1130300" y="9065547"/>
          <a:ext cx="889000" cy="755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51</xdr:row>
      <xdr:rowOff>170998</xdr:rowOff>
    </xdr:from>
    <xdr:to>
      <xdr:col>10</xdr:col>
      <xdr:colOff>165100</xdr:colOff>
      <xdr:row>52</xdr:row>
      <xdr:rowOff>101148</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968500" y="8914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50</xdr:row>
      <xdr:rowOff>117675</xdr:rowOff>
    </xdr:from>
    <xdr:ext cx="599010"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1719795" y="86901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120683</xdr:rowOff>
    </xdr:from>
    <xdr:to>
      <xdr:col>6</xdr:col>
      <xdr:colOff>38100</xdr:colOff>
      <xdr:row>57</xdr:row>
      <xdr:rowOff>50833</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079500" y="9721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67360</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863111" y="94971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112857</xdr:rowOff>
    </xdr:from>
    <xdr:to>
      <xdr:col>24</xdr:col>
      <xdr:colOff>114300</xdr:colOff>
      <xdr:row>56</xdr:row>
      <xdr:rowOff>43007</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4584700" y="9542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135734</xdr:rowOff>
    </xdr:from>
    <xdr:ext cx="534377" cy="259045"/>
    <xdr:sp macro="" textlink="">
      <xdr:nvSpPr>
        <xdr:cNvPr id="136" name="総務費該当値テキスト">
          <a:extLst>
            <a:ext uri="{FF2B5EF4-FFF2-40B4-BE49-F238E27FC236}">
              <a16:creationId xmlns:a16="http://schemas.microsoft.com/office/drawing/2014/main" id="{00000000-0008-0000-0700-000088000000}"/>
            </a:ext>
          </a:extLst>
        </xdr:cNvPr>
        <xdr:cNvSpPr txBox="1"/>
      </xdr:nvSpPr>
      <xdr:spPr>
        <a:xfrm>
          <a:off x="4686300" y="9394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43683</xdr:rowOff>
    </xdr:from>
    <xdr:to>
      <xdr:col>20</xdr:col>
      <xdr:colOff>38100</xdr:colOff>
      <xdr:row>56</xdr:row>
      <xdr:rowOff>145283</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3746500" y="9644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136410</xdr:rowOff>
    </xdr:from>
    <xdr:ext cx="534377"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3530111" y="97376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61247</xdr:rowOff>
    </xdr:from>
    <xdr:to>
      <xdr:col>15</xdr:col>
      <xdr:colOff>101600</xdr:colOff>
      <xdr:row>56</xdr:row>
      <xdr:rowOff>162847</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2857500" y="9662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153974</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2641111" y="9755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52</xdr:row>
      <xdr:rowOff>99347</xdr:rowOff>
    </xdr:from>
    <xdr:to>
      <xdr:col>10</xdr:col>
      <xdr:colOff>165100</xdr:colOff>
      <xdr:row>53</xdr:row>
      <xdr:rowOff>29497</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968500" y="9014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53</xdr:row>
      <xdr:rowOff>20624</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1719795" y="91074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169459</xdr:rowOff>
    </xdr:from>
    <xdr:to>
      <xdr:col>6</xdr:col>
      <xdr:colOff>38100</xdr:colOff>
      <xdr:row>57</xdr:row>
      <xdr:rowOff>99609</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079500" y="9770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90736</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863111" y="9863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139700</xdr:rowOff>
    </xdr:from>
    <xdr:to>
      <xdr:col>28</xdr:col>
      <xdr:colOff>114300</xdr:colOff>
      <xdr:row>79</xdr:row>
      <xdr:rowOff>139700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68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168927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542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25400</xdr:rowOff>
    </xdr:from>
    <xdr:to>
      <xdr:col>28</xdr:col>
      <xdr:colOff>114300</xdr:colOff>
      <xdr:row>78</xdr:row>
      <xdr:rowOff>25400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54627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256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82550</xdr:rowOff>
    </xdr:from>
    <xdr:to>
      <xdr:col>28</xdr:col>
      <xdr:colOff>114300</xdr:colOff>
      <xdr:row>76</xdr:row>
      <xdr:rowOff>82550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11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111777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970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25400</xdr:rowOff>
    </xdr:from>
    <xdr:to>
      <xdr:col>28</xdr:col>
      <xdr:colOff>114300</xdr:colOff>
      <xdr:row>73</xdr:row>
      <xdr:rowOff>25400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54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54627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399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70</xdr:row>
      <xdr:rowOff>111777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69</xdr:row>
      <xdr:rowOff>139700</xdr:rowOff>
    </xdr:from>
    <xdr:to>
      <xdr:col>28</xdr:col>
      <xdr:colOff>114300</xdr:colOff>
      <xdr:row>69</xdr:row>
      <xdr:rowOff>139700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196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68</xdr:row>
      <xdr:rowOff>168927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827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a:extLst>
            <a:ext uri="{FF2B5EF4-FFF2-40B4-BE49-F238E27FC236}">
              <a16:creationId xmlns:a16="http://schemas.microsoft.com/office/drawing/2014/main" id="{00000000-0008-0000-07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140243</xdr:rowOff>
    </xdr:from>
    <xdr:to>
      <xdr:col>24</xdr:col>
      <xdr:colOff>62865</xdr:colOff>
      <xdr:row>78</xdr:row>
      <xdr:rowOff>148529</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4633595" y="12141743"/>
          <a:ext cx="1270" cy="13798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152356</xdr:rowOff>
    </xdr:from>
    <xdr:ext cx="599010" cy="259045"/>
    <xdr:sp macro="" textlink="">
      <xdr:nvSpPr>
        <xdr:cNvPr id="174" name="民生費最小値テキスト">
          <a:extLst>
            <a:ext uri="{FF2B5EF4-FFF2-40B4-BE49-F238E27FC236}">
              <a16:creationId xmlns:a16="http://schemas.microsoft.com/office/drawing/2014/main" id="{00000000-0008-0000-0700-0000AE000000}"/>
            </a:ext>
          </a:extLst>
        </xdr:cNvPr>
        <xdr:cNvSpPr txBox="1"/>
      </xdr:nvSpPr>
      <xdr:spPr>
        <a:xfrm>
          <a:off x="4686300" y="135254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137,073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148529</xdr:rowOff>
    </xdr:from>
    <xdr:to>
      <xdr:col>24</xdr:col>
      <xdr:colOff>152400</xdr:colOff>
      <xdr:row>78</xdr:row>
      <xdr:rowOff>148529</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35216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86920</xdr:rowOff>
    </xdr:from>
    <xdr:ext cx="599010" cy="259045"/>
    <xdr:sp macro="" textlink="">
      <xdr:nvSpPr>
        <xdr:cNvPr id="176" name="民生費最大値テキスト">
          <a:extLst>
            <a:ext uri="{FF2B5EF4-FFF2-40B4-BE49-F238E27FC236}">
              <a16:creationId xmlns:a16="http://schemas.microsoft.com/office/drawing/2014/main" id="{00000000-0008-0000-0700-0000B0000000}"/>
            </a:ext>
          </a:extLst>
        </xdr:cNvPr>
        <xdr:cNvSpPr txBox="1"/>
      </xdr:nvSpPr>
      <xdr:spPr>
        <a:xfrm>
          <a:off x="4686300" y="119169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281,943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140243</xdr:rowOff>
    </xdr:from>
    <xdr:to>
      <xdr:col>24</xdr:col>
      <xdr:colOff>152400</xdr:colOff>
      <xdr:row>70</xdr:row>
      <xdr:rowOff>140243</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2141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73</xdr:row>
      <xdr:rowOff>82045</xdr:rowOff>
    </xdr:from>
    <xdr:to>
      <xdr:col>24</xdr:col>
      <xdr:colOff>63500</xdr:colOff>
      <xdr:row>75</xdr:row>
      <xdr:rowOff>4283</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3797300" y="12597895"/>
          <a:ext cx="838200" cy="265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90311</xdr:rowOff>
    </xdr:from>
    <xdr:ext cx="599010" cy="259045"/>
    <xdr:sp macro="" textlink="">
      <xdr:nvSpPr>
        <xdr:cNvPr id="179" name="民生費平均値テキスト">
          <a:extLst>
            <a:ext uri="{FF2B5EF4-FFF2-40B4-BE49-F238E27FC236}">
              <a16:creationId xmlns:a16="http://schemas.microsoft.com/office/drawing/2014/main" id="{00000000-0008-0000-0700-0000B3000000}"/>
            </a:ext>
          </a:extLst>
        </xdr:cNvPr>
        <xdr:cNvSpPr txBox="1"/>
      </xdr:nvSpPr>
      <xdr:spPr>
        <a:xfrm>
          <a:off x="4686300" y="1294906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189,587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111884</xdr:rowOff>
    </xdr:from>
    <xdr:to>
      <xdr:col>24</xdr:col>
      <xdr:colOff>114300</xdr:colOff>
      <xdr:row>76</xdr:row>
      <xdr:rowOff>42035</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4584700" y="1297063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95866</xdr:rowOff>
    </xdr:from>
    <xdr:to>
      <xdr:col>19</xdr:col>
      <xdr:colOff>177800</xdr:colOff>
      <xdr:row>75</xdr:row>
      <xdr:rowOff>4283</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a:off x="2908300" y="12783166"/>
          <a:ext cx="889000" cy="79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37636</xdr:rowOff>
    </xdr:from>
    <xdr:to>
      <xdr:col>20</xdr:col>
      <xdr:colOff>38100</xdr:colOff>
      <xdr:row>76</xdr:row>
      <xdr:rowOff>139236</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3746500" y="13067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130363</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3497795" y="131605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74</xdr:row>
      <xdr:rowOff>95866</xdr:rowOff>
    </xdr:from>
    <xdr:to>
      <xdr:col>15</xdr:col>
      <xdr:colOff>50800</xdr:colOff>
      <xdr:row>76</xdr:row>
      <xdr:rowOff>51012</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2019300" y="12783166"/>
          <a:ext cx="889000" cy="2980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128753</xdr:rowOff>
    </xdr:from>
    <xdr:to>
      <xdr:col>15</xdr:col>
      <xdr:colOff>101600</xdr:colOff>
      <xdr:row>76</xdr:row>
      <xdr:rowOff>58902</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2857500" y="1298750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50029</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608795" y="130802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187,816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51012</xdr:rowOff>
    </xdr:from>
    <xdr:to>
      <xdr:col>10</xdr:col>
      <xdr:colOff>114300</xdr:colOff>
      <xdr:row>76</xdr:row>
      <xdr:rowOff>133347</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flipV="1">
          <a:off x="1130300" y="13081212"/>
          <a:ext cx="889000" cy="82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45952</xdr:rowOff>
    </xdr:from>
    <xdr:to>
      <xdr:col>10</xdr:col>
      <xdr:colOff>165100</xdr:colOff>
      <xdr:row>77</xdr:row>
      <xdr:rowOff>147552</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968500" y="13247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138679</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719795" y="133403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117332</xdr:rowOff>
    </xdr:from>
    <xdr:to>
      <xdr:col>6</xdr:col>
      <xdr:colOff>38100</xdr:colOff>
      <xdr:row>78</xdr:row>
      <xdr:rowOff>47482</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079500" y="13318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38609</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830795" y="134117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73</xdr:row>
      <xdr:rowOff>31245</xdr:rowOff>
    </xdr:from>
    <xdr:to>
      <xdr:col>24</xdr:col>
      <xdr:colOff>114300</xdr:colOff>
      <xdr:row>73</xdr:row>
      <xdr:rowOff>132845</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4584700" y="12547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54122</xdr:rowOff>
    </xdr:from>
    <xdr:ext cx="599010" cy="259045"/>
    <xdr:sp macro="" textlink="">
      <xdr:nvSpPr>
        <xdr:cNvPr id="198" name="民生費該当値テキスト">
          <a:extLst>
            <a:ext uri="{FF2B5EF4-FFF2-40B4-BE49-F238E27FC236}">
              <a16:creationId xmlns:a16="http://schemas.microsoft.com/office/drawing/2014/main" id="{00000000-0008-0000-0700-0000C6000000}"/>
            </a:ext>
          </a:extLst>
        </xdr:cNvPr>
        <xdr:cNvSpPr txBox="1"/>
      </xdr:nvSpPr>
      <xdr:spPr>
        <a:xfrm>
          <a:off x="4686300" y="123985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234,053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124933</xdr:rowOff>
    </xdr:from>
    <xdr:to>
      <xdr:col>20</xdr:col>
      <xdr:colOff>38100</xdr:colOff>
      <xdr:row>75</xdr:row>
      <xdr:rowOff>55083</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3746500" y="12812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71610</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3497795" y="125874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74</xdr:row>
      <xdr:rowOff>45066</xdr:rowOff>
    </xdr:from>
    <xdr:to>
      <xdr:col>15</xdr:col>
      <xdr:colOff>101600</xdr:colOff>
      <xdr:row>74</xdr:row>
      <xdr:rowOff>146666</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2857500" y="12732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72</xdr:row>
      <xdr:rowOff>163193</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2608795" y="125075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212</xdr:rowOff>
    </xdr:from>
    <xdr:to>
      <xdr:col>10</xdr:col>
      <xdr:colOff>165100</xdr:colOff>
      <xdr:row>76</xdr:row>
      <xdr:rowOff>101812</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968500" y="13030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118339</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1719795" y="128056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82547</xdr:rowOff>
    </xdr:from>
    <xdr:to>
      <xdr:col>6</xdr:col>
      <xdr:colOff>38100</xdr:colOff>
      <xdr:row>77</xdr:row>
      <xdr:rowOff>12697</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079500" y="13112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29224</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830795" y="128879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a:extLst>
            <a:ext uri="{FF2B5EF4-FFF2-40B4-BE49-F238E27FC236}">
              <a16:creationId xmlns:a16="http://schemas.microsoft.com/office/drawing/2014/main" id="{00000000-0008-0000-0700-0000E7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衛生費グラフ枠">
          <a:extLst>
            <a:ext uri="{FF2B5EF4-FFF2-40B4-BE49-F238E27FC236}">
              <a16:creationId xmlns:a16="http://schemas.microsoft.com/office/drawing/2014/main" id="{00000000-0008-0000-0700-0000E8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60844</xdr:rowOff>
    </xdr:from>
    <xdr:to>
      <xdr:col>24</xdr:col>
      <xdr:colOff>62865</xdr:colOff>
      <xdr:row>100</xdr:row>
      <xdr:rowOff>2639</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flipV="1">
          <a:off x="4633595" y="15662794"/>
          <a:ext cx="1270" cy="14848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100</xdr:row>
      <xdr:rowOff>6466</xdr:rowOff>
    </xdr:from>
    <xdr:ext cx="534377" cy="259045"/>
    <xdr:sp macro="" textlink="">
      <xdr:nvSpPr>
        <xdr:cNvPr id="234" name="衛生費最小値テキスト">
          <a:extLst>
            <a:ext uri="{FF2B5EF4-FFF2-40B4-BE49-F238E27FC236}">
              <a16:creationId xmlns:a16="http://schemas.microsoft.com/office/drawing/2014/main" id="{00000000-0008-0000-0700-0000EA000000}"/>
            </a:ext>
          </a:extLst>
        </xdr:cNvPr>
        <xdr:cNvSpPr txBox="1"/>
      </xdr:nvSpPr>
      <xdr:spPr>
        <a:xfrm>
          <a:off x="4686300" y="17151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23,091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2639</xdr:rowOff>
    </xdr:from>
    <xdr:to>
      <xdr:col>24</xdr:col>
      <xdr:colOff>152400</xdr:colOff>
      <xdr:row>100</xdr:row>
      <xdr:rowOff>2639</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4546600" y="17147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7521</xdr:rowOff>
    </xdr:from>
    <xdr:ext cx="599010" cy="259045"/>
    <xdr:sp macro="" textlink="">
      <xdr:nvSpPr>
        <xdr:cNvPr id="236" name="衛生費最大値テキスト">
          <a:extLst>
            <a:ext uri="{FF2B5EF4-FFF2-40B4-BE49-F238E27FC236}">
              <a16:creationId xmlns:a16="http://schemas.microsoft.com/office/drawing/2014/main" id="{00000000-0008-0000-0700-0000EC000000}"/>
            </a:ext>
          </a:extLst>
        </xdr:cNvPr>
        <xdr:cNvSpPr txBox="1"/>
      </xdr:nvSpPr>
      <xdr:spPr>
        <a:xfrm>
          <a:off x="4686300" y="154380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159,494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60844</xdr:rowOff>
    </xdr:from>
    <xdr:to>
      <xdr:col>24</xdr:col>
      <xdr:colOff>152400</xdr:colOff>
      <xdr:row>91</xdr:row>
      <xdr:rowOff>60844</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4546600" y="156627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99</xdr:row>
      <xdr:rowOff>25248</xdr:rowOff>
    </xdr:from>
    <xdr:to>
      <xdr:col>24</xdr:col>
      <xdr:colOff>63500</xdr:colOff>
      <xdr:row>99</xdr:row>
      <xdr:rowOff>47051</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a:off x="3797300" y="16998798"/>
          <a:ext cx="838200" cy="218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99857</xdr:rowOff>
    </xdr:from>
    <xdr:ext cx="534377" cy="259045"/>
    <xdr:sp macro="" textlink="">
      <xdr:nvSpPr>
        <xdr:cNvPr id="239" name="衛生費平均値テキスト">
          <a:extLst>
            <a:ext uri="{FF2B5EF4-FFF2-40B4-BE49-F238E27FC236}">
              <a16:creationId xmlns:a16="http://schemas.microsoft.com/office/drawing/2014/main" id="{00000000-0008-0000-0700-0000EF000000}"/>
            </a:ext>
          </a:extLst>
        </xdr:cNvPr>
        <xdr:cNvSpPr txBox="1"/>
      </xdr:nvSpPr>
      <xdr:spPr>
        <a:xfrm>
          <a:off x="4686300" y="167305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76980</xdr:rowOff>
    </xdr:from>
    <xdr:to>
      <xdr:col>24</xdr:col>
      <xdr:colOff>114300</xdr:colOff>
      <xdr:row>99</xdr:row>
      <xdr:rowOff>7130</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4584700" y="1687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99</xdr:row>
      <xdr:rowOff>25248</xdr:rowOff>
    </xdr:from>
    <xdr:to>
      <xdr:col>19</xdr:col>
      <xdr:colOff>177800</xdr:colOff>
      <xdr:row>99</xdr:row>
      <xdr:rowOff>34141</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flipV="1">
          <a:off x="2908300" y="16998798"/>
          <a:ext cx="889000" cy="88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57702</xdr:rowOff>
    </xdr:from>
    <xdr:to>
      <xdr:col>20</xdr:col>
      <xdr:colOff>38100</xdr:colOff>
      <xdr:row>98</xdr:row>
      <xdr:rowOff>159302</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3746500" y="16859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4379</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3530111" y="16635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99</xdr:row>
      <xdr:rowOff>34141</xdr:rowOff>
    </xdr:from>
    <xdr:to>
      <xdr:col>15</xdr:col>
      <xdr:colOff>50800</xdr:colOff>
      <xdr:row>99</xdr:row>
      <xdr:rowOff>117537</xdr:rowOff>
    </xdr:to>
    <xdr:cxnSp macro="">
      <xdr:nvCxnSpPr>
        <xdr:cNvPr id="244" name="直線コネクタ 243">
          <a:extLst>
            <a:ext uri="{FF2B5EF4-FFF2-40B4-BE49-F238E27FC236}">
              <a16:creationId xmlns:a16="http://schemas.microsoft.com/office/drawing/2014/main" id="{00000000-0008-0000-0700-0000F4000000}"/>
            </a:ext>
          </a:extLst>
        </xdr:cNvPr>
        <xdr:cNvCxnSpPr/>
      </xdr:nvCxnSpPr>
      <xdr:spPr>
        <a:xfrm flipV="1">
          <a:off x="2019300" y="17007691"/>
          <a:ext cx="889000" cy="833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72844</xdr:rowOff>
    </xdr:from>
    <xdr:to>
      <xdr:col>15</xdr:col>
      <xdr:colOff>101600</xdr:colOff>
      <xdr:row>99</xdr:row>
      <xdr:rowOff>2994</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2857500" y="16874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19521</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2641111" y="16650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99</xdr:row>
      <xdr:rowOff>117537</xdr:rowOff>
    </xdr:from>
    <xdr:to>
      <xdr:col>10</xdr:col>
      <xdr:colOff>114300</xdr:colOff>
      <xdr:row>99</xdr:row>
      <xdr:rowOff>145600</xdr:rowOff>
    </xdr:to>
    <xdr:cxnSp macro="">
      <xdr:nvCxnSpPr>
        <xdr:cNvPr id="247" name="直線コネクタ 246">
          <a:extLst>
            <a:ext uri="{FF2B5EF4-FFF2-40B4-BE49-F238E27FC236}">
              <a16:creationId xmlns:a16="http://schemas.microsoft.com/office/drawing/2014/main" id="{00000000-0008-0000-0700-0000F7000000}"/>
            </a:ext>
          </a:extLst>
        </xdr:cNvPr>
        <xdr:cNvCxnSpPr/>
      </xdr:nvCxnSpPr>
      <xdr:spPr>
        <a:xfrm flipV="1">
          <a:off x="1130300" y="17091087"/>
          <a:ext cx="889000" cy="28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158166</xdr:rowOff>
    </xdr:from>
    <xdr:to>
      <xdr:col>10</xdr:col>
      <xdr:colOff>165100</xdr:colOff>
      <xdr:row>99</xdr:row>
      <xdr:rowOff>88316</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1968500" y="169602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104843</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1752111" y="16735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21627</xdr:rowOff>
    </xdr:from>
    <xdr:to>
      <xdr:col>6</xdr:col>
      <xdr:colOff>38100</xdr:colOff>
      <xdr:row>99</xdr:row>
      <xdr:rowOff>123227</xdr:rowOff>
    </xdr:to>
    <xdr:sp macro="" textlink="">
      <xdr:nvSpPr>
        <xdr:cNvPr id="250" name="フローチャート: 判断 249">
          <a:extLst>
            <a:ext uri="{FF2B5EF4-FFF2-40B4-BE49-F238E27FC236}">
              <a16:creationId xmlns:a16="http://schemas.microsoft.com/office/drawing/2014/main" id="{00000000-0008-0000-0700-0000FA000000}"/>
            </a:ext>
          </a:extLst>
        </xdr:cNvPr>
        <xdr:cNvSpPr/>
      </xdr:nvSpPr>
      <xdr:spPr>
        <a:xfrm>
          <a:off x="1079500" y="169951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139754</xdr:rowOff>
    </xdr:from>
    <xdr:ext cx="534377"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863111" y="167704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167701</xdr:rowOff>
    </xdr:from>
    <xdr:to>
      <xdr:col>24</xdr:col>
      <xdr:colOff>114300</xdr:colOff>
      <xdr:row>99</xdr:row>
      <xdr:rowOff>97851</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4584700" y="16969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98</xdr:row>
      <xdr:rowOff>146128</xdr:rowOff>
    </xdr:from>
    <xdr:ext cx="534377" cy="259045"/>
    <xdr:sp macro="" textlink="">
      <xdr:nvSpPr>
        <xdr:cNvPr id="258" name="衛生費該当値テキスト">
          <a:extLst>
            <a:ext uri="{FF2B5EF4-FFF2-40B4-BE49-F238E27FC236}">
              <a16:creationId xmlns:a16="http://schemas.microsoft.com/office/drawing/2014/main" id="{00000000-0008-0000-0700-000002010000}"/>
            </a:ext>
          </a:extLst>
        </xdr:cNvPr>
        <xdr:cNvSpPr txBox="1"/>
      </xdr:nvSpPr>
      <xdr:spPr>
        <a:xfrm>
          <a:off x="4686300" y="169482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145898</xdr:rowOff>
    </xdr:from>
    <xdr:to>
      <xdr:col>20</xdr:col>
      <xdr:colOff>38100</xdr:colOff>
      <xdr:row>99</xdr:row>
      <xdr:rowOff>76048</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3746500" y="16947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99</xdr:row>
      <xdr:rowOff>67175</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3530111" y="17040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154791</xdr:rowOff>
    </xdr:from>
    <xdr:to>
      <xdr:col>15</xdr:col>
      <xdr:colOff>101600</xdr:colOff>
      <xdr:row>99</xdr:row>
      <xdr:rowOff>84941</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2857500" y="16956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76068</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2641111" y="170496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99</xdr:row>
      <xdr:rowOff>66737</xdr:rowOff>
    </xdr:from>
    <xdr:to>
      <xdr:col>10</xdr:col>
      <xdr:colOff>165100</xdr:colOff>
      <xdr:row>99</xdr:row>
      <xdr:rowOff>168337</xdr:rowOff>
    </xdr:to>
    <xdr:sp macro="" textlink="">
      <xdr:nvSpPr>
        <xdr:cNvPr id="263" name="楕円 262">
          <a:extLst>
            <a:ext uri="{FF2B5EF4-FFF2-40B4-BE49-F238E27FC236}">
              <a16:creationId xmlns:a16="http://schemas.microsoft.com/office/drawing/2014/main" id="{00000000-0008-0000-0700-000007010000}"/>
            </a:ext>
          </a:extLst>
        </xdr:cNvPr>
        <xdr:cNvSpPr/>
      </xdr:nvSpPr>
      <xdr:spPr>
        <a:xfrm>
          <a:off x="1968500" y="17040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159464</xdr:rowOff>
    </xdr:from>
    <xdr:ext cx="534377" cy="259045"/>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1752111" y="17133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94800</xdr:rowOff>
    </xdr:from>
    <xdr:to>
      <xdr:col>6</xdr:col>
      <xdr:colOff>38100</xdr:colOff>
      <xdr:row>100</xdr:row>
      <xdr:rowOff>24950</xdr:rowOff>
    </xdr:to>
    <xdr:sp macro="" textlink="">
      <xdr:nvSpPr>
        <xdr:cNvPr id="265" name="楕円 264">
          <a:extLst>
            <a:ext uri="{FF2B5EF4-FFF2-40B4-BE49-F238E27FC236}">
              <a16:creationId xmlns:a16="http://schemas.microsoft.com/office/drawing/2014/main" id="{00000000-0008-0000-0700-000009010000}"/>
            </a:ext>
          </a:extLst>
        </xdr:cNvPr>
        <xdr:cNvSpPr/>
      </xdr:nvSpPr>
      <xdr:spPr>
        <a:xfrm>
          <a:off x="1079500" y="17068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100</xdr:row>
      <xdr:rowOff>16077</xdr:rowOff>
    </xdr:from>
    <xdr:ext cx="534377" cy="259045"/>
    <xdr:sp macro="" textlink="">
      <xdr:nvSpPr>
        <xdr:cNvPr id="266" name="テキスト ボックス 265">
          <a:extLst>
            <a:ext uri="{FF2B5EF4-FFF2-40B4-BE49-F238E27FC236}">
              <a16:creationId xmlns:a16="http://schemas.microsoft.com/office/drawing/2014/main" id="{00000000-0008-0000-0700-00000A010000}"/>
            </a:ext>
          </a:extLst>
        </xdr:cNvPr>
        <xdr:cNvSpPr txBox="1"/>
      </xdr:nvSpPr>
      <xdr:spPr>
        <a:xfrm>
          <a:off x="863111" y="17161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a:extLst>
            <a:ext uri="{FF2B5EF4-FFF2-40B4-BE49-F238E27FC236}">
              <a16:creationId xmlns:a16="http://schemas.microsoft.com/office/drawing/2014/main" id="{00000000-0008-0000-0700-000012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86" name="テキスト ボックス 285">
          <a:extLst>
            <a:ext uri="{FF2B5EF4-FFF2-40B4-BE49-F238E27FC236}">
              <a16:creationId xmlns:a16="http://schemas.microsoft.com/office/drawing/2014/main" id="{00000000-0008-0000-0700-00001E010000}"/>
            </a:ext>
          </a:extLst>
        </xdr:cNvPr>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88" name="テキスト ボックス 287">
          <a:extLst>
            <a:ext uri="{FF2B5EF4-FFF2-40B4-BE49-F238E27FC236}">
              <a16:creationId xmlns:a16="http://schemas.microsoft.com/office/drawing/2014/main" id="{00000000-0008-0000-0700-000020010000}"/>
            </a:ext>
          </a:extLst>
        </xdr:cNvPr>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90" name="テキスト ボックス 289">
          <a:extLst>
            <a:ext uri="{FF2B5EF4-FFF2-40B4-BE49-F238E27FC236}">
              <a16:creationId xmlns:a16="http://schemas.microsoft.com/office/drawing/2014/main" id="{00000000-0008-0000-0700-000022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1" name="労働費グラフ枠">
          <a:extLst>
            <a:ext uri="{FF2B5EF4-FFF2-40B4-BE49-F238E27FC236}">
              <a16:creationId xmlns:a16="http://schemas.microsoft.com/office/drawing/2014/main" id="{00000000-0008-0000-0700-000023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28992</xdr:rowOff>
    </xdr:from>
    <xdr:to>
      <xdr:col>54</xdr:col>
      <xdr:colOff>189865</xdr:colOff>
      <xdr:row>39</xdr:row>
      <xdr:rowOff>98878</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flipV="1">
          <a:off x="10475595" y="5343942"/>
          <a:ext cx="1270" cy="14414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93" name="労働費最小値テキスト">
          <a:extLst>
            <a:ext uri="{FF2B5EF4-FFF2-40B4-BE49-F238E27FC236}">
              <a16:creationId xmlns:a16="http://schemas.microsoft.com/office/drawing/2014/main" id="{00000000-0008-0000-0700-000025010000}"/>
            </a:ext>
          </a:extLst>
        </xdr:cNvPr>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147119</xdr:rowOff>
    </xdr:from>
    <xdr:ext cx="469744" cy="259045"/>
    <xdr:sp macro="" textlink="">
      <xdr:nvSpPr>
        <xdr:cNvPr id="295" name="労働費最大値テキスト">
          <a:extLst>
            <a:ext uri="{FF2B5EF4-FFF2-40B4-BE49-F238E27FC236}">
              <a16:creationId xmlns:a16="http://schemas.microsoft.com/office/drawing/2014/main" id="{00000000-0008-0000-0700-000027010000}"/>
            </a:ext>
          </a:extLst>
        </xdr:cNvPr>
        <xdr:cNvSpPr txBox="1"/>
      </xdr:nvSpPr>
      <xdr:spPr>
        <a:xfrm>
          <a:off x="10528300" y="51191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4,414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28992</xdr:rowOff>
    </xdr:from>
    <xdr:to>
      <xdr:col>55</xdr:col>
      <xdr:colOff>88900</xdr:colOff>
      <xdr:row>31</xdr:row>
      <xdr:rowOff>28992</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a:off x="10388600" y="53439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24420</xdr:rowOff>
    </xdr:from>
    <xdr:to>
      <xdr:col>55</xdr:col>
      <xdr:colOff>0</xdr:colOff>
      <xdr:row>39</xdr:row>
      <xdr:rowOff>25400</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flipV="1">
          <a:off x="9639300" y="6710970"/>
          <a:ext cx="838200" cy="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52667</xdr:rowOff>
    </xdr:from>
    <xdr:ext cx="378565" cy="259045"/>
    <xdr:sp macro="" textlink="">
      <xdr:nvSpPr>
        <xdr:cNvPr id="298" name="労働費平均値テキスト">
          <a:extLst>
            <a:ext uri="{FF2B5EF4-FFF2-40B4-BE49-F238E27FC236}">
              <a16:creationId xmlns:a16="http://schemas.microsoft.com/office/drawing/2014/main" id="{00000000-0008-0000-0700-00002A010000}"/>
            </a:ext>
          </a:extLst>
        </xdr:cNvPr>
        <xdr:cNvSpPr txBox="1"/>
      </xdr:nvSpPr>
      <xdr:spPr>
        <a:xfrm>
          <a:off x="10528300" y="639631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29790</xdr:rowOff>
    </xdr:from>
    <xdr:to>
      <xdr:col>55</xdr:col>
      <xdr:colOff>50800</xdr:colOff>
      <xdr:row>38</xdr:row>
      <xdr:rowOff>131390</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10426700" y="6544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25400</xdr:rowOff>
    </xdr:from>
    <xdr:to>
      <xdr:col>50</xdr:col>
      <xdr:colOff>114300</xdr:colOff>
      <xdr:row>39</xdr:row>
      <xdr:rowOff>26380</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flipV="1">
          <a:off x="8750300" y="6711950"/>
          <a:ext cx="889000" cy="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32730</xdr:rowOff>
    </xdr:from>
    <xdr:to>
      <xdr:col>50</xdr:col>
      <xdr:colOff>165100</xdr:colOff>
      <xdr:row>38</xdr:row>
      <xdr:rowOff>134330</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9588500" y="6547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150857</xdr:rowOff>
    </xdr:from>
    <xdr:ext cx="378565"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9450017" y="63230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26380</xdr:rowOff>
    </xdr:from>
    <xdr:to>
      <xdr:col>45</xdr:col>
      <xdr:colOff>177800</xdr:colOff>
      <xdr:row>39</xdr:row>
      <xdr:rowOff>27360</xdr:rowOff>
    </xdr:to>
    <xdr:cxnSp macro="">
      <xdr:nvCxnSpPr>
        <xdr:cNvPr id="303" name="直線コネクタ 302">
          <a:extLst>
            <a:ext uri="{FF2B5EF4-FFF2-40B4-BE49-F238E27FC236}">
              <a16:creationId xmlns:a16="http://schemas.microsoft.com/office/drawing/2014/main" id="{00000000-0008-0000-0700-00002F010000}"/>
            </a:ext>
          </a:extLst>
        </xdr:cNvPr>
        <xdr:cNvCxnSpPr/>
      </xdr:nvCxnSpPr>
      <xdr:spPr>
        <a:xfrm flipV="1">
          <a:off x="7861300" y="6712930"/>
          <a:ext cx="889000" cy="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26851</xdr:rowOff>
    </xdr:from>
    <xdr:to>
      <xdr:col>46</xdr:col>
      <xdr:colOff>38100</xdr:colOff>
      <xdr:row>38</xdr:row>
      <xdr:rowOff>128451</xdr:rowOff>
    </xdr:to>
    <xdr:sp macro="" textlink="">
      <xdr:nvSpPr>
        <xdr:cNvPr id="304" name="フローチャート: 判断 303">
          <a:extLst>
            <a:ext uri="{FF2B5EF4-FFF2-40B4-BE49-F238E27FC236}">
              <a16:creationId xmlns:a16="http://schemas.microsoft.com/office/drawing/2014/main" id="{00000000-0008-0000-0700-000030010000}"/>
            </a:ext>
          </a:extLst>
        </xdr:cNvPr>
        <xdr:cNvSpPr/>
      </xdr:nvSpPr>
      <xdr:spPr>
        <a:xfrm>
          <a:off x="8699500" y="6541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144978</xdr:rowOff>
    </xdr:from>
    <xdr:ext cx="378565"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8561017" y="63171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27360</xdr:rowOff>
    </xdr:from>
    <xdr:to>
      <xdr:col>41</xdr:col>
      <xdr:colOff>50800</xdr:colOff>
      <xdr:row>39</xdr:row>
      <xdr:rowOff>28012</xdr:rowOff>
    </xdr:to>
    <xdr:cxnSp macro="">
      <xdr:nvCxnSpPr>
        <xdr:cNvPr id="306" name="直線コネクタ 305">
          <a:extLst>
            <a:ext uri="{FF2B5EF4-FFF2-40B4-BE49-F238E27FC236}">
              <a16:creationId xmlns:a16="http://schemas.microsoft.com/office/drawing/2014/main" id="{00000000-0008-0000-0700-000032010000}"/>
            </a:ext>
          </a:extLst>
        </xdr:cNvPr>
        <xdr:cNvCxnSpPr/>
      </xdr:nvCxnSpPr>
      <xdr:spPr>
        <a:xfrm flipV="1">
          <a:off x="6972300" y="6713910"/>
          <a:ext cx="889000" cy="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16401</xdr:rowOff>
    </xdr:from>
    <xdr:to>
      <xdr:col>41</xdr:col>
      <xdr:colOff>101600</xdr:colOff>
      <xdr:row>38</xdr:row>
      <xdr:rowOff>118001</xdr:rowOff>
    </xdr:to>
    <xdr:sp macro="" textlink="">
      <xdr:nvSpPr>
        <xdr:cNvPr id="307" name="フローチャート: 判断 306">
          <a:extLst>
            <a:ext uri="{FF2B5EF4-FFF2-40B4-BE49-F238E27FC236}">
              <a16:creationId xmlns:a16="http://schemas.microsoft.com/office/drawing/2014/main" id="{00000000-0008-0000-0700-000033010000}"/>
            </a:ext>
          </a:extLst>
        </xdr:cNvPr>
        <xdr:cNvSpPr/>
      </xdr:nvSpPr>
      <xdr:spPr>
        <a:xfrm>
          <a:off x="7810500" y="6531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134528</xdr:rowOff>
    </xdr:from>
    <xdr:ext cx="378565"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7672017" y="63067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16401</xdr:rowOff>
    </xdr:from>
    <xdr:to>
      <xdr:col>36</xdr:col>
      <xdr:colOff>165100</xdr:colOff>
      <xdr:row>38</xdr:row>
      <xdr:rowOff>118001</xdr:rowOff>
    </xdr:to>
    <xdr:sp macro="" textlink="">
      <xdr:nvSpPr>
        <xdr:cNvPr id="309" name="フローチャート: 判断 308">
          <a:extLst>
            <a:ext uri="{FF2B5EF4-FFF2-40B4-BE49-F238E27FC236}">
              <a16:creationId xmlns:a16="http://schemas.microsoft.com/office/drawing/2014/main" id="{00000000-0008-0000-0700-000035010000}"/>
            </a:ext>
          </a:extLst>
        </xdr:cNvPr>
        <xdr:cNvSpPr/>
      </xdr:nvSpPr>
      <xdr:spPr>
        <a:xfrm>
          <a:off x="6921500" y="6531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134528</xdr:rowOff>
    </xdr:from>
    <xdr:ext cx="378565"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6783017" y="63067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145070</xdr:rowOff>
    </xdr:from>
    <xdr:to>
      <xdr:col>55</xdr:col>
      <xdr:colOff>50800</xdr:colOff>
      <xdr:row>39</xdr:row>
      <xdr:rowOff>75220</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10426700" y="6660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59997</xdr:rowOff>
    </xdr:from>
    <xdr:ext cx="378565" cy="259045"/>
    <xdr:sp macro="" textlink="">
      <xdr:nvSpPr>
        <xdr:cNvPr id="317" name="労働費該当値テキスト">
          <a:extLst>
            <a:ext uri="{FF2B5EF4-FFF2-40B4-BE49-F238E27FC236}">
              <a16:creationId xmlns:a16="http://schemas.microsoft.com/office/drawing/2014/main" id="{00000000-0008-0000-0700-00003D010000}"/>
            </a:ext>
          </a:extLst>
        </xdr:cNvPr>
        <xdr:cNvSpPr txBox="1"/>
      </xdr:nvSpPr>
      <xdr:spPr>
        <a:xfrm>
          <a:off x="10528300" y="65750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146050</xdr:rowOff>
    </xdr:from>
    <xdr:to>
      <xdr:col>50</xdr:col>
      <xdr:colOff>165100</xdr:colOff>
      <xdr:row>39</xdr:row>
      <xdr:rowOff>76200</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9588500" y="6661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39</xdr:row>
      <xdr:rowOff>67327</xdr:rowOff>
    </xdr:from>
    <xdr:ext cx="378565"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9450017" y="67538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147030</xdr:rowOff>
    </xdr:from>
    <xdr:to>
      <xdr:col>46</xdr:col>
      <xdr:colOff>38100</xdr:colOff>
      <xdr:row>39</xdr:row>
      <xdr:rowOff>77180</xdr:rowOff>
    </xdr:to>
    <xdr:sp macro="" textlink="">
      <xdr:nvSpPr>
        <xdr:cNvPr id="320" name="楕円 319">
          <a:extLst>
            <a:ext uri="{FF2B5EF4-FFF2-40B4-BE49-F238E27FC236}">
              <a16:creationId xmlns:a16="http://schemas.microsoft.com/office/drawing/2014/main" id="{00000000-0008-0000-0700-000040010000}"/>
            </a:ext>
          </a:extLst>
        </xdr:cNvPr>
        <xdr:cNvSpPr/>
      </xdr:nvSpPr>
      <xdr:spPr>
        <a:xfrm>
          <a:off x="8699500" y="6662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39</xdr:row>
      <xdr:rowOff>68307</xdr:rowOff>
    </xdr:from>
    <xdr:ext cx="378565" cy="259045"/>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8561017" y="67548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148010</xdr:rowOff>
    </xdr:from>
    <xdr:to>
      <xdr:col>41</xdr:col>
      <xdr:colOff>101600</xdr:colOff>
      <xdr:row>39</xdr:row>
      <xdr:rowOff>78160</xdr:rowOff>
    </xdr:to>
    <xdr:sp macro="" textlink="">
      <xdr:nvSpPr>
        <xdr:cNvPr id="322" name="楕円 321">
          <a:extLst>
            <a:ext uri="{FF2B5EF4-FFF2-40B4-BE49-F238E27FC236}">
              <a16:creationId xmlns:a16="http://schemas.microsoft.com/office/drawing/2014/main" id="{00000000-0008-0000-0700-000042010000}"/>
            </a:ext>
          </a:extLst>
        </xdr:cNvPr>
        <xdr:cNvSpPr/>
      </xdr:nvSpPr>
      <xdr:spPr>
        <a:xfrm>
          <a:off x="7810500" y="6663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39</xdr:row>
      <xdr:rowOff>69287</xdr:rowOff>
    </xdr:from>
    <xdr:ext cx="378565" cy="259045"/>
    <xdr:sp macro="" textlink="">
      <xdr:nvSpPr>
        <xdr:cNvPr id="323" name="テキスト ボックス 322">
          <a:extLst>
            <a:ext uri="{FF2B5EF4-FFF2-40B4-BE49-F238E27FC236}">
              <a16:creationId xmlns:a16="http://schemas.microsoft.com/office/drawing/2014/main" id="{00000000-0008-0000-0700-000043010000}"/>
            </a:ext>
          </a:extLst>
        </xdr:cNvPr>
        <xdr:cNvSpPr txBox="1"/>
      </xdr:nvSpPr>
      <xdr:spPr>
        <a:xfrm>
          <a:off x="7672017" y="67558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148662</xdr:rowOff>
    </xdr:from>
    <xdr:to>
      <xdr:col>36</xdr:col>
      <xdr:colOff>165100</xdr:colOff>
      <xdr:row>39</xdr:row>
      <xdr:rowOff>78812</xdr:rowOff>
    </xdr:to>
    <xdr:sp macro="" textlink="">
      <xdr:nvSpPr>
        <xdr:cNvPr id="324" name="楕円 323">
          <a:extLst>
            <a:ext uri="{FF2B5EF4-FFF2-40B4-BE49-F238E27FC236}">
              <a16:creationId xmlns:a16="http://schemas.microsoft.com/office/drawing/2014/main" id="{00000000-0008-0000-0700-000044010000}"/>
            </a:ext>
          </a:extLst>
        </xdr:cNvPr>
        <xdr:cNvSpPr/>
      </xdr:nvSpPr>
      <xdr:spPr>
        <a:xfrm>
          <a:off x="6921500" y="6663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39</xdr:row>
      <xdr:rowOff>69939</xdr:rowOff>
    </xdr:from>
    <xdr:ext cx="378565" cy="259045"/>
    <xdr:sp macro="" textlink="">
      <xdr:nvSpPr>
        <xdr:cNvPr id="325" name="テキスト ボックス 324">
          <a:extLst>
            <a:ext uri="{FF2B5EF4-FFF2-40B4-BE49-F238E27FC236}">
              <a16:creationId xmlns:a16="http://schemas.microsoft.com/office/drawing/2014/main" id="{00000000-0008-0000-0700-000045010000}"/>
            </a:ext>
          </a:extLst>
        </xdr:cNvPr>
        <xdr:cNvSpPr txBox="1"/>
      </xdr:nvSpPr>
      <xdr:spPr>
        <a:xfrm>
          <a:off x="6783017" y="67564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1" name="正方形/長方形 330">
          <a:extLst>
            <a:ext uri="{FF2B5EF4-FFF2-40B4-BE49-F238E27FC236}">
              <a16:creationId xmlns:a16="http://schemas.microsoft.com/office/drawing/2014/main" id="{00000000-0008-0000-0700-00004B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2" name="正方形/長方形 331">
          <a:extLst>
            <a:ext uri="{FF2B5EF4-FFF2-40B4-BE49-F238E27FC236}">
              <a16:creationId xmlns:a16="http://schemas.microsoft.com/office/drawing/2014/main" id="{00000000-0008-0000-0700-00004C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3" name="正方形/長方形 332">
          <a:extLst>
            <a:ext uri="{FF2B5EF4-FFF2-40B4-BE49-F238E27FC236}">
              <a16:creationId xmlns:a16="http://schemas.microsoft.com/office/drawing/2014/main" id="{00000000-0008-0000-0700-00004D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43" name="テキスト ボックス 342">
          <a:extLst>
            <a:ext uri="{FF2B5EF4-FFF2-40B4-BE49-F238E27FC236}">
              <a16:creationId xmlns:a16="http://schemas.microsoft.com/office/drawing/2014/main" id="{00000000-0008-0000-0700-000057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45" name="テキスト ボックス 344">
          <a:extLst>
            <a:ext uri="{FF2B5EF4-FFF2-40B4-BE49-F238E27FC236}">
              <a16:creationId xmlns:a16="http://schemas.microsoft.com/office/drawing/2014/main" id="{00000000-0008-0000-0700-000059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47" name="テキスト ボックス 346">
          <a:extLst>
            <a:ext uri="{FF2B5EF4-FFF2-40B4-BE49-F238E27FC236}">
              <a16:creationId xmlns:a16="http://schemas.microsoft.com/office/drawing/2014/main" id="{00000000-0008-0000-0700-00005B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8" name="農林水産業費グラフ枠">
          <a:extLst>
            <a:ext uri="{FF2B5EF4-FFF2-40B4-BE49-F238E27FC236}">
              <a16:creationId xmlns:a16="http://schemas.microsoft.com/office/drawing/2014/main" id="{00000000-0008-0000-0700-00005C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167627</xdr:rowOff>
    </xdr:from>
    <xdr:to>
      <xdr:col>54</xdr:col>
      <xdr:colOff>189865</xdr:colOff>
      <xdr:row>59</xdr:row>
      <xdr:rowOff>39916</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flipV="1">
          <a:off x="10475595" y="8740127"/>
          <a:ext cx="1270" cy="14153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43743</xdr:rowOff>
    </xdr:from>
    <xdr:ext cx="378565" cy="259045"/>
    <xdr:sp macro="" textlink="">
      <xdr:nvSpPr>
        <xdr:cNvPr id="350" name="農林水産業費最小値テキスト">
          <a:extLst>
            <a:ext uri="{FF2B5EF4-FFF2-40B4-BE49-F238E27FC236}">
              <a16:creationId xmlns:a16="http://schemas.microsoft.com/office/drawing/2014/main" id="{00000000-0008-0000-0700-00005E010000}"/>
            </a:ext>
          </a:extLst>
        </xdr:cNvPr>
        <xdr:cNvSpPr txBox="1"/>
      </xdr:nvSpPr>
      <xdr:spPr>
        <a:xfrm>
          <a:off x="10528300" y="101592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39916</xdr:rowOff>
    </xdr:from>
    <xdr:to>
      <xdr:col>55</xdr:col>
      <xdr:colOff>88900</xdr:colOff>
      <xdr:row>59</xdr:row>
      <xdr:rowOff>39916</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10388600" y="101554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114304</xdr:rowOff>
    </xdr:from>
    <xdr:ext cx="534377" cy="259045"/>
    <xdr:sp macro="" textlink="">
      <xdr:nvSpPr>
        <xdr:cNvPr id="352" name="農林水産業費最大値テキスト">
          <a:extLst>
            <a:ext uri="{FF2B5EF4-FFF2-40B4-BE49-F238E27FC236}">
              <a16:creationId xmlns:a16="http://schemas.microsoft.com/office/drawing/2014/main" id="{00000000-0008-0000-0700-000060010000}"/>
            </a:ext>
          </a:extLst>
        </xdr:cNvPr>
        <xdr:cNvSpPr txBox="1"/>
      </xdr:nvSpPr>
      <xdr:spPr>
        <a:xfrm>
          <a:off x="10528300" y="8515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37,267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167627</xdr:rowOff>
    </xdr:from>
    <xdr:to>
      <xdr:col>55</xdr:col>
      <xdr:colOff>88900</xdr:colOff>
      <xdr:row>50</xdr:row>
      <xdr:rowOff>167627</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a:off x="10388600" y="87401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65253</xdr:rowOff>
    </xdr:from>
    <xdr:to>
      <xdr:col>55</xdr:col>
      <xdr:colOff>0</xdr:colOff>
      <xdr:row>58</xdr:row>
      <xdr:rowOff>101105</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a:off x="9639300" y="10009353"/>
          <a:ext cx="838200" cy="358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119130</xdr:rowOff>
    </xdr:from>
    <xdr:ext cx="469744" cy="259045"/>
    <xdr:sp macro="" textlink="">
      <xdr:nvSpPr>
        <xdr:cNvPr id="355" name="農林水産業費平均値テキスト">
          <a:extLst>
            <a:ext uri="{FF2B5EF4-FFF2-40B4-BE49-F238E27FC236}">
              <a16:creationId xmlns:a16="http://schemas.microsoft.com/office/drawing/2014/main" id="{00000000-0008-0000-0700-000063010000}"/>
            </a:ext>
          </a:extLst>
        </xdr:cNvPr>
        <xdr:cNvSpPr txBox="1"/>
      </xdr:nvSpPr>
      <xdr:spPr>
        <a:xfrm>
          <a:off x="10528300" y="972033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96253</xdr:rowOff>
    </xdr:from>
    <xdr:to>
      <xdr:col>55</xdr:col>
      <xdr:colOff>50800</xdr:colOff>
      <xdr:row>58</xdr:row>
      <xdr:rowOff>26403</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10426700" y="9868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36411</xdr:rowOff>
    </xdr:from>
    <xdr:to>
      <xdr:col>50</xdr:col>
      <xdr:colOff>114300</xdr:colOff>
      <xdr:row>58</xdr:row>
      <xdr:rowOff>65253</xdr:rowOff>
    </xdr:to>
    <xdr:cxnSp macro="">
      <xdr:nvCxnSpPr>
        <xdr:cNvPr id="357" name="直線コネクタ 356">
          <a:extLst>
            <a:ext uri="{FF2B5EF4-FFF2-40B4-BE49-F238E27FC236}">
              <a16:creationId xmlns:a16="http://schemas.microsoft.com/office/drawing/2014/main" id="{00000000-0008-0000-0700-000065010000}"/>
            </a:ext>
          </a:extLst>
        </xdr:cNvPr>
        <xdr:cNvCxnSpPr/>
      </xdr:nvCxnSpPr>
      <xdr:spPr>
        <a:xfrm>
          <a:off x="8750300" y="9980511"/>
          <a:ext cx="889000" cy="288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98387</xdr:rowOff>
    </xdr:from>
    <xdr:to>
      <xdr:col>50</xdr:col>
      <xdr:colOff>165100</xdr:colOff>
      <xdr:row>58</xdr:row>
      <xdr:rowOff>28537</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9588500" y="9871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56</xdr:row>
      <xdr:rowOff>45064</xdr:rowOff>
    </xdr:from>
    <xdr:ext cx="469744"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9404428" y="9646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36411</xdr:rowOff>
    </xdr:from>
    <xdr:to>
      <xdr:col>45</xdr:col>
      <xdr:colOff>177800</xdr:colOff>
      <xdr:row>58</xdr:row>
      <xdr:rowOff>64262</xdr:rowOff>
    </xdr:to>
    <xdr:cxnSp macro="">
      <xdr:nvCxnSpPr>
        <xdr:cNvPr id="360" name="直線コネクタ 359">
          <a:extLst>
            <a:ext uri="{FF2B5EF4-FFF2-40B4-BE49-F238E27FC236}">
              <a16:creationId xmlns:a16="http://schemas.microsoft.com/office/drawing/2014/main" id="{00000000-0008-0000-0700-000068010000}"/>
            </a:ext>
          </a:extLst>
        </xdr:cNvPr>
        <xdr:cNvCxnSpPr/>
      </xdr:nvCxnSpPr>
      <xdr:spPr>
        <a:xfrm flipV="1">
          <a:off x="7861300" y="9980511"/>
          <a:ext cx="889000" cy="278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90653</xdr:rowOff>
    </xdr:from>
    <xdr:to>
      <xdr:col>46</xdr:col>
      <xdr:colOff>38100</xdr:colOff>
      <xdr:row>58</xdr:row>
      <xdr:rowOff>20803</xdr:rowOff>
    </xdr:to>
    <xdr:sp macro="" textlink="">
      <xdr:nvSpPr>
        <xdr:cNvPr id="361" name="フローチャート: 判断 360">
          <a:extLst>
            <a:ext uri="{FF2B5EF4-FFF2-40B4-BE49-F238E27FC236}">
              <a16:creationId xmlns:a16="http://schemas.microsoft.com/office/drawing/2014/main" id="{00000000-0008-0000-0700-000069010000}"/>
            </a:ext>
          </a:extLst>
        </xdr:cNvPr>
        <xdr:cNvSpPr/>
      </xdr:nvSpPr>
      <xdr:spPr>
        <a:xfrm>
          <a:off x="8699500" y="9863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37330</xdr:rowOff>
    </xdr:from>
    <xdr:ext cx="469744"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8515428" y="96385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21590</xdr:rowOff>
    </xdr:from>
    <xdr:to>
      <xdr:col>41</xdr:col>
      <xdr:colOff>50800</xdr:colOff>
      <xdr:row>58</xdr:row>
      <xdr:rowOff>64262</xdr:rowOff>
    </xdr:to>
    <xdr:cxnSp macro="">
      <xdr:nvCxnSpPr>
        <xdr:cNvPr id="363" name="直線コネクタ 362">
          <a:extLst>
            <a:ext uri="{FF2B5EF4-FFF2-40B4-BE49-F238E27FC236}">
              <a16:creationId xmlns:a16="http://schemas.microsoft.com/office/drawing/2014/main" id="{00000000-0008-0000-0700-00006B010000}"/>
            </a:ext>
          </a:extLst>
        </xdr:cNvPr>
        <xdr:cNvCxnSpPr/>
      </xdr:nvCxnSpPr>
      <xdr:spPr>
        <a:xfrm>
          <a:off x="6972300" y="9965690"/>
          <a:ext cx="889000" cy="426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111493</xdr:rowOff>
    </xdr:from>
    <xdr:to>
      <xdr:col>41</xdr:col>
      <xdr:colOff>101600</xdr:colOff>
      <xdr:row>58</xdr:row>
      <xdr:rowOff>41643</xdr:rowOff>
    </xdr:to>
    <xdr:sp macro="" textlink="">
      <xdr:nvSpPr>
        <xdr:cNvPr id="364" name="フローチャート: 判断 363">
          <a:extLst>
            <a:ext uri="{FF2B5EF4-FFF2-40B4-BE49-F238E27FC236}">
              <a16:creationId xmlns:a16="http://schemas.microsoft.com/office/drawing/2014/main" id="{00000000-0008-0000-0700-00006C010000}"/>
            </a:ext>
          </a:extLst>
        </xdr:cNvPr>
        <xdr:cNvSpPr/>
      </xdr:nvSpPr>
      <xdr:spPr>
        <a:xfrm>
          <a:off x="7810500" y="9884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56</xdr:row>
      <xdr:rowOff>58170</xdr:rowOff>
    </xdr:from>
    <xdr:ext cx="469744"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7626428" y="9659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104940</xdr:rowOff>
    </xdr:from>
    <xdr:to>
      <xdr:col>36</xdr:col>
      <xdr:colOff>165100</xdr:colOff>
      <xdr:row>58</xdr:row>
      <xdr:rowOff>35090</xdr:rowOff>
    </xdr:to>
    <xdr:sp macro="" textlink="">
      <xdr:nvSpPr>
        <xdr:cNvPr id="366" name="フローチャート: 判断 365">
          <a:extLst>
            <a:ext uri="{FF2B5EF4-FFF2-40B4-BE49-F238E27FC236}">
              <a16:creationId xmlns:a16="http://schemas.microsoft.com/office/drawing/2014/main" id="{00000000-0008-0000-0700-00006E010000}"/>
            </a:ext>
          </a:extLst>
        </xdr:cNvPr>
        <xdr:cNvSpPr/>
      </xdr:nvSpPr>
      <xdr:spPr>
        <a:xfrm>
          <a:off x="6921500" y="9877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56</xdr:row>
      <xdr:rowOff>51617</xdr:rowOff>
    </xdr:from>
    <xdr:ext cx="469744"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6737428" y="9652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50305</xdr:rowOff>
    </xdr:from>
    <xdr:to>
      <xdr:col>55</xdr:col>
      <xdr:colOff>50800</xdr:colOff>
      <xdr:row>58</xdr:row>
      <xdr:rowOff>151905</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10426700" y="9994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136682</xdr:rowOff>
    </xdr:from>
    <xdr:ext cx="469744" cy="259045"/>
    <xdr:sp macro="" textlink="">
      <xdr:nvSpPr>
        <xdr:cNvPr id="374" name="農林水産業費該当値テキスト">
          <a:extLst>
            <a:ext uri="{FF2B5EF4-FFF2-40B4-BE49-F238E27FC236}">
              <a16:creationId xmlns:a16="http://schemas.microsoft.com/office/drawing/2014/main" id="{00000000-0008-0000-0700-000076010000}"/>
            </a:ext>
          </a:extLst>
        </xdr:cNvPr>
        <xdr:cNvSpPr txBox="1"/>
      </xdr:nvSpPr>
      <xdr:spPr>
        <a:xfrm>
          <a:off x="10528300" y="99093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14453</xdr:rowOff>
    </xdr:from>
    <xdr:to>
      <xdr:col>50</xdr:col>
      <xdr:colOff>165100</xdr:colOff>
      <xdr:row>58</xdr:row>
      <xdr:rowOff>116053</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9588500" y="9958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58</xdr:row>
      <xdr:rowOff>107180</xdr:rowOff>
    </xdr:from>
    <xdr:ext cx="469744"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9404428" y="100512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157061</xdr:rowOff>
    </xdr:from>
    <xdr:to>
      <xdr:col>46</xdr:col>
      <xdr:colOff>38100</xdr:colOff>
      <xdr:row>58</xdr:row>
      <xdr:rowOff>87211</xdr:rowOff>
    </xdr:to>
    <xdr:sp macro="" textlink="">
      <xdr:nvSpPr>
        <xdr:cNvPr id="377" name="楕円 376">
          <a:extLst>
            <a:ext uri="{FF2B5EF4-FFF2-40B4-BE49-F238E27FC236}">
              <a16:creationId xmlns:a16="http://schemas.microsoft.com/office/drawing/2014/main" id="{00000000-0008-0000-0700-000079010000}"/>
            </a:ext>
          </a:extLst>
        </xdr:cNvPr>
        <xdr:cNvSpPr/>
      </xdr:nvSpPr>
      <xdr:spPr>
        <a:xfrm>
          <a:off x="8699500" y="9929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58</xdr:row>
      <xdr:rowOff>78338</xdr:rowOff>
    </xdr:from>
    <xdr:ext cx="469744" cy="259045"/>
    <xdr:sp macro="" textlink="">
      <xdr:nvSpPr>
        <xdr:cNvPr id="378" name="テキスト ボックス 377">
          <a:extLst>
            <a:ext uri="{FF2B5EF4-FFF2-40B4-BE49-F238E27FC236}">
              <a16:creationId xmlns:a16="http://schemas.microsoft.com/office/drawing/2014/main" id="{00000000-0008-0000-0700-00007A010000}"/>
            </a:ext>
          </a:extLst>
        </xdr:cNvPr>
        <xdr:cNvSpPr txBox="1"/>
      </xdr:nvSpPr>
      <xdr:spPr>
        <a:xfrm>
          <a:off x="8515428" y="100224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13462</xdr:rowOff>
    </xdr:from>
    <xdr:to>
      <xdr:col>41</xdr:col>
      <xdr:colOff>101600</xdr:colOff>
      <xdr:row>58</xdr:row>
      <xdr:rowOff>115062</xdr:rowOff>
    </xdr:to>
    <xdr:sp macro="" textlink="">
      <xdr:nvSpPr>
        <xdr:cNvPr id="379" name="楕円 378">
          <a:extLst>
            <a:ext uri="{FF2B5EF4-FFF2-40B4-BE49-F238E27FC236}">
              <a16:creationId xmlns:a16="http://schemas.microsoft.com/office/drawing/2014/main" id="{00000000-0008-0000-0700-00007B010000}"/>
            </a:ext>
          </a:extLst>
        </xdr:cNvPr>
        <xdr:cNvSpPr/>
      </xdr:nvSpPr>
      <xdr:spPr>
        <a:xfrm>
          <a:off x="7810500" y="9957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58</xdr:row>
      <xdr:rowOff>106189</xdr:rowOff>
    </xdr:from>
    <xdr:ext cx="469744" cy="259045"/>
    <xdr:sp macro="" textlink="">
      <xdr:nvSpPr>
        <xdr:cNvPr id="380" name="テキスト ボックス 379">
          <a:extLst>
            <a:ext uri="{FF2B5EF4-FFF2-40B4-BE49-F238E27FC236}">
              <a16:creationId xmlns:a16="http://schemas.microsoft.com/office/drawing/2014/main" id="{00000000-0008-0000-0700-00007C010000}"/>
            </a:ext>
          </a:extLst>
        </xdr:cNvPr>
        <xdr:cNvSpPr txBox="1"/>
      </xdr:nvSpPr>
      <xdr:spPr>
        <a:xfrm>
          <a:off x="7626428" y="100502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142240</xdr:rowOff>
    </xdr:from>
    <xdr:to>
      <xdr:col>36</xdr:col>
      <xdr:colOff>165100</xdr:colOff>
      <xdr:row>58</xdr:row>
      <xdr:rowOff>72390</xdr:rowOff>
    </xdr:to>
    <xdr:sp macro="" textlink="">
      <xdr:nvSpPr>
        <xdr:cNvPr id="381" name="楕円 380">
          <a:extLst>
            <a:ext uri="{FF2B5EF4-FFF2-40B4-BE49-F238E27FC236}">
              <a16:creationId xmlns:a16="http://schemas.microsoft.com/office/drawing/2014/main" id="{00000000-0008-0000-0700-00007D010000}"/>
            </a:ext>
          </a:extLst>
        </xdr:cNvPr>
        <xdr:cNvSpPr/>
      </xdr:nvSpPr>
      <xdr:spPr>
        <a:xfrm>
          <a:off x="6921500" y="9914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58</xdr:row>
      <xdr:rowOff>63517</xdr:rowOff>
    </xdr:from>
    <xdr:ext cx="469744" cy="259045"/>
    <xdr:sp macro="" textlink="">
      <xdr:nvSpPr>
        <xdr:cNvPr id="382" name="テキスト ボックス 381">
          <a:extLst>
            <a:ext uri="{FF2B5EF4-FFF2-40B4-BE49-F238E27FC236}">
              <a16:creationId xmlns:a16="http://schemas.microsoft.com/office/drawing/2014/main" id="{00000000-0008-0000-0700-00007E010000}"/>
            </a:ext>
          </a:extLst>
        </xdr:cNvPr>
        <xdr:cNvSpPr txBox="1"/>
      </xdr:nvSpPr>
      <xdr:spPr>
        <a:xfrm>
          <a:off x="6737428" y="10007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7" name="正方形/長方形 386">
          <a:extLst>
            <a:ext uri="{FF2B5EF4-FFF2-40B4-BE49-F238E27FC236}">
              <a16:creationId xmlns:a16="http://schemas.microsoft.com/office/drawing/2014/main" id="{00000000-0008-0000-0700-000083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8" name="正方形/長方形 387">
          <a:extLst>
            <a:ext uri="{FF2B5EF4-FFF2-40B4-BE49-F238E27FC236}">
              <a16:creationId xmlns:a16="http://schemas.microsoft.com/office/drawing/2014/main" id="{00000000-0008-0000-0700-000084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9" name="正方形/長方形 388">
          <a:extLst>
            <a:ext uri="{FF2B5EF4-FFF2-40B4-BE49-F238E27FC236}">
              <a16:creationId xmlns:a16="http://schemas.microsoft.com/office/drawing/2014/main" id="{00000000-0008-0000-0700-000085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0" name="正方形/長方形 389">
          <a:extLst>
            <a:ext uri="{FF2B5EF4-FFF2-40B4-BE49-F238E27FC236}">
              <a16:creationId xmlns:a16="http://schemas.microsoft.com/office/drawing/2014/main" id="{00000000-0008-0000-0700-000086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400" name="テキスト ボックス 399">
          <a:extLst>
            <a:ext uri="{FF2B5EF4-FFF2-40B4-BE49-F238E27FC236}">
              <a16:creationId xmlns:a16="http://schemas.microsoft.com/office/drawing/2014/main" id="{00000000-0008-0000-0700-000090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402" name="テキスト ボックス 401">
          <a:extLst>
            <a:ext uri="{FF2B5EF4-FFF2-40B4-BE49-F238E27FC236}">
              <a16:creationId xmlns:a16="http://schemas.microsoft.com/office/drawing/2014/main" id="{00000000-0008-0000-0700-000092010000}"/>
            </a:ext>
          </a:extLst>
        </xdr:cNvPr>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38299</xdr:rowOff>
    </xdr:from>
    <xdr:ext cx="531299" cy="259045"/>
    <xdr:sp macro="" textlink="">
      <xdr:nvSpPr>
        <xdr:cNvPr id="404" name="テキスト ボックス 403">
          <a:extLst>
            <a:ext uri="{FF2B5EF4-FFF2-40B4-BE49-F238E27FC236}">
              <a16:creationId xmlns:a16="http://schemas.microsoft.com/office/drawing/2014/main" id="{00000000-0008-0000-0700-000094010000}"/>
            </a:ext>
          </a:extLst>
        </xdr:cNvPr>
        <xdr:cNvSpPr txBox="1"/>
      </xdr:nvSpPr>
      <xdr:spPr>
        <a:xfrm>
          <a:off x="6072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6" name="テキスト ボックス 405">
          <a:extLst>
            <a:ext uri="{FF2B5EF4-FFF2-40B4-BE49-F238E27FC236}">
              <a16:creationId xmlns:a16="http://schemas.microsoft.com/office/drawing/2014/main" id="{00000000-0008-0000-0700-000096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7" name="商工費グラフ枠">
          <a:extLst>
            <a:ext uri="{FF2B5EF4-FFF2-40B4-BE49-F238E27FC236}">
              <a16:creationId xmlns:a16="http://schemas.microsoft.com/office/drawing/2014/main" id="{00000000-0008-0000-0700-000097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68573</xdr:rowOff>
    </xdr:from>
    <xdr:to>
      <xdr:col>54</xdr:col>
      <xdr:colOff>189865</xdr:colOff>
      <xdr:row>79</xdr:row>
      <xdr:rowOff>69324</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10475595" y="12070073"/>
          <a:ext cx="1270" cy="15438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73151</xdr:rowOff>
    </xdr:from>
    <xdr:ext cx="378565" cy="259045"/>
    <xdr:sp macro="" textlink="">
      <xdr:nvSpPr>
        <xdr:cNvPr id="409" name="商工費最小値テキスト">
          <a:extLst>
            <a:ext uri="{FF2B5EF4-FFF2-40B4-BE49-F238E27FC236}">
              <a16:creationId xmlns:a16="http://schemas.microsoft.com/office/drawing/2014/main" id="{00000000-0008-0000-0700-000099010000}"/>
            </a:ext>
          </a:extLst>
        </xdr:cNvPr>
        <xdr:cNvSpPr txBox="1"/>
      </xdr:nvSpPr>
      <xdr:spPr>
        <a:xfrm>
          <a:off x="10528300" y="136177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69324</xdr:rowOff>
    </xdr:from>
    <xdr:to>
      <xdr:col>55</xdr:col>
      <xdr:colOff>88900</xdr:colOff>
      <xdr:row>79</xdr:row>
      <xdr:rowOff>69324</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a:off x="10388600" y="136138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15250</xdr:rowOff>
    </xdr:from>
    <xdr:ext cx="534377" cy="259045"/>
    <xdr:sp macro="" textlink="">
      <xdr:nvSpPr>
        <xdr:cNvPr id="411" name="商工費最大値テキスト">
          <a:extLst>
            <a:ext uri="{FF2B5EF4-FFF2-40B4-BE49-F238E27FC236}">
              <a16:creationId xmlns:a16="http://schemas.microsoft.com/office/drawing/2014/main" id="{00000000-0008-0000-0700-00009B010000}"/>
            </a:ext>
          </a:extLst>
        </xdr:cNvPr>
        <xdr:cNvSpPr txBox="1"/>
      </xdr:nvSpPr>
      <xdr:spPr>
        <a:xfrm>
          <a:off x="10528300" y="11845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48,178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68573</xdr:rowOff>
    </xdr:from>
    <xdr:to>
      <xdr:col>55</xdr:col>
      <xdr:colOff>88900</xdr:colOff>
      <xdr:row>70</xdr:row>
      <xdr:rowOff>68573</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a:off x="10388600" y="120700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167393</xdr:rowOff>
    </xdr:from>
    <xdr:to>
      <xdr:col>55</xdr:col>
      <xdr:colOff>0</xdr:colOff>
      <xdr:row>78</xdr:row>
      <xdr:rowOff>152828</xdr:rowOff>
    </xdr:to>
    <xdr:cxnSp macro="">
      <xdr:nvCxnSpPr>
        <xdr:cNvPr id="413" name="直線コネクタ 412">
          <a:extLst>
            <a:ext uri="{FF2B5EF4-FFF2-40B4-BE49-F238E27FC236}">
              <a16:creationId xmlns:a16="http://schemas.microsoft.com/office/drawing/2014/main" id="{00000000-0008-0000-0700-00009D010000}"/>
            </a:ext>
          </a:extLst>
        </xdr:cNvPr>
        <xdr:cNvCxnSpPr/>
      </xdr:nvCxnSpPr>
      <xdr:spPr>
        <a:xfrm>
          <a:off x="9639300" y="13369043"/>
          <a:ext cx="838200" cy="156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149725</xdr:rowOff>
    </xdr:from>
    <xdr:ext cx="469744" cy="259045"/>
    <xdr:sp macro="" textlink="">
      <xdr:nvSpPr>
        <xdr:cNvPr id="414" name="商工費平均値テキスト">
          <a:extLst>
            <a:ext uri="{FF2B5EF4-FFF2-40B4-BE49-F238E27FC236}">
              <a16:creationId xmlns:a16="http://schemas.microsoft.com/office/drawing/2014/main" id="{00000000-0008-0000-0700-00009E010000}"/>
            </a:ext>
          </a:extLst>
        </xdr:cNvPr>
        <xdr:cNvSpPr txBox="1"/>
      </xdr:nvSpPr>
      <xdr:spPr>
        <a:xfrm>
          <a:off x="10528300" y="1317992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126848</xdr:rowOff>
    </xdr:from>
    <xdr:to>
      <xdr:col>55</xdr:col>
      <xdr:colOff>50800</xdr:colOff>
      <xdr:row>78</xdr:row>
      <xdr:rowOff>56998</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10426700" y="13328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167393</xdr:rowOff>
    </xdr:from>
    <xdr:to>
      <xdr:col>50</xdr:col>
      <xdr:colOff>114300</xdr:colOff>
      <xdr:row>78</xdr:row>
      <xdr:rowOff>125755</xdr:rowOff>
    </xdr:to>
    <xdr:cxnSp macro="">
      <xdr:nvCxnSpPr>
        <xdr:cNvPr id="416" name="直線コネクタ 415">
          <a:extLst>
            <a:ext uri="{FF2B5EF4-FFF2-40B4-BE49-F238E27FC236}">
              <a16:creationId xmlns:a16="http://schemas.microsoft.com/office/drawing/2014/main" id="{00000000-0008-0000-0700-0000A0010000}"/>
            </a:ext>
          </a:extLst>
        </xdr:cNvPr>
        <xdr:cNvCxnSpPr/>
      </xdr:nvCxnSpPr>
      <xdr:spPr>
        <a:xfrm flipV="1">
          <a:off x="8750300" y="13369043"/>
          <a:ext cx="889000" cy="129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65419</xdr:rowOff>
    </xdr:from>
    <xdr:to>
      <xdr:col>50</xdr:col>
      <xdr:colOff>165100</xdr:colOff>
      <xdr:row>77</xdr:row>
      <xdr:rowOff>167019</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9588500" y="13267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12096</xdr:rowOff>
    </xdr:from>
    <xdr:ext cx="469744"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9404428" y="130422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39998</xdr:rowOff>
    </xdr:from>
    <xdr:to>
      <xdr:col>45</xdr:col>
      <xdr:colOff>177800</xdr:colOff>
      <xdr:row>78</xdr:row>
      <xdr:rowOff>125755</xdr:rowOff>
    </xdr:to>
    <xdr:cxnSp macro="">
      <xdr:nvCxnSpPr>
        <xdr:cNvPr id="419" name="直線コネクタ 418">
          <a:extLst>
            <a:ext uri="{FF2B5EF4-FFF2-40B4-BE49-F238E27FC236}">
              <a16:creationId xmlns:a16="http://schemas.microsoft.com/office/drawing/2014/main" id="{00000000-0008-0000-0700-0000A3010000}"/>
            </a:ext>
          </a:extLst>
        </xdr:cNvPr>
        <xdr:cNvCxnSpPr/>
      </xdr:nvCxnSpPr>
      <xdr:spPr>
        <a:xfrm>
          <a:off x="7861300" y="13413098"/>
          <a:ext cx="889000" cy="85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66464</xdr:rowOff>
    </xdr:from>
    <xdr:to>
      <xdr:col>46</xdr:col>
      <xdr:colOff>38100</xdr:colOff>
      <xdr:row>77</xdr:row>
      <xdr:rowOff>168064</xdr:rowOff>
    </xdr:to>
    <xdr:sp macro="" textlink="">
      <xdr:nvSpPr>
        <xdr:cNvPr id="420" name="フローチャート: 判断 419">
          <a:extLst>
            <a:ext uri="{FF2B5EF4-FFF2-40B4-BE49-F238E27FC236}">
              <a16:creationId xmlns:a16="http://schemas.microsoft.com/office/drawing/2014/main" id="{00000000-0008-0000-0700-0000A4010000}"/>
            </a:ext>
          </a:extLst>
        </xdr:cNvPr>
        <xdr:cNvSpPr/>
      </xdr:nvSpPr>
      <xdr:spPr>
        <a:xfrm>
          <a:off x="8699500" y="13268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13141</xdr:rowOff>
    </xdr:from>
    <xdr:ext cx="469744"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8515428" y="130433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39998</xdr:rowOff>
    </xdr:from>
    <xdr:to>
      <xdr:col>41</xdr:col>
      <xdr:colOff>50800</xdr:colOff>
      <xdr:row>79</xdr:row>
      <xdr:rowOff>55314</xdr:rowOff>
    </xdr:to>
    <xdr:cxnSp macro="">
      <xdr:nvCxnSpPr>
        <xdr:cNvPr id="422" name="直線コネクタ 421">
          <a:extLst>
            <a:ext uri="{FF2B5EF4-FFF2-40B4-BE49-F238E27FC236}">
              <a16:creationId xmlns:a16="http://schemas.microsoft.com/office/drawing/2014/main" id="{00000000-0008-0000-0700-0000A6010000}"/>
            </a:ext>
          </a:extLst>
        </xdr:cNvPr>
        <xdr:cNvCxnSpPr/>
      </xdr:nvCxnSpPr>
      <xdr:spPr>
        <a:xfrm flipV="1">
          <a:off x="6972300" y="13413098"/>
          <a:ext cx="889000" cy="186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168126</xdr:rowOff>
    </xdr:from>
    <xdr:to>
      <xdr:col>41</xdr:col>
      <xdr:colOff>101600</xdr:colOff>
      <xdr:row>77</xdr:row>
      <xdr:rowOff>98276</xdr:rowOff>
    </xdr:to>
    <xdr:sp macro="" textlink="">
      <xdr:nvSpPr>
        <xdr:cNvPr id="423" name="フローチャート: 判断 422">
          <a:extLst>
            <a:ext uri="{FF2B5EF4-FFF2-40B4-BE49-F238E27FC236}">
              <a16:creationId xmlns:a16="http://schemas.microsoft.com/office/drawing/2014/main" id="{00000000-0008-0000-0700-0000A7010000}"/>
            </a:ext>
          </a:extLst>
        </xdr:cNvPr>
        <xdr:cNvSpPr/>
      </xdr:nvSpPr>
      <xdr:spPr>
        <a:xfrm>
          <a:off x="7810500" y="13198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114803</xdr:rowOff>
    </xdr:from>
    <xdr:ext cx="534377"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7594111" y="129735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161399</xdr:rowOff>
    </xdr:from>
    <xdr:to>
      <xdr:col>36</xdr:col>
      <xdr:colOff>165100</xdr:colOff>
      <xdr:row>78</xdr:row>
      <xdr:rowOff>91549</xdr:rowOff>
    </xdr:to>
    <xdr:sp macro="" textlink="">
      <xdr:nvSpPr>
        <xdr:cNvPr id="425" name="フローチャート: 判断 424">
          <a:extLst>
            <a:ext uri="{FF2B5EF4-FFF2-40B4-BE49-F238E27FC236}">
              <a16:creationId xmlns:a16="http://schemas.microsoft.com/office/drawing/2014/main" id="{00000000-0008-0000-0700-0000A9010000}"/>
            </a:ext>
          </a:extLst>
        </xdr:cNvPr>
        <xdr:cNvSpPr/>
      </xdr:nvSpPr>
      <xdr:spPr>
        <a:xfrm>
          <a:off x="6921500" y="13363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108076</xdr:rowOff>
    </xdr:from>
    <xdr:ext cx="469744"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6737428" y="131382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102028</xdr:rowOff>
    </xdr:from>
    <xdr:to>
      <xdr:col>55</xdr:col>
      <xdr:colOff>50800</xdr:colOff>
      <xdr:row>79</xdr:row>
      <xdr:rowOff>32178</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10426700" y="13475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16955</xdr:rowOff>
    </xdr:from>
    <xdr:ext cx="469744" cy="259045"/>
    <xdr:sp macro="" textlink="">
      <xdr:nvSpPr>
        <xdr:cNvPr id="433" name="商工費該当値テキスト">
          <a:extLst>
            <a:ext uri="{FF2B5EF4-FFF2-40B4-BE49-F238E27FC236}">
              <a16:creationId xmlns:a16="http://schemas.microsoft.com/office/drawing/2014/main" id="{00000000-0008-0000-0700-0000B1010000}"/>
            </a:ext>
          </a:extLst>
        </xdr:cNvPr>
        <xdr:cNvSpPr txBox="1"/>
      </xdr:nvSpPr>
      <xdr:spPr>
        <a:xfrm>
          <a:off x="10528300" y="13390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116593</xdr:rowOff>
    </xdr:from>
    <xdr:to>
      <xdr:col>50</xdr:col>
      <xdr:colOff>165100</xdr:colOff>
      <xdr:row>78</xdr:row>
      <xdr:rowOff>46743</xdr:rowOff>
    </xdr:to>
    <xdr:sp macro="" textlink="">
      <xdr:nvSpPr>
        <xdr:cNvPr id="434" name="楕円 433">
          <a:extLst>
            <a:ext uri="{FF2B5EF4-FFF2-40B4-BE49-F238E27FC236}">
              <a16:creationId xmlns:a16="http://schemas.microsoft.com/office/drawing/2014/main" id="{00000000-0008-0000-0700-0000B2010000}"/>
            </a:ext>
          </a:extLst>
        </xdr:cNvPr>
        <xdr:cNvSpPr/>
      </xdr:nvSpPr>
      <xdr:spPr>
        <a:xfrm>
          <a:off x="9588500" y="13318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37870</xdr:rowOff>
    </xdr:from>
    <xdr:ext cx="469744" cy="259045"/>
    <xdr:sp macro="" textlink="">
      <xdr:nvSpPr>
        <xdr:cNvPr id="435" name="テキスト ボックス 434">
          <a:extLst>
            <a:ext uri="{FF2B5EF4-FFF2-40B4-BE49-F238E27FC236}">
              <a16:creationId xmlns:a16="http://schemas.microsoft.com/office/drawing/2014/main" id="{00000000-0008-0000-0700-0000B3010000}"/>
            </a:ext>
          </a:extLst>
        </xdr:cNvPr>
        <xdr:cNvSpPr txBox="1"/>
      </xdr:nvSpPr>
      <xdr:spPr>
        <a:xfrm>
          <a:off x="9404428" y="13410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74955</xdr:rowOff>
    </xdr:from>
    <xdr:to>
      <xdr:col>46</xdr:col>
      <xdr:colOff>38100</xdr:colOff>
      <xdr:row>79</xdr:row>
      <xdr:rowOff>5105</xdr:rowOff>
    </xdr:to>
    <xdr:sp macro="" textlink="">
      <xdr:nvSpPr>
        <xdr:cNvPr id="436" name="楕円 435">
          <a:extLst>
            <a:ext uri="{FF2B5EF4-FFF2-40B4-BE49-F238E27FC236}">
              <a16:creationId xmlns:a16="http://schemas.microsoft.com/office/drawing/2014/main" id="{00000000-0008-0000-0700-0000B4010000}"/>
            </a:ext>
          </a:extLst>
        </xdr:cNvPr>
        <xdr:cNvSpPr/>
      </xdr:nvSpPr>
      <xdr:spPr>
        <a:xfrm>
          <a:off x="8699500" y="13448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167682</xdr:rowOff>
    </xdr:from>
    <xdr:ext cx="469744" cy="259045"/>
    <xdr:sp macro="" textlink="">
      <xdr:nvSpPr>
        <xdr:cNvPr id="437" name="テキスト ボックス 436">
          <a:extLst>
            <a:ext uri="{FF2B5EF4-FFF2-40B4-BE49-F238E27FC236}">
              <a16:creationId xmlns:a16="http://schemas.microsoft.com/office/drawing/2014/main" id="{00000000-0008-0000-0700-0000B5010000}"/>
            </a:ext>
          </a:extLst>
        </xdr:cNvPr>
        <xdr:cNvSpPr txBox="1"/>
      </xdr:nvSpPr>
      <xdr:spPr>
        <a:xfrm>
          <a:off x="8515428" y="135407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160648</xdr:rowOff>
    </xdr:from>
    <xdr:to>
      <xdr:col>41</xdr:col>
      <xdr:colOff>101600</xdr:colOff>
      <xdr:row>78</xdr:row>
      <xdr:rowOff>90798</xdr:rowOff>
    </xdr:to>
    <xdr:sp macro="" textlink="">
      <xdr:nvSpPr>
        <xdr:cNvPr id="438" name="楕円 437">
          <a:extLst>
            <a:ext uri="{FF2B5EF4-FFF2-40B4-BE49-F238E27FC236}">
              <a16:creationId xmlns:a16="http://schemas.microsoft.com/office/drawing/2014/main" id="{00000000-0008-0000-0700-0000B6010000}"/>
            </a:ext>
          </a:extLst>
        </xdr:cNvPr>
        <xdr:cNvSpPr/>
      </xdr:nvSpPr>
      <xdr:spPr>
        <a:xfrm>
          <a:off x="7810500" y="13362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81925</xdr:rowOff>
    </xdr:from>
    <xdr:ext cx="469744" cy="259045"/>
    <xdr:sp macro="" textlink="">
      <xdr:nvSpPr>
        <xdr:cNvPr id="439" name="テキスト ボックス 438">
          <a:extLst>
            <a:ext uri="{FF2B5EF4-FFF2-40B4-BE49-F238E27FC236}">
              <a16:creationId xmlns:a16="http://schemas.microsoft.com/office/drawing/2014/main" id="{00000000-0008-0000-0700-0000B7010000}"/>
            </a:ext>
          </a:extLst>
        </xdr:cNvPr>
        <xdr:cNvSpPr txBox="1"/>
      </xdr:nvSpPr>
      <xdr:spPr>
        <a:xfrm>
          <a:off x="7626428" y="134550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79</xdr:row>
      <xdr:rowOff>4514</xdr:rowOff>
    </xdr:from>
    <xdr:to>
      <xdr:col>36</xdr:col>
      <xdr:colOff>165100</xdr:colOff>
      <xdr:row>79</xdr:row>
      <xdr:rowOff>106114</xdr:rowOff>
    </xdr:to>
    <xdr:sp macro="" textlink="">
      <xdr:nvSpPr>
        <xdr:cNvPr id="440" name="楕円 439">
          <a:extLst>
            <a:ext uri="{FF2B5EF4-FFF2-40B4-BE49-F238E27FC236}">
              <a16:creationId xmlns:a16="http://schemas.microsoft.com/office/drawing/2014/main" id="{00000000-0008-0000-0700-0000B8010000}"/>
            </a:ext>
          </a:extLst>
        </xdr:cNvPr>
        <xdr:cNvSpPr/>
      </xdr:nvSpPr>
      <xdr:spPr>
        <a:xfrm>
          <a:off x="6921500" y="13549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97241</xdr:rowOff>
    </xdr:from>
    <xdr:ext cx="469744" cy="259045"/>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737428" y="136417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4" name="正方形/長方形 443">
          <a:extLst>
            <a:ext uri="{FF2B5EF4-FFF2-40B4-BE49-F238E27FC236}">
              <a16:creationId xmlns:a16="http://schemas.microsoft.com/office/drawing/2014/main" id="{00000000-0008-0000-0700-0000BC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5" name="正方形/長方形 444">
          <a:extLst>
            <a:ext uri="{FF2B5EF4-FFF2-40B4-BE49-F238E27FC236}">
              <a16:creationId xmlns:a16="http://schemas.microsoft.com/office/drawing/2014/main" id="{00000000-0008-0000-0700-0000BD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6" name="正方形/長方形 445">
          <a:extLst>
            <a:ext uri="{FF2B5EF4-FFF2-40B4-BE49-F238E27FC236}">
              <a16:creationId xmlns:a16="http://schemas.microsoft.com/office/drawing/2014/main" id="{00000000-0008-0000-0700-0000BE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7" name="正方形/長方形 446">
          <a:extLst>
            <a:ext uri="{FF2B5EF4-FFF2-40B4-BE49-F238E27FC236}">
              <a16:creationId xmlns:a16="http://schemas.microsoft.com/office/drawing/2014/main" id="{00000000-0008-0000-0700-0000BF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8" name="正方形/長方形 447">
          <a:extLst>
            <a:ext uri="{FF2B5EF4-FFF2-40B4-BE49-F238E27FC236}">
              <a16:creationId xmlns:a16="http://schemas.microsoft.com/office/drawing/2014/main" id="{00000000-0008-0000-0700-0000C0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9" name="正方形/長方形 448">
          <a:extLst>
            <a:ext uri="{FF2B5EF4-FFF2-40B4-BE49-F238E27FC236}">
              <a16:creationId xmlns:a16="http://schemas.microsoft.com/office/drawing/2014/main" id="{00000000-0008-0000-0700-0000C1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98</xdr:row>
      <xdr:rowOff>139700</xdr:rowOff>
    </xdr:from>
    <xdr:to>
      <xdr:col>59</xdr:col>
      <xdr:colOff>50800</xdr:colOff>
      <xdr:row>98</xdr:row>
      <xdr:rowOff>139700</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97</xdr:row>
      <xdr:rowOff>168927</xdr:rowOff>
    </xdr:from>
    <xdr:ext cx="53129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72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111777</xdr:rowOff>
    </xdr:from>
    <xdr:ext cx="531299" cy="259045"/>
    <xdr:sp macro="" textlink="">
      <xdr:nvSpPr>
        <xdr:cNvPr id="458" name="テキスト ボックス 457">
          <a:extLst>
            <a:ext uri="{FF2B5EF4-FFF2-40B4-BE49-F238E27FC236}">
              <a16:creationId xmlns:a16="http://schemas.microsoft.com/office/drawing/2014/main" id="{00000000-0008-0000-0700-0000CA010000}"/>
            </a:ext>
          </a:extLst>
        </xdr:cNvPr>
        <xdr:cNvSpPr txBox="1"/>
      </xdr:nvSpPr>
      <xdr:spPr>
        <a:xfrm>
          <a:off x="6072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168927</xdr:rowOff>
    </xdr:from>
    <xdr:ext cx="531299" cy="259045"/>
    <xdr:sp macro="" textlink="">
      <xdr:nvSpPr>
        <xdr:cNvPr id="460" name="テキスト ボックス 459">
          <a:extLst>
            <a:ext uri="{FF2B5EF4-FFF2-40B4-BE49-F238E27FC236}">
              <a16:creationId xmlns:a16="http://schemas.microsoft.com/office/drawing/2014/main" id="{00000000-0008-0000-0700-0000CC010000}"/>
            </a:ext>
          </a:extLst>
        </xdr:cNvPr>
        <xdr:cNvSpPr txBox="1"/>
      </xdr:nvSpPr>
      <xdr:spPr>
        <a:xfrm>
          <a:off x="6072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2" name="テキスト ボックス 461">
          <a:extLst>
            <a:ext uri="{FF2B5EF4-FFF2-40B4-BE49-F238E27FC236}">
              <a16:creationId xmlns:a16="http://schemas.microsoft.com/office/drawing/2014/main" id="{00000000-0008-0000-0700-0000CE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3" name="土木費グラフ枠">
          <a:extLst>
            <a:ext uri="{FF2B5EF4-FFF2-40B4-BE49-F238E27FC236}">
              <a16:creationId xmlns:a16="http://schemas.microsoft.com/office/drawing/2014/main" id="{00000000-0008-0000-0700-0000CF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9878</xdr:rowOff>
    </xdr:from>
    <xdr:to>
      <xdr:col>54</xdr:col>
      <xdr:colOff>189865</xdr:colOff>
      <xdr:row>98</xdr:row>
      <xdr:rowOff>162423</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flipV="1">
          <a:off x="10475595" y="15440378"/>
          <a:ext cx="1270" cy="15241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166250</xdr:rowOff>
    </xdr:from>
    <xdr:ext cx="534377" cy="259045"/>
    <xdr:sp macro="" textlink="">
      <xdr:nvSpPr>
        <xdr:cNvPr id="465" name="土木費最小値テキスト">
          <a:extLst>
            <a:ext uri="{FF2B5EF4-FFF2-40B4-BE49-F238E27FC236}">
              <a16:creationId xmlns:a16="http://schemas.microsoft.com/office/drawing/2014/main" id="{00000000-0008-0000-0700-0000D1010000}"/>
            </a:ext>
          </a:extLst>
        </xdr:cNvPr>
        <xdr:cNvSpPr txBox="1"/>
      </xdr:nvSpPr>
      <xdr:spPr>
        <a:xfrm>
          <a:off x="10528300" y="16968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162423</xdr:rowOff>
    </xdr:from>
    <xdr:to>
      <xdr:col>55</xdr:col>
      <xdr:colOff>88900</xdr:colOff>
      <xdr:row>98</xdr:row>
      <xdr:rowOff>162423</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10388600" y="169645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128005</xdr:rowOff>
    </xdr:from>
    <xdr:ext cx="534377" cy="259045"/>
    <xdr:sp macro="" textlink="">
      <xdr:nvSpPr>
        <xdr:cNvPr id="467" name="土木費最大値テキスト">
          <a:extLst>
            <a:ext uri="{FF2B5EF4-FFF2-40B4-BE49-F238E27FC236}">
              <a16:creationId xmlns:a16="http://schemas.microsoft.com/office/drawing/2014/main" id="{00000000-0008-0000-0700-0000D3010000}"/>
            </a:ext>
          </a:extLst>
        </xdr:cNvPr>
        <xdr:cNvSpPr txBox="1"/>
      </xdr:nvSpPr>
      <xdr:spPr>
        <a:xfrm>
          <a:off x="10528300" y="15215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85,679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9878</xdr:rowOff>
    </xdr:from>
    <xdr:to>
      <xdr:col>55</xdr:col>
      <xdr:colOff>88900</xdr:colOff>
      <xdr:row>90</xdr:row>
      <xdr:rowOff>9878</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a:off x="10388600" y="154403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169807</xdr:rowOff>
    </xdr:from>
    <xdr:to>
      <xdr:col>55</xdr:col>
      <xdr:colOff>0</xdr:colOff>
      <xdr:row>98</xdr:row>
      <xdr:rowOff>27640</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flipV="1">
          <a:off x="9639300" y="16800457"/>
          <a:ext cx="838200" cy="292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152261</xdr:rowOff>
    </xdr:from>
    <xdr:ext cx="534377" cy="259045"/>
    <xdr:sp macro="" textlink="">
      <xdr:nvSpPr>
        <xdr:cNvPr id="470" name="土木費平均値テキスト">
          <a:extLst>
            <a:ext uri="{FF2B5EF4-FFF2-40B4-BE49-F238E27FC236}">
              <a16:creationId xmlns:a16="http://schemas.microsoft.com/office/drawing/2014/main" id="{00000000-0008-0000-0700-0000D6010000}"/>
            </a:ext>
          </a:extLst>
        </xdr:cNvPr>
        <xdr:cNvSpPr txBox="1"/>
      </xdr:nvSpPr>
      <xdr:spPr>
        <a:xfrm>
          <a:off x="10528300" y="1626856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129384</xdr:rowOff>
    </xdr:from>
    <xdr:to>
      <xdr:col>55</xdr:col>
      <xdr:colOff>50800</xdr:colOff>
      <xdr:row>96</xdr:row>
      <xdr:rowOff>59534</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10426700" y="16417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27640</xdr:rowOff>
    </xdr:from>
    <xdr:to>
      <xdr:col>50</xdr:col>
      <xdr:colOff>114300</xdr:colOff>
      <xdr:row>98</xdr:row>
      <xdr:rowOff>96289</xdr:rowOff>
    </xdr:to>
    <xdr:cxnSp macro="">
      <xdr:nvCxnSpPr>
        <xdr:cNvPr id="472" name="直線コネクタ 471">
          <a:extLst>
            <a:ext uri="{FF2B5EF4-FFF2-40B4-BE49-F238E27FC236}">
              <a16:creationId xmlns:a16="http://schemas.microsoft.com/office/drawing/2014/main" id="{00000000-0008-0000-0700-0000D8010000}"/>
            </a:ext>
          </a:extLst>
        </xdr:cNvPr>
        <xdr:cNvCxnSpPr/>
      </xdr:nvCxnSpPr>
      <xdr:spPr>
        <a:xfrm flipV="1">
          <a:off x="8750300" y="16829740"/>
          <a:ext cx="889000" cy="686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126116</xdr:rowOff>
    </xdr:from>
    <xdr:to>
      <xdr:col>50</xdr:col>
      <xdr:colOff>165100</xdr:colOff>
      <xdr:row>96</xdr:row>
      <xdr:rowOff>56266</xdr:rowOff>
    </xdr:to>
    <xdr:sp macro="" textlink="">
      <xdr:nvSpPr>
        <xdr:cNvPr id="473" name="フローチャート: 判断 472">
          <a:extLst>
            <a:ext uri="{FF2B5EF4-FFF2-40B4-BE49-F238E27FC236}">
              <a16:creationId xmlns:a16="http://schemas.microsoft.com/office/drawing/2014/main" id="{00000000-0008-0000-0700-0000D9010000}"/>
            </a:ext>
          </a:extLst>
        </xdr:cNvPr>
        <xdr:cNvSpPr/>
      </xdr:nvSpPr>
      <xdr:spPr>
        <a:xfrm>
          <a:off x="9588500" y="16413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72793</xdr:rowOff>
    </xdr:from>
    <xdr:ext cx="534377"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9372111" y="161890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73726</xdr:rowOff>
    </xdr:from>
    <xdr:to>
      <xdr:col>45</xdr:col>
      <xdr:colOff>177800</xdr:colOff>
      <xdr:row>98</xdr:row>
      <xdr:rowOff>96289</xdr:rowOff>
    </xdr:to>
    <xdr:cxnSp macro="">
      <xdr:nvCxnSpPr>
        <xdr:cNvPr id="475" name="直線コネクタ 474">
          <a:extLst>
            <a:ext uri="{FF2B5EF4-FFF2-40B4-BE49-F238E27FC236}">
              <a16:creationId xmlns:a16="http://schemas.microsoft.com/office/drawing/2014/main" id="{00000000-0008-0000-0700-0000DB010000}"/>
            </a:ext>
          </a:extLst>
        </xdr:cNvPr>
        <xdr:cNvCxnSpPr/>
      </xdr:nvCxnSpPr>
      <xdr:spPr>
        <a:xfrm>
          <a:off x="7861300" y="16875826"/>
          <a:ext cx="889000" cy="225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137615</xdr:rowOff>
    </xdr:from>
    <xdr:to>
      <xdr:col>46</xdr:col>
      <xdr:colOff>38100</xdr:colOff>
      <xdr:row>96</xdr:row>
      <xdr:rowOff>67765</xdr:rowOff>
    </xdr:to>
    <xdr:sp macro="" textlink="">
      <xdr:nvSpPr>
        <xdr:cNvPr id="476" name="フローチャート: 判断 475">
          <a:extLst>
            <a:ext uri="{FF2B5EF4-FFF2-40B4-BE49-F238E27FC236}">
              <a16:creationId xmlns:a16="http://schemas.microsoft.com/office/drawing/2014/main" id="{00000000-0008-0000-0700-0000DC010000}"/>
            </a:ext>
          </a:extLst>
        </xdr:cNvPr>
        <xdr:cNvSpPr/>
      </xdr:nvSpPr>
      <xdr:spPr>
        <a:xfrm>
          <a:off x="8699500" y="16425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84292</xdr:rowOff>
    </xdr:from>
    <xdr:ext cx="534377"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8483111" y="162005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73726</xdr:rowOff>
    </xdr:from>
    <xdr:to>
      <xdr:col>41</xdr:col>
      <xdr:colOff>50800</xdr:colOff>
      <xdr:row>98</xdr:row>
      <xdr:rowOff>90985</xdr:rowOff>
    </xdr:to>
    <xdr:cxnSp macro="">
      <xdr:nvCxnSpPr>
        <xdr:cNvPr id="478" name="直線コネクタ 477">
          <a:extLst>
            <a:ext uri="{FF2B5EF4-FFF2-40B4-BE49-F238E27FC236}">
              <a16:creationId xmlns:a16="http://schemas.microsoft.com/office/drawing/2014/main" id="{00000000-0008-0000-0700-0000DE010000}"/>
            </a:ext>
          </a:extLst>
        </xdr:cNvPr>
        <xdr:cNvCxnSpPr/>
      </xdr:nvCxnSpPr>
      <xdr:spPr>
        <a:xfrm flipV="1">
          <a:off x="6972300" y="16875826"/>
          <a:ext cx="889000" cy="17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1392</xdr:rowOff>
    </xdr:from>
    <xdr:to>
      <xdr:col>41</xdr:col>
      <xdr:colOff>101600</xdr:colOff>
      <xdr:row>96</xdr:row>
      <xdr:rowOff>102992</xdr:rowOff>
    </xdr:to>
    <xdr:sp macro="" textlink="">
      <xdr:nvSpPr>
        <xdr:cNvPr id="479" name="フローチャート: 判断 478">
          <a:extLst>
            <a:ext uri="{FF2B5EF4-FFF2-40B4-BE49-F238E27FC236}">
              <a16:creationId xmlns:a16="http://schemas.microsoft.com/office/drawing/2014/main" id="{00000000-0008-0000-0700-0000DF010000}"/>
            </a:ext>
          </a:extLst>
        </xdr:cNvPr>
        <xdr:cNvSpPr/>
      </xdr:nvSpPr>
      <xdr:spPr>
        <a:xfrm>
          <a:off x="7810500" y="16460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119519</xdr:rowOff>
    </xdr:from>
    <xdr:ext cx="534377"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7594111" y="162358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15816</xdr:rowOff>
    </xdr:from>
    <xdr:to>
      <xdr:col>36</xdr:col>
      <xdr:colOff>165100</xdr:colOff>
      <xdr:row>96</xdr:row>
      <xdr:rowOff>117416</xdr:rowOff>
    </xdr:to>
    <xdr:sp macro="" textlink="">
      <xdr:nvSpPr>
        <xdr:cNvPr id="481" name="フローチャート: 判断 480">
          <a:extLst>
            <a:ext uri="{FF2B5EF4-FFF2-40B4-BE49-F238E27FC236}">
              <a16:creationId xmlns:a16="http://schemas.microsoft.com/office/drawing/2014/main" id="{00000000-0008-0000-0700-0000E1010000}"/>
            </a:ext>
          </a:extLst>
        </xdr:cNvPr>
        <xdr:cNvSpPr/>
      </xdr:nvSpPr>
      <xdr:spPr>
        <a:xfrm>
          <a:off x="6921500" y="16475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133943</xdr:rowOff>
    </xdr:from>
    <xdr:ext cx="534377"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6705111" y="16250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119007</xdr:rowOff>
    </xdr:from>
    <xdr:to>
      <xdr:col>55</xdr:col>
      <xdr:colOff>50800</xdr:colOff>
      <xdr:row>98</xdr:row>
      <xdr:rowOff>49157</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10426700" y="16749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97434</xdr:rowOff>
    </xdr:from>
    <xdr:ext cx="534377" cy="259045"/>
    <xdr:sp macro="" textlink="">
      <xdr:nvSpPr>
        <xdr:cNvPr id="489" name="土木費該当値テキスト">
          <a:extLst>
            <a:ext uri="{FF2B5EF4-FFF2-40B4-BE49-F238E27FC236}">
              <a16:creationId xmlns:a16="http://schemas.microsoft.com/office/drawing/2014/main" id="{00000000-0008-0000-0700-0000E9010000}"/>
            </a:ext>
          </a:extLst>
        </xdr:cNvPr>
        <xdr:cNvSpPr txBox="1"/>
      </xdr:nvSpPr>
      <xdr:spPr>
        <a:xfrm>
          <a:off x="10528300" y="167280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148290</xdr:rowOff>
    </xdr:from>
    <xdr:to>
      <xdr:col>50</xdr:col>
      <xdr:colOff>165100</xdr:colOff>
      <xdr:row>98</xdr:row>
      <xdr:rowOff>78440</xdr:rowOff>
    </xdr:to>
    <xdr:sp macro="" textlink="">
      <xdr:nvSpPr>
        <xdr:cNvPr id="490" name="楕円 489">
          <a:extLst>
            <a:ext uri="{FF2B5EF4-FFF2-40B4-BE49-F238E27FC236}">
              <a16:creationId xmlns:a16="http://schemas.microsoft.com/office/drawing/2014/main" id="{00000000-0008-0000-0700-0000EA010000}"/>
            </a:ext>
          </a:extLst>
        </xdr:cNvPr>
        <xdr:cNvSpPr/>
      </xdr:nvSpPr>
      <xdr:spPr>
        <a:xfrm>
          <a:off x="9588500" y="16778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69567</xdr:rowOff>
    </xdr:from>
    <xdr:ext cx="534377"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9372111" y="16871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45489</xdr:rowOff>
    </xdr:from>
    <xdr:to>
      <xdr:col>46</xdr:col>
      <xdr:colOff>38100</xdr:colOff>
      <xdr:row>98</xdr:row>
      <xdr:rowOff>147089</xdr:rowOff>
    </xdr:to>
    <xdr:sp macro="" textlink="">
      <xdr:nvSpPr>
        <xdr:cNvPr id="492" name="楕円 491">
          <a:extLst>
            <a:ext uri="{FF2B5EF4-FFF2-40B4-BE49-F238E27FC236}">
              <a16:creationId xmlns:a16="http://schemas.microsoft.com/office/drawing/2014/main" id="{00000000-0008-0000-0700-0000EC010000}"/>
            </a:ext>
          </a:extLst>
        </xdr:cNvPr>
        <xdr:cNvSpPr/>
      </xdr:nvSpPr>
      <xdr:spPr>
        <a:xfrm>
          <a:off x="8699500" y="16847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138216</xdr:rowOff>
    </xdr:from>
    <xdr:ext cx="534377" cy="259045"/>
    <xdr:sp macro="" textlink="">
      <xdr:nvSpPr>
        <xdr:cNvPr id="493" name="テキスト ボックス 492">
          <a:extLst>
            <a:ext uri="{FF2B5EF4-FFF2-40B4-BE49-F238E27FC236}">
              <a16:creationId xmlns:a16="http://schemas.microsoft.com/office/drawing/2014/main" id="{00000000-0008-0000-0700-0000ED010000}"/>
            </a:ext>
          </a:extLst>
        </xdr:cNvPr>
        <xdr:cNvSpPr txBox="1"/>
      </xdr:nvSpPr>
      <xdr:spPr>
        <a:xfrm>
          <a:off x="8483111" y="16940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22926</xdr:rowOff>
    </xdr:from>
    <xdr:to>
      <xdr:col>41</xdr:col>
      <xdr:colOff>101600</xdr:colOff>
      <xdr:row>98</xdr:row>
      <xdr:rowOff>124526</xdr:rowOff>
    </xdr:to>
    <xdr:sp macro="" textlink="">
      <xdr:nvSpPr>
        <xdr:cNvPr id="494" name="楕円 493">
          <a:extLst>
            <a:ext uri="{FF2B5EF4-FFF2-40B4-BE49-F238E27FC236}">
              <a16:creationId xmlns:a16="http://schemas.microsoft.com/office/drawing/2014/main" id="{00000000-0008-0000-0700-0000EE010000}"/>
            </a:ext>
          </a:extLst>
        </xdr:cNvPr>
        <xdr:cNvSpPr/>
      </xdr:nvSpPr>
      <xdr:spPr>
        <a:xfrm>
          <a:off x="7810500" y="16825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115653</xdr:rowOff>
    </xdr:from>
    <xdr:ext cx="534377" cy="259045"/>
    <xdr:sp macro="" textlink="">
      <xdr:nvSpPr>
        <xdr:cNvPr id="495" name="テキスト ボックス 494">
          <a:extLst>
            <a:ext uri="{FF2B5EF4-FFF2-40B4-BE49-F238E27FC236}">
              <a16:creationId xmlns:a16="http://schemas.microsoft.com/office/drawing/2014/main" id="{00000000-0008-0000-0700-0000EF010000}"/>
            </a:ext>
          </a:extLst>
        </xdr:cNvPr>
        <xdr:cNvSpPr txBox="1"/>
      </xdr:nvSpPr>
      <xdr:spPr>
        <a:xfrm>
          <a:off x="7594111" y="16917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40185</xdr:rowOff>
    </xdr:from>
    <xdr:to>
      <xdr:col>36</xdr:col>
      <xdr:colOff>165100</xdr:colOff>
      <xdr:row>98</xdr:row>
      <xdr:rowOff>141785</xdr:rowOff>
    </xdr:to>
    <xdr:sp macro="" textlink="">
      <xdr:nvSpPr>
        <xdr:cNvPr id="496" name="楕円 495">
          <a:extLst>
            <a:ext uri="{FF2B5EF4-FFF2-40B4-BE49-F238E27FC236}">
              <a16:creationId xmlns:a16="http://schemas.microsoft.com/office/drawing/2014/main" id="{00000000-0008-0000-0700-0000F0010000}"/>
            </a:ext>
          </a:extLst>
        </xdr:cNvPr>
        <xdr:cNvSpPr/>
      </xdr:nvSpPr>
      <xdr:spPr>
        <a:xfrm>
          <a:off x="6921500" y="16842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132912</xdr:rowOff>
    </xdr:from>
    <xdr:ext cx="534377" cy="259045"/>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6705111" y="169350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1" name="正方形/長方形 500">
          <a:extLst>
            <a:ext uri="{FF2B5EF4-FFF2-40B4-BE49-F238E27FC236}">
              <a16:creationId xmlns:a16="http://schemas.microsoft.com/office/drawing/2014/main" id="{00000000-0008-0000-0700-0000F5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2" name="正方形/長方形 501">
          <a:extLst>
            <a:ext uri="{FF2B5EF4-FFF2-40B4-BE49-F238E27FC236}">
              <a16:creationId xmlns:a16="http://schemas.microsoft.com/office/drawing/2014/main" id="{00000000-0008-0000-0700-0000F6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3" name="正方形/長方形 502">
          <a:extLst>
            <a:ext uri="{FF2B5EF4-FFF2-40B4-BE49-F238E27FC236}">
              <a16:creationId xmlns:a16="http://schemas.microsoft.com/office/drawing/2014/main" id="{00000000-0008-0000-0700-0000F7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4" name="正方形/長方形 503">
          <a:extLst>
            <a:ext uri="{FF2B5EF4-FFF2-40B4-BE49-F238E27FC236}">
              <a16:creationId xmlns:a16="http://schemas.microsoft.com/office/drawing/2014/main" id="{00000000-0008-0000-0700-0000F8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5" name="正方形/長方形 504">
          <a:extLst>
            <a:ext uri="{FF2B5EF4-FFF2-40B4-BE49-F238E27FC236}">
              <a16:creationId xmlns:a16="http://schemas.microsoft.com/office/drawing/2014/main" id="{00000000-0008-0000-0700-0000F9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4" name="テキスト ボックス 513">
          <a:extLst>
            <a:ext uri="{FF2B5EF4-FFF2-40B4-BE49-F238E27FC236}">
              <a16:creationId xmlns:a16="http://schemas.microsoft.com/office/drawing/2014/main" id="{00000000-0008-0000-0700-00000202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6" name="テキスト ボックス 515">
          <a:extLst>
            <a:ext uri="{FF2B5EF4-FFF2-40B4-BE49-F238E27FC236}">
              <a16:creationId xmlns:a16="http://schemas.microsoft.com/office/drawing/2014/main" id="{00000000-0008-0000-0700-00000402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8" name="テキスト ボックス 517">
          <a:extLst>
            <a:ext uri="{FF2B5EF4-FFF2-40B4-BE49-F238E27FC236}">
              <a16:creationId xmlns:a16="http://schemas.microsoft.com/office/drawing/2014/main" id="{00000000-0008-0000-0700-00000602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20" name="テキスト ボックス 519">
          <a:extLst>
            <a:ext uri="{FF2B5EF4-FFF2-40B4-BE49-F238E27FC236}">
              <a16:creationId xmlns:a16="http://schemas.microsoft.com/office/drawing/2014/main" id="{00000000-0008-0000-0700-000008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1" name="消防費グラフ枠">
          <a:extLst>
            <a:ext uri="{FF2B5EF4-FFF2-40B4-BE49-F238E27FC236}">
              <a16:creationId xmlns:a16="http://schemas.microsoft.com/office/drawing/2014/main" id="{00000000-0008-0000-0700-000009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168732</xdr:rowOff>
    </xdr:from>
    <xdr:to>
      <xdr:col>85</xdr:col>
      <xdr:colOff>126364</xdr:colOff>
      <xdr:row>39</xdr:row>
      <xdr:rowOff>117487</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flipV="1">
          <a:off x="16317595" y="5312232"/>
          <a:ext cx="1269" cy="14918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121314</xdr:rowOff>
    </xdr:from>
    <xdr:ext cx="469744" cy="259045"/>
    <xdr:sp macro="" textlink="">
      <xdr:nvSpPr>
        <xdr:cNvPr id="523" name="消防費最小値テキスト">
          <a:extLst>
            <a:ext uri="{FF2B5EF4-FFF2-40B4-BE49-F238E27FC236}">
              <a16:creationId xmlns:a16="http://schemas.microsoft.com/office/drawing/2014/main" id="{00000000-0008-0000-0700-00000B020000}"/>
            </a:ext>
          </a:extLst>
        </xdr:cNvPr>
        <xdr:cNvSpPr txBox="1"/>
      </xdr:nvSpPr>
      <xdr:spPr>
        <a:xfrm>
          <a:off x="16370300" y="6807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117487</xdr:rowOff>
    </xdr:from>
    <xdr:to>
      <xdr:col>86</xdr:col>
      <xdr:colOff>25400</xdr:colOff>
      <xdr:row>39</xdr:row>
      <xdr:rowOff>117487</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a:off x="16230600" y="68040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115409</xdr:rowOff>
    </xdr:from>
    <xdr:ext cx="534377" cy="259045"/>
    <xdr:sp macro="" textlink="">
      <xdr:nvSpPr>
        <xdr:cNvPr id="525" name="消防費最大値テキスト">
          <a:extLst>
            <a:ext uri="{FF2B5EF4-FFF2-40B4-BE49-F238E27FC236}">
              <a16:creationId xmlns:a16="http://schemas.microsoft.com/office/drawing/2014/main" id="{00000000-0008-0000-0700-00000D020000}"/>
            </a:ext>
          </a:extLst>
        </xdr:cNvPr>
        <xdr:cNvSpPr txBox="1"/>
      </xdr:nvSpPr>
      <xdr:spPr>
        <a:xfrm>
          <a:off x="16370300" y="5087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47,238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168732</xdr:rowOff>
    </xdr:from>
    <xdr:to>
      <xdr:col>86</xdr:col>
      <xdr:colOff>25400</xdr:colOff>
      <xdr:row>30</xdr:row>
      <xdr:rowOff>168732</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a:off x="16230600" y="53122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42316</xdr:rowOff>
    </xdr:from>
    <xdr:to>
      <xdr:col>85</xdr:col>
      <xdr:colOff>127000</xdr:colOff>
      <xdr:row>38</xdr:row>
      <xdr:rowOff>46241</xdr:rowOff>
    </xdr:to>
    <xdr:cxnSp macro="">
      <xdr:nvCxnSpPr>
        <xdr:cNvPr id="527" name="直線コネクタ 526">
          <a:extLst>
            <a:ext uri="{FF2B5EF4-FFF2-40B4-BE49-F238E27FC236}">
              <a16:creationId xmlns:a16="http://schemas.microsoft.com/office/drawing/2014/main" id="{00000000-0008-0000-0700-00000F020000}"/>
            </a:ext>
          </a:extLst>
        </xdr:cNvPr>
        <xdr:cNvCxnSpPr/>
      </xdr:nvCxnSpPr>
      <xdr:spPr>
        <a:xfrm flipV="1">
          <a:off x="15481300" y="6557416"/>
          <a:ext cx="838200" cy="3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132351</xdr:rowOff>
    </xdr:from>
    <xdr:ext cx="534377" cy="259045"/>
    <xdr:sp macro="" textlink="">
      <xdr:nvSpPr>
        <xdr:cNvPr id="528" name="消防費平均値テキスト">
          <a:extLst>
            <a:ext uri="{FF2B5EF4-FFF2-40B4-BE49-F238E27FC236}">
              <a16:creationId xmlns:a16="http://schemas.microsoft.com/office/drawing/2014/main" id="{00000000-0008-0000-0700-000010020000}"/>
            </a:ext>
          </a:extLst>
        </xdr:cNvPr>
        <xdr:cNvSpPr txBox="1"/>
      </xdr:nvSpPr>
      <xdr:spPr>
        <a:xfrm>
          <a:off x="16370300" y="63045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109474</xdr:rowOff>
    </xdr:from>
    <xdr:to>
      <xdr:col>85</xdr:col>
      <xdr:colOff>177800</xdr:colOff>
      <xdr:row>38</xdr:row>
      <xdr:rowOff>39624</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6268700" y="6453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31115</xdr:rowOff>
    </xdr:from>
    <xdr:to>
      <xdr:col>81</xdr:col>
      <xdr:colOff>50800</xdr:colOff>
      <xdr:row>38</xdr:row>
      <xdr:rowOff>46241</xdr:rowOff>
    </xdr:to>
    <xdr:cxnSp macro="">
      <xdr:nvCxnSpPr>
        <xdr:cNvPr id="530" name="直線コネクタ 529">
          <a:extLst>
            <a:ext uri="{FF2B5EF4-FFF2-40B4-BE49-F238E27FC236}">
              <a16:creationId xmlns:a16="http://schemas.microsoft.com/office/drawing/2014/main" id="{00000000-0008-0000-0700-000012020000}"/>
            </a:ext>
          </a:extLst>
        </xdr:cNvPr>
        <xdr:cNvCxnSpPr/>
      </xdr:nvCxnSpPr>
      <xdr:spPr>
        <a:xfrm>
          <a:off x="14592300" y="6546215"/>
          <a:ext cx="889000" cy="15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143878</xdr:rowOff>
    </xdr:from>
    <xdr:to>
      <xdr:col>81</xdr:col>
      <xdr:colOff>101600</xdr:colOff>
      <xdr:row>38</xdr:row>
      <xdr:rowOff>74028</xdr:rowOff>
    </xdr:to>
    <xdr:sp macro="" textlink="">
      <xdr:nvSpPr>
        <xdr:cNvPr id="531" name="フローチャート: 判断 530">
          <a:extLst>
            <a:ext uri="{FF2B5EF4-FFF2-40B4-BE49-F238E27FC236}">
              <a16:creationId xmlns:a16="http://schemas.microsoft.com/office/drawing/2014/main" id="{00000000-0008-0000-0700-000013020000}"/>
            </a:ext>
          </a:extLst>
        </xdr:cNvPr>
        <xdr:cNvSpPr/>
      </xdr:nvSpPr>
      <xdr:spPr>
        <a:xfrm>
          <a:off x="15430500" y="6487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90555</xdr:rowOff>
    </xdr:from>
    <xdr:ext cx="534377"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5214111" y="62627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31115</xdr:rowOff>
    </xdr:from>
    <xdr:to>
      <xdr:col>76</xdr:col>
      <xdr:colOff>114300</xdr:colOff>
      <xdr:row>38</xdr:row>
      <xdr:rowOff>40374</xdr:rowOff>
    </xdr:to>
    <xdr:cxnSp macro="">
      <xdr:nvCxnSpPr>
        <xdr:cNvPr id="533" name="直線コネクタ 532">
          <a:extLst>
            <a:ext uri="{FF2B5EF4-FFF2-40B4-BE49-F238E27FC236}">
              <a16:creationId xmlns:a16="http://schemas.microsoft.com/office/drawing/2014/main" id="{00000000-0008-0000-0700-000015020000}"/>
            </a:ext>
          </a:extLst>
        </xdr:cNvPr>
        <xdr:cNvCxnSpPr/>
      </xdr:nvCxnSpPr>
      <xdr:spPr>
        <a:xfrm flipV="1">
          <a:off x="13703300" y="6546215"/>
          <a:ext cx="889000" cy="9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151041</xdr:rowOff>
    </xdr:from>
    <xdr:to>
      <xdr:col>76</xdr:col>
      <xdr:colOff>165100</xdr:colOff>
      <xdr:row>38</xdr:row>
      <xdr:rowOff>81191</xdr:rowOff>
    </xdr:to>
    <xdr:sp macro="" textlink="">
      <xdr:nvSpPr>
        <xdr:cNvPr id="534" name="フローチャート: 判断 533">
          <a:extLst>
            <a:ext uri="{FF2B5EF4-FFF2-40B4-BE49-F238E27FC236}">
              <a16:creationId xmlns:a16="http://schemas.microsoft.com/office/drawing/2014/main" id="{00000000-0008-0000-0700-000016020000}"/>
            </a:ext>
          </a:extLst>
        </xdr:cNvPr>
        <xdr:cNvSpPr/>
      </xdr:nvSpPr>
      <xdr:spPr>
        <a:xfrm>
          <a:off x="14541500" y="6494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97718</xdr:rowOff>
    </xdr:from>
    <xdr:ext cx="534377"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4325111" y="6269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36106</xdr:rowOff>
    </xdr:from>
    <xdr:to>
      <xdr:col>71</xdr:col>
      <xdr:colOff>177800</xdr:colOff>
      <xdr:row>38</xdr:row>
      <xdr:rowOff>40374</xdr:rowOff>
    </xdr:to>
    <xdr:cxnSp macro="">
      <xdr:nvCxnSpPr>
        <xdr:cNvPr id="536" name="直線コネクタ 535">
          <a:extLst>
            <a:ext uri="{FF2B5EF4-FFF2-40B4-BE49-F238E27FC236}">
              <a16:creationId xmlns:a16="http://schemas.microsoft.com/office/drawing/2014/main" id="{00000000-0008-0000-0700-000018020000}"/>
            </a:ext>
          </a:extLst>
        </xdr:cNvPr>
        <xdr:cNvCxnSpPr/>
      </xdr:nvCxnSpPr>
      <xdr:spPr>
        <a:xfrm>
          <a:off x="12814300" y="6551206"/>
          <a:ext cx="889000" cy="42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132982</xdr:rowOff>
    </xdr:from>
    <xdr:to>
      <xdr:col>72</xdr:col>
      <xdr:colOff>38100</xdr:colOff>
      <xdr:row>38</xdr:row>
      <xdr:rowOff>63132</xdr:rowOff>
    </xdr:to>
    <xdr:sp macro="" textlink="">
      <xdr:nvSpPr>
        <xdr:cNvPr id="537" name="フローチャート: 判断 536">
          <a:extLst>
            <a:ext uri="{FF2B5EF4-FFF2-40B4-BE49-F238E27FC236}">
              <a16:creationId xmlns:a16="http://schemas.microsoft.com/office/drawing/2014/main" id="{00000000-0008-0000-0700-000019020000}"/>
            </a:ext>
          </a:extLst>
        </xdr:cNvPr>
        <xdr:cNvSpPr/>
      </xdr:nvSpPr>
      <xdr:spPr>
        <a:xfrm>
          <a:off x="13652500" y="6476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79659</xdr:rowOff>
    </xdr:from>
    <xdr:ext cx="534377"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3436111" y="6251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149517</xdr:rowOff>
    </xdr:from>
    <xdr:to>
      <xdr:col>67</xdr:col>
      <xdr:colOff>101600</xdr:colOff>
      <xdr:row>38</xdr:row>
      <xdr:rowOff>79667</xdr:rowOff>
    </xdr:to>
    <xdr:sp macro="" textlink="">
      <xdr:nvSpPr>
        <xdr:cNvPr id="539" name="フローチャート: 判断 538">
          <a:extLst>
            <a:ext uri="{FF2B5EF4-FFF2-40B4-BE49-F238E27FC236}">
              <a16:creationId xmlns:a16="http://schemas.microsoft.com/office/drawing/2014/main" id="{00000000-0008-0000-0700-00001B020000}"/>
            </a:ext>
          </a:extLst>
        </xdr:cNvPr>
        <xdr:cNvSpPr/>
      </xdr:nvSpPr>
      <xdr:spPr>
        <a:xfrm>
          <a:off x="12763500" y="6493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96194</xdr:rowOff>
    </xdr:from>
    <xdr:ext cx="534377"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2547111" y="6268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162966</xdr:rowOff>
    </xdr:from>
    <xdr:to>
      <xdr:col>85</xdr:col>
      <xdr:colOff>177800</xdr:colOff>
      <xdr:row>38</xdr:row>
      <xdr:rowOff>93116</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6268700" y="6506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141393</xdr:rowOff>
    </xdr:from>
    <xdr:ext cx="534377" cy="259045"/>
    <xdr:sp macro="" textlink="">
      <xdr:nvSpPr>
        <xdr:cNvPr id="547" name="消防費該当値テキスト">
          <a:extLst>
            <a:ext uri="{FF2B5EF4-FFF2-40B4-BE49-F238E27FC236}">
              <a16:creationId xmlns:a16="http://schemas.microsoft.com/office/drawing/2014/main" id="{00000000-0008-0000-0700-000023020000}"/>
            </a:ext>
          </a:extLst>
        </xdr:cNvPr>
        <xdr:cNvSpPr txBox="1"/>
      </xdr:nvSpPr>
      <xdr:spPr>
        <a:xfrm>
          <a:off x="16370300" y="6485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166891</xdr:rowOff>
    </xdr:from>
    <xdr:to>
      <xdr:col>81</xdr:col>
      <xdr:colOff>101600</xdr:colOff>
      <xdr:row>38</xdr:row>
      <xdr:rowOff>97041</xdr:rowOff>
    </xdr:to>
    <xdr:sp macro="" textlink="">
      <xdr:nvSpPr>
        <xdr:cNvPr id="548" name="楕円 547">
          <a:extLst>
            <a:ext uri="{FF2B5EF4-FFF2-40B4-BE49-F238E27FC236}">
              <a16:creationId xmlns:a16="http://schemas.microsoft.com/office/drawing/2014/main" id="{00000000-0008-0000-0700-000024020000}"/>
            </a:ext>
          </a:extLst>
        </xdr:cNvPr>
        <xdr:cNvSpPr/>
      </xdr:nvSpPr>
      <xdr:spPr>
        <a:xfrm>
          <a:off x="15430500" y="6510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88168</xdr:rowOff>
    </xdr:from>
    <xdr:ext cx="534377" cy="25904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5214111" y="6603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151765</xdr:rowOff>
    </xdr:from>
    <xdr:to>
      <xdr:col>76</xdr:col>
      <xdr:colOff>165100</xdr:colOff>
      <xdr:row>38</xdr:row>
      <xdr:rowOff>81915</xdr:rowOff>
    </xdr:to>
    <xdr:sp macro="" textlink="">
      <xdr:nvSpPr>
        <xdr:cNvPr id="550" name="楕円 549">
          <a:extLst>
            <a:ext uri="{FF2B5EF4-FFF2-40B4-BE49-F238E27FC236}">
              <a16:creationId xmlns:a16="http://schemas.microsoft.com/office/drawing/2014/main" id="{00000000-0008-0000-0700-000026020000}"/>
            </a:ext>
          </a:extLst>
        </xdr:cNvPr>
        <xdr:cNvSpPr/>
      </xdr:nvSpPr>
      <xdr:spPr>
        <a:xfrm>
          <a:off x="14541500" y="6495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73042</xdr:rowOff>
    </xdr:from>
    <xdr:ext cx="534377" cy="259045"/>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4325111" y="6588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161024</xdr:rowOff>
    </xdr:from>
    <xdr:to>
      <xdr:col>72</xdr:col>
      <xdr:colOff>38100</xdr:colOff>
      <xdr:row>38</xdr:row>
      <xdr:rowOff>91174</xdr:rowOff>
    </xdr:to>
    <xdr:sp macro="" textlink="">
      <xdr:nvSpPr>
        <xdr:cNvPr id="552" name="楕円 551">
          <a:extLst>
            <a:ext uri="{FF2B5EF4-FFF2-40B4-BE49-F238E27FC236}">
              <a16:creationId xmlns:a16="http://schemas.microsoft.com/office/drawing/2014/main" id="{00000000-0008-0000-0700-000028020000}"/>
            </a:ext>
          </a:extLst>
        </xdr:cNvPr>
        <xdr:cNvSpPr/>
      </xdr:nvSpPr>
      <xdr:spPr>
        <a:xfrm>
          <a:off x="13652500" y="6504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82301</xdr:rowOff>
    </xdr:from>
    <xdr:ext cx="534377" cy="259045"/>
    <xdr:sp macro="" textlink="">
      <xdr:nvSpPr>
        <xdr:cNvPr id="553" name="テキスト ボックス 552">
          <a:extLst>
            <a:ext uri="{FF2B5EF4-FFF2-40B4-BE49-F238E27FC236}">
              <a16:creationId xmlns:a16="http://schemas.microsoft.com/office/drawing/2014/main" id="{00000000-0008-0000-0700-000029020000}"/>
            </a:ext>
          </a:extLst>
        </xdr:cNvPr>
        <xdr:cNvSpPr txBox="1"/>
      </xdr:nvSpPr>
      <xdr:spPr>
        <a:xfrm>
          <a:off x="13436111" y="6597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156756</xdr:rowOff>
    </xdr:from>
    <xdr:to>
      <xdr:col>67</xdr:col>
      <xdr:colOff>101600</xdr:colOff>
      <xdr:row>38</xdr:row>
      <xdr:rowOff>86906</xdr:rowOff>
    </xdr:to>
    <xdr:sp macro="" textlink="">
      <xdr:nvSpPr>
        <xdr:cNvPr id="554" name="楕円 553">
          <a:extLst>
            <a:ext uri="{FF2B5EF4-FFF2-40B4-BE49-F238E27FC236}">
              <a16:creationId xmlns:a16="http://schemas.microsoft.com/office/drawing/2014/main" id="{00000000-0008-0000-0700-00002A020000}"/>
            </a:ext>
          </a:extLst>
        </xdr:cNvPr>
        <xdr:cNvSpPr/>
      </xdr:nvSpPr>
      <xdr:spPr>
        <a:xfrm>
          <a:off x="12763500" y="6500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78033</xdr:rowOff>
    </xdr:from>
    <xdr:ext cx="534377" cy="259045"/>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2547111" y="6593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9" name="正方形/長方形 558">
          <a:extLst>
            <a:ext uri="{FF2B5EF4-FFF2-40B4-BE49-F238E27FC236}">
              <a16:creationId xmlns:a16="http://schemas.microsoft.com/office/drawing/2014/main" id="{00000000-0008-0000-0700-00002F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60" name="正方形/長方形 559">
          <a:extLst>
            <a:ext uri="{FF2B5EF4-FFF2-40B4-BE49-F238E27FC236}">
              <a16:creationId xmlns:a16="http://schemas.microsoft.com/office/drawing/2014/main" id="{00000000-0008-0000-0700-000030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1" name="正方形/長方形 560">
          <a:extLst>
            <a:ext uri="{FF2B5EF4-FFF2-40B4-BE49-F238E27FC236}">
              <a16:creationId xmlns:a16="http://schemas.microsoft.com/office/drawing/2014/main" id="{00000000-0008-0000-0700-000031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2" name="正方形/長方形 561">
          <a:extLst>
            <a:ext uri="{FF2B5EF4-FFF2-40B4-BE49-F238E27FC236}">
              <a16:creationId xmlns:a16="http://schemas.microsoft.com/office/drawing/2014/main" id="{00000000-0008-0000-0700-000032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3" name="正方形/長方形 562">
          <a:extLst>
            <a:ext uri="{FF2B5EF4-FFF2-40B4-BE49-F238E27FC236}">
              <a16:creationId xmlns:a16="http://schemas.microsoft.com/office/drawing/2014/main" id="{00000000-0008-0000-0700-000033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5642</xdr:rowOff>
    </xdr:from>
    <xdr:ext cx="531299" cy="259045"/>
    <xdr:sp macro="" textlink="">
      <xdr:nvSpPr>
        <xdr:cNvPr id="574" name="テキスト ボックス 573">
          <a:extLst>
            <a:ext uri="{FF2B5EF4-FFF2-40B4-BE49-F238E27FC236}">
              <a16:creationId xmlns:a16="http://schemas.microsoft.com/office/drawing/2014/main" id="{00000000-0008-0000-0700-00003E020000}"/>
            </a:ext>
          </a:extLst>
        </xdr:cNvPr>
        <xdr:cNvSpPr txBox="1"/>
      </xdr:nvSpPr>
      <xdr:spPr>
        <a:xfrm>
          <a:off x="11914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76" name="テキスト ボックス 575">
          <a:extLst>
            <a:ext uri="{FF2B5EF4-FFF2-40B4-BE49-F238E27FC236}">
              <a16:creationId xmlns:a16="http://schemas.microsoft.com/office/drawing/2014/main" id="{00000000-0008-0000-0700-000040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78" name="テキスト ボックス 577">
          <a:extLst>
            <a:ext uri="{FF2B5EF4-FFF2-40B4-BE49-F238E27FC236}">
              <a16:creationId xmlns:a16="http://schemas.microsoft.com/office/drawing/2014/main" id="{00000000-0008-0000-0700-000042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81" name="教育費グラフ枠">
          <a:extLst>
            <a:ext uri="{FF2B5EF4-FFF2-40B4-BE49-F238E27FC236}">
              <a16:creationId xmlns:a16="http://schemas.microsoft.com/office/drawing/2014/main" id="{00000000-0008-0000-0700-000045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31915</xdr:rowOff>
    </xdr:from>
    <xdr:to>
      <xdr:col>85</xdr:col>
      <xdr:colOff>126364</xdr:colOff>
      <xdr:row>58</xdr:row>
      <xdr:rowOff>127568</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flipV="1">
          <a:off x="16317595" y="8604415"/>
          <a:ext cx="1269" cy="14672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131395</xdr:rowOff>
    </xdr:from>
    <xdr:ext cx="534377" cy="259045"/>
    <xdr:sp macro="" textlink="">
      <xdr:nvSpPr>
        <xdr:cNvPr id="583" name="教育費最小値テキスト">
          <a:extLst>
            <a:ext uri="{FF2B5EF4-FFF2-40B4-BE49-F238E27FC236}">
              <a16:creationId xmlns:a16="http://schemas.microsoft.com/office/drawing/2014/main" id="{00000000-0008-0000-0700-000047020000}"/>
            </a:ext>
          </a:extLst>
        </xdr:cNvPr>
        <xdr:cNvSpPr txBox="1"/>
      </xdr:nvSpPr>
      <xdr:spPr>
        <a:xfrm>
          <a:off x="16370300" y="10075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127568</xdr:rowOff>
    </xdr:from>
    <xdr:to>
      <xdr:col>86</xdr:col>
      <xdr:colOff>25400</xdr:colOff>
      <xdr:row>58</xdr:row>
      <xdr:rowOff>127568</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a:off x="16230600" y="100716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150042</xdr:rowOff>
    </xdr:from>
    <xdr:ext cx="599010" cy="259045"/>
    <xdr:sp macro="" textlink="">
      <xdr:nvSpPr>
        <xdr:cNvPr id="585" name="教育費最大値テキスト">
          <a:extLst>
            <a:ext uri="{FF2B5EF4-FFF2-40B4-BE49-F238E27FC236}">
              <a16:creationId xmlns:a16="http://schemas.microsoft.com/office/drawing/2014/main" id="{00000000-0008-0000-0700-000049020000}"/>
            </a:ext>
          </a:extLst>
        </xdr:cNvPr>
        <xdr:cNvSpPr txBox="1"/>
      </xdr:nvSpPr>
      <xdr:spPr>
        <a:xfrm>
          <a:off x="16370300" y="83796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118,601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31915</xdr:rowOff>
    </xdr:from>
    <xdr:to>
      <xdr:col>86</xdr:col>
      <xdr:colOff>25400</xdr:colOff>
      <xdr:row>50</xdr:row>
      <xdr:rowOff>31915</xdr:rowOff>
    </xdr:to>
    <xdr:cxnSp macro="">
      <xdr:nvCxnSpPr>
        <xdr:cNvPr id="586" name="直線コネクタ 585">
          <a:extLst>
            <a:ext uri="{FF2B5EF4-FFF2-40B4-BE49-F238E27FC236}">
              <a16:creationId xmlns:a16="http://schemas.microsoft.com/office/drawing/2014/main" id="{00000000-0008-0000-0700-00004A020000}"/>
            </a:ext>
          </a:extLst>
        </xdr:cNvPr>
        <xdr:cNvCxnSpPr/>
      </xdr:nvCxnSpPr>
      <xdr:spPr>
        <a:xfrm>
          <a:off x="16230600" y="8604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51493</xdr:rowOff>
    </xdr:from>
    <xdr:to>
      <xdr:col>85</xdr:col>
      <xdr:colOff>127000</xdr:colOff>
      <xdr:row>57</xdr:row>
      <xdr:rowOff>123665</xdr:rowOff>
    </xdr:to>
    <xdr:cxnSp macro="">
      <xdr:nvCxnSpPr>
        <xdr:cNvPr id="587" name="直線コネクタ 586">
          <a:extLst>
            <a:ext uri="{FF2B5EF4-FFF2-40B4-BE49-F238E27FC236}">
              <a16:creationId xmlns:a16="http://schemas.microsoft.com/office/drawing/2014/main" id="{00000000-0008-0000-0700-00004B020000}"/>
            </a:ext>
          </a:extLst>
        </xdr:cNvPr>
        <xdr:cNvCxnSpPr/>
      </xdr:nvCxnSpPr>
      <xdr:spPr>
        <a:xfrm flipV="1">
          <a:off x="15481300" y="9824143"/>
          <a:ext cx="838200" cy="72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64555</xdr:rowOff>
    </xdr:from>
    <xdr:ext cx="534377" cy="259045"/>
    <xdr:sp macro="" textlink="">
      <xdr:nvSpPr>
        <xdr:cNvPr id="588" name="教育費平均値テキスト">
          <a:extLst>
            <a:ext uri="{FF2B5EF4-FFF2-40B4-BE49-F238E27FC236}">
              <a16:creationId xmlns:a16="http://schemas.microsoft.com/office/drawing/2014/main" id="{00000000-0008-0000-0700-00004C020000}"/>
            </a:ext>
          </a:extLst>
        </xdr:cNvPr>
        <xdr:cNvSpPr txBox="1"/>
      </xdr:nvSpPr>
      <xdr:spPr>
        <a:xfrm>
          <a:off x="16370300" y="949430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41678</xdr:rowOff>
    </xdr:from>
    <xdr:to>
      <xdr:col>85</xdr:col>
      <xdr:colOff>177800</xdr:colOff>
      <xdr:row>56</xdr:row>
      <xdr:rowOff>143278</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6268700" y="9642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123665</xdr:rowOff>
    </xdr:from>
    <xdr:to>
      <xdr:col>81</xdr:col>
      <xdr:colOff>50800</xdr:colOff>
      <xdr:row>58</xdr:row>
      <xdr:rowOff>2818</xdr:rowOff>
    </xdr:to>
    <xdr:cxnSp macro="">
      <xdr:nvCxnSpPr>
        <xdr:cNvPr id="590" name="直線コネクタ 589">
          <a:extLst>
            <a:ext uri="{FF2B5EF4-FFF2-40B4-BE49-F238E27FC236}">
              <a16:creationId xmlns:a16="http://schemas.microsoft.com/office/drawing/2014/main" id="{00000000-0008-0000-0700-00004E020000}"/>
            </a:ext>
          </a:extLst>
        </xdr:cNvPr>
        <xdr:cNvCxnSpPr/>
      </xdr:nvCxnSpPr>
      <xdr:spPr>
        <a:xfrm flipV="1">
          <a:off x="14592300" y="9896315"/>
          <a:ext cx="889000" cy="506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99579</xdr:rowOff>
    </xdr:from>
    <xdr:to>
      <xdr:col>81</xdr:col>
      <xdr:colOff>101600</xdr:colOff>
      <xdr:row>57</xdr:row>
      <xdr:rowOff>29729</xdr:rowOff>
    </xdr:to>
    <xdr:sp macro="" textlink="">
      <xdr:nvSpPr>
        <xdr:cNvPr id="591" name="フローチャート: 判断 590">
          <a:extLst>
            <a:ext uri="{FF2B5EF4-FFF2-40B4-BE49-F238E27FC236}">
              <a16:creationId xmlns:a16="http://schemas.microsoft.com/office/drawing/2014/main" id="{00000000-0008-0000-0700-00004F020000}"/>
            </a:ext>
          </a:extLst>
        </xdr:cNvPr>
        <xdr:cNvSpPr/>
      </xdr:nvSpPr>
      <xdr:spPr>
        <a:xfrm>
          <a:off x="15430500" y="9700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46256</xdr:rowOff>
    </xdr:from>
    <xdr:ext cx="534377"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5214111" y="9476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26429</xdr:rowOff>
    </xdr:from>
    <xdr:to>
      <xdr:col>76</xdr:col>
      <xdr:colOff>114300</xdr:colOff>
      <xdr:row>58</xdr:row>
      <xdr:rowOff>2818</xdr:rowOff>
    </xdr:to>
    <xdr:cxnSp macro="">
      <xdr:nvCxnSpPr>
        <xdr:cNvPr id="593" name="直線コネクタ 592">
          <a:extLst>
            <a:ext uri="{FF2B5EF4-FFF2-40B4-BE49-F238E27FC236}">
              <a16:creationId xmlns:a16="http://schemas.microsoft.com/office/drawing/2014/main" id="{00000000-0008-0000-0700-000051020000}"/>
            </a:ext>
          </a:extLst>
        </xdr:cNvPr>
        <xdr:cNvCxnSpPr/>
      </xdr:nvCxnSpPr>
      <xdr:spPr>
        <a:xfrm>
          <a:off x="13703300" y="9799079"/>
          <a:ext cx="889000" cy="147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119304</xdr:rowOff>
    </xdr:from>
    <xdr:to>
      <xdr:col>76</xdr:col>
      <xdr:colOff>165100</xdr:colOff>
      <xdr:row>57</xdr:row>
      <xdr:rowOff>49454</xdr:rowOff>
    </xdr:to>
    <xdr:sp macro="" textlink="">
      <xdr:nvSpPr>
        <xdr:cNvPr id="594" name="フローチャート: 判断 593">
          <a:extLst>
            <a:ext uri="{FF2B5EF4-FFF2-40B4-BE49-F238E27FC236}">
              <a16:creationId xmlns:a16="http://schemas.microsoft.com/office/drawing/2014/main" id="{00000000-0008-0000-0700-000052020000}"/>
            </a:ext>
          </a:extLst>
        </xdr:cNvPr>
        <xdr:cNvSpPr/>
      </xdr:nvSpPr>
      <xdr:spPr>
        <a:xfrm>
          <a:off x="14541500" y="972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65981</xdr:rowOff>
    </xdr:from>
    <xdr:ext cx="534377"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4325111" y="9495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26429</xdr:rowOff>
    </xdr:from>
    <xdr:to>
      <xdr:col>71</xdr:col>
      <xdr:colOff>177800</xdr:colOff>
      <xdr:row>57</xdr:row>
      <xdr:rowOff>52538</xdr:rowOff>
    </xdr:to>
    <xdr:cxnSp macro="">
      <xdr:nvCxnSpPr>
        <xdr:cNvPr id="596" name="直線コネクタ 595">
          <a:extLst>
            <a:ext uri="{FF2B5EF4-FFF2-40B4-BE49-F238E27FC236}">
              <a16:creationId xmlns:a16="http://schemas.microsoft.com/office/drawing/2014/main" id="{00000000-0008-0000-0700-000054020000}"/>
            </a:ext>
          </a:extLst>
        </xdr:cNvPr>
        <xdr:cNvCxnSpPr/>
      </xdr:nvCxnSpPr>
      <xdr:spPr>
        <a:xfrm flipV="1">
          <a:off x="12814300" y="9799079"/>
          <a:ext cx="889000" cy="26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27815</xdr:rowOff>
    </xdr:from>
    <xdr:to>
      <xdr:col>72</xdr:col>
      <xdr:colOff>38100</xdr:colOff>
      <xdr:row>56</xdr:row>
      <xdr:rowOff>129415</xdr:rowOff>
    </xdr:to>
    <xdr:sp macro="" textlink="">
      <xdr:nvSpPr>
        <xdr:cNvPr id="597" name="フローチャート: 判断 596">
          <a:extLst>
            <a:ext uri="{FF2B5EF4-FFF2-40B4-BE49-F238E27FC236}">
              <a16:creationId xmlns:a16="http://schemas.microsoft.com/office/drawing/2014/main" id="{00000000-0008-0000-0700-000055020000}"/>
            </a:ext>
          </a:extLst>
        </xdr:cNvPr>
        <xdr:cNvSpPr/>
      </xdr:nvSpPr>
      <xdr:spPr>
        <a:xfrm>
          <a:off x="13652500" y="9629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145942</xdr:rowOff>
    </xdr:from>
    <xdr:ext cx="534377"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3436111" y="9404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128529</xdr:rowOff>
    </xdr:from>
    <xdr:to>
      <xdr:col>67</xdr:col>
      <xdr:colOff>101600</xdr:colOff>
      <xdr:row>57</xdr:row>
      <xdr:rowOff>58679</xdr:rowOff>
    </xdr:to>
    <xdr:sp macro="" textlink="">
      <xdr:nvSpPr>
        <xdr:cNvPr id="599" name="フローチャート: 判断 598">
          <a:extLst>
            <a:ext uri="{FF2B5EF4-FFF2-40B4-BE49-F238E27FC236}">
              <a16:creationId xmlns:a16="http://schemas.microsoft.com/office/drawing/2014/main" id="{00000000-0008-0000-0700-000057020000}"/>
            </a:ext>
          </a:extLst>
        </xdr:cNvPr>
        <xdr:cNvSpPr/>
      </xdr:nvSpPr>
      <xdr:spPr>
        <a:xfrm>
          <a:off x="12763500" y="9729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75206</xdr:rowOff>
    </xdr:from>
    <xdr:ext cx="534377"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2547111" y="95049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693</xdr:rowOff>
    </xdr:from>
    <xdr:to>
      <xdr:col>85</xdr:col>
      <xdr:colOff>177800</xdr:colOff>
      <xdr:row>57</xdr:row>
      <xdr:rowOff>102293</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6268700" y="9773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150570</xdr:rowOff>
    </xdr:from>
    <xdr:ext cx="534377" cy="259045"/>
    <xdr:sp macro="" textlink="">
      <xdr:nvSpPr>
        <xdr:cNvPr id="607" name="教育費該当値テキスト">
          <a:extLst>
            <a:ext uri="{FF2B5EF4-FFF2-40B4-BE49-F238E27FC236}">
              <a16:creationId xmlns:a16="http://schemas.microsoft.com/office/drawing/2014/main" id="{00000000-0008-0000-0700-00005F020000}"/>
            </a:ext>
          </a:extLst>
        </xdr:cNvPr>
        <xdr:cNvSpPr txBox="1"/>
      </xdr:nvSpPr>
      <xdr:spPr>
        <a:xfrm>
          <a:off x="16370300" y="9751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72865</xdr:rowOff>
    </xdr:from>
    <xdr:to>
      <xdr:col>81</xdr:col>
      <xdr:colOff>101600</xdr:colOff>
      <xdr:row>58</xdr:row>
      <xdr:rowOff>3015</xdr:rowOff>
    </xdr:to>
    <xdr:sp macro="" textlink="">
      <xdr:nvSpPr>
        <xdr:cNvPr id="608" name="楕円 607">
          <a:extLst>
            <a:ext uri="{FF2B5EF4-FFF2-40B4-BE49-F238E27FC236}">
              <a16:creationId xmlns:a16="http://schemas.microsoft.com/office/drawing/2014/main" id="{00000000-0008-0000-0700-000060020000}"/>
            </a:ext>
          </a:extLst>
        </xdr:cNvPr>
        <xdr:cNvSpPr/>
      </xdr:nvSpPr>
      <xdr:spPr>
        <a:xfrm>
          <a:off x="15430500" y="9845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165592</xdr:rowOff>
    </xdr:from>
    <xdr:ext cx="534377" cy="259045"/>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5214111" y="9938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123468</xdr:rowOff>
    </xdr:from>
    <xdr:to>
      <xdr:col>76</xdr:col>
      <xdr:colOff>165100</xdr:colOff>
      <xdr:row>58</xdr:row>
      <xdr:rowOff>53618</xdr:rowOff>
    </xdr:to>
    <xdr:sp macro="" textlink="">
      <xdr:nvSpPr>
        <xdr:cNvPr id="610" name="楕円 609">
          <a:extLst>
            <a:ext uri="{FF2B5EF4-FFF2-40B4-BE49-F238E27FC236}">
              <a16:creationId xmlns:a16="http://schemas.microsoft.com/office/drawing/2014/main" id="{00000000-0008-0000-0700-000062020000}"/>
            </a:ext>
          </a:extLst>
        </xdr:cNvPr>
        <xdr:cNvSpPr/>
      </xdr:nvSpPr>
      <xdr:spPr>
        <a:xfrm>
          <a:off x="14541500" y="9896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44745</xdr:rowOff>
    </xdr:from>
    <xdr:ext cx="534377" cy="259045"/>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4325111" y="9988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147079</xdr:rowOff>
    </xdr:from>
    <xdr:to>
      <xdr:col>72</xdr:col>
      <xdr:colOff>38100</xdr:colOff>
      <xdr:row>57</xdr:row>
      <xdr:rowOff>77229</xdr:rowOff>
    </xdr:to>
    <xdr:sp macro="" textlink="">
      <xdr:nvSpPr>
        <xdr:cNvPr id="612" name="楕円 611">
          <a:extLst>
            <a:ext uri="{FF2B5EF4-FFF2-40B4-BE49-F238E27FC236}">
              <a16:creationId xmlns:a16="http://schemas.microsoft.com/office/drawing/2014/main" id="{00000000-0008-0000-0700-000064020000}"/>
            </a:ext>
          </a:extLst>
        </xdr:cNvPr>
        <xdr:cNvSpPr/>
      </xdr:nvSpPr>
      <xdr:spPr>
        <a:xfrm>
          <a:off x="13652500" y="9748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68356</xdr:rowOff>
    </xdr:from>
    <xdr:ext cx="534377" cy="259045"/>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3436111" y="9841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1738</xdr:rowOff>
    </xdr:from>
    <xdr:to>
      <xdr:col>67</xdr:col>
      <xdr:colOff>101600</xdr:colOff>
      <xdr:row>57</xdr:row>
      <xdr:rowOff>103338</xdr:rowOff>
    </xdr:to>
    <xdr:sp macro="" textlink="">
      <xdr:nvSpPr>
        <xdr:cNvPr id="614" name="楕円 613">
          <a:extLst>
            <a:ext uri="{FF2B5EF4-FFF2-40B4-BE49-F238E27FC236}">
              <a16:creationId xmlns:a16="http://schemas.microsoft.com/office/drawing/2014/main" id="{00000000-0008-0000-0700-000066020000}"/>
            </a:ext>
          </a:extLst>
        </xdr:cNvPr>
        <xdr:cNvSpPr/>
      </xdr:nvSpPr>
      <xdr:spPr>
        <a:xfrm>
          <a:off x="12763500" y="9774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94465</xdr:rowOff>
    </xdr:from>
    <xdr:ext cx="534377" cy="25904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2547111" y="9867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8" name="正方形/長方形 617">
          <a:extLst>
            <a:ext uri="{FF2B5EF4-FFF2-40B4-BE49-F238E27FC236}">
              <a16:creationId xmlns:a16="http://schemas.microsoft.com/office/drawing/2014/main" id="{00000000-0008-0000-0700-00006A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9" name="正方形/長方形 618">
          <a:extLst>
            <a:ext uri="{FF2B5EF4-FFF2-40B4-BE49-F238E27FC236}">
              <a16:creationId xmlns:a16="http://schemas.microsoft.com/office/drawing/2014/main" id="{00000000-0008-0000-0700-00006B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20" name="正方形/長方形 619">
          <a:extLst>
            <a:ext uri="{FF2B5EF4-FFF2-40B4-BE49-F238E27FC236}">
              <a16:creationId xmlns:a16="http://schemas.microsoft.com/office/drawing/2014/main" id="{00000000-0008-0000-0700-00006C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21" name="正方形/長方形 620">
          <a:extLst>
            <a:ext uri="{FF2B5EF4-FFF2-40B4-BE49-F238E27FC236}">
              <a16:creationId xmlns:a16="http://schemas.microsoft.com/office/drawing/2014/main" id="{00000000-0008-0000-0700-00006D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22" name="正方形/長方形 621">
          <a:extLst>
            <a:ext uri="{FF2B5EF4-FFF2-40B4-BE49-F238E27FC236}">
              <a16:creationId xmlns:a16="http://schemas.microsoft.com/office/drawing/2014/main" id="{00000000-0008-0000-0700-00006E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23" name="正方形/長方形 622">
          <a:extLst>
            <a:ext uri="{FF2B5EF4-FFF2-40B4-BE49-F238E27FC236}">
              <a16:creationId xmlns:a16="http://schemas.microsoft.com/office/drawing/2014/main" id="{00000000-0008-0000-0700-00006F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31" name="テキスト ボックス 630">
          <a:extLst>
            <a:ext uri="{FF2B5EF4-FFF2-40B4-BE49-F238E27FC236}">
              <a16:creationId xmlns:a16="http://schemas.microsoft.com/office/drawing/2014/main" id="{00000000-0008-0000-0700-000077020000}"/>
            </a:ext>
          </a:extLst>
        </xdr:cNvPr>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6" name="災害復旧費グラフ枠">
          <a:extLst>
            <a:ext uri="{FF2B5EF4-FFF2-40B4-BE49-F238E27FC236}">
              <a16:creationId xmlns:a16="http://schemas.microsoft.com/office/drawing/2014/main" id="{00000000-0008-0000-0700-00007C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85430</xdr:rowOff>
    </xdr:from>
    <xdr:to>
      <xdr:col>85</xdr:col>
      <xdr:colOff>126364</xdr:colOff>
      <xdr:row>78</xdr:row>
      <xdr:rowOff>139700</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flipV="1">
          <a:off x="16317595" y="12429830"/>
          <a:ext cx="1269" cy="10829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150527</xdr:rowOff>
    </xdr:from>
    <xdr:ext cx="249299" cy="259045"/>
    <xdr:sp macro="" textlink="">
      <xdr:nvSpPr>
        <xdr:cNvPr id="638" name="災害復旧費最小値テキスト">
          <a:extLst>
            <a:ext uri="{FF2B5EF4-FFF2-40B4-BE49-F238E27FC236}">
              <a16:creationId xmlns:a16="http://schemas.microsoft.com/office/drawing/2014/main" id="{00000000-0008-0000-0700-00007E020000}"/>
            </a:ext>
          </a:extLst>
        </xdr:cNvPr>
        <xdr:cNvSpPr txBox="1"/>
      </xdr:nvSpPr>
      <xdr:spPr>
        <a:xfrm>
          <a:off x="16370300" y="13523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71</xdr:row>
      <xdr:rowOff>32107</xdr:rowOff>
    </xdr:from>
    <xdr:ext cx="534377" cy="259045"/>
    <xdr:sp macro="" textlink="">
      <xdr:nvSpPr>
        <xdr:cNvPr id="640" name="災害復旧費最大値テキスト">
          <a:extLst>
            <a:ext uri="{FF2B5EF4-FFF2-40B4-BE49-F238E27FC236}">
              <a16:creationId xmlns:a16="http://schemas.microsoft.com/office/drawing/2014/main" id="{00000000-0008-0000-0700-000080020000}"/>
            </a:ext>
          </a:extLst>
        </xdr:cNvPr>
        <xdr:cNvSpPr txBox="1"/>
      </xdr:nvSpPr>
      <xdr:spPr>
        <a:xfrm>
          <a:off x="16370300" y="12205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23,687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72</xdr:row>
      <xdr:rowOff>85430</xdr:rowOff>
    </xdr:from>
    <xdr:to>
      <xdr:col>86</xdr:col>
      <xdr:colOff>25400</xdr:colOff>
      <xdr:row>72</xdr:row>
      <xdr:rowOff>85430</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6230600" y="124298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106049</xdr:rowOff>
    </xdr:from>
    <xdr:to>
      <xdr:col>85</xdr:col>
      <xdr:colOff>127000</xdr:colOff>
      <xdr:row>78</xdr:row>
      <xdr:rowOff>135037</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flipV="1">
          <a:off x="15481300" y="13479149"/>
          <a:ext cx="838200" cy="289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67977</xdr:rowOff>
    </xdr:from>
    <xdr:ext cx="378565" cy="259045"/>
    <xdr:sp macro="" textlink="">
      <xdr:nvSpPr>
        <xdr:cNvPr id="643" name="災害復旧費平均値テキスト">
          <a:extLst>
            <a:ext uri="{FF2B5EF4-FFF2-40B4-BE49-F238E27FC236}">
              <a16:creationId xmlns:a16="http://schemas.microsoft.com/office/drawing/2014/main" id="{00000000-0008-0000-0700-000083020000}"/>
            </a:ext>
          </a:extLst>
        </xdr:cNvPr>
        <xdr:cNvSpPr txBox="1"/>
      </xdr:nvSpPr>
      <xdr:spPr>
        <a:xfrm>
          <a:off x="16370300" y="1326962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45100</xdr:rowOff>
    </xdr:from>
    <xdr:to>
      <xdr:col>85</xdr:col>
      <xdr:colOff>177800</xdr:colOff>
      <xdr:row>78</xdr:row>
      <xdr:rowOff>146700</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6268700" y="1341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133620</xdr:rowOff>
    </xdr:from>
    <xdr:to>
      <xdr:col>81</xdr:col>
      <xdr:colOff>50800</xdr:colOff>
      <xdr:row>78</xdr:row>
      <xdr:rowOff>135037</xdr:rowOff>
    </xdr:to>
    <xdr:cxnSp macro="">
      <xdr:nvCxnSpPr>
        <xdr:cNvPr id="645" name="直線コネクタ 644">
          <a:extLst>
            <a:ext uri="{FF2B5EF4-FFF2-40B4-BE49-F238E27FC236}">
              <a16:creationId xmlns:a16="http://schemas.microsoft.com/office/drawing/2014/main" id="{00000000-0008-0000-0700-000085020000}"/>
            </a:ext>
          </a:extLst>
        </xdr:cNvPr>
        <xdr:cNvCxnSpPr/>
      </xdr:nvCxnSpPr>
      <xdr:spPr>
        <a:xfrm>
          <a:off x="14592300" y="13506720"/>
          <a:ext cx="889000" cy="14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41625</xdr:rowOff>
    </xdr:from>
    <xdr:to>
      <xdr:col>81</xdr:col>
      <xdr:colOff>101600</xdr:colOff>
      <xdr:row>78</xdr:row>
      <xdr:rowOff>143225</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5430500" y="13414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159752</xdr:rowOff>
    </xdr:from>
    <xdr:ext cx="469744"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5246428" y="131899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133620</xdr:rowOff>
    </xdr:from>
    <xdr:to>
      <xdr:col>76</xdr:col>
      <xdr:colOff>114300</xdr:colOff>
      <xdr:row>78</xdr:row>
      <xdr:rowOff>136728</xdr:rowOff>
    </xdr:to>
    <xdr:cxnSp macro="">
      <xdr:nvCxnSpPr>
        <xdr:cNvPr id="648" name="直線コネクタ 647">
          <a:extLst>
            <a:ext uri="{FF2B5EF4-FFF2-40B4-BE49-F238E27FC236}">
              <a16:creationId xmlns:a16="http://schemas.microsoft.com/office/drawing/2014/main" id="{00000000-0008-0000-0700-000088020000}"/>
            </a:ext>
          </a:extLst>
        </xdr:cNvPr>
        <xdr:cNvCxnSpPr/>
      </xdr:nvCxnSpPr>
      <xdr:spPr>
        <a:xfrm flipV="1">
          <a:off x="13703300" y="13506720"/>
          <a:ext cx="889000" cy="3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39660</xdr:rowOff>
    </xdr:from>
    <xdr:to>
      <xdr:col>76</xdr:col>
      <xdr:colOff>165100</xdr:colOff>
      <xdr:row>78</xdr:row>
      <xdr:rowOff>141260</xdr:rowOff>
    </xdr:to>
    <xdr:sp macro="" textlink="">
      <xdr:nvSpPr>
        <xdr:cNvPr id="649" name="フローチャート: 判断 648">
          <a:extLst>
            <a:ext uri="{FF2B5EF4-FFF2-40B4-BE49-F238E27FC236}">
              <a16:creationId xmlns:a16="http://schemas.microsoft.com/office/drawing/2014/main" id="{00000000-0008-0000-0700-000089020000}"/>
            </a:ext>
          </a:extLst>
        </xdr:cNvPr>
        <xdr:cNvSpPr/>
      </xdr:nvSpPr>
      <xdr:spPr>
        <a:xfrm>
          <a:off x="14541500" y="13412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157787</xdr:rowOff>
    </xdr:from>
    <xdr:ext cx="469744"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4357428" y="13187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79533</xdr:rowOff>
    </xdr:from>
    <xdr:to>
      <xdr:col>71</xdr:col>
      <xdr:colOff>177800</xdr:colOff>
      <xdr:row>78</xdr:row>
      <xdr:rowOff>136728</xdr:rowOff>
    </xdr:to>
    <xdr:cxnSp macro="">
      <xdr:nvCxnSpPr>
        <xdr:cNvPr id="651" name="直線コネクタ 650">
          <a:extLst>
            <a:ext uri="{FF2B5EF4-FFF2-40B4-BE49-F238E27FC236}">
              <a16:creationId xmlns:a16="http://schemas.microsoft.com/office/drawing/2014/main" id="{00000000-0008-0000-0700-00008B020000}"/>
            </a:ext>
          </a:extLst>
        </xdr:cNvPr>
        <xdr:cNvCxnSpPr/>
      </xdr:nvCxnSpPr>
      <xdr:spPr>
        <a:xfrm>
          <a:off x="12814300" y="13452633"/>
          <a:ext cx="889000" cy="57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43363</xdr:rowOff>
    </xdr:from>
    <xdr:to>
      <xdr:col>72</xdr:col>
      <xdr:colOff>38100</xdr:colOff>
      <xdr:row>78</xdr:row>
      <xdr:rowOff>144963</xdr:rowOff>
    </xdr:to>
    <xdr:sp macro="" textlink="">
      <xdr:nvSpPr>
        <xdr:cNvPr id="652" name="フローチャート: 判断 651">
          <a:extLst>
            <a:ext uri="{FF2B5EF4-FFF2-40B4-BE49-F238E27FC236}">
              <a16:creationId xmlns:a16="http://schemas.microsoft.com/office/drawing/2014/main" id="{00000000-0008-0000-0700-00008C020000}"/>
            </a:ext>
          </a:extLst>
        </xdr:cNvPr>
        <xdr:cNvSpPr/>
      </xdr:nvSpPr>
      <xdr:spPr>
        <a:xfrm>
          <a:off x="13652500" y="13416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76</xdr:row>
      <xdr:rowOff>161490</xdr:rowOff>
    </xdr:from>
    <xdr:ext cx="378565"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3514017" y="131916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29784</xdr:rowOff>
    </xdr:from>
    <xdr:to>
      <xdr:col>67</xdr:col>
      <xdr:colOff>101600</xdr:colOff>
      <xdr:row>78</xdr:row>
      <xdr:rowOff>131384</xdr:rowOff>
    </xdr:to>
    <xdr:sp macro="" textlink="">
      <xdr:nvSpPr>
        <xdr:cNvPr id="654" name="フローチャート: 判断 653">
          <a:extLst>
            <a:ext uri="{FF2B5EF4-FFF2-40B4-BE49-F238E27FC236}">
              <a16:creationId xmlns:a16="http://schemas.microsoft.com/office/drawing/2014/main" id="{00000000-0008-0000-0700-00008E020000}"/>
            </a:ext>
          </a:extLst>
        </xdr:cNvPr>
        <xdr:cNvSpPr/>
      </xdr:nvSpPr>
      <xdr:spPr>
        <a:xfrm>
          <a:off x="12763500" y="13402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78</xdr:row>
      <xdr:rowOff>122511</xdr:rowOff>
    </xdr:from>
    <xdr:ext cx="469744"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2579428" y="13495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55249</xdr:rowOff>
    </xdr:from>
    <xdr:to>
      <xdr:col>85</xdr:col>
      <xdr:colOff>177800</xdr:colOff>
      <xdr:row>78</xdr:row>
      <xdr:rowOff>156849</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6268700" y="13428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23526</xdr:rowOff>
    </xdr:from>
    <xdr:ext cx="378565" cy="259045"/>
    <xdr:sp macro="" textlink="">
      <xdr:nvSpPr>
        <xdr:cNvPr id="662" name="災害復旧費該当値テキスト">
          <a:extLst>
            <a:ext uri="{FF2B5EF4-FFF2-40B4-BE49-F238E27FC236}">
              <a16:creationId xmlns:a16="http://schemas.microsoft.com/office/drawing/2014/main" id="{00000000-0008-0000-0700-000096020000}"/>
            </a:ext>
          </a:extLst>
        </xdr:cNvPr>
        <xdr:cNvSpPr txBox="1"/>
      </xdr:nvSpPr>
      <xdr:spPr>
        <a:xfrm>
          <a:off x="16370300" y="133966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84237</xdr:rowOff>
    </xdr:from>
    <xdr:to>
      <xdr:col>81</xdr:col>
      <xdr:colOff>101600</xdr:colOff>
      <xdr:row>79</xdr:row>
      <xdr:rowOff>14387</xdr:rowOff>
    </xdr:to>
    <xdr:sp macro="" textlink="">
      <xdr:nvSpPr>
        <xdr:cNvPr id="663" name="楕円 662">
          <a:extLst>
            <a:ext uri="{FF2B5EF4-FFF2-40B4-BE49-F238E27FC236}">
              <a16:creationId xmlns:a16="http://schemas.microsoft.com/office/drawing/2014/main" id="{00000000-0008-0000-0700-000097020000}"/>
            </a:ext>
          </a:extLst>
        </xdr:cNvPr>
        <xdr:cNvSpPr/>
      </xdr:nvSpPr>
      <xdr:spPr>
        <a:xfrm>
          <a:off x="15430500" y="13457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79</xdr:row>
      <xdr:rowOff>5514</xdr:rowOff>
    </xdr:from>
    <xdr:ext cx="378565"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5292017" y="135500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82820</xdr:rowOff>
    </xdr:from>
    <xdr:to>
      <xdr:col>76</xdr:col>
      <xdr:colOff>165100</xdr:colOff>
      <xdr:row>79</xdr:row>
      <xdr:rowOff>12970</xdr:rowOff>
    </xdr:to>
    <xdr:sp macro="" textlink="">
      <xdr:nvSpPr>
        <xdr:cNvPr id="665" name="楕円 664">
          <a:extLst>
            <a:ext uri="{FF2B5EF4-FFF2-40B4-BE49-F238E27FC236}">
              <a16:creationId xmlns:a16="http://schemas.microsoft.com/office/drawing/2014/main" id="{00000000-0008-0000-0700-000099020000}"/>
            </a:ext>
          </a:extLst>
        </xdr:cNvPr>
        <xdr:cNvSpPr/>
      </xdr:nvSpPr>
      <xdr:spPr>
        <a:xfrm>
          <a:off x="14541500" y="13455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79</xdr:row>
      <xdr:rowOff>4097</xdr:rowOff>
    </xdr:from>
    <xdr:ext cx="378565"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4403017" y="135486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85928</xdr:rowOff>
    </xdr:from>
    <xdr:to>
      <xdr:col>72</xdr:col>
      <xdr:colOff>38100</xdr:colOff>
      <xdr:row>79</xdr:row>
      <xdr:rowOff>16078</xdr:rowOff>
    </xdr:to>
    <xdr:sp macro="" textlink="">
      <xdr:nvSpPr>
        <xdr:cNvPr id="667" name="楕円 666">
          <a:extLst>
            <a:ext uri="{FF2B5EF4-FFF2-40B4-BE49-F238E27FC236}">
              <a16:creationId xmlns:a16="http://schemas.microsoft.com/office/drawing/2014/main" id="{00000000-0008-0000-0700-00009B020000}"/>
            </a:ext>
          </a:extLst>
        </xdr:cNvPr>
        <xdr:cNvSpPr/>
      </xdr:nvSpPr>
      <xdr:spPr>
        <a:xfrm>
          <a:off x="13652500" y="13459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79</xdr:row>
      <xdr:rowOff>7205</xdr:rowOff>
    </xdr:from>
    <xdr:ext cx="313932" cy="25904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3546333" y="1355175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28733</xdr:rowOff>
    </xdr:from>
    <xdr:to>
      <xdr:col>67</xdr:col>
      <xdr:colOff>101600</xdr:colOff>
      <xdr:row>78</xdr:row>
      <xdr:rowOff>130333</xdr:rowOff>
    </xdr:to>
    <xdr:sp macro="" textlink="">
      <xdr:nvSpPr>
        <xdr:cNvPr id="669" name="楕円 668">
          <a:extLst>
            <a:ext uri="{FF2B5EF4-FFF2-40B4-BE49-F238E27FC236}">
              <a16:creationId xmlns:a16="http://schemas.microsoft.com/office/drawing/2014/main" id="{00000000-0008-0000-0700-00009D020000}"/>
            </a:ext>
          </a:extLst>
        </xdr:cNvPr>
        <xdr:cNvSpPr/>
      </xdr:nvSpPr>
      <xdr:spPr>
        <a:xfrm>
          <a:off x="12763500" y="13401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146860</xdr:rowOff>
    </xdr:from>
    <xdr:ext cx="469744"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2579428" y="131770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4" name="正方形/長方形 673">
          <a:extLst>
            <a:ext uri="{FF2B5EF4-FFF2-40B4-BE49-F238E27FC236}">
              <a16:creationId xmlns:a16="http://schemas.microsoft.com/office/drawing/2014/main" id="{00000000-0008-0000-0700-0000A2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5" name="正方形/長方形 674">
          <a:extLst>
            <a:ext uri="{FF2B5EF4-FFF2-40B4-BE49-F238E27FC236}">
              <a16:creationId xmlns:a16="http://schemas.microsoft.com/office/drawing/2014/main" id="{00000000-0008-0000-0700-0000A3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6" name="正方形/長方形 675">
          <a:extLst>
            <a:ext uri="{FF2B5EF4-FFF2-40B4-BE49-F238E27FC236}">
              <a16:creationId xmlns:a16="http://schemas.microsoft.com/office/drawing/2014/main" id="{00000000-0008-0000-0700-0000A4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7" name="正方形/長方形 676">
          <a:extLst>
            <a:ext uri="{FF2B5EF4-FFF2-40B4-BE49-F238E27FC236}">
              <a16:creationId xmlns:a16="http://schemas.microsoft.com/office/drawing/2014/main" id="{00000000-0008-0000-0700-0000A5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8" name="正方形/長方形 677">
          <a:extLst>
            <a:ext uri="{FF2B5EF4-FFF2-40B4-BE49-F238E27FC236}">
              <a16:creationId xmlns:a16="http://schemas.microsoft.com/office/drawing/2014/main" id="{00000000-0008-0000-0700-0000A6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3" name="公債費グラフ枠">
          <a:extLst>
            <a:ext uri="{FF2B5EF4-FFF2-40B4-BE49-F238E27FC236}">
              <a16:creationId xmlns:a16="http://schemas.microsoft.com/office/drawing/2014/main" id="{00000000-0008-0000-0700-0000B5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73025</xdr:rowOff>
    </xdr:from>
    <xdr:to>
      <xdr:col>85</xdr:col>
      <xdr:colOff>126364</xdr:colOff>
      <xdr:row>98</xdr:row>
      <xdr:rowOff>83198</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flipV="1">
          <a:off x="16317595" y="15503525"/>
          <a:ext cx="1269" cy="13817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87025</xdr:rowOff>
    </xdr:from>
    <xdr:ext cx="534377" cy="259045"/>
    <xdr:sp macro="" textlink="">
      <xdr:nvSpPr>
        <xdr:cNvPr id="695" name="公債費最小値テキスト">
          <a:extLst>
            <a:ext uri="{FF2B5EF4-FFF2-40B4-BE49-F238E27FC236}">
              <a16:creationId xmlns:a16="http://schemas.microsoft.com/office/drawing/2014/main" id="{00000000-0008-0000-0700-0000B7020000}"/>
            </a:ext>
          </a:extLst>
        </xdr:cNvPr>
        <xdr:cNvSpPr txBox="1"/>
      </xdr:nvSpPr>
      <xdr:spPr>
        <a:xfrm>
          <a:off x="16370300" y="16889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83198</xdr:rowOff>
    </xdr:from>
    <xdr:to>
      <xdr:col>86</xdr:col>
      <xdr:colOff>25400</xdr:colOff>
      <xdr:row>98</xdr:row>
      <xdr:rowOff>83198</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a:off x="16230600" y="168852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19702</xdr:rowOff>
    </xdr:from>
    <xdr:ext cx="599010" cy="259045"/>
    <xdr:sp macro="" textlink="">
      <xdr:nvSpPr>
        <xdr:cNvPr id="697" name="公債費最大値テキスト">
          <a:extLst>
            <a:ext uri="{FF2B5EF4-FFF2-40B4-BE49-F238E27FC236}">
              <a16:creationId xmlns:a16="http://schemas.microsoft.com/office/drawing/2014/main" id="{00000000-0008-0000-0700-0000B9020000}"/>
            </a:ext>
          </a:extLst>
        </xdr:cNvPr>
        <xdr:cNvSpPr txBox="1"/>
      </xdr:nvSpPr>
      <xdr:spPr>
        <a:xfrm>
          <a:off x="16370300" y="152787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119,250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73025</xdr:rowOff>
    </xdr:from>
    <xdr:to>
      <xdr:col>86</xdr:col>
      <xdr:colOff>25400</xdr:colOff>
      <xdr:row>90</xdr:row>
      <xdr:rowOff>73025</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a:off x="16230600" y="15503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138201</xdr:rowOff>
    </xdr:from>
    <xdr:to>
      <xdr:col>85</xdr:col>
      <xdr:colOff>127000</xdr:colOff>
      <xdr:row>96</xdr:row>
      <xdr:rowOff>24688</xdr:rowOff>
    </xdr:to>
    <xdr:cxnSp macro="">
      <xdr:nvCxnSpPr>
        <xdr:cNvPr id="699" name="直線コネクタ 698">
          <a:extLst>
            <a:ext uri="{FF2B5EF4-FFF2-40B4-BE49-F238E27FC236}">
              <a16:creationId xmlns:a16="http://schemas.microsoft.com/office/drawing/2014/main" id="{00000000-0008-0000-0700-0000BB020000}"/>
            </a:ext>
          </a:extLst>
        </xdr:cNvPr>
        <xdr:cNvCxnSpPr/>
      </xdr:nvCxnSpPr>
      <xdr:spPr>
        <a:xfrm>
          <a:off x="15481300" y="16425951"/>
          <a:ext cx="838200" cy="57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34408</xdr:rowOff>
    </xdr:from>
    <xdr:ext cx="534377" cy="259045"/>
    <xdr:sp macro="" textlink="">
      <xdr:nvSpPr>
        <xdr:cNvPr id="700" name="公債費平均値テキスト">
          <a:extLst>
            <a:ext uri="{FF2B5EF4-FFF2-40B4-BE49-F238E27FC236}">
              <a16:creationId xmlns:a16="http://schemas.microsoft.com/office/drawing/2014/main" id="{00000000-0008-0000-0700-0000BC020000}"/>
            </a:ext>
          </a:extLst>
        </xdr:cNvPr>
        <xdr:cNvSpPr txBox="1"/>
      </xdr:nvSpPr>
      <xdr:spPr>
        <a:xfrm>
          <a:off x="16370300" y="164936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55981</xdr:rowOff>
    </xdr:from>
    <xdr:to>
      <xdr:col>85</xdr:col>
      <xdr:colOff>177800</xdr:colOff>
      <xdr:row>96</xdr:row>
      <xdr:rowOff>157581</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6268700" y="16515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138201</xdr:rowOff>
    </xdr:from>
    <xdr:to>
      <xdr:col>81</xdr:col>
      <xdr:colOff>50800</xdr:colOff>
      <xdr:row>95</xdr:row>
      <xdr:rowOff>153454</xdr:rowOff>
    </xdr:to>
    <xdr:cxnSp macro="">
      <xdr:nvCxnSpPr>
        <xdr:cNvPr id="702" name="直線コネクタ 701">
          <a:extLst>
            <a:ext uri="{FF2B5EF4-FFF2-40B4-BE49-F238E27FC236}">
              <a16:creationId xmlns:a16="http://schemas.microsoft.com/office/drawing/2014/main" id="{00000000-0008-0000-0700-0000BE020000}"/>
            </a:ext>
          </a:extLst>
        </xdr:cNvPr>
        <xdr:cNvCxnSpPr/>
      </xdr:nvCxnSpPr>
      <xdr:spPr>
        <a:xfrm flipV="1">
          <a:off x="14592300" y="16425951"/>
          <a:ext cx="889000" cy="15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48640</xdr:rowOff>
    </xdr:from>
    <xdr:to>
      <xdr:col>81</xdr:col>
      <xdr:colOff>101600</xdr:colOff>
      <xdr:row>96</xdr:row>
      <xdr:rowOff>150240</xdr:rowOff>
    </xdr:to>
    <xdr:sp macro="" textlink="">
      <xdr:nvSpPr>
        <xdr:cNvPr id="703" name="フローチャート: 判断 702">
          <a:extLst>
            <a:ext uri="{FF2B5EF4-FFF2-40B4-BE49-F238E27FC236}">
              <a16:creationId xmlns:a16="http://schemas.microsoft.com/office/drawing/2014/main" id="{00000000-0008-0000-0700-0000BF020000}"/>
            </a:ext>
          </a:extLst>
        </xdr:cNvPr>
        <xdr:cNvSpPr/>
      </xdr:nvSpPr>
      <xdr:spPr>
        <a:xfrm>
          <a:off x="15430500" y="16507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141367</xdr:rowOff>
    </xdr:from>
    <xdr:ext cx="534377"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5214111" y="16600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153454</xdr:rowOff>
    </xdr:from>
    <xdr:to>
      <xdr:col>76</xdr:col>
      <xdr:colOff>114300</xdr:colOff>
      <xdr:row>96</xdr:row>
      <xdr:rowOff>33489</xdr:rowOff>
    </xdr:to>
    <xdr:cxnSp macro="">
      <xdr:nvCxnSpPr>
        <xdr:cNvPr id="705" name="直線コネクタ 704">
          <a:extLst>
            <a:ext uri="{FF2B5EF4-FFF2-40B4-BE49-F238E27FC236}">
              <a16:creationId xmlns:a16="http://schemas.microsoft.com/office/drawing/2014/main" id="{00000000-0008-0000-0700-0000C1020000}"/>
            </a:ext>
          </a:extLst>
        </xdr:cNvPr>
        <xdr:cNvCxnSpPr/>
      </xdr:nvCxnSpPr>
      <xdr:spPr>
        <a:xfrm flipV="1">
          <a:off x="13703300" y="16441204"/>
          <a:ext cx="889000" cy="51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52921</xdr:rowOff>
    </xdr:from>
    <xdr:to>
      <xdr:col>76</xdr:col>
      <xdr:colOff>165100</xdr:colOff>
      <xdr:row>96</xdr:row>
      <xdr:rowOff>154521</xdr:rowOff>
    </xdr:to>
    <xdr:sp macro="" textlink="">
      <xdr:nvSpPr>
        <xdr:cNvPr id="706" name="フローチャート: 判断 705">
          <a:extLst>
            <a:ext uri="{FF2B5EF4-FFF2-40B4-BE49-F238E27FC236}">
              <a16:creationId xmlns:a16="http://schemas.microsoft.com/office/drawing/2014/main" id="{00000000-0008-0000-0700-0000C2020000}"/>
            </a:ext>
          </a:extLst>
        </xdr:cNvPr>
        <xdr:cNvSpPr/>
      </xdr:nvSpPr>
      <xdr:spPr>
        <a:xfrm>
          <a:off x="14541500" y="16512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145648</xdr:rowOff>
    </xdr:from>
    <xdr:ext cx="534377"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4325111" y="16604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32575</xdr:rowOff>
    </xdr:from>
    <xdr:to>
      <xdr:col>71</xdr:col>
      <xdr:colOff>177800</xdr:colOff>
      <xdr:row>96</xdr:row>
      <xdr:rowOff>33489</xdr:rowOff>
    </xdr:to>
    <xdr:cxnSp macro="">
      <xdr:nvCxnSpPr>
        <xdr:cNvPr id="708" name="直線コネクタ 707">
          <a:extLst>
            <a:ext uri="{FF2B5EF4-FFF2-40B4-BE49-F238E27FC236}">
              <a16:creationId xmlns:a16="http://schemas.microsoft.com/office/drawing/2014/main" id="{00000000-0008-0000-0700-0000C4020000}"/>
            </a:ext>
          </a:extLst>
        </xdr:cNvPr>
        <xdr:cNvCxnSpPr/>
      </xdr:nvCxnSpPr>
      <xdr:spPr>
        <a:xfrm>
          <a:off x="12814300" y="16491775"/>
          <a:ext cx="889000" cy="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49518</xdr:rowOff>
    </xdr:from>
    <xdr:to>
      <xdr:col>72</xdr:col>
      <xdr:colOff>38100</xdr:colOff>
      <xdr:row>96</xdr:row>
      <xdr:rowOff>151118</xdr:rowOff>
    </xdr:to>
    <xdr:sp macro="" textlink="">
      <xdr:nvSpPr>
        <xdr:cNvPr id="709" name="フローチャート: 判断 708">
          <a:extLst>
            <a:ext uri="{FF2B5EF4-FFF2-40B4-BE49-F238E27FC236}">
              <a16:creationId xmlns:a16="http://schemas.microsoft.com/office/drawing/2014/main" id="{00000000-0008-0000-0700-0000C5020000}"/>
            </a:ext>
          </a:extLst>
        </xdr:cNvPr>
        <xdr:cNvSpPr/>
      </xdr:nvSpPr>
      <xdr:spPr>
        <a:xfrm>
          <a:off x="13652500" y="16508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142245</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3436111" y="16601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58840</xdr:rowOff>
    </xdr:from>
    <xdr:to>
      <xdr:col>67</xdr:col>
      <xdr:colOff>101600</xdr:colOff>
      <xdr:row>96</xdr:row>
      <xdr:rowOff>160440</xdr:rowOff>
    </xdr:to>
    <xdr:sp macro="" textlink="">
      <xdr:nvSpPr>
        <xdr:cNvPr id="711" name="フローチャート: 判断 710">
          <a:extLst>
            <a:ext uri="{FF2B5EF4-FFF2-40B4-BE49-F238E27FC236}">
              <a16:creationId xmlns:a16="http://schemas.microsoft.com/office/drawing/2014/main" id="{00000000-0008-0000-0700-0000C7020000}"/>
            </a:ext>
          </a:extLst>
        </xdr:cNvPr>
        <xdr:cNvSpPr/>
      </xdr:nvSpPr>
      <xdr:spPr>
        <a:xfrm>
          <a:off x="12763500" y="16518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151567</xdr:rowOff>
    </xdr:from>
    <xdr:ext cx="534377"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2547111" y="16610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145338</xdr:rowOff>
    </xdr:from>
    <xdr:to>
      <xdr:col>85</xdr:col>
      <xdr:colOff>177800</xdr:colOff>
      <xdr:row>96</xdr:row>
      <xdr:rowOff>75488</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6268700" y="16433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168215</xdr:rowOff>
    </xdr:from>
    <xdr:ext cx="534377" cy="259045"/>
    <xdr:sp macro="" textlink="">
      <xdr:nvSpPr>
        <xdr:cNvPr id="719" name="公債費該当値テキスト">
          <a:extLst>
            <a:ext uri="{FF2B5EF4-FFF2-40B4-BE49-F238E27FC236}">
              <a16:creationId xmlns:a16="http://schemas.microsoft.com/office/drawing/2014/main" id="{00000000-0008-0000-0700-0000CF020000}"/>
            </a:ext>
          </a:extLst>
        </xdr:cNvPr>
        <xdr:cNvSpPr txBox="1"/>
      </xdr:nvSpPr>
      <xdr:spPr>
        <a:xfrm>
          <a:off x="16370300" y="16284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87401</xdr:rowOff>
    </xdr:from>
    <xdr:to>
      <xdr:col>81</xdr:col>
      <xdr:colOff>101600</xdr:colOff>
      <xdr:row>96</xdr:row>
      <xdr:rowOff>17551</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5430500" y="16375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34078</xdr:rowOff>
    </xdr:from>
    <xdr:ext cx="534377"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5214111" y="16150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102654</xdr:rowOff>
    </xdr:from>
    <xdr:to>
      <xdr:col>76</xdr:col>
      <xdr:colOff>165100</xdr:colOff>
      <xdr:row>96</xdr:row>
      <xdr:rowOff>32804</xdr:rowOff>
    </xdr:to>
    <xdr:sp macro="" textlink="">
      <xdr:nvSpPr>
        <xdr:cNvPr id="722" name="楕円 721">
          <a:extLst>
            <a:ext uri="{FF2B5EF4-FFF2-40B4-BE49-F238E27FC236}">
              <a16:creationId xmlns:a16="http://schemas.microsoft.com/office/drawing/2014/main" id="{00000000-0008-0000-0700-0000D2020000}"/>
            </a:ext>
          </a:extLst>
        </xdr:cNvPr>
        <xdr:cNvSpPr/>
      </xdr:nvSpPr>
      <xdr:spPr>
        <a:xfrm>
          <a:off x="14541500" y="16390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49331</xdr:rowOff>
    </xdr:from>
    <xdr:ext cx="534377"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4325111" y="16165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154139</xdr:rowOff>
    </xdr:from>
    <xdr:to>
      <xdr:col>72</xdr:col>
      <xdr:colOff>38100</xdr:colOff>
      <xdr:row>96</xdr:row>
      <xdr:rowOff>84289</xdr:rowOff>
    </xdr:to>
    <xdr:sp macro="" textlink="">
      <xdr:nvSpPr>
        <xdr:cNvPr id="724" name="楕円 723">
          <a:extLst>
            <a:ext uri="{FF2B5EF4-FFF2-40B4-BE49-F238E27FC236}">
              <a16:creationId xmlns:a16="http://schemas.microsoft.com/office/drawing/2014/main" id="{00000000-0008-0000-0700-0000D4020000}"/>
            </a:ext>
          </a:extLst>
        </xdr:cNvPr>
        <xdr:cNvSpPr/>
      </xdr:nvSpPr>
      <xdr:spPr>
        <a:xfrm>
          <a:off x="13652500" y="16441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100816</xdr:rowOff>
    </xdr:from>
    <xdr:ext cx="534377"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3436111" y="16217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153225</xdr:rowOff>
    </xdr:from>
    <xdr:to>
      <xdr:col>67</xdr:col>
      <xdr:colOff>101600</xdr:colOff>
      <xdr:row>96</xdr:row>
      <xdr:rowOff>83375</xdr:rowOff>
    </xdr:to>
    <xdr:sp macro="" textlink="">
      <xdr:nvSpPr>
        <xdr:cNvPr id="726" name="楕円 725">
          <a:extLst>
            <a:ext uri="{FF2B5EF4-FFF2-40B4-BE49-F238E27FC236}">
              <a16:creationId xmlns:a16="http://schemas.microsoft.com/office/drawing/2014/main" id="{00000000-0008-0000-0700-0000D6020000}"/>
            </a:ext>
          </a:extLst>
        </xdr:cNvPr>
        <xdr:cNvSpPr/>
      </xdr:nvSpPr>
      <xdr:spPr>
        <a:xfrm>
          <a:off x="12763500" y="16440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99902</xdr:rowOff>
    </xdr:from>
    <xdr:ext cx="534377" cy="259045"/>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2547111" y="162162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2" name="正方形/長方形 731">
          <a:extLst>
            <a:ext uri="{FF2B5EF4-FFF2-40B4-BE49-F238E27FC236}">
              <a16:creationId xmlns:a16="http://schemas.microsoft.com/office/drawing/2014/main" id="{00000000-0008-0000-0700-0000DC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3" name="正方形/長方形 732">
          <a:extLst>
            <a:ext uri="{FF2B5EF4-FFF2-40B4-BE49-F238E27FC236}">
              <a16:creationId xmlns:a16="http://schemas.microsoft.com/office/drawing/2014/main" id="{00000000-0008-0000-0700-0000DD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4" name="正方形/長方形 733">
          <a:extLst>
            <a:ext uri="{FF2B5EF4-FFF2-40B4-BE49-F238E27FC236}">
              <a16:creationId xmlns:a16="http://schemas.microsoft.com/office/drawing/2014/main" id="{00000000-0008-0000-0700-0000DE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5" name="正方形/長方形 734">
          <a:extLst>
            <a:ext uri="{FF2B5EF4-FFF2-40B4-BE49-F238E27FC236}">
              <a16:creationId xmlns:a16="http://schemas.microsoft.com/office/drawing/2014/main" id="{00000000-0008-0000-0700-0000DF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8" name="諸支出金グラフ枠">
          <a:extLst>
            <a:ext uri="{FF2B5EF4-FFF2-40B4-BE49-F238E27FC236}">
              <a16:creationId xmlns:a16="http://schemas.microsoft.com/office/drawing/2014/main" id="{00000000-0008-0000-0700-0000EC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17170</xdr:rowOff>
    </xdr:from>
    <xdr:to>
      <xdr:col>116</xdr:col>
      <xdr:colOff>62864</xdr:colOff>
      <xdr:row>38</xdr:row>
      <xdr:rowOff>139700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flipV="1">
          <a:off x="22159595" y="5503570"/>
          <a:ext cx="1269" cy="11512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165523</xdr:rowOff>
    </xdr:from>
    <xdr:ext cx="249299" cy="259045"/>
    <xdr:sp macro="" textlink="">
      <xdr:nvSpPr>
        <xdr:cNvPr id="750" name="諸支出金最小値テキスト">
          <a:extLst>
            <a:ext uri="{FF2B5EF4-FFF2-40B4-BE49-F238E27FC236}">
              <a16:creationId xmlns:a16="http://schemas.microsoft.com/office/drawing/2014/main" id="{00000000-0008-0000-0700-0000EE020000}"/>
            </a:ext>
          </a:extLst>
        </xdr:cNvPr>
        <xdr:cNvSpPr txBox="1"/>
      </xdr:nvSpPr>
      <xdr:spPr>
        <a:xfrm>
          <a:off x="22212300" y="668062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135297</xdr:rowOff>
    </xdr:from>
    <xdr:ext cx="469744" cy="259045"/>
    <xdr:sp macro="" textlink="">
      <xdr:nvSpPr>
        <xdr:cNvPr id="752" name="諸支出金最大値テキスト">
          <a:extLst>
            <a:ext uri="{FF2B5EF4-FFF2-40B4-BE49-F238E27FC236}">
              <a16:creationId xmlns:a16="http://schemas.microsoft.com/office/drawing/2014/main" id="{00000000-0008-0000-0700-0000F0020000}"/>
            </a:ext>
          </a:extLst>
        </xdr:cNvPr>
        <xdr:cNvSpPr txBox="1"/>
      </xdr:nvSpPr>
      <xdr:spPr>
        <a:xfrm>
          <a:off x="22212300" y="5278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2,518</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32</xdr:row>
      <xdr:rowOff>17170</xdr:rowOff>
    </xdr:from>
    <xdr:to>
      <xdr:col>116</xdr:col>
      <xdr:colOff>152400</xdr:colOff>
      <xdr:row>32</xdr:row>
      <xdr:rowOff>17170</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22072600" y="5503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82973</xdr:rowOff>
    </xdr:from>
    <xdr:ext cx="313932" cy="259045"/>
    <xdr:sp macro="" textlink="">
      <xdr:nvSpPr>
        <xdr:cNvPr id="755" name="諸支出金平均値テキスト">
          <a:extLst>
            <a:ext uri="{FF2B5EF4-FFF2-40B4-BE49-F238E27FC236}">
              <a16:creationId xmlns:a16="http://schemas.microsoft.com/office/drawing/2014/main" id="{00000000-0008-0000-0700-0000F3020000}"/>
            </a:ext>
          </a:extLst>
        </xdr:cNvPr>
        <xdr:cNvSpPr txBox="1"/>
      </xdr:nvSpPr>
      <xdr:spPr>
        <a:xfrm>
          <a:off x="22212300" y="6426623"/>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60096</xdr:rowOff>
    </xdr:from>
    <xdr:to>
      <xdr:col>116</xdr:col>
      <xdr:colOff>114300</xdr:colOff>
      <xdr:row>38</xdr:row>
      <xdr:rowOff>161696</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22110700" y="6575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71069</xdr:rowOff>
    </xdr:from>
    <xdr:to>
      <xdr:col>112</xdr:col>
      <xdr:colOff>38100</xdr:colOff>
      <xdr:row>39</xdr:row>
      <xdr:rowOff>1219</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21272500" y="6586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17746</xdr:rowOff>
    </xdr:from>
    <xdr:ext cx="313932"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1166333" y="636139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60" name="直線コネクタ 759">
          <a:extLst>
            <a:ext uri="{FF2B5EF4-FFF2-40B4-BE49-F238E27FC236}">
              <a16:creationId xmlns:a16="http://schemas.microsoft.com/office/drawing/2014/main" id="{00000000-0008-0000-0700-0000F8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12091</xdr:rowOff>
    </xdr:from>
    <xdr:to>
      <xdr:col>107</xdr:col>
      <xdr:colOff>101600</xdr:colOff>
      <xdr:row>38</xdr:row>
      <xdr:rowOff>113691</xdr:rowOff>
    </xdr:to>
    <xdr:sp macro="" textlink="">
      <xdr:nvSpPr>
        <xdr:cNvPr id="761" name="フローチャート: 判断 760">
          <a:extLst>
            <a:ext uri="{FF2B5EF4-FFF2-40B4-BE49-F238E27FC236}">
              <a16:creationId xmlns:a16="http://schemas.microsoft.com/office/drawing/2014/main" id="{00000000-0008-0000-0700-0000F9020000}"/>
            </a:ext>
          </a:extLst>
        </xdr:cNvPr>
        <xdr:cNvSpPr/>
      </xdr:nvSpPr>
      <xdr:spPr>
        <a:xfrm>
          <a:off x="20383500" y="6527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130217</xdr:rowOff>
    </xdr:from>
    <xdr:ext cx="378565"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0245017" y="63024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63" name="直線コネクタ 762">
          <a:extLst>
            <a:ext uri="{FF2B5EF4-FFF2-40B4-BE49-F238E27FC236}">
              <a16:creationId xmlns:a16="http://schemas.microsoft.com/office/drawing/2014/main" id="{00000000-0008-0000-0700-0000FB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34036</xdr:rowOff>
    </xdr:from>
    <xdr:to>
      <xdr:col>102</xdr:col>
      <xdr:colOff>165100</xdr:colOff>
      <xdr:row>38</xdr:row>
      <xdr:rowOff>135636</xdr:rowOff>
    </xdr:to>
    <xdr:sp macro="" textlink="">
      <xdr:nvSpPr>
        <xdr:cNvPr id="764" name="フローチャート: 判断 763">
          <a:extLst>
            <a:ext uri="{FF2B5EF4-FFF2-40B4-BE49-F238E27FC236}">
              <a16:creationId xmlns:a16="http://schemas.microsoft.com/office/drawing/2014/main" id="{00000000-0008-0000-0700-0000FC020000}"/>
            </a:ext>
          </a:extLst>
        </xdr:cNvPr>
        <xdr:cNvSpPr/>
      </xdr:nvSpPr>
      <xdr:spPr>
        <a:xfrm>
          <a:off x="19494500" y="6549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152163</xdr:rowOff>
    </xdr:from>
    <xdr:ext cx="378565"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9356017" y="63243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39980</xdr:rowOff>
    </xdr:from>
    <xdr:to>
      <xdr:col>98</xdr:col>
      <xdr:colOff>38100</xdr:colOff>
      <xdr:row>38</xdr:row>
      <xdr:rowOff>141580</xdr:rowOff>
    </xdr:to>
    <xdr:sp macro="" textlink="">
      <xdr:nvSpPr>
        <xdr:cNvPr id="766" name="フローチャート: 判断 765">
          <a:extLst>
            <a:ext uri="{FF2B5EF4-FFF2-40B4-BE49-F238E27FC236}">
              <a16:creationId xmlns:a16="http://schemas.microsoft.com/office/drawing/2014/main" id="{00000000-0008-0000-0700-0000FE020000}"/>
            </a:ext>
          </a:extLst>
        </xdr:cNvPr>
        <xdr:cNvSpPr/>
      </xdr:nvSpPr>
      <xdr:spPr>
        <a:xfrm>
          <a:off x="18605500" y="6555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158107</xdr:rowOff>
    </xdr:from>
    <xdr:ext cx="378565"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8467017" y="63303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38523</xdr:rowOff>
    </xdr:from>
    <xdr:ext cx="249299" cy="259045"/>
    <xdr:sp macro="" textlink="">
      <xdr:nvSpPr>
        <xdr:cNvPr id="774" name="諸支出金該当値テキスト">
          <a:extLst>
            <a:ext uri="{FF2B5EF4-FFF2-40B4-BE49-F238E27FC236}">
              <a16:creationId xmlns:a16="http://schemas.microsoft.com/office/drawing/2014/main" id="{00000000-0008-0000-0700-000006030000}"/>
            </a:ext>
          </a:extLst>
        </xdr:cNvPr>
        <xdr:cNvSpPr txBox="1"/>
      </xdr:nvSpPr>
      <xdr:spPr>
        <a:xfrm>
          <a:off x="22212300" y="655362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77" name="楕円 776">
          <a:extLst>
            <a:ext uri="{FF2B5EF4-FFF2-40B4-BE49-F238E27FC236}">
              <a16:creationId xmlns:a16="http://schemas.microsoft.com/office/drawing/2014/main" id="{00000000-0008-0000-0700-000009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9" name="楕円 778">
          <a:extLst>
            <a:ext uri="{FF2B5EF4-FFF2-40B4-BE49-F238E27FC236}">
              <a16:creationId xmlns:a16="http://schemas.microsoft.com/office/drawing/2014/main" id="{00000000-0008-0000-0700-00000B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81" name="楕円 780">
          <a:extLst>
            <a:ext uri="{FF2B5EF4-FFF2-40B4-BE49-F238E27FC236}">
              <a16:creationId xmlns:a16="http://schemas.microsoft.com/office/drawing/2014/main" id="{00000000-0008-0000-0700-00000D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8" name="正方形/長方形 787">
          <a:extLst>
            <a:ext uri="{FF2B5EF4-FFF2-40B4-BE49-F238E27FC236}">
              <a16:creationId xmlns:a16="http://schemas.microsoft.com/office/drawing/2014/main" id="{00000000-0008-0000-0700-000014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9" name="正方形/長方形 788">
          <a:extLst>
            <a:ext uri="{FF2B5EF4-FFF2-40B4-BE49-F238E27FC236}">
              <a16:creationId xmlns:a16="http://schemas.microsoft.com/office/drawing/2014/main" id="{00000000-0008-0000-0700-000015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0" name="正方形/長方形 789">
          <a:extLst>
            <a:ext uri="{FF2B5EF4-FFF2-40B4-BE49-F238E27FC236}">
              <a16:creationId xmlns:a16="http://schemas.microsoft.com/office/drawing/2014/main" id="{00000000-0008-0000-0700-000016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7" name="前年度繰上充用金グラフ枠">
          <a:extLst>
            <a:ext uri="{FF2B5EF4-FFF2-40B4-BE49-F238E27FC236}">
              <a16:creationId xmlns:a16="http://schemas.microsoft.com/office/drawing/2014/main" id="{00000000-0008-0000-0700-00001D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9" name="前年度繰上充用金最小値テキスト">
          <a:extLst>
            <a:ext uri="{FF2B5EF4-FFF2-40B4-BE49-F238E27FC236}">
              <a16:creationId xmlns:a16="http://schemas.microsoft.com/office/drawing/2014/main" id="{00000000-0008-0000-0700-00001F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1" name="前年度繰上充用金最大値テキスト">
          <a:extLst>
            <a:ext uri="{FF2B5EF4-FFF2-40B4-BE49-F238E27FC236}">
              <a16:creationId xmlns:a16="http://schemas.microsoft.com/office/drawing/2014/main" id="{00000000-0008-0000-0700-000021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4" name="前年度繰上充用金平均値テキスト">
          <a:extLst>
            <a:ext uri="{FF2B5EF4-FFF2-40B4-BE49-F238E27FC236}">
              <a16:creationId xmlns:a16="http://schemas.microsoft.com/office/drawing/2014/main" id="{00000000-0008-0000-0700-000024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9" name="直線コネクタ 808">
          <a:extLst>
            <a:ext uri="{FF2B5EF4-FFF2-40B4-BE49-F238E27FC236}">
              <a16:creationId xmlns:a16="http://schemas.microsoft.com/office/drawing/2014/main" id="{00000000-0008-0000-0700-000029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10" name="フローチャート: 判断 809">
          <a:extLst>
            <a:ext uri="{FF2B5EF4-FFF2-40B4-BE49-F238E27FC236}">
              <a16:creationId xmlns:a16="http://schemas.microsoft.com/office/drawing/2014/main" id="{00000000-0008-0000-0700-00002A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2" name="直線コネクタ 811">
          <a:extLst>
            <a:ext uri="{FF2B5EF4-FFF2-40B4-BE49-F238E27FC236}">
              <a16:creationId xmlns:a16="http://schemas.microsoft.com/office/drawing/2014/main" id="{00000000-0008-0000-0700-00002C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3" name="フローチャート: 判断 812">
          <a:extLst>
            <a:ext uri="{FF2B5EF4-FFF2-40B4-BE49-F238E27FC236}">
              <a16:creationId xmlns:a16="http://schemas.microsoft.com/office/drawing/2014/main" id="{00000000-0008-0000-0700-00002D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5" name="フローチャート: 判断 814">
          <a:extLst>
            <a:ext uri="{FF2B5EF4-FFF2-40B4-BE49-F238E27FC236}">
              <a16:creationId xmlns:a16="http://schemas.microsoft.com/office/drawing/2014/main" id="{00000000-0008-0000-0700-00002F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3" name="前年度繰上充用金該当値テキスト">
          <a:extLst>
            <a:ext uri="{FF2B5EF4-FFF2-40B4-BE49-F238E27FC236}">
              <a16:creationId xmlns:a16="http://schemas.microsoft.com/office/drawing/2014/main" id="{00000000-0008-0000-0700-000037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6" name="楕円 825">
          <a:extLst>
            <a:ext uri="{FF2B5EF4-FFF2-40B4-BE49-F238E27FC236}">
              <a16:creationId xmlns:a16="http://schemas.microsoft.com/office/drawing/2014/main" id="{00000000-0008-0000-0700-00003A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8" name="楕円 827">
          <a:extLst>
            <a:ext uri="{FF2B5EF4-FFF2-40B4-BE49-F238E27FC236}">
              <a16:creationId xmlns:a16="http://schemas.microsoft.com/office/drawing/2014/main" id="{00000000-0008-0000-0700-00003C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30" name="楕円 829">
          <a:extLst>
            <a:ext uri="{FF2B5EF4-FFF2-40B4-BE49-F238E27FC236}">
              <a16:creationId xmlns:a16="http://schemas.microsoft.com/office/drawing/2014/main" id="{00000000-0008-0000-0700-00003E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1" name="テキスト ボックス 830">
          <a:extLst>
            <a:ext uri="{FF2B5EF4-FFF2-40B4-BE49-F238E27FC236}">
              <a16:creationId xmlns:a16="http://schemas.microsoft.com/office/drawing/2014/main" id="{00000000-0008-0000-0700-00003F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2" name="正方形/長方形 831">
          <a:extLst>
            <a:ext uri="{FF2B5EF4-FFF2-40B4-BE49-F238E27FC236}">
              <a16:creationId xmlns:a16="http://schemas.microsoft.com/office/drawing/2014/main" id="{00000000-0008-0000-0700-000040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3" name="正方形/長方形 832">
          <a:extLst>
            <a:ext uri="{FF2B5EF4-FFF2-40B4-BE49-F238E27FC236}">
              <a16:creationId xmlns:a16="http://schemas.microsoft.com/office/drawing/2014/main" id="{00000000-0008-0000-0700-000041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4" name="テキスト ボックス 833">
          <a:extLst>
            <a:ext uri="{FF2B5EF4-FFF2-40B4-BE49-F238E27FC236}">
              <a16:creationId xmlns:a16="http://schemas.microsoft.com/office/drawing/2014/main" id="{00000000-0008-0000-0700-000042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　総務</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費については、</a:t>
          </a:r>
          <a:r>
            <a:rPr kumimoji="1" lang="ja-JP" altLang="en-US"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基金の積立額の増加や行政</a:t>
          </a:r>
          <a:r>
            <a:rPr kumimoji="1" lang="en-US"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LAN</a:t>
          </a:r>
          <a:r>
            <a:rPr kumimoji="1" lang="ja-JP" altLang="en-US"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システムの更改により</a:t>
          </a:r>
          <a:r>
            <a:rPr kumimoji="1" lang="ja-JP"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en-US"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令和</a:t>
          </a:r>
          <a:r>
            <a:rPr kumimoji="1" lang="en-US"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5</a:t>
          </a:r>
          <a:r>
            <a:rPr kumimoji="1" lang="ja-JP" altLang="en-US"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年度</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は類似団体内平均値を上回った。</a:t>
          </a:r>
          <a:endPar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endParaRPr>
        </a:p>
        <a:p>
          <a:pPr eaLnBrk="1" fontAlgn="auto" latinLnBrk="0" hangingPunct="1"/>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民生費については、障害者自立支援給付や障害児通所給付に係る扶助費が増加傾向にあり、類似団体内平均値より高い水準にある。</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公債費については、第三セクター等改革推進債や公共用地先行取得等事業債の元利償還金が多額であるため、類似団体内平均値より高い水準にある。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大阪府泉南市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財政調整基金については、</a:t>
          </a:r>
          <a:r>
            <a:rPr kumimoji="1" lang="ja-JP" altLang="en-US"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令和</a:t>
          </a:r>
          <a:r>
            <a:rPr kumimoji="1" lang="en-US" altLang="ja-JP"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5</a:t>
          </a:r>
          <a:r>
            <a:rPr kumimoji="1" lang="ja-JP" altLang="en-US"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年度に取崩したが、</a:t>
          </a:r>
          <a:r>
            <a:rPr kumimoji="1" lang="ja-JP" altLang="ja-JP"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毎年度継続し</a:t>
          </a:r>
          <a:r>
            <a:rPr kumimoji="1" lang="ja-JP" altLang="en-US"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た</a:t>
          </a:r>
          <a:r>
            <a:rPr kumimoji="1" lang="ja-JP" altLang="ja-JP"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積立て</a:t>
          </a:r>
          <a:r>
            <a:rPr kumimoji="1" lang="ja-JP" altLang="en-US"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の結果、標準財政規模の</a:t>
          </a:r>
          <a:r>
            <a:rPr kumimoji="1" lang="en-US" altLang="ja-JP"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10</a:t>
          </a:r>
          <a:r>
            <a:rPr kumimoji="1" lang="ja-JP" altLang="en-US"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％以上の残高を保持している。</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　令和</a:t>
          </a:r>
          <a:r>
            <a:rPr kumimoji="1" lang="en-US" altLang="ja-JP"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5</a:t>
          </a:r>
          <a:r>
            <a:rPr kumimoji="1" lang="ja-JP" altLang="ja-JP"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年度決算では、実質収支は</a:t>
          </a:r>
          <a:r>
            <a:rPr kumimoji="1" lang="ja-JP" altLang="en-US"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約</a:t>
          </a:r>
          <a:r>
            <a:rPr kumimoji="1" lang="en-US" altLang="ja-JP"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20</a:t>
          </a:r>
          <a:r>
            <a:rPr kumimoji="1" lang="ja-JP" altLang="en-US"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百万</a:t>
          </a:r>
          <a:r>
            <a:rPr kumimoji="1" lang="ja-JP" altLang="ja-JP"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円の黒字、単年度収支は約</a:t>
          </a:r>
          <a:r>
            <a:rPr kumimoji="1" lang="en-US" altLang="ja-JP"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560</a:t>
          </a:r>
          <a:r>
            <a:rPr kumimoji="1" lang="ja-JP" altLang="en-US"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百万</a:t>
          </a:r>
          <a:r>
            <a:rPr kumimoji="1" lang="ja-JP" altLang="ja-JP"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円の赤字、実質単年度収支は約</a:t>
          </a:r>
          <a:r>
            <a:rPr kumimoji="1" lang="en-US" altLang="ja-JP"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180</a:t>
          </a:r>
          <a:r>
            <a:rPr kumimoji="1" lang="ja-JP" altLang="en-US"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百万</a:t>
          </a:r>
          <a:r>
            <a:rPr kumimoji="1" lang="ja-JP" altLang="ja-JP"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円の</a:t>
          </a:r>
          <a:r>
            <a:rPr kumimoji="1" lang="ja-JP" altLang="en-US"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赤</a:t>
          </a:r>
          <a:r>
            <a:rPr kumimoji="1" lang="ja-JP" altLang="ja-JP"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字となった。</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大阪府泉南市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令和</a:t>
          </a:r>
          <a:r>
            <a:rPr kumimoji="1" lang="en-US" altLang="ja-JP"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5</a:t>
          </a:r>
          <a:r>
            <a:rPr kumimoji="1" lang="ja-JP" altLang="ja-JP"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年度決算においては、引続き連結黒字を維持しており、連結黒字額は</a:t>
          </a:r>
          <a:r>
            <a:rPr kumimoji="1" lang="en-US" altLang="ja-JP"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390</a:t>
          </a:r>
          <a:r>
            <a:rPr kumimoji="1" lang="ja-JP" altLang="ja-JP"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百万円となっている。連結黒字額</a:t>
          </a:r>
          <a:r>
            <a:rPr kumimoji="1" lang="ja-JP" altLang="en-US"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が縮小傾向にあるため</a:t>
          </a:r>
          <a:r>
            <a:rPr kumimoji="1" lang="ja-JP" altLang="ja-JP"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今後も一般会計をはじめとして、全ての会計において事業の効率化等を図り、市全体として財政の健全性を保てるよう努めていく。</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　なお、下水道事業については、地方公営企業法の適用により、令和</a:t>
          </a:r>
          <a:r>
            <a:rPr kumimoji="1" lang="en-US"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年度より特別会計から公営企業会計に移行している。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a:extLst>
            <a:ext uri="{FF2B5EF4-FFF2-40B4-BE49-F238E27FC236}">
              <a16:creationId xmlns:a16="http://schemas.microsoft.com/office/drawing/2014/main" id="{00000000-0008-0000-0900-000012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a:extLst>
            <a:ext uri="{FF2B5EF4-FFF2-40B4-BE49-F238E27FC236}">
              <a16:creationId xmlns:a16="http://schemas.microsoft.com/office/drawing/2014/main" id="{00000000-0008-0000-0900-000013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NETDATA&#12363;&#12425;&#12398;&#31227;&#34892;&#20998;!!/04_&#12304;&#36001;&#25919;&#12305;/03%20&#27770;&#31639;&#12288;&#9733;/26%20&#36001;&#25919;&#29366;&#27841;&#36039;&#26009;&#38598;/&#36001;&#25919;&#29366;&#27841;&#36039;&#26009;&#38598;&#12304;H24&#65374;&#12305;/R6&#65288;R5&#27770;&#31639;&#65289;/13_&#12481;&#12455;&#12483;&#12463;&#65288;2&#22238;&#30446;&#65289;/&#12481;&#12455;&#12483;&#12463;&#24460;&#22243;&#20307;&#22238;&#31572;&#65288;2&#22238;&#30446;&#65289;/&#12304;&#36001;&#25919;&#29366;&#27841;&#36039;&#26009;&#38598;&#12305;_272281_&#27849;&#21335;&#24066;_2023(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BP50" t="str">
            <v>R01</v>
          </cell>
          <cell r="BX50" t="str">
            <v>R02</v>
          </cell>
          <cell r="CF50" t="str">
            <v>R03</v>
          </cell>
          <cell r="CN50" t="str">
            <v>R04</v>
          </cell>
          <cell r="CV50" t="str">
            <v>R05</v>
          </cell>
        </row>
        <row r="51">
          <cell r="AN51" t="str">
            <v>当該団体値</v>
          </cell>
          <cell r="BP51">
            <v>99.4</v>
          </cell>
          <cell r="BX51">
            <v>85.2</v>
          </cell>
          <cell r="CF51">
            <v>64.400000000000006</v>
          </cell>
          <cell r="CN51">
            <v>50.4</v>
          </cell>
          <cell r="CV51">
            <v>40.9</v>
          </cell>
        </row>
        <row r="53">
          <cell r="BP53">
            <v>66.599999999999994</v>
          </cell>
          <cell r="BX53">
            <v>67.900000000000006</v>
          </cell>
          <cell r="CF53">
            <v>69.599999999999994</v>
          </cell>
          <cell r="CN53">
            <v>70.900000000000006</v>
          </cell>
          <cell r="CV53">
            <v>71.8</v>
          </cell>
        </row>
        <row r="55">
          <cell r="AN55" t="str">
            <v>類似団体内平均値</v>
          </cell>
          <cell r="BP55">
            <v>22.1</v>
          </cell>
          <cell r="BX55">
            <v>20.399999999999999</v>
          </cell>
          <cell r="CF55">
            <v>11.2</v>
          </cell>
          <cell r="CN55">
            <v>4.5999999999999996</v>
          </cell>
          <cell r="CV55">
            <v>4.2</v>
          </cell>
        </row>
        <row r="57">
          <cell r="BP57">
            <v>61.5</v>
          </cell>
          <cell r="BX57">
            <v>63</v>
          </cell>
          <cell r="CF57">
            <v>63.7</v>
          </cell>
          <cell r="CN57">
            <v>64.099999999999994</v>
          </cell>
          <cell r="CV57">
            <v>64.599999999999994</v>
          </cell>
        </row>
        <row r="72">
          <cell r="BP72" t="str">
            <v>R01</v>
          </cell>
          <cell r="BX72" t="str">
            <v>R02</v>
          </cell>
          <cell r="CF72" t="str">
            <v>R03</v>
          </cell>
          <cell r="CN72" t="str">
            <v>R04</v>
          </cell>
          <cell r="CV72" t="str">
            <v>R05</v>
          </cell>
        </row>
        <row r="73">
          <cell r="AN73" t="str">
            <v>当該団体値</v>
          </cell>
          <cell r="BP73">
            <v>99.4</v>
          </cell>
          <cell r="BX73">
            <v>85.2</v>
          </cell>
          <cell r="CF73">
            <v>64.400000000000006</v>
          </cell>
          <cell r="CN73">
            <v>50.4</v>
          </cell>
          <cell r="CV73">
            <v>40.9</v>
          </cell>
        </row>
        <row r="75">
          <cell r="BP75">
            <v>10.5</v>
          </cell>
          <cell r="BX75">
            <v>10.1</v>
          </cell>
          <cell r="CF75">
            <v>9.6</v>
          </cell>
          <cell r="CN75">
            <v>9.3000000000000007</v>
          </cell>
          <cell r="CV75">
            <v>8.6</v>
          </cell>
        </row>
        <row r="77">
          <cell r="AN77" t="str">
            <v>類似団体内平均値</v>
          </cell>
          <cell r="BP77">
            <v>22.1</v>
          </cell>
          <cell r="BX77">
            <v>20.399999999999999</v>
          </cell>
          <cell r="CF77">
            <v>11.2</v>
          </cell>
          <cell r="CN77">
            <v>4.5999999999999996</v>
          </cell>
          <cell r="CV77">
            <v>4.2</v>
          </cell>
        </row>
        <row r="79">
          <cell r="BP79">
            <v>6.3</v>
          </cell>
          <cell r="BX79">
            <v>6.2</v>
          </cell>
          <cell r="CF79">
            <v>5.7</v>
          </cell>
          <cell r="CN79">
            <v>5.8</v>
          </cell>
          <cell r="CV79">
            <v>5.8</v>
          </cell>
        </row>
      </sheetData>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Normal="100" workbookViewId="0"/>
  </sheetViews>
  <sheetFormatPr defaultColWidth="0" defaultRowHeight="10.8" zeroHeight="1" x14ac:dyDescent="0.2"/>
  <cols>
    <col min="1" max="11" width="2.109375" style="180" customWidth="1"/>
    <col min="12" max="12" width="2.21875" style="180" customWidth="1"/>
    <col min="13" max="17" width="2.33203125" style="180" customWidth="1"/>
    <col min="18" max="119" width="2.109375" style="180" customWidth="1"/>
    <col min="120" max="16384" width="0" style="180" hidden="1"/>
  </cols>
  <sheetData>
    <row r="1" spans="1:119" ht="33" customHeight="1" x14ac:dyDescent="0.2">
      <c r="B1" s="379" t="s">
        <v>76</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c r="AP1" s="379"/>
      <c r="AQ1" s="379"/>
      <c r="AR1" s="379"/>
      <c r="AS1" s="379"/>
      <c r="AT1" s="379"/>
      <c r="AU1" s="379"/>
      <c r="AV1" s="379"/>
      <c r="AW1" s="379"/>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c r="BY1" s="379"/>
      <c r="BZ1" s="379"/>
      <c r="CA1" s="379"/>
      <c r="CB1" s="379"/>
      <c r="CC1" s="379"/>
      <c r="CD1" s="379"/>
      <c r="CE1" s="379"/>
      <c r="CF1" s="379"/>
      <c r="CG1" s="379"/>
      <c r="CH1" s="379"/>
      <c r="CI1" s="379"/>
      <c r="CJ1" s="379"/>
      <c r="CK1" s="379"/>
      <c r="CL1" s="379"/>
      <c r="CM1" s="379"/>
      <c r="CN1" s="379"/>
      <c r="CO1" s="379"/>
      <c r="CP1" s="379"/>
      <c r="CQ1" s="379"/>
      <c r="CR1" s="379"/>
      <c r="CS1" s="379"/>
      <c r="CT1" s="379"/>
      <c r="CU1" s="379"/>
      <c r="CV1" s="379"/>
      <c r="CW1" s="379"/>
      <c r="CX1" s="379"/>
      <c r="CY1" s="379"/>
      <c r="CZ1" s="379"/>
      <c r="DA1" s="379"/>
      <c r="DB1" s="379"/>
      <c r="DC1" s="379"/>
      <c r="DD1" s="379"/>
      <c r="DE1" s="379"/>
      <c r="DF1" s="379"/>
      <c r="DG1" s="379"/>
      <c r="DH1" s="379"/>
      <c r="DI1" s="379"/>
      <c r="DJ1" s="181"/>
      <c r="DK1" s="181"/>
      <c r="DL1" s="181"/>
      <c r="DM1" s="181"/>
      <c r="DN1" s="181"/>
      <c r="DO1" s="181"/>
    </row>
    <row r="2" spans="1:119" ht="24" thickBot="1" x14ac:dyDescent="0.25">
      <c r="B2" s="182" t="s">
        <v>77</v>
      </c>
      <c r="C2" s="182"/>
      <c r="D2" s="183"/>
    </row>
    <row r="3" spans="1:119" ht="18.75" customHeight="1" thickBot="1" x14ac:dyDescent="0.25">
      <c r="A3" s="181"/>
      <c r="B3" s="380" t="s">
        <v>78</v>
      </c>
      <c r="C3" s="381"/>
      <c r="D3" s="381"/>
      <c r="E3" s="382"/>
      <c r="F3" s="382"/>
      <c r="G3" s="382"/>
      <c r="H3" s="382"/>
      <c r="I3" s="382"/>
      <c r="J3" s="382"/>
      <c r="K3" s="382"/>
      <c r="L3" s="382" t="s">
        <v>79</v>
      </c>
      <c r="M3" s="382"/>
      <c r="N3" s="382"/>
      <c r="O3" s="382"/>
      <c r="P3" s="382"/>
      <c r="Q3" s="382"/>
      <c r="R3" s="389"/>
      <c r="S3" s="389"/>
      <c r="T3" s="389"/>
      <c r="U3" s="389"/>
      <c r="V3" s="390"/>
      <c r="W3" s="364" t="s">
        <v>80</v>
      </c>
      <c r="X3" s="365"/>
      <c r="Y3" s="365"/>
      <c r="Z3" s="365"/>
      <c r="AA3" s="365"/>
      <c r="AB3" s="381"/>
      <c r="AC3" s="389" t="s">
        <v>81</v>
      </c>
      <c r="AD3" s="365"/>
      <c r="AE3" s="365"/>
      <c r="AF3" s="365"/>
      <c r="AG3" s="365"/>
      <c r="AH3" s="365"/>
      <c r="AI3" s="365"/>
      <c r="AJ3" s="365"/>
      <c r="AK3" s="365"/>
      <c r="AL3" s="366"/>
      <c r="AM3" s="364" t="s">
        <v>82</v>
      </c>
      <c r="AN3" s="365"/>
      <c r="AO3" s="365"/>
      <c r="AP3" s="365"/>
      <c r="AQ3" s="365"/>
      <c r="AR3" s="365"/>
      <c r="AS3" s="365"/>
      <c r="AT3" s="365"/>
      <c r="AU3" s="365"/>
      <c r="AV3" s="365"/>
      <c r="AW3" s="365"/>
      <c r="AX3" s="366"/>
      <c r="AY3" s="401" t="s">
        <v>1</v>
      </c>
      <c r="AZ3" s="402"/>
      <c r="BA3" s="402"/>
      <c r="BB3" s="402"/>
      <c r="BC3" s="402"/>
      <c r="BD3" s="402"/>
      <c r="BE3" s="402"/>
      <c r="BF3" s="402"/>
      <c r="BG3" s="402"/>
      <c r="BH3" s="402"/>
      <c r="BI3" s="402"/>
      <c r="BJ3" s="402"/>
      <c r="BK3" s="402"/>
      <c r="BL3" s="402"/>
      <c r="BM3" s="403"/>
      <c r="BN3" s="364" t="s">
        <v>83</v>
      </c>
      <c r="BO3" s="365"/>
      <c r="BP3" s="365"/>
      <c r="BQ3" s="365"/>
      <c r="BR3" s="365"/>
      <c r="BS3" s="365"/>
      <c r="BT3" s="365"/>
      <c r="BU3" s="366"/>
      <c r="BV3" s="364" t="s">
        <v>84</v>
      </c>
      <c r="BW3" s="365"/>
      <c r="BX3" s="365"/>
      <c r="BY3" s="365"/>
      <c r="BZ3" s="365"/>
      <c r="CA3" s="365"/>
      <c r="CB3" s="365"/>
      <c r="CC3" s="366"/>
      <c r="CD3" s="401" t="s">
        <v>1</v>
      </c>
      <c r="CE3" s="402"/>
      <c r="CF3" s="402"/>
      <c r="CG3" s="402"/>
      <c r="CH3" s="402"/>
      <c r="CI3" s="402"/>
      <c r="CJ3" s="402"/>
      <c r="CK3" s="402"/>
      <c r="CL3" s="402"/>
      <c r="CM3" s="402"/>
      <c r="CN3" s="402"/>
      <c r="CO3" s="402"/>
      <c r="CP3" s="402"/>
      <c r="CQ3" s="402"/>
      <c r="CR3" s="402"/>
      <c r="CS3" s="403"/>
      <c r="CT3" s="364" t="s">
        <v>85</v>
      </c>
      <c r="CU3" s="365"/>
      <c r="CV3" s="365"/>
      <c r="CW3" s="365"/>
      <c r="CX3" s="365"/>
      <c r="CY3" s="365"/>
      <c r="CZ3" s="365"/>
      <c r="DA3" s="366"/>
      <c r="DB3" s="364" t="s">
        <v>86</v>
      </c>
      <c r="DC3" s="365"/>
      <c r="DD3" s="365"/>
      <c r="DE3" s="365"/>
      <c r="DF3" s="365"/>
      <c r="DG3" s="365"/>
      <c r="DH3" s="365"/>
      <c r="DI3" s="366"/>
    </row>
    <row r="4" spans="1:119" ht="18.75" customHeight="1" x14ac:dyDescent="0.2">
      <c r="A4" s="181"/>
      <c r="B4" s="383"/>
      <c r="C4" s="384"/>
      <c r="D4" s="384"/>
      <c r="E4" s="385"/>
      <c r="F4" s="385"/>
      <c r="G4" s="385"/>
      <c r="H4" s="385"/>
      <c r="I4" s="385"/>
      <c r="J4" s="385"/>
      <c r="K4" s="385"/>
      <c r="L4" s="385"/>
      <c r="M4" s="385"/>
      <c r="N4" s="385"/>
      <c r="O4" s="385"/>
      <c r="P4" s="385"/>
      <c r="Q4" s="385"/>
      <c r="R4" s="391"/>
      <c r="S4" s="391"/>
      <c r="T4" s="391"/>
      <c r="U4" s="391"/>
      <c r="V4" s="392"/>
      <c r="W4" s="395"/>
      <c r="X4" s="396"/>
      <c r="Y4" s="396"/>
      <c r="Z4" s="396"/>
      <c r="AA4" s="396"/>
      <c r="AB4" s="384"/>
      <c r="AC4" s="391"/>
      <c r="AD4" s="396"/>
      <c r="AE4" s="396"/>
      <c r="AF4" s="396"/>
      <c r="AG4" s="396"/>
      <c r="AH4" s="396"/>
      <c r="AI4" s="396"/>
      <c r="AJ4" s="396"/>
      <c r="AK4" s="396"/>
      <c r="AL4" s="399"/>
      <c r="AM4" s="397"/>
      <c r="AN4" s="398"/>
      <c r="AO4" s="398"/>
      <c r="AP4" s="398"/>
      <c r="AQ4" s="398"/>
      <c r="AR4" s="398"/>
      <c r="AS4" s="398"/>
      <c r="AT4" s="398"/>
      <c r="AU4" s="398"/>
      <c r="AV4" s="398"/>
      <c r="AW4" s="398"/>
      <c r="AX4" s="400"/>
      <c r="AY4" s="367" t="s">
        <v>87</v>
      </c>
      <c r="AZ4" s="368"/>
      <c r="BA4" s="368"/>
      <c r="BB4" s="368"/>
      <c r="BC4" s="368"/>
      <c r="BD4" s="368"/>
      <c r="BE4" s="368"/>
      <c r="BF4" s="368"/>
      <c r="BG4" s="368"/>
      <c r="BH4" s="368"/>
      <c r="BI4" s="368"/>
      <c r="BJ4" s="368"/>
      <c r="BK4" s="368"/>
      <c r="BL4" s="368"/>
      <c r="BM4" s="369"/>
      <c r="BN4" s="370">
        <v>28331143</v>
      </c>
      <c r="BO4" s="371"/>
      <c r="BP4" s="371"/>
      <c r="BQ4" s="371"/>
      <c r="BR4" s="371"/>
      <c r="BS4" s="371"/>
      <c r="BT4" s="371"/>
      <c r="BU4" s="372"/>
      <c r="BV4" s="370">
        <v>27149449</v>
      </c>
      <c r="BW4" s="371"/>
      <c r="BX4" s="371"/>
      <c r="BY4" s="371"/>
      <c r="BZ4" s="371"/>
      <c r="CA4" s="371"/>
      <c r="CB4" s="371"/>
      <c r="CC4" s="372"/>
      <c r="CD4" s="373" t="s">
        <v>88</v>
      </c>
      <c r="CE4" s="374"/>
      <c r="CF4" s="374"/>
      <c r="CG4" s="374"/>
      <c r="CH4" s="374"/>
      <c r="CI4" s="374"/>
      <c r="CJ4" s="374"/>
      <c r="CK4" s="374"/>
      <c r="CL4" s="374"/>
      <c r="CM4" s="374"/>
      <c r="CN4" s="374"/>
      <c r="CO4" s="374"/>
      <c r="CP4" s="374"/>
      <c r="CQ4" s="374"/>
      <c r="CR4" s="374"/>
      <c r="CS4" s="375"/>
      <c r="CT4" s="376">
        <v>0.1</v>
      </c>
      <c r="CU4" s="377"/>
      <c r="CV4" s="377"/>
      <c r="CW4" s="377"/>
      <c r="CX4" s="377"/>
      <c r="CY4" s="377"/>
      <c r="CZ4" s="377"/>
      <c r="DA4" s="378"/>
      <c r="DB4" s="376">
        <v>4.0999999999999996</v>
      </c>
      <c r="DC4" s="377"/>
      <c r="DD4" s="377"/>
      <c r="DE4" s="377"/>
      <c r="DF4" s="377"/>
      <c r="DG4" s="377"/>
      <c r="DH4" s="377"/>
      <c r="DI4" s="378"/>
    </row>
    <row r="5" spans="1:119" ht="18.75" customHeight="1" x14ac:dyDescent="0.2">
      <c r="A5" s="181"/>
      <c r="B5" s="386"/>
      <c r="C5" s="387"/>
      <c r="D5" s="387"/>
      <c r="E5" s="388"/>
      <c r="F5" s="388"/>
      <c r="G5" s="388"/>
      <c r="H5" s="388"/>
      <c r="I5" s="388"/>
      <c r="J5" s="388"/>
      <c r="K5" s="388"/>
      <c r="L5" s="388"/>
      <c r="M5" s="388"/>
      <c r="N5" s="388"/>
      <c r="O5" s="388"/>
      <c r="P5" s="388"/>
      <c r="Q5" s="388"/>
      <c r="R5" s="393"/>
      <c r="S5" s="393"/>
      <c r="T5" s="393"/>
      <c r="U5" s="393"/>
      <c r="V5" s="394"/>
      <c r="W5" s="397"/>
      <c r="X5" s="398"/>
      <c r="Y5" s="398"/>
      <c r="Z5" s="398"/>
      <c r="AA5" s="398"/>
      <c r="AB5" s="387"/>
      <c r="AC5" s="393"/>
      <c r="AD5" s="398"/>
      <c r="AE5" s="398"/>
      <c r="AF5" s="398"/>
      <c r="AG5" s="398"/>
      <c r="AH5" s="398"/>
      <c r="AI5" s="398"/>
      <c r="AJ5" s="398"/>
      <c r="AK5" s="398"/>
      <c r="AL5" s="400"/>
      <c r="AM5" s="436" t="s">
        <v>89</v>
      </c>
      <c r="AN5" s="437"/>
      <c r="AO5" s="437"/>
      <c r="AP5" s="437"/>
      <c r="AQ5" s="437"/>
      <c r="AR5" s="437"/>
      <c r="AS5" s="437"/>
      <c r="AT5" s="438"/>
      <c r="AU5" s="439" t="s">
        <v>90</v>
      </c>
      <c r="AV5" s="440"/>
      <c r="AW5" s="440"/>
      <c r="AX5" s="440"/>
      <c r="AY5" s="441" t="s">
        <v>91</v>
      </c>
      <c r="AZ5" s="442"/>
      <c r="BA5" s="442"/>
      <c r="BB5" s="442"/>
      <c r="BC5" s="442"/>
      <c r="BD5" s="442"/>
      <c r="BE5" s="442"/>
      <c r="BF5" s="442"/>
      <c r="BG5" s="442"/>
      <c r="BH5" s="442"/>
      <c r="BI5" s="442"/>
      <c r="BJ5" s="442"/>
      <c r="BK5" s="442"/>
      <c r="BL5" s="442"/>
      <c r="BM5" s="443"/>
      <c r="BN5" s="407">
        <v>28271544</v>
      </c>
      <c r="BO5" s="408"/>
      <c r="BP5" s="408"/>
      <c r="BQ5" s="408"/>
      <c r="BR5" s="408"/>
      <c r="BS5" s="408"/>
      <c r="BT5" s="408"/>
      <c r="BU5" s="409"/>
      <c r="BV5" s="407">
        <v>26556664</v>
      </c>
      <c r="BW5" s="408"/>
      <c r="BX5" s="408"/>
      <c r="BY5" s="408"/>
      <c r="BZ5" s="408"/>
      <c r="CA5" s="408"/>
      <c r="CB5" s="408"/>
      <c r="CC5" s="409"/>
      <c r="CD5" s="410" t="s">
        <v>92</v>
      </c>
      <c r="CE5" s="411"/>
      <c r="CF5" s="411"/>
      <c r="CG5" s="411"/>
      <c r="CH5" s="411"/>
      <c r="CI5" s="411"/>
      <c r="CJ5" s="411"/>
      <c r="CK5" s="411"/>
      <c r="CL5" s="411"/>
      <c r="CM5" s="411"/>
      <c r="CN5" s="411"/>
      <c r="CO5" s="411"/>
      <c r="CP5" s="411"/>
      <c r="CQ5" s="411"/>
      <c r="CR5" s="411"/>
      <c r="CS5" s="412"/>
      <c r="CT5" s="404">
        <v>101.2</v>
      </c>
      <c r="CU5" s="405"/>
      <c r="CV5" s="405"/>
      <c r="CW5" s="405"/>
      <c r="CX5" s="405"/>
      <c r="CY5" s="405"/>
      <c r="CZ5" s="405"/>
      <c r="DA5" s="406"/>
      <c r="DB5" s="404">
        <v>97.8</v>
      </c>
      <c r="DC5" s="405"/>
      <c r="DD5" s="405"/>
      <c r="DE5" s="405"/>
      <c r="DF5" s="405"/>
      <c r="DG5" s="405"/>
      <c r="DH5" s="405"/>
      <c r="DI5" s="406"/>
    </row>
    <row r="6" spans="1:119" ht="18.75" customHeight="1" x14ac:dyDescent="0.2">
      <c r="A6" s="181"/>
      <c r="B6" s="413" t="s">
        <v>93</v>
      </c>
      <c r="C6" s="414"/>
      <c r="D6" s="414"/>
      <c r="E6" s="415"/>
      <c r="F6" s="415"/>
      <c r="G6" s="415"/>
      <c r="H6" s="415"/>
      <c r="I6" s="415"/>
      <c r="J6" s="415"/>
      <c r="K6" s="415"/>
      <c r="L6" s="415" t="s">
        <v>94</v>
      </c>
      <c r="M6" s="415"/>
      <c r="N6" s="415"/>
      <c r="O6" s="415"/>
      <c r="P6" s="415"/>
      <c r="Q6" s="415"/>
      <c r="R6" s="419"/>
      <c r="S6" s="419"/>
      <c r="T6" s="419"/>
      <c r="U6" s="419"/>
      <c r="V6" s="420"/>
      <c r="W6" s="423" t="s">
        <v>95</v>
      </c>
      <c r="X6" s="424"/>
      <c r="Y6" s="424"/>
      <c r="Z6" s="424"/>
      <c r="AA6" s="424"/>
      <c r="AB6" s="414"/>
      <c r="AC6" s="427" t="s">
        <v>96</v>
      </c>
      <c r="AD6" s="428"/>
      <c r="AE6" s="428"/>
      <c r="AF6" s="428"/>
      <c r="AG6" s="428"/>
      <c r="AH6" s="428"/>
      <c r="AI6" s="428"/>
      <c r="AJ6" s="428"/>
      <c r="AK6" s="428"/>
      <c r="AL6" s="429"/>
      <c r="AM6" s="436" t="s">
        <v>97</v>
      </c>
      <c r="AN6" s="437"/>
      <c r="AO6" s="437"/>
      <c r="AP6" s="437"/>
      <c r="AQ6" s="437"/>
      <c r="AR6" s="437"/>
      <c r="AS6" s="437"/>
      <c r="AT6" s="438"/>
      <c r="AU6" s="439" t="s">
        <v>90</v>
      </c>
      <c r="AV6" s="440"/>
      <c r="AW6" s="440"/>
      <c r="AX6" s="440"/>
      <c r="AY6" s="441" t="s">
        <v>98</v>
      </c>
      <c r="AZ6" s="442"/>
      <c r="BA6" s="442"/>
      <c r="BB6" s="442"/>
      <c r="BC6" s="442"/>
      <c r="BD6" s="442"/>
      <c r="BE6" s="442"/>
      <c r="BF6" s="442"/>
      <c r="BG6" s="442"/>
      <c r="BH6" s="442"/>
      <c r="BI6" s="442"/>
      <c r="BJ6" s="442"/>
      <c r="BK6" s="442"/>
      <c r="BL6" s="442"/>
      <c r="BM6" s="443"/>
      <c r="BN6" s="407">
        <v>59599</v>
      </c>
      <c r="BO6" s="408"/>
      <c r="BP6" s="408"/>
      <c r="BQ6" s="408"/>
      <c r="BR6" s="408"/>
      <c r="BS6" s="408"/>
      <c r="BT6" s="408"/>
      <c r="BU6" s="409"/>
      <c r="BV6" s="407">
        <v>592785</v>
      </c>
      <c r="BW6" s="408"/>
      <c r="BX6" s="408"/>
      <c r="BY6" s="408"/>
      <c r="BZ6" s="408"/>
      <c r="CA6" s="408"/>
      <c r="CB6" s="408"/>
      <c r="CC6" s="409"/>
      <c r="CD6" s="410" t="s">
        <v>99</v>
      </c>
      <c r="CE6" s="411"/>
      <c r="CF6" s="411"/>
      <c r="CG6" s="411"/>
      <c r="CH6" s="411"/>
      <c r="CI6" s="411"/>
      <c r="CJ6" s="411"/>
      <c r="CK6" s="411"/>
      <c r="CL6" s="411"/>
      <c r="CM6" s="411"/>
      <c r="CN6" s="411"/>
      <c r="CO6" s="411"/>
      <c r="CP6" s="411"/>
      <c r="CQ6" s="411"/>
      <c r="CR6" s="411"/>
      <c r="CS6" s="412"/>
      <c r="CT6" s="444">
        <v>102.2</v>
      </c>
      <c r="CU6" s="445"/>
      <c r="CV6" s="445"/>
      <c r="CW6" s="445"/>
      <c r="CX6" s="445"/>
      <c r="CY6" s="445"/>
      <c r="CZ6" s="445"/>
      <c r="DA6" s="446"/>
      <c r="DB6" s="444">
        <v>100</v>
      </c>
      <c r="DC6" s="445"/>
      <c r="DD6" s="445"/>
      <c r="DE6" s="445"/>
      <c r="DF6" s="445"/>
      <c r="DG6" s="445"/>
      <c r="DH6" s="445"/>
      <c r="DI6" s="446"/>
    </row>
    <row r="7" spans="1:119" ht="18.75" customHeight="1" x14ac:dyDescent="0.2">
      <c r="A7" s="181"/>
      <c r="B7" s="383"/>
      <c r="C7" s="384"/>
      <c r="D7" s="384"/>
      <c r="E7" s="385"/>
      <c r="F7" s="385"/>
      <c r="G7" s="385"/>
      <c r="H7" s="385"/>
      <c r="I7" s="385"/>
      <c r="J7" s="385"/>
      <c r="K7" s="385"/>
      <c r="L7" s="385"/>
      <c r="M7" s="385"/>
      <c r="N7" s="385"/>
      <c r="O7" s="385"/>
      <c r="P7" s="385"/>
      <c r="Q7" s="385"/>
      <c r="R7" s="391"/>
      <c r="S7" s="391"/>
      <c r="T7" s="391"/>
      <c r="U7" s="391"/>
      <c r="V7" s="392"/>
      <c r="W7" s="395"/>
      <c r="X7" s="396"/>
      <c r="Y7" s="396"/>
      <c r="Z7" s="396"/>
      <c r="AA7" s="396"/>
      <c r="AB7" s="384"/>
      <c r="AC7" s="430"/>
      <c r="AD7" s="431"/>
      <c r="AE7" s="431"/>
      <c r="AF7" s="431"/>
      <c r="AG7" s="431"/>
      <c r="AH7" s="431"/>
      <c r="AI7" s="431"/>
      <c r="AJ7" s="431"/>
      <c r="AK7" s="431"/>
      <c r="AL7" s="432"/>
      <c r="AM7" s="436" t="s">
        <v>100</v>
      </c>
      <c r="AN7" s="437"/>
      <c r="AO7" s="437"/>
      <c r="AP7" s="437"/>
      <c r="AQ7" s="437"/>
      <c r="AR7" s="437"/>
      <c r="AS7" s="437"/>
      <c r="AT7" s="438"/>
      <c r="AU7" s="439" t="s">
        <v>90</v>
      </c>
      <c r="AV7" s="440"/>
      <c r="AW7" s="440"/>
      <c r="AX7" s="440"/>
      <c r="AY7" s="441" t="s">
        <v>101</v>
      </c>
      <c r="AZ7" s="442"/>
      <c r="BA7" s="442"/>
      <c r="BB7" s="442"/>
      <c r="BC7" s="442"/>
      <c r="BD7" s="442"/>
      <c r="BE7" s="442"/>
      <c r="BF7" s="442"/>
      <c r="BG7" s="442"/>
      <c r="BH7" s="442"/>
      <c r="BI7" s="442"/>
      <c r="BJ7" s="442"/>
      <c r="BK7" s="442"/>
      <c r="BL7" s="442"/>
      <c r="BM7" s="443"/>
      <c r="BN7" s="407">
        <v>41981</v>
      </c>
      <c r="BO7" s="408"/>
      <c r="BP7" s="408"/>
      <c r="BQ7" s="408"/>
      <c r="BR7" s="408"/>
      <c r="BS7" s="408"/>
      <c r="BT7" s="408"/>
      <c r="BU7" s="409"/>
      <c r="BV7" s="407">
        <v>19500</v>
      </c>
      <c r="BW7" s="408"/>
      <c r="BX7" s="408"/>
      <c r="BY7" s="408"/>
      <c r="BZ7" s="408"/>
      <c r="CA7" s="408"/>
      <c r="CB7" s="408"/>
      <c r="CC7" s="409"/>
      <c r="CD7" s="410" t="s">
        <v>102</v>
      </c>
      <c r="CE7" s="411"/>
      <c r="CF7" s="411"/>
      <c r="CG7" s="411"/>
      <c r="CH7" s="411"/>
      <c r="CI7" s="411"/>
      <c r="CJ7" s="411"/>
      <c r="CK7" s="411"/>
      <c r="CL7" s="411"/>
      <c r="CM7" s="411"/>
      <c r="CN7" s="411"/>
      <c r="CO7" s="411"/>
      <c r="CP7" s="411"/>
      <c r="CQ7" s="411"/>
      <c r="CR7" s="411"/>
      <c r="CS7" s="412"/>
      <c r="CT7" s="407">
        <v>14167056</v>
      </c>
      <c r="CU7" s="408"/>
      <c r="CV7" s="408"/>
      <c r="CW7" s="408"/>
      <c r="CX7" s="408"/>
      <c r="CY7" s="408"/>
      <c r="CZ7" s="408"/>
      <c r="DA7" s="409"/>
      <c r="DB7" s="407">
        <v>14062003</v>
      </c>
      <c r="DC7" s="408"/>
      <c r="DD7" s="408"/>
      <c r="DE7" s="408"/>
      <c r="DF7" s="408"/>
      <c r="DG7" s="408"/>
      <c r="DH7" s="408"/>
      <c r="DI7" s="409"/>
    </row>
    <row r="8" spans="1:119" ht="18.75" customHeight="1" thickBot="1" x14ac:dyDescent="0.25">
      <c r="A8" s="181"/>
      <c r="B8" s="416"/>
      <c r="C8" s="417"/>
      <c r="D8" s="417"/>
      <c r="E8" s="418"/>
      <c r="F8" s="418"/>
      <c r="G8" s="418"/>
      <c r="H8" s="418"/>
      <c r="I8" s="418"/>
      <c r="J8" s="418"/>
      <c r="K8" s="418"/>
      <c r="L8" s="418"/>
      <c r="M8" s="418"/>
      <c r="N8" s="418"/>
      <c r="O8" s="418"/>
      <c r="P8" s="418"/>
      <c r="Q8" s="418"/>
      <c r="R8" s="421"/>
      <c r="S8" s="421"/>
      <c r="T8" s="421"/>
      <c r="U8" s="421"/>
      <c r="V8" s="422"/>
      <c r="W8" s="425"/>
      <c r="X8" s="426"/>
      <c r="Y8" s="426"/>
      <c r="Z8" s="426"/>
      <c r="AA8" s="426"/>
      <c r="AB8" s="417"/>
      <c r="AC8" s="433"/>
      <c r="AD8" s="434"/>
      <c r="AE8" s="434"/>
      <c r="AF8" s="434"/>
      <c r="AG8" s="434"/>
      <c r="AH8" s="434"/>
      <c r="AI8" s="434"/>
      <c r="AJ8" s="434"/>
      <c r="AK8" s="434"/>
      <c r="AL8" s="435"/>
      <c r="AM8" s="436" t="s">
        <v>103</v>
      </c>
      <c r="AN8" s="437"/>
      <c r="AO8" s="437"/>
      <c r="AP8" s="437"/>
      <c r="AQ8" s="437"/>
      <c r="AR8" s="437"/>
      <c r="AS8" s="437"/>
      <c r="AT8" s="438"/>
      <c r="AU8" s="439" t="s">
        <v>104</v>
      </c>
      <c r="AV8" s="440"/>
      <c r="AW8" s="440"/>
      <c r="AX8" s="440"/>
      <c r="AY8" s="441" t="s">
        <v>105</v>
      </c>
      <c r="AZ8" s="442"/>
      <c r="BA8" s="442"/>
      <c r="BB8" s="442"/>
      <c r="BC8" s="442"/>
      <c r="BD8" s="442"/>
      <c r="BE8" s="442"/>
      <c r="BF8" s="442"/>
      <c r="BG8" s="442"/>
      <c r="BH8" s="442"/>
      <c r="BI8" s="442"/>
      <c r="BJ8" s="442"/>
      <c r="BK8" s="442"/>
      <c r="BL8" s="442"/>
      <c r="BM8" s="443"/>
      <c r="BN8" s="407">
        <v>17618</v>
      </c>
      <c r="BO8" s="408"/>
      <c r="BP8" s="408"/>
      <c r="BQ8" s="408"/>
      <c r="BR8" s="408"/>
      <c r="BS8" s="408"/>
      <c r="BT8" s="408"/>
      <c r="BU8" s="409"/>
      <c r="BV8" s="407">
        <v>573285</v>
      </c>
      <c r="BW8" s="408"/>
      <c r="BX8" s="408"/>
      <c r="BY8" s="408"/>
      <c r="BZ8" s="408"/>
      <c r="CA8" s="408"/>
      <c r="CB8" s="408"/>
      <c r="CC8" s="409"/>
      <c r="CD8" s="410" t="s">
        <v>106</v>
      </c>
      <c r="CE8" s="411"/>
      <c r="CF8" s="411"/>
      <c r="CG8" s="411"/>
      <c r="CH8" s="411"/>
      <c r="CI8" s="411"/>
      <c r="CJ8" s="411"/>
      <c r="CK8" s="411"/>
      <c r="CL8" s="411"/>
      <c r="CM8" s="411"/>
      <c r="CN8" s="411"/>
      <c r="CO8" s="411"/>
      <c r="CP8" s="411"/>
      <c r="CQ8" s="411"/>
      <c r="CR8" s="411"/>
      <c r="CS8" s="412"/>
      <c r="CT8" s="447">
        <v>0.68</v>
      </c>
      <c r="CU8" s="448"/>
      <c r="CV8" s="448"/>
      <c r="CW8" s="448"/>
      <c r="CX8" s="448"/>
      <c r="CY8" s="448"/>
      <c r="CZ8" s="448"/>
      <c r="DA8" s="449"/>
      <c r="DB8" s="447">
        <v>0.69</v>
      </c>
      <c r="DC8" s="448"/>
      <c r="DD8" s="448"/>
      <c r="DE8" s="448"/>
      <c r="DF8" s="448"/>
      <c r="DG8" s="448"/>
      <c r="DH8" s="448"/>
      <c r="DI8" s="449"/>
    </row>
    <row r="9" spans="1:119" ht="18.75" customHeight="1" thickBot="1" x14ac:dyDescent="0.25">
      <c r="A9" s="181"/>
      <c r="B9" s="401" t="s">
        <v>107</v>
      </c>
      <c r="C9" s="402"/>
      <c r="D9" s="402"/>
      <c r="E9" s="402"/>
      <c r="F9" s="402"/>
      <c r="G9" s="402"/>
      <c r="H9" s="402"/>
      <c r="I9" s="402"/>
      <c r="J9" s="402"/>
      <c r="K9" s="450"/>
      <c r="L9" s="451" t="s">
        <v>108</v>
      </c>
      <c r="M9" s="452"/>
      <c r="N9" s="452"/>
      <c r="O9" s="452"/>
      <c r="P9" s="452"/>
      <c r="Q9" s="453"/>
      <c r="R9" s="454">
        <v>60102</v>
      </c>
      <c r="S9" s="455"/>
      <c r="T9" s="455"/>
      <c r="U9" s="455"/>
      <c r="V9" s="456"/>
      <c r="W9" s="364" t="s">
        <v>109</v>
      </c>
      <c r="X9" s="365"/>
      <c r="Y9" s="365"/>
      <c r="Z9" s="365"/>
      <c r="AA9" s="365"/>
      <c r="AB9" s="365"/>
      <c r="AC9" s="365"/>
      <c r="AD9" s="365"/>
      <c r="AE9" s="365"/>
      <c r="AF9" s="365"/>
      <c r="AG9" s="365"/>
      <c r="AH9" s="365"/>
      <c r="AI9" s="365"/>
      <c r="AJ9" s="365"/>
      <c r="AK9" s="365"/>
      <c r="AL9" s="366"/>
      <c r="AM9" s="436" t="s">
        <v>110</v>
      </c>
      <c r="AN9" s="437"/>
      <c r="AO9" s="437"/>
      <c r="AP9" s="437"/>
      <c r="AQ9" s="437"/>
      <c r="AR9" s="437"/>
      <c r="AS9" s="437"/>
      <c r="AT9" s="438"/>
      <c r="AU9" s="439" t="s">
        <v>90</v>
      </c>
      <c r="AV9" s="440"/>
      <c r="AW9" s="440"/>
      <c r="AX9" s="440"/>
      <c r="AY9" s="441" t="s">
        <v>111</v>
      </c>
      <c r="AZ9" s="442"/>
      <c r="BA9" s="442"/>
      <c r="BB9" s="442"/>
      <c r="BC9" s="442"/>
      <c r="BD9" s="442"/>
      <c r="BE9" s="442"/>
      <c r="BF9" s="442"/>
      <c r="BG9" s="442"/>
      <c r="BH9" s="442"/>
      <c r="BI9" s="442"/>
      <c r="BJ9" s="442"/>
      <c r="BK9" s="442"/>
      <c r="BL9" s="442"/>
      <c r="BM9" s="443"/>
      <c r="BN9" s="407">
        <v>-555667</v>
      </c>
      <c r="BO9" s="408"/>
      <c r="BP9" s="408"/>
      <c r="BQ9" s="408"/>
      <c r="BR9" s="408"/>
      <c r="BS9" s="408"/>
      <c r="BT9" s="408"/>
      <c r="BU9" s="409"/>
      <c r="BV9" s="407">
        <v>-132476</v>
      </c>
      <c r="BW9" s="408"/>
      <c r="BX9" s="408"/>
      <c r="BY9" s="408"/>
      <c r="BZ9" s="408"/>
      <c r="CA9" s="408"/>
      <c r="CB9" s="408"/>
      <c r="CC9" s="409"/>
      <c r="CD9" s="410" t="s">
        <v>112</v>
      </c>
      <c r="CE9" s="411"/>
      <c r="CF9" s="411"/>
      <c r="CG9" s="411"/>
      <c r="CH9" s="411"/>
      <c r="CI9" s="411"/>
      <c r="CJ9" s="411"/>
      <c r="CK9" s="411"/>
      <c r="CL9" s="411"/>
      <c r="CM9" s="411"/>
      <c r="CN9" s="411"/>
      <c r="CO9" s="411"/>
      <c r="CP9" s="411"/>
      <c r="CQ9" s="411"/>
      <c r="CR9" s="411"/>
      <c r="CS9" s="412"/>
      <c r="CT9" s="404">
        <v>14.3</v>
      </c>
      <c r="CU9" s="405"/>
      <c r="CV9" s="405"/>
      <c r="CW9" s="405"/>
      <c r="CX9" s="405"/>
      <c r="CY9" s="405"/>
      <c r="CZ9" s="405"/>
      <c r="DA9" s="406"/>
      <c r="DB9" s="404">
        <v>16.3</v>
      </c>
      <c r="DC9" s="405"/>
      <c r="DD9" s="405"/>
      <c r="DE9" s="405"/>
      <c r="DF9" s="405"/>
      <c r="DG9" s="405"/>
      <c r="DH9" s="405"/>
      <c r="DI9" s="406"/>
    </row>
    <row r="10" spans="1:119" ht="18.75" customHeight="1" thickBot="1" x14ac:dyDescent="0.25">
      <c r="A10" s="181"/>
      <c r="B10" s="401"/>
      <c r="C10" s="402"/>
      <c r="D10" s="402"/>
      <c r="E10" s="402"/>
      <c r="F10" s="402"/>
      <c r="G10" s="402"/>
      <c r="H10" s="402"/>
      <c r="I10" s="402"/>
      <c r="J10" s="402"/>
      <c r="K10" s="450"/>
      <c r="L10" s="457" t="s">
        <v>113</v>
      </c>
      <c r="M10" s="437"/>
      <c r="N10" s="437"/>
      <c r="O10" s="437"/>
      <c r="P10" s="437"/>
      <c r="Q10" s="438"/>
      <c r="R10" s="458">
        <v>62438</v>
      </c>
      <c r="S10" s="459"/>
      <c r="T10" s="459"/>
      <c r="U10" s="459"/>
      <c r="V10" s="460"/>
      <c r="W10" s="395"/>
      <c r="X10" s="396"/>
      <c r="Y10" s="396"/>
      <c r="Z10" s="396"/>
      <c r="AA10" s="396"/>
      <c r="AB10" s="396"/>
      <c r="AC10" s="396"/>
      <c r="AD10" s="396"/>
      <c r="AE10" s="396"/>
      <c r="AF10" s="396"/>
      <c r="AG10" s="396"/>
      <c r="AH10" s="396"/>
      <c r="AI10" s="396"/>
      <c r="AJ10" s="396"/>
      <c r="AK10" s="396"/>
      <c r="AL10" s="399"/>
      <c r="AM10" s="436" t="s">
        <v>114</v>
      </c>
      <c r="AN10" s="437"/>
      <c r="AO10" s="437"/>
      <c r="AP10" s="437"/>
      <c r="AQ10" s="437"/>
      <c r="AR10" s="437"/>
      <c r="AS10" s="437"/>
      <c r="AT10" s="438"/>
      <c r="AU10" s="439" t="s">
        <v>90</v>
      </c>
      <c r="AV10" s="440"/>
      <c r="AW10" s="440"/>
      <c r="AX10" s="440"/>
      <c r="AY10" s="441" t="s">
        <v>115</v>
      </c>
      <c r="AZ10" s="442"/>
      <c r="BA10" s="442"/>
      <c r="BB10" s="442"/>
      <c r="BC10" s="442"/>
      <c r="BD10" s="442"/>
      <c r="BE10" s="442"/>
      <c r="BF10" s="442"/>
      <c r="BG10" s="442"/>
      <c r="BH10" s="442"/>
      <c r="BI10" s="442"/>
      <c r="BJ10" s="442"/>
      <c r="BK10" s="442"/>
      <c r="BL10" s="442"/>
      <c r="BM10" s="443"/>
      <c r="BN10" s="407">
        <v>486643</v>
      </c>
      <c r="BO10" s="408"/>
      <c r="BP10" s="408"/>
      <c r="BQ10" s="408"/>
      <c r="BR10" s="408"/>
      <c r="BS10" s="408"/>
      <c r="BT10" s="408"/>
      <c r="BU10" s="409"/>
      <c r="BV10" s="407">
        <v>235374</v>
      </c>
      <c r="BW10" s="408"/>
      <c r="BX10" s="408"/>
      <c r="BY10" s="408"/>
      <c r="BZ10" s="408"/>
      <c r="CA10" s="408"/>
      <c r="CB10" s="408"/>
      <c r="CC10" s="409"/>
      <c r="CD10" s="184" t="s">
        <v>116</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x14ac:dyDescent="0.25">
      <c r="A11" s="181"/>
      <c r="B11" s="401"/>
      <c r="C11" s="402"/>
      <c r="D11" s="402"/>
      <c r="E11" s="402"/>
      <c r="F11" s="402"/>
      <c r="G11" s="402"/>
      <c r="H11" s="402"/>
      <c r="I11" s="402"/>
      <c r="J11" s="402"/>
      <c r="K11" s="450"/>
      <c r="L11" s="461" t="s">
        <v>117</v>
      </c>
      <c r="M11" s="462"/>
      <c r="N11" s="462"/>
      <c r="O11" s="462"/>
      <c r="P11" s="462"/>
      <c r="Q11" s="463"/>
      <c r="R11" s="464" t="s">
        <v>118</v>
      </c>
      <c r="S11" s="465"/>
      <c r="T11" s="465"/>
      <c r="U11" s="465"/>
      <c r="V11" s="466"/>
      <c r="W11" s="395"/>
      <c r="X11" s="396"/>
      <c r="Y11" s="396"/>
      <c r="Z11" s="396"/>
      <c r="AA11" s="396"/>
      <c r="AB11" s="396"/>
      <c r="AC11" s="396"/>
      <c r="AD11" s="396"/>
      <c r="AE11" s="396"/>
      <c r="AF11" s="396"/>
      <c r="AG11" s="396"/>
      <c r="AH11" s="396"/>
      <c r="AI11" s="396"/>
      <c r="AJ11" s="396"/>
      <c r="AK11" s="396"/>
      <c r="AL11" s="399"/>
      <c r="AM11" s="436" t="s">
        <v>119</v>
      </c>
      <c r="AN11" s="437"/>
      <c r="AO11" s="437"/>
      <c r="AP11" s="437"/>
      <c r="AQ11" s="437"/>
      <c r="AR11" s="437"/>
      <c r="AS11" s="437"/>
      <c r="AT11" s="438"/>
      <c r="AU11" s="439" t="s">
        <v>90</v>
      </c>
      <c r="AV11" s="440"/>
      <c r="AW11" s="440"/>
      <c r="AX11" s="440"/>
      <c r="AY11" s="441" t="s">
        <v>120</v>
      </c>
      <c r="AZ11" s="442"/>
      <c r="BA11" s="442"/>
      <c r="BB11" s="442"/>
      <c r="BC11" s="442"/>
      <c r="BD11" s="442"/>
      <c r="BE11" s="442"/>
      <c r="BF11" s="442"/>
      <c r="BG11" s="442"/>
      <c r="BH11" s="442"/>
      <c r="BI11" s="442"/>
      <c r="BJ11" s="442"/>
      <c r="BK11" s="442"/>
      <c r="BL11" s="442"/>
      <c r="BM11" s="443"/>
      <c r="BN11" s="407">
        <v>0</v>
      </c>
      <c r="BO11" s="408"/>
      <c r="BP11" s="408"/>
      <c r="BQ11" s="408"/>
      <c r="BR11" s="408"/>
      <c r="BS11" s="408"/>
      <c r="BT11" s="408"/>
      <c r="BU11" s="409"/>
      <c r="BV11" s="407">
        <v>187506</v>
      </c>
      <c r="BW11" s="408"/>
      <c r="BX11" s="408"/>
      <c r="BY11" s="408"/>
      <c r="BZ11" s="408"/>
      <c r="CA11" s="408"/>
      <c r="CB11" s="408"/>
      <c r="CC11" s="409"/>
      <c r="CD11" s="410" t="s">
        <v>121</v>
      </c>
      <c r="CE11" s="411"/>
      <c r="CF11" s="411"/>
      <c r="CG11" s="411"/>
      <c r="CH11" s="411"/>
      <c r="CI11" s="411"/>
      <c r="CJ11" s="411"/>
      <c r="CK11" s="411"/>
      <c r="CL11" s="411"/>
      <c r="CM11" s="411"/>
      <c r="CN11" s="411"/>
      <c r="CO11" s="411"/>
      <c r="CP11" s="411"/>
      <c r="CQ11" s="411"/>
      <c r="CR11" s="411"/>
      <c r="CS11" s="412"/>
      <c r="CT11" s="447" t="s">
        <v>122</v>
      </c>
      <c r="CU11" s="448"/>
      <c r="CV11" s="448"/>
      <c r="CW11" s="448"/>
      <c r="CX11" s="448"/>
      <c r="CY11" s="448"/>
      <c r="CZ11" s="448"/>
      <c r="DA11" s="449"/>
      <c r="DB11" s="447" t="s">
        <v>122</v>
      </c>
      <c r="DC11" s="448"/>
      <c r="DD11" s="448"/>
      <c r="DE11" s="448"/>
      <c r="DF11" s="448"/>
      <c r="DG11" s="448"/>
      <c r="DH11" s="448"/>
      <c r="DI11" s="449"/>
    </row>
    <row r="12" spans="1:119" ht="18.75" customHeight="1" x14ac:dyDescent="0.2">
      <c r="A12" s="181"/>
      <c r="B12" s="467" t="s">
        <v>123</v>
      </c>
      <c r="C12" s="468"/>
      <c r="D12" s="468"/>
      <c r="E12" s="468"/>
      <c r="F12" s="468"/>
      <c r="G12" s="468"/>
      <c r="H12" s="468"/>
      <c r="I12" s="468"/>
      <c r="J12" s="468"/>
      <c r="K12" s="469"/>
      <c r="L12" s="476" t="s">
        <v>124</v>
      </c>
      <c r="M12" s="477"/>
      <c r="N12" s="477"/>
      <c r="O12" s="477"/>
      <c r="P12" s="477"/>
      <c r="Q12" s="478"/>
      <c r="R12" s="479">
        <v>58789</v>
      </c>
      <c r="S12" s="480"/>
      <c r="T12" s="480"/>
      <c r="U12" s="480"/>
      <c r="V12" s="481"/>
      <c r="W12" s="482" t="s">
        <v>1</v>
      </c>
      <c r="X12" s="440"/>
      <c r="Y12" s="440"/>
      <c r="Z12" s="440"/>
      <c r="AA12" s="440"/>
      <c r="AB12" s="483"/>
      <c r="AC12" s="484" t="s">
        <v>125</v>
      </c>
      <c r="AD12" s="485"/>
      <c r="AE12" s="485"/>
      <c r="AF12" s="485"/>
      <c r="AG12" s="486"/>
      <c r="AH12" s="484" t="s">
        <v>126</v>
      </c>
      <c r="AI12" s="485"/>
      <c r="AJ12" s="485"/>
      <c r="AK12" s="485"/>
      <c r="AL12" s="487"/>
      <c r="AM12" s="436" t="s">
        <v>127</v>
      </c>
      <c r="AN12" s="437"/>
      <c r="AO12" s="437"/>
      <c r="AP12" s="437"/>
      <c r="AQ12" s="437"/>
      <c r="AR12" s="437"/>
      <c r="AS12" s="437"/>
      <c r="AT12" s="438"/>
      <c r="AU12" s="439" t="s">
        <v>90</v>
      </c>
      <c r="AV12" s="440"/>
      <c r="AW12" s="440"/>
      <c r="AX12" s="440"/>
      <c r="AY12" s="441" t="s">
        <v>128</v>
      </c>
      <c r="AZ12" s="442"/>
      <c r="BA12" s="442"/>
      <c r="BB12" s="442"/>
      <c r="BC12" s="442"/>
      <c r="BD12" s="442"/>
      <c r="BE12" s="442"/>
      <c r="BF12" s="442"/>
      <c r="BG12" s="442"/>
      <c r="BH12" s="442"/>
      <c r="BI12" s="442"/>
      <c r="BJ12" s="442"/>
      <c r="BK12" s="442"/>
      <c r="BL12" s="442"/>
      <c r="BM12" s="443"/>
      <c r="BN12" s="407">
        <v>111529</v>
      </c>
      <c r="BO12" s="408"/>
      <c r="BP12" s="408"/>
      <c r="BQ12" s="408"/>
      <c r="BR12" s="408"/>
      <c r="BS12" s="408"/>
      <c r="BT12" s="408"/>
      <c r="BU12" s="409"/>
      <c r="BV12" s="407">
        <v>0</v>
      </c>
      <c r="BW12" s="408"/>
      <c r="BX12" s="408"/>
      <c r="BY12" s="408"/>
      <c r="BZ12" s="408"/>
      <c r="CA12" s="408"/>
      <c r="CB12" s="408"/>
      <c r="CC12" s="409"/>
      <c r="CD12" s="410" t="s">
        <v>129</v>
      </c>
      <c r="CE12" s="411"/>
      <c r="CF12" s="411"/>
      <c r="CG12" s="411"/>
      <c r="CH12" s="411"/>
      <c r="CI12" s="411"/>
      <c r="CJ12" s="411"/>
      <c r="CK12" s="411"/>
      <c r="CL12" s="411"/>
      <c r="CM12" s="411"/>
      <c r="CN12" s="411"/>
      <c r="CO12" s="411"/>
      <c r="CP12" s="411"/>
      <c r="CQ12" s="411"/>
      <c r="CR12" s="411"/>
      <c r="CS12" s="412"/>
      <c r="CT12" s="447" t="s">
        <v>122</v>
      </c>
      <c r="CU12" s="448"/>
      <c r="CV12" s="448"/>
      <c r="CW12" s="448"/>
      <c r="CX12" s="448"/>
      <c r="CY12" s="448"/>
      <c r="CZ12" s="448"/>
      <c r="DA12" s="449"/>
      <c r="DB12" s="447" t="s">
        <v>122</v>
      </c>
      <c r="DC12" s="448"/>
      <c r="DD12" s="448"/>
      <c r="DE12" s="448"/>
      <c r="DF12" s="448"/>
      <c r="DG12" s="448"/>
      <c r="DH12" s="448"/>
      <c r="DI12" s="449"/>
    </row>
    <row r="13" spans="1:119" ht="18.75" customHeight="1" x14ac:dyDescent="0.2">
      <c r="A13" s="181"/>
      <c r="B13" s="470"/>
      <c r="C13" s="471"/>
      <c r="D13" s="471"/>
      <c r="E13" s="471"/>
      <c r="F13" s="471"/>
      <c r="G13" s="471"/>
      <c r="H13" s="471"/>
      <c r="I13" s="471"/>
      <c r="J13" s="471"/>
      <c r="K13" s="472"/>
      <c r="L13" s="190"/>
      <c r="M13" s="498" t="s">
        <v>130</v>
      </c>
      <c r="N13" s="499"/>
      <c r="O13" s="499"/>
      <c r="P13" s="499"/>
      <c r="Q13" s="500"/>
      <c r="R13" s="491">
        <v>57828</v>
      </c>
      <c r="S13" s="492"/>
      <c r="T13" s="492"/>
      <c r="U13" s="492"/>
      <c r="V13" s="493"/>
      <c r="W13" s="423" t="s">
        <v>131</v>
      </c>
      <c r="X13" s="424"/>
      <c r="Y13" s="424"/>
      <c r="Z13" s="424"/>
      <c r="AA13" s="424"/>
      <c r="AB13" s="414"/>
      <c r="AC13" s="458">
        <v>634</v>
      </c>
      <c r="AD13" s="459"/>
      <c r="AE13" s="459"/>
      <c r="AF13" s="459"/>
      <c r="AG13" s="501"/>
      <c r="AH13" s="458">
        <v>689</v>
      </c>
      <c r="AI13" s="459"/>
      <c r="AJ13" s="459"/>
      <c r="AK13" s="459"/>
      <c r="AL13" s="460"/>
      <c r="AM13" s="436" t="s">
        <v>132</v>
      </c>
      <c r="AN13" s="437"/>
      <c r="AO13" s="437"/>
      <c r="AP13" s="437"/>
      <c r="AQ13" s="437"/>
      <c r="AR13" s="437"/>
      <c r="AS13" s="437"/>
      <c r="AT13" s="438"/>
      <c r="AU13" s="439" t="s">
        <v>104</v>
      </c>
      <c r="AV13" s="440"/>
      <c r="AW13" s="440"/>
      <c r="AX13" s="440"/>
      <c r="AY13" s="441" t="s">
        <v>133</v>
      </c>
      <c r="AZ13" s="442"/>
      <c r="BA13" s="442"/>
      <c r="BB13" s="442"/>
      <c r="BC13" s="442"/>
      <c r="BD13" s="442"/>
      <c r="BE13" s="442"/>
      <c r="BF13" s="442"/>
      <c r="BG13" s="442"/>
      <c r="BH13" s="442"/>
      <c r="BI13" s="442"/>
      <c r="BJ13" s="442"/>
      <c r="BK13" s="442"/>
      <c r="BL13" s="442"/>
      <c r="BM13" s="443"/>
      <c r="BN13" s="407">
        <v>-180553</v>
      </c>
      <c r="BO13" s="408"/>
      <c r="BP13" s="408"/>
      <c r="BQ13" s="408"/>
      <c r="BR13" s="408"/>
      <c r="BS13" s="408"/>
      <c r="BT13" s="408"/>
      <c r="BU13" s="409"/>
      <c r="BV13" s="407">
        <v>290404</v>
      </c>
      <c r="BW13" s="408"/>
      <c r="BX13" s="408"/>
      <c r="BY13" s="408"/>
      <c r="BZ13" s="408"/>
      <c r="CA13" s="408"/>
      <c r="CB13" s="408"/>
      <c r="CC13" s="409"/>
      <c r="CD13" s="410" t="s">
        <v>134</v>
      </c>
      <c r="CE13" s="411"/>
      <c r="CF13" s="411"/>
      <c r="CG13" s="411"/>
      <c r="CH13" s="411"/>
      <c r="CI13" s="411"/>
      <c r="CJ13" s="411"/>
      <c r="CK13" s="411"/>
      <c r="CL13" s="411"/>
      <c r="CM13" s="411"/>
      <c r="CN13" s="411"/>
      <c r="CO13" s="411"/>
      <c r="CP13" s="411"/>
      <c r="CQ13" s="411"/>
      <c r="CR13" s="411"/>
      <c r="CS13" s="412"/>
      <c r="CT13" s="404">
        <v>8.6</v>
      </c>
      <c r="CU13" s="405"/>
      <c r="CV13" s="405"/>
      <c r="CW13" s="405"/>
      <c r="CX13" s="405"/>
      <c r="CY13" s="405"/>
      <c r="CZ13" s="405"/>
      <c r="DA13" s="406"/>
      <c r="DB13" s="404">
        <v>9.3000000000000007</v>
      </c>
      <c r="DC13" s="405"/>
      <c r="DD13" s="405"/>
      <c r="DE13" s="405"/>
      <c r="DF13" s="405"/>
      <c r="DG13" s="405"/>
      <c r="DH13" s="405"/>
      <c r="DI13" s="406"/>
    </row>
    <row r="14" spans="1:119" ht="18.75" customHeight="1" thickBot="1" x14ac:dyDescent="0.25">
      <c r="A14" s="181"/>
      <c r="B14" s="470"/>
      <c r="C14" s="471"/>
      <c r="D14" s="471"/>
      <c r="E14" s="471"/>
      <c r="F14" s="471"/>
      <c r="G14" s="471"/>
      <c r="H14" s="471"/>
      <c r="I14" s="471"/>
      <c r="J14" s="471"/>
      <c r="K14" s="472"/>
      <c r="L14" s="488" t="s">
        <v>135</v>
      </c>
      <c r="M14" s="489"/>
      <c r="N14" s="489"/>
      <c r="O14" s="489"/>
      <c r="P14" s="489"/>
      <c r="Q14" s="490"/>
      <c r="R14" s="491">
        <v>59635</v>
      </c>
      <c r="S14" s="492"/>
      <c r="T14" s="492"/>
      <c r="U14" s="492"/>
      <c r="V14" s="493"/>
      <c r="W14" s="397"/>
      <c r="X14" s="398"/>
      <c r="Y14" s="398"/>
      <c r="Z14" s="398"/>
      <c r="AA14" s="398"/>
      <c r="AB14" s="387"/>
      <c r="AC14" s="494">
        <v>2.7</v>
      </c>
      <c r="AD14" s="495"/>
      <c r="AE14" s="495"/>
      <c r="AF14" s="495"/>
      <c r="AG14" s="496"/>
      <c r="AH14" s="494">
        <v>2.8</v>
      </c>
      <c r="AI14" s="495"/>
      <c r="AJ14" s="495"/>
      <c r="AK14" s="495"/>
      <c r="AL14" s="497"/>
      <c r="AM14" s="436"/>
      <c r="AN14" s="437"/>
      <c r="AO14" s="437"/>
      <c r="AP14" s="437"/>
      <c r="AQ14" s="437"/>
      <c r="AR14" s="437"/>
      <c r="AS14" s="437"/>
      <c r="AT14" s="438"/>
      <c r="AU14" s="439"/>
      <c r="AV14" s="440"/>
      <c r="AW14" s="440"/>
      <c r="AX14" s="440"/>
      <c r="AY14" s="441"/>
      <c r="AZ14" s="442"/>
      <c r="BA14" s="442"/>
      <c r="BB14" s="442"/>
      <c r="BC14" s="442"/>
      <c r="BD14" s="442"/>
      <c r="BE14" s="442"/>
      <c r="BF14" s="442"/>
      <c r="BG14" s="442"/>
      <c r="BH14" s="442"/>
      <c r="BI14" s="442"/>
      <c r="BJ14" s="442"/>
      <c r="BK14" s="442"/>
      <c r="BL14" s="442"/>
      <c r="BM14" s="443"/>
      <c r="BN14" s="407"/>
      <c r="BO14" s="408"/>
      <c r="BP14" s="408"/>
      <c r="BQ14" s="408"/>
      <c r="BR14" s="408"/>
      <c r="BS14" s="408"/>
      <c r="BT14" s="408"/>
      <c r="BU14" s="409"/>
      <c r="BV14" s="407"/>
      <c r="BW14" s="408"/>
      <c r="BX14" s="408"/>
      <c r="BY14" s="408"/>
      <c r="BZ14" s="408"/>
      <c r="CA14" s="408"/>
      <c r="CB14" s="408"/>
      <c r="CC14" s="409"/>
      <c r="CD14" s="502" t="s">
        <v>136</v>
      </c>
      <c r="CE14" s="503"/>
      <c r="CF14" s="503"/>
      <c r="CG14" s="503"/>
      <c r="CH14" s="503"/>
      <c r="CI14" s="503"/>
      <c r="CJ14" s="503"/>
      <c r="CK14" s="503"/>
      <c r="CL14" s="503"/>
      <c r="CM14" s="503"/>
      <c r="CN14" s="503"/>
      <c r="CO14" s="503"/>
      <c r="CP14" s="503"/>
      <c r="CQ14" s="503"/>
      <c r="CR14" s="503"/>
      <c r="CS14" s="504"/>
      <c r="CT14" s="505">
        <v>40.9</v>
      </c>
      <c r="CU14" s="506"/>
      <c r="CV14" s="506"/>
      <c r="CW14" s="506"/>
      <c r="CX14" s="506"/>
      <c r="CY14" s="506"/>
      <c r="CZ14" s="506"/>
      <c r="DA14" s="507"/>
      <c r="DB14" s="505">
        <v>50.4</v>
      </c>
      <c r="DC14" s="506"/>
      <c r="DD14" s="506"/>
      <c r="DE14" s="506"/>
      <c r="DF14" s="506"/>
      <c r="DG14" s="506"/>
      <c r="DH14" s="506"/>
      <c r="DI14" s="507"/>
    </row>
    <row r="15" spans="1:119" ht="18.75" customHeight="1" x14ac:dyDescent="0.2">
      <c r="A15" s="181"/>
      <c r="B15" s="470"/>
      <c r="C15" s="471"/>
      <c r="D15" s="471"/>
      <c r="E15" s="471"/>
      <c r="F15" s="471"/>
      <c r="G15" s="471"/>
      <c r="H15" s="471"/>
      <c r="I15" s="471"/>
      <c r="J15" s="471"/>
      <c r="K15" s="472"/>
      <c r="L15" s="190"/>
      <c r="M15" s="498" t="s">
        <v>130</v>
      </c>
      <c r="N15" s="499"/>
      <c r="O15" s="499"/>
      <c r="P15" s="499"/>
      <c r="Q15" s="500"/>
      <c r="R15" s="491">
        <v>58719</v>
      </c>
      <c r="S15" s="492"/>
      <c r="T15" s="492"/>
      <c r="U15" s="492"/>
      <c r="V15" s="493"/>
      <c r="W15" s="423" t="s">
        <v>137</v>
      </c>
      <c r="X15" s="424"/>
      <c r="Y15" s="424"/>
      <c r="Z15" s="424"/>
      <c r="AA15" s="424"/>
      <c r="AB15" s="414"/>
      <c r="AC15" s="458">
        <v>5820</v>
      </c>
      <c r="AD15" s="459"/>
      <c r="AE15" s="459"/>
      <c r="AF15" s="459"/>
      <c r="AG15" s="501"/>
      <c r="AH15" s="458">
        <v>6256</v>
      </c>
      <c r="AI15" s="459"/>
      <c r="AJ15" s="459"/>
      <c r="AK15" s="459"/>
      <c r="AL15" s="460"/>
      <c r="AM15" s="436"/>
      <c r="AN15" s="437"/>
      <c r="AO15" s="437"/>
      <c r="AP15" s="437"/>
      <c r="AQ15" s="437"/>
      <c r="AR15" s="437"/>
      <c r="AS15" s="437"/>
      <c r="AT15" s="438"/>
      <c r="AU15" s="439"/>
      <c r="AV15" s="440"/>
      <c r="AW15" s="440"/>
      <c r="AX15" s="440"/>
      <c r="AY15" s="367" t="s">
        <v>138</v>
      </c>
      <c r="AZ15" s="368"/>
      <c r="BA15" s="368"/>
      <c r="BB15" s="368"/>
      <c r="BC15" s="368"/>
      <c r="BD15" s="368"/>
      <c r="BE15" s="368"/>
      <c r="BF15" s="368"/>
      <c r="BG15" s="368"/>
      <c r="BH15" s="368"/>
      <c r="BI15" s="368"/>
      <c r="BJ15" s="368"/>
      <c r="BK15" s="368"/>
      <c r="BL15" s="368"/>
      <c r="BM15" s="369"/>
      <c r="BN15" s="370">
        <v>8092275</v>
      </c>
      <c r="BO15" s="371"/>
      <c r="BP15" s="371"/>
      <c r="BQ15" s="371"/>
      <c r="BR15" s="371"/>
      <c r="BS15" s="371"/>
      <c r="BT15" s="371"/>
      <c r="BU15" s="372"/>
      <c r="BV15" s="370">
        <v>7861502</v>
      </c>
      <c r="BW15" s="371"/>
      <c r="BX15" s="371"/>
      <c r="BY15" s="371"/>
      <c r="BZ15" s="371"/>
      <c r="CA15" s="371"/>
      <c r="CB15" s="371"/>
      <c r="CC15" s="372"/>
      <c r="CD15" s="508" t="s">
        <v>139</v>
      </c>
      <c r="CE15" s="509"/>
      <c r="CF15" s="509"/>
      <c r="CG15" s="509"/>
      <c r="CH15" s="509"/>
      <c r="CI15" s="509"/>
      <c r="CJ15" s="509"/>
      <c r="CK15" s="509"/>
      <c r="CL15" s="509"/>
      <c r="CM15" s="509"/>
      <c r="CN15" s="509"/>
      <c r="CO15" s="509"/>
      <c r="CP15" s="509"/>
      <c r="CQ15" s="509"/>
      <c r="CR15" s="509"/>
      <c r="CS15" s="510"/>
      <c r="CT15" s="191"/>
      <c r="CU15" s="192"/>
      <c r="CV15" s="192"/>
      <c r="CW15" s="192"/>
      <c r="CX15" s="192"/>
      <c r="CY15" s="192"/>
      <c r="CZ15" s="192"/>
      <c r="DA15" s="193"/>
      <c r="DB15" s="191"/>
      <c r="DC15" s="192"/>
      <c r="DD15" s="192"/>
      <c r="DE15" s="192"/>
      <c r="DF15" s="192"/>
      <c r="DG15" s="192"/>
      <c r="DH15" s="192"/>
      <c r="DI15" s="193"/>
    </row>
    <row r="16" spans="1:119" ht="18.75" customHeight="1" x14ac:dyDescent="0.2">
      <c r="A16" s="181"/>
      <c r="B16" s="470"/>
      <c r="C16" s="471"/>
      <c r="D16" s="471"/>
      <c r="E16" s="471"/>
      <c r="F16" s="471"/>
      <c r="G16" s="471"/>
      <c r="H16" s="471"/>
      <c r="I16" s="471"/>
      <c r="J16" s="471"/>
      <c r="K16" s="472"/>
      <c r="L16" s="488" t="s">
        <v>140</v>
      </c>
      <c r="M16" s="511"/>
      <c r="N16" s="511"/>
      <c r="O16" s="511"/>
      <c r="P16" s="511"/>
      <c r="Q16" s="512"/>
      <c r="R16" s="513" t="s">
        <v>141</v>
      </c>
      <c r="S16" s="514"/>
      <c r="T16" s="514"/>
      <c r="U16" s="514"/>
      <c r="V16" s="515"/>
      <c r="W16" s="397"/>
      <c r="X16" s="398"/>
      <c r="Y16" s="398"/>
      <c r="Z16" s="398"/>
      <c r="AA16" s="398"/>
      <c r="AB16" s="387"/>
      <c r="AC16" s="494">
        <v>24.9</v>
      </c>
      <c r="AD16" s="495"/>
      <c r="AE16" s="495"/>
      <c r="AF16" s="495"/>
      <c r="AG16" s="496"/>
      <c r="AH16" s="494">
        <v>25.7</v>
      </c>
      <c r="AI16" s="495"/>
      <c r="AJ16" s="495"/>
      <c r="AK16" s="495"/>
      <c r="AL16" s="497"/>
      <c r="AM16" s="436"/>
      <c r="AN16" s="437"/>
      <c r="AO16" s="437"/>
      <c r="AP16" s="437"/>
      <c r="AQ16" s="437"/>
      <c r="AR16" s="437"/>
      <c r="AS16" s="437"/>
      <c r="AT16" s="438"/>
      <c r="AU16" s="439"/>
      <c r="AV16" s="440"/>
      <c r="AW16" s="440"/>
      <c r="AX16" s="440"/>
      <c r="AY16" s="441" t="s">
        <v>142</v>
      </c>
      <c r="AZ16" s="442"/>
      <c r="BA16" s="442"/>
      <c r="BB16" s="442"/>
      <c r="BC16" s="442"/>
      <c r="BD16" s="442"/>
      <c r="BE16" s="442"/>
      <c r="BF16" s="442"/>
      <c r="BG16" s="442"/>
      <c r="BH16" s="442"/>
      <c r="BI16" s="442"/>
      <c r="BJ16" s="442"/>
      <c r="BK16" s="442"/>
      <c r="BL16" s="442"/>
      <c r="BM16" s="443"/>
      <c r="BN16" s="407">
        <v>11946471</v>
      </c>
      <c r="BO16" s="408"/>
      <c r="BP16" s="408"/>
      <c r="BQ16" s="408"/>
      <c r="BR16" s="408"/>
      <c r="BS16" s="408"/>
      <c r="BT16" s="408"/>
      <c r="BU16" s="409"/>
      <c r="BV16" s="407">
        <v>11614623</v>
      </c>
      <c r="BW16" s="408"/>
      <c r="BX16" s="408"/>
      <c r="BY16" s="408"/>
      <c r="BZ16" s="408"/>
      <c r="CA16" s="408"/>
      <c r="CB16" s="408"/>
      <c r="CC16" s="409"/>
      <c r="CD16" s="194"/>
      <c r="CE16" s="521"/>
      <c r="CF16" s="521"/>
      <c r="CG16" s="521"/>
      <c r="CH16" s="521"/>
      <c r="CI16" s="521"/>
      <c r="CJ16" s="521"/>
      <c r="CK16" s="521"/>
      <c r="CL16" s="521"/>
      <c r="CM16" s="521"/>
      <c r="CN16" s="521"/>
      <c r="CO16" s="521"/>
      <c r="CP16" s="521"/>
      <c r="CQ16" s="521"/>
      <c r="CR16" s="521"/>
      <c r="CS16" s="522"/>
      <c r="CT16" s="404"/>
      <c r="CU16" s="405"/>
      <c r="CV16" s="405"/>
      <c r="CW16" s="405"/>
      <c r="CX16" s="405"/>
      <c r="CY16" s="405"/>
      <c r="CZ16" s="405"/>
      <c r="DA16" s="406"/>
      <c r="DB16" s="404"/>
      <c r="DC16" s="405"/>
      <c r="DD16" s="405"/>
      <c r="DE16" s="405"/>
      <c r="DF16" s="405"/>
      <c r="DG16" s="405"/>
      <c r="DH16" s="405"/>
      <c r="DI16" s="406"/>
    </row>
    <row r="17" spans="1:113" ht="18.75" customHeight="1" thickBot="1" x14ac:dyDescent="0.25">
      <c r="A17" s="181"/>
      <c r="B17" s="473"/>
      <c r="C17" s="474"/>
      <c r="D17" s="474"/>
      <c r="E17" s="474"/>
      <c r="F17" s="474"/>
      <c r="G17" s="474"/>
      <c r="H17" s="474"/>
      <c r="I17" s="474"/>
      <c r="J17" s="474"/>
      <c r="K17" s="475"/>
      <c r="L17" s="195"/>
      <c r="M17" s="518" t="s">
        <v>143</v>
      </c>
      <c r="N17" s="519"/>
      <c r="O17" s="519"/>
      <c r="P17" s="519"/>
      <c r="Q17" s="520"/>
      <c r="R17" s="513" t="s">
        <v>144</v>
      </c>
      <c r="S17" s="514"/>
      <c r="T17" s="514"/>
      <c r="U17" s="514"/>
      <c r="V17" s="515"/>
      <c r="W17" s="423" t="s">
        <v>145</v>
      </c>
      <c r="X17" s="424"/>
      <c r="Y17" s="424"/>
      <c r="Z17" s="424"/>
      <c r="AA17" s="424"/>
      <c r="AB17" s="414"/>
      <c r="AC17" s="458">
        <v>16936</v>
      </c>
      <c r="AD17" s="459"/>
      <c r="AE17" s="459"/>
      <c r="AF17" s="459"/>
      <c r="AG17" s="501"/>
      <c r="AH17" s="458">
        <v>17416</v>
      </c>
      <c r="AI17" s="459"/>
      <c r="AJ17" s="459"/>
      <c r="AK17" s="459"/>
      <c r="AL17" s="460"/>
      <c r="AM17" s="436"/>
      <c r="AN17" s="437"/>
      <c r="AO17" s="437"/>
      <c r="AP17" s="437"/>
      <c r="AQ17" s="437"/>
      <c r="AR17" s="437"/>
      <c r="AS17" s="437"/>
      <c r="AT17" s="438"/>
      <c r="AU17" s="439"/>
      <c r="AV17" s="440"/>
      <c r="AW17" s="440"/>
      <c r="AX17" s="440"/>
      <c r="AY17" s="441" t="s">
        <v>146</v>
      </c>
      <c r="AZ17" s="442"/>
      <c r="BA17" s="442"/>
      <c r="BB17" s="442"/>
      <c r="BC17" s="442"/>
      <c r="BD17" s="442"/>
      <c r="BE17" s="442"/>
      <c r="BF17" s="442"/>
      <c r="BG17" s="442"/>
      <c r="BH17" s="442"/>
      <c r="BI17" s="442"/>
      <c r="BJ17" s="442"/>
      <c r="BK17" s="442"/>
      <c r="BL17" s="442"/>
      <c r="BM17" s="443"/>
      <c r="BN17" s="407">
        <v>10282585</v>
      </c>
      <c r="BO17" s="408"/>
      <c r="BP17" s="408"/>
      <c r="BQ17" s="408"/>
      <c r="BR17" s="408"/>
      <c r="BS17" s="408"/>
      <c r="BT17" s="408"/>
      <c r="BU17" s="409"/>
      <c r="BV17" s="407">
        <v>9988969</v>
      </c>
      <c r="BW17" s="408"/>
      <c r="BX17" s="408"/>
      <c r="BY17" s="408"/>
      <c r="BZ17" s="408"/>
      <c r="CA17" s="408"/>
      <c r="CB17" s="408"/>
      <c r="CC17" s="409"/>
      <c r="CD17" s="194"/>
      <c r="CE17" s="521"/>
      <c r="CF17" s="521"/>
      <c r="CG17" s="521"/>
      <c r="CH17" s="521"/>
      <c r="CI17" s="521"/>
      <c r="CJ17" s="521"/>
      <c r="CK17" s="521"/>
      <c r="CL17" s="521"/>
      <c r="CM17" s="521"/>
      <c r="CN17" s="521"/>
      <c r="CO17" s="521"/>
      <c r="CP17" s="521"/>
      <c r="CQ17" s="521"/>
      <c r="CR17" s="521"/>
      <c r="CS17" s="522"/>
      <c r="CT17" s="404"/>
      <c r="CU17" s="405"/>
      <c r="CV17" s="405"/>
      <c r="CW17" s="405"/>
      <c r="CX17" s="405"/>
      <c r="CY17" s="405"/>
      <c r="CZ17" s="405"/>
      <c r="DA17" s="406"/>
      <c r="DB17" s="404"/>
      <c r="DC17" s="405"/>
      <c r="DD17" s="405"/>
      <c r="DE17" s="405"/>
      <c r="DF17" s="405"/>
      <c r="DG17" s="405"/>
      <c r="DH17" s="405"/>
      <c r="DI17" s="406"/>
    </row>
    <row r="18" spans="1:113" ht="18.75" customHeight="1" thickBot="1" x14ac:dyDescent="0.25">
      <c r="A18" s="181"/>
      <c r="B18" s="529" t="s">
        <v>147</v>
      </c>
      <c r="C18" s="450"/>
      <c r="D18" s="450"/>
      <c r="E18" s="530"/>
      <c r="F18" s="530"/>
      <c r="G18" s="530"/>
      <c r="H18" s="530"/>
      <c r="I18" s="530"/>
      <c r="J18" s="530"/>
      <c r="K18" s="530"/>
      <c r="L18" s="531">
        <v>48.98</v>
      </c>
      <c r="M18" s="531"/>
      <c r="N18" s="531"/>
      <c r="O18" s="531"/>
      <c r="P18" s="531"/>
      <c r="Q18" s="531"/>
      <c r="R18" s="532"/>
      <c r="S18" s="532"/>
      <c r="T18" s="532"/>
      <c r="U18" s="532"/>
      <c r="V18" s="533"/>
      <c r="W18" s="425"/>
      <c r="X18" s="426"/>
      <c r="Y18" s="426"/>
      <c r="Z18" s="426"/>
      <c r="AA18" s="426"/>
      <c r="AB18" s="417"/>
      <c r="AC18" s="534">
        <v>72.400000000000006</v>
      </c>
      <c r="AD18" s="535"/>
      <c r="AE18" s="535"/>
      <c r="AF18" s="535"/>
      <c r="AG18" s="536"/>
      <c r="AH18" s="534">
        <v>71.5</v>
      </c>
      <c r="AI18" s="535"/>
      <c r="AJ18" s="535"/>
      <c r="AK18" s="535"/>
      <c r="AL18" s="537"/>
      <c r="AM18" s="436"/>
      <c r="AN18" s="437"/>
      <c r="AO18" s="437"/>
      <c r="AP18" s="437"/>
      <c r="AQ18" s="437"/>
      <c r="AR18" s="437"/>
      <c r="AS18" s="437"/>
      <c r="AT18" s="438"/>
      <c r="AU18" s="439"/>
      <c r="AV18" s="440"/>
      <c r="AW18" s="440"/>
      <c r="AX18" s="440"/>
      <c r="AY18" s="441" t="s">
        <v>148</v>
      </c>
      <c r="AZ18" s="442"/>
      <c r="BA18" s="442"/>
      <c r="BB18" s="442"/>
      <c r="BC18" s="442"/>
      <c r="BD18" s="442"/>
      <c r="BE18" s="442"/>
      <c r="BF18" s="442"/>
      <c r="BG18" s="442"/>
      <c r="BH18" s="442"/>
      <c r="BI18" s="442"/>
      <c r="BJ18" s="442"/>
      <c r="BK18" s="442"/>
      <c r="BL18" s="442"/>
      <c r="BM18" s="443"/>
      <c r="BN18" s="407">
        <v>14459243</v>
      </c>
      <c r="BO18" s="408"/>
      <c r="BP18" s="408"/>
      <c r="BQ18" s="408"/>
      <c r="BR18" s="408"/>
      <c r="BS18" s="408"/>
      <c r="BT18" s="408"/>
      <c r="BU18" s="409"/>
      <c r="BV18" s="407">
        <v>14147505</v>
      </c>
      <c r="BW18" s="408"/>
      <c r="BX18" s="408"/>
      <c r="BY18" s="408"/>
      <c r="BZ18" s="408"/>
      <c r="CA18" s="408"/>
      <c r="CB18" s="408"/>
      <c r="CC18" s="409"/>
      <c r="CD18" s="194"/>
      <c r="CE18" s="521"/>
      <c r="CF18" s="521"/>
      <c r="CG18" s="521"/>
      <c r="CH18" s="521"/>
      <c r="CI18" s="521"/>
      <c r="CJ18" s="521"/>
      <c r="CK18" s="521"/>
      <c r="CL18" s="521"/>
      <c r="CM18" s="521"/>
      <c r="CN18" s="521"/>
      <c r="CO18" s="521"/>
      <c r="CP18" s="521"/>
      <c r="CQ18" s="521"/>
      <c r="CR18" s="521"/>
      <c r="CS18" s="522"/>
      <c r="CT18" s="404"/>
      <c r="CU18" s="405"/>
      <c r="CV18" s="405"/>
      <c r="CW18" s="405"/>
      <c r="CX18" s="405"/>
      <c r="CY18" s="405"/>
      <c r="CZ18" s="405"/>
      <c r="DA18" s="406"/>
      <c r="DB18" s="404"/>
      <c r="DC18" s="405"/>
      <c r="DD18" s="405"/>
      <c r="DE18" s="405"/>
      <c r="DF18" s="405"/>
      <c r="DG18" s="405"/>
      <c r="DH18" s="405"/>
      <c r="DI18" s="406"/>
    </row>
    <row r="19" spans="1:113" ht="18.75" customHeight="1" thickBot="1" x14ac:dyDescent="0.25">
      <c r="A19" s="181"/>
      <c r="B19" s="529" t="s">
        <v>149</v>
      </c>
      <c r="C19" s="450"/>
      <c r="D19" s="450"/>
      <c r="E19" s="530"/>
      <c r="F19" s="530"/>
      <c r="G19" s="530"/>
      <c r="H19" s="530"/>
      <c r="I19" s="530"/>
      <c r="J19" s="530"/>
      <c r="K19" s="530"/>
      <c r="L19" s="538">
        <v>1227</v>
      </c>
      <c r="M19" s="538"/>
      <c r="N19" s="538"/>
      <c r="O19" s="538"/>
      <c r="P19" s="538"/>
      <c r="Q19" s="538"/>
      <c r="R19" s="539"/>
      <c r="S19" s="539"/>
      <c r="T19" s="539"/>
      <c r="U19" s="539"/>
      <c r="V19" s="540"/>
      <c r="W19" s="364"/>
      <c r="X19" s="365"/>
      <c r="Y19" s="365"/>
      <c r="Z19" s="365"/>
      <c r="AA19" s="365"/>
      <c r="AB19" s="365"/>
      <c r="AC19" s="516"/>
      <c r="AD19" s="516"/>
      <c r="AE19" s="516"/>
      <c r="AF19" s="516"/>
      <c r="AG19" s="516"/>
      <c r="AH19" s="516"/>
      <c r="AI19" s="516"/>
      <c r="AJ19" s="516"/>
      <c r="AK19" s="516"/>
      <c r="AL19" s="517"/>
      <c r="AM19" s="436"/>
      <c r="AN19" s="437"/>
      <c r="AO19" s="437"/>
      <c r="AP19" s="437"/>
      <c r="AQ19" s="437"/>
      <c r="AR19" s="437"/>
      <c r="AS19" s="437"/>
      <c r="AT19" s="438"/>
      <c r="AU19" s="439"/>
      <c r="AV19" s="440"/>
      <c r="AW19" s="440"/>
      <c r="AX19" s="440"/>
      <c r="AY19" s="441" t="s">
        <v>150</v>
      </c>
      <c r="AZ19" s="442"/>
      <c r="BA19" s="442"/>
      <c r="BB19" s="442"/>
      <c r="BC19" s="442"/>
      <c r="BD19" s="442"/>
      <c r="BE19" s="442"/>
      <c r="BF19" s="442"/>
      <c r="BG19" s="442"/>
      <c r="BH19" s="442"/>
      <c r="BI19" s="442"/>
      <c r="BJ19" s="442"/>
      <c r="BK19" s="442"/>
      <c r="BL19" s="442"/>
      <c r="BM19" s="443"/>
      <c r="BN19" s="407">
        <v>17278161</v>
      </c>
      <c r="BO19" s="408"/>
      <c r="BP19" s="408"/>
      <c r="BQ19" s="408"/>
      <c r="BR19" s="408"/>
      <c r="BS19" s="408"/>
      <c r="BT19" s="408"/>
      <c r="BU19" s="409"/>
      <c r="BV19" s="407">
        <v>17088555</v>
      </c>
      <c r="BW19" s="408"/>
      <c r="BX19" s="408"/>
      <c r="BY19" s="408"/>
      <c r="BZ19" s="408"/>
      <c r="CA19" s="408"/>
      <c r="CB19" s="408"/>
      <c r="CC19" s="409"/>
      <c r="CD19" s="194"/>
      <c r="CE19" s="521"/>
      <c r="CF19" s="521"/>
      <c r="CG19" s="521"/>
      <c r="CH19" s="521"/>
      <c r="CI19" s="521"/>
      <c r="CJ19" s="521"/>
      <c r="CK19" s="521"/>
      <c r="CL19" s="521"/>
      <c r="CM19" s="521"/>
      <c r="CN19" s="521"/>
      <c r="CO19" s="521"/>
      <c r="CP19" s="521"/>
      <c r="CQ19" s="521"/>
      <c r="CR19" s="521"/>
      <c r="CS19" s="522"/>
      <c r="CT19" s="404"/>
      <c r="CU19" s="405"/>
      <c r="CV19" s="405"/>
      <c r="CW19" s="405"/>
      <c r="CX19" s="405"/>
      <c r="CY19" s="405"/>
      <c r="CZ19" s="405"/>
      <c r="DA19" s="406"/>
      <c r="DB19" s="404"/>
      <c r="DC19" s="405"/>
      <c r="DD19" s="405"/>
      <c r="DE19" s="405"/>
      <c r="DF19" s="405"/>
      <c r="DG19" s="405"/>
      <c r="DH19" s="405"/>
      <c r="DI19" s="406"/>
    </row>
    <row r="20" spans="1:113" ht="18.75" customHeight="1" thickBot="1" x14ac:dyDescent="0.25">
      <c r="A20" s="181"/>
      <c r="B20" s="529" t="s">
        <v>151</v>
      </c>
      <c r="C20" s="450"/>
      <c r="D20" s="450"/>
      <c r="E20" s="530"/>
      <c r="F20" s="530"/>
      <c r="G20" s="530"/>
      <c r="H20" s="530"/>
      <c r="I20" s="530"/>
      <c r="J20" s="530"/>
      <c r="K20" s="530"/>
      <c r="L20" s="538">
        <v>23123</v>
      </c>
      <c r="M20" s="538"/>
      <c r="N20" s="538"/>
      <c r="O20" s="538"/>
      <c r="P20" s="538"/>
      <c r="Q20" s="538"/>
      <c r="R20" s="539"/>
      <c r="S20" s="539"/>
      <c r="T20" s="539"/>
      <c r="U20" s="539"/>
      <c r="V20" s="540"/>
      <c r="W20" s="425"/>
      <c r="X20" s="426"/>
      <c r="Y20" s="426"/>
      <c r="Z20" s="426"/>
      <c r="AA20" s="426"/>
      <c r="AB20" s="426"/>
      <c r="AC20" s="541"/>
      <c r="AD20" s="541"/>
      <c r="AE20" s="541"/>
      <c r="AF20" s="541"/>
      <c r="AG20" s="541"/>
      <c r="AH20" s="541"/>
      <c r="AI20" s="541"/>
      <c r="AJ20" s="541"/>
      <c r="AK20" s="541"/>
      <c r="AL20" s="542"/>
      <c r="AM20" s="543"/>
      <c r="AN20" s="462"/>
      <c r="AO20" s="462"/>
      <c r="AP20" s="462"/>
      <c r="AQ20" s="462"/>
      <c r="AR20" s="462"/>
      <c r="AS20" s="462"/>
      <c r="AT20" s="463"/>
      <c r="AU20" s="544"/>
      <c r="AV20" s="545"/>
      <c r="AW20" s="545"/>
      <c r="AX20" s="546"/>
      <c r="AY20" s="441"/>
      <c r="AZ20" s="442"/>
      <c r="BA20" s="442"/>
      <c r="BB20" s="442"/>
      <c r="BC20" s="442"/>
      <c r="BD20" s="442"/>
      <c r="BE20" s="442"/>
      <c r="BF20" s="442"/>
      <c r="BG20" s="442"/>
      <c r="BH20" s="442"/>
      <c r="BI20" s="442"/>
      <c r="BJ20" s="442"/>
      <c r="BK20" s="442"/>
      <c r="BL20" s="442"/>
      <c r="BM20" s="443"/>
      <c r="BN20" s="407"/>
      <c r="BO20" s="408"/>
      <c r="BP20" s="408"/>
      <c r="BQ20" s="408"/>
      <c r="BR20" s="408"/>
      <c r="BS20" s="408"/>
      <c r="BT20" s="408"/>
      <c r="BU20" s="409"/>
      <c r="BV20" s="407"/>
      <c r="BW20" s="408"/>
      <c r="BX20" s="408"/>
      <c r="BY20" s="408"/>
      <c r="BZ20" s="408"/>
      <c r="CA20" s="408"/>
      <c r="CB20" s="408"/>
      <c r="CC20" s="409"/>
      <c r="CD20" s="194"/>
      <c r="CE20" s="521"/>
      <c r="CF20" s="521"/>
      <c r="CG20" s="521"/>
      <c r="CH20" s="521"/>
      <c r="CI20" s="521"/>
      <c r="CJ20" s="521"/>
      <c r="CK20" s="521"/>
      <c r="CL20" s="521"/>
      <c r="CM20" s="521"/>
      <c r="CN20" s="521"/>
      <c r="CO20" s="521"/>
      <c r="CP20" s="521"/>
      <c r="CQ20" s="521"/>
      <c r="CR20" s="521"/>
      <c r="CS20" s="522"/>
      <c r="CT20" s="404"/>
      <c r="CU20" s="405"/>
      <c r="CV20" s="405"/>
      <c r="CW20" s="405"/>
      <c r="CX20" s="405"/>
      <c r="CY20" s="405"/>
      <c r="CZ20" s="405"/>
      <c r="DA20" s="406"/>
      <c r="DB20" s="404"/>
      <c r="DC20" s="405"/>
      <c r="DD20" s="405"/>
      <c r="DE20" s="405"/>
      <c r="DF20" s="405"/>
      <c r="DG20" s="405"/>
      <c r="DH20" s="405"/>
      <c r="DI20" s="406"/>
    </row>
    <row r="21" spans="1:113" ht="18.75" customHeight="1" thickBot="1" x14ac:dyDescent="0.25">
      <c r="A21" s="181"/>
      <c r="B21" s="547" t="s">
        <v>152</v>
      </c>
      <c r="C21" s="548"/>
      <c r="D21" s="548"/>
      <c r="E21" s="548"/>
      <c r="F21" s="548"/>
      <c r="G21" s="548"/>
      <c r="H21" s="548"/>
      <c r="I21" s="548"/>
      <c r="J21" s="548"/>
      <c r="K21" s="548"/>
      <c r="L21" s="548"/>
      <c r="M21" s="548"/>
      <c r="N21" s="548"/>
      <c r="O21" s="548"/>
      <c r="P21" s="548"/>
      <c r="Q21" s="548"/>
      <c r="R21" s="548"/>
      <c r="S21" s="548"/>
      <c r="T21" s="548"/>
      <c r="U21" s="548"/>
      <c r="V21" s="548"/>
      <c r="W21" s="548"/>
      <c r="X21" s="548"/>
      <c r="Y21" s="548"/>
      <c r="Z21" s="548"/>
      <c r="AA21" s="548"/>
      <c r="AB21" s="548"/>
      <c r="AC21" s="548"/>
      <c r="AD21" s="548"/>
      <c r="AE21" s="548"/>
      <c r="AF21" s="548"/>
      <c r="AG21" s="548"/>
      <c r="AH21" s="548"/>
      <c r="AI21" s="548"/>
      <c r="AJ21" s="548"/>
      <c r="AK21" s="548"/>
      <c r="AL21" s="548"/>
      <c r="AM21" s="548"/>
      <c r="AN21" s="548"/>
      <c r="AO21" s="548"/>
      <c r="AP21" s="548"/>
      <c r="AQ21" s="548"/>
      <c r="AR21" s="548"/>
      <c r="AS21" s="548"/>
      <c r="AT21" s="548"/>
      <c r="AU21" s="548"/>
      <c r="AV21" s="548"/>
      <c r="AW21" s="548"/>
      <c r="AX21" s="549"/>
      <c r="AY21" s="523"/>
      <c r="AZ21" s="524"/>
      <c r="BA21" s="524"/>
      <c r="BB21" s="524"/>
      <c r="BC21" s="524"/>
      <c r="BD21" s="524"/>
      <c r="BE21" s="524"/>
      <c r="BF21" s="524"/>
      <c r="BG21" s="524"/>
      <c r="BH21" s="524"/>
      <c r="BI21" s="524"/>
      <c r="BJ21" s="524"/>
      <c r="BK21" s="524"/>
      <c r="BL21" s="524"/>
      <c r="BM21" s="525"/>
      <c r="BN21" s="526"/>
      <c r="BO21" s="527"/>
      <c r="BP21" s="527"/>
      <c r="BQ21" s="527"/>
      <c r="BR21" s="527"/>
      <c r="BS21" s="527"/>
      <c r="BT21" s="527"/>
      <c r="BU21" s="528"/>
      <c r="BV21" s="526"/>
      <c r="BW21" s="527"/>
      <c r="BX21" s="527"/>
      <c r="BY21" s="527"/>
      <c r="BZ21" s="527"/>
      <c r="CA21" s="527"/>
      <c r="CB21" s="527"/>
      <c r="CC21" s="528"/>
      <c r="CD21" s="194"/>
      <c r="CE21" s="521"/>
      <c r="CF21" s="521"/>
      <c r="CG21" s="521"/>
      <c r="CH21" s="521"/>
      <c r="CI21" s="521"/>
      <c r="CJ21" s="521"/>
      <c r="CK21" s="521"/>
      <c r="CL21" s="521"/>
      <c r="CM21" s="521"/>
      <c r="CN21" s="521"/>
      <c r="CO21" s="521"/>
      <c r="CP21" s="521"/>
      <c r="CQ21" s="521"/>
      <c r="CR21" s="521"/>
      <c r="CS21" s="522"/>
      <c r="CT21" s="404"/>
      <c r="CU21" s="405"/>
      <c r="CV21" s="405"/>
      <c r="CW21" s="405"/>
      <c r="CX21" s="405"/>
      <c r="CY21" s="405"/>
      <c r="CZ21" s="405"/>
      <c r="DA21" s="406"/>
      <c r="DB21" s="404"/>
      <c r="DC21" s="405"/>
      <c r="DD21" s="405"/>
      <c r="DE21" s="405"/>
      <c r="DF21" s="405"/>
      <c r="DG21" s="405"/>
      <c r="DH21" s="405"/>
      <c r="DI21" s="406"/>
    </row>
    <row r="22" spans="1:113" ht="18.75" customHeight="1" x14ac:dyDescent="0.2">
      <c r="A22" s="181"/>
      <c r="B22" s="577" t="s">
        <v>153</v>
      </c>
      <c r="C22" s="551"/>
      <c r="D22" s="552"/>
      <c r="E22" s="419" t="s">
        <v>1</v>
      </c>
      <c r="F22" s="424"/>
      <c r="G22" s="424"/>
      <c r="H22" s="424"/>
      <c r="I22" s="424"/>
      <c r="J22" s="424"/>
      <c r="K22" s="414"/>
      <c r="L22" s="419" t="s">
        <v>154</v>
      </c>
      <c r="M22" s="424"/>
      <c r="N22" s="424"/>
      <c r="O22" s="424"/>
      <c r="P22" s="414"/>
      <c r="Q22" s="582" t="s">
        <v>155</v>
      </c>
      <c r="R22" s="583"/>
      <c r="S22" s="583"/>
      <c r="T22" s="583"/>
      <c r="U22" s="583"/>
      <c r="V22" s="584"/>
      <c r="W22" s="550" t="s">
        <v>156</v>
      </c>
      <c r="X22" s="551"/>
      <c r="Y22" s="552"/>
      <c r="Z22" s="419" t="s">
        <v>1</v>
      </c>
      <c r="AA22" s="424"/>
      <c r="AB22" s="424"/>
      <c r="AC22" s="424"/>
      <c r="AD22" s="424"/>
      <c r="AE22" s="424"/>
      <c r="AF22" s="424"/>
      <c r="AG22" s="414"/>
      <c r="AH22" s="588" t="s">
        <v>157</v>
      </c>
      <c r="AI22" s="424"/>
      <c r="AJ22" s="424"/>
      <c r="AK22" s="424"/>
      <c r="AL22" s="414"/>
      <c r="AM22" s="588" t="s">
        <v>158</v>
      </c>
      <c r="AN22" s="589"/>
      <c r="AO22" s="589"/>
      <c r="AP22" s="589"/>
      <c r="AQ22" s="589"/>
      <c r="AR22" s="590"/>
      <c r="AS22" s="582" t="s">
        <v>155</v>
      </c>
      <c r="AT22" s="583"/>
      <c r="AU22" s="583"/>
      <c r="AV22" s="583"/>
      <c r="AW22" s="583"/>
      <c r="AX22" s="594"/>
      <c r="AY22" s="367" t="s">
        <v>159</v>
      </c>
      <c r="AZ22" s="368"/>
      <c r="BA22" s="368"/>
      <c r="BB22" s="368"/>
      <c r="BC22" s="368"/>
      <c r="BD22" s="368"/>
      <c r="BE22" s="368"/>
      <c r="BF22" s="368"/>
      <c r="BG22" s="368"/>
      <c r="BH22" s="368"/>
      <c r="BI22" s="368"/>
      <c r="BJ22" s="368"/>
      <c r="BK22" s="368"/>
      <c r="BL22" s="368"/>
      <c r="BM22" s="369"/>
      <c r="BN22" s="370">
        <v>23939881</v>
      </c>
      <c r="BO22" s="371"/>
      <c r="BP22" s="371"/>
      <c r="BQ22" s="371"/>
      <c r="BR22" s="371"/>
      <c r="BS22" s="371"/>
      <c r="BT22" s="371"/>
      <c r="BU22" s="372"/>
      <c r="BV22" s="370">
        <v>25328974</v>
      </c>
      <c r="BW22" s="371"/>
      <c r="BX22" s="371"/>
      <c r="BY22" s="371"/>
      <c r="BZ22" s="371"/>
      <c r="CA22" s="371"/>
      <c r="CB22" s="371"/>
      <c r="CC22" s="372"/>
      <c r="CD22" s="194"/>
      <c r="CE22" s="521"/>
      <c r="CF22" s="521"/>
      <c r="CG22" s="521"/>
      <c r="CH22" s="521"/>
      <c r="CI22" s="521"/>
      <c r="CJ22" s="521"/>
      <c r="CK22" s="521"/>
      <c r="CL22" s="521"/>
      <c r="CM22" s="521"/>
      <c r="CN22" s="521"/>
      <c r="CO22" s="521"/>
      <c r="CP22" s="521"/>
      <c r="CQ22" s="521"/>
      <c r="CR22" s="521"/>
      <c r="CS22" s="522"/>
      <c r="CT22" s="404"/>
      <c r="CU22" s="405"/>
      <c r="CV22" s="405"/>
      <c r="CW22" s="405"/>
      <c r="CX22" s="405"/>
      <c r="CY22" s="405"/>
      <c r="CZ22" s="405"/>
      <c r="DA22" s="406"/>
      <c r="DB22" s="404"/>
      <c r="DC22" s="405"/>
      <c r="DD22" s="405"/>
      <c r="DE22" s="405"/>
      <c r="DF22" s="405"/>
      <c r="DG22" s="405"/>
      <c r="DH22" s="405"/>
      <c r="DI22" s="406"/>
    </row>
    <row r="23" spans="1:113" ht="18.75" customHeight="1" x14ac:dyDescent="0.2">
      <c r="A23" s="181"/>
      <c r="B23" s="578"/>
      <c r="C23" s="554"/>
      <c r="D23" s="555"/>
      <c r="E23" s="393"/>
      <c r="F23" s="398"/>
      <c r="G23" s="398"/>
      <c r="H23" s="398"/>
      <c r="I23" s="398"/>
      <c r="J23" s="398"/>
      <c r="K23" s="387"/>
      <c r="L23" s="393"/>
      <c r="M23" s="398"/>
      <c r="N23" s="398"/>
      <c r="O23" s="398"/>
      <c r="P23" s="387"/>
      <c r="Q23" s="585"/>
      <c r="R23" s="586"/>
      <c r="S23" s="586"/>
      <c r="T23" s="586"/>
      <c r="U23" s="586"/>
      <c r="V23" s="587"/>
      <c r="W23" s="553"/>
      <c r="X23" s="554"/>
      <c r="Y23" s="555"/>
      <c r="Z23" s="393"/>
      <c r="AA23" s="398"/>
      <c r="AB23" s="398"/>
      <c r="AC23" s="398"/>
      <c r="AD23" s="398"/>
      <c r="AE23" s="398"/>
      <c r="AF23" s="398"/>
      <c r="AG23" s="387"/>
      <c r="AH23" s="393"/>
      <c r="AI23" s="398"/>
      <c r="AJ23" s="398"/>
      <c r="AK23" s="398"/>
      <c r="AL23" s="387"/>
      <c r="AM23" s="591"/>
      <c r="AN23" s="592"/>
      <c r="AO23" s="592"/>
      <c r="AP23" s="592"/>
      <c r="AQ23" s="592"/>
      <c r="AR23" s="593"/>
      <c r="AS23" s="585"/>
      <c r="AT23" s="586"/>
      <c r="AU23" s="586"/>
      <c r="AV23" s="586"/>
      <c r="AW23" s="586"/>
      <c r="AX23" s="595"/>
      <c r="AY23" s="441" t="s">
        <v>160</v>
      </c>
      <c r="AZ23" s="442"/>
      <c r="BA23" s="442"/>
      <c r="BB23" s="442"/>
      <c r="BC23" s="442"/>
      <c r="BD23" s="442"/>
      <c r="BE23" s="442"/>
      <c r="BF23" s="442"/>
      <c r="BG23" s="442"/>
      <c r="BH23" s="442"/>
      <c r="BI23" s="442"/>
      <c r="BJ23" s="442"/>
      <c r="BK23" s="442"/>
      <c r="BL23" s="442"/>
      <c r="BM23" s="443"/>
      <c r="BN23" s="407">
        <v>14937514</v>
      </c>
      <c r="BO23" s="408"/>
      <c r="BP23" s="408"/>
      <c r="BQ23" s="408"/>
      <c r="BR23" s="408"/>
      <c r="BS23" s="408"/>
      <c r="BT23" s="408"/>
      <c r="BU23" s="409"/>
      <c r="BV23" s="407">
        <v>15837262</v>
      </c>
      <c r="BW23" s="408"/>
      <c r="BX23" s="408"/>
      <c r="BY23" s="408"/>
      <c r="BZ23" s="408"/>
      <c r="CA23" s="408"/>
      <c r="CB23" s="408"/>
      <c r="CC23" s="409"/>
      <c r="CD23" s="194"/>
      <c r="CE23" s="521"/>
      <c r="CF23" s="521"/>
      <c r="CG23" s="521"/>
      <c r="CH23" s="521"/>
      <c r="CI23" s="521"/>
      <c r="CJ23" s="521"/>
      <c r="CK23" s="521"/>
      <c r="CL23" s="521"/>
      <c r="CM23" s="521"/>
      <c r="CN23" s="521"/>
      <c r="CO23" s="521"/>
      <c r="CP23" s="521"/>
      <c r="CQ23" s="521"/>
      <c r="CR23" s="521"/>
      <c r="CS23" s="522"/>
      <c r="CT23" s="404"/>
      <c r="CU23" s="405"/>
      <c r="CV23" s="405"/>
      <c r="CW23" s="405"/>
      <c r="CX23" s="405"/>
      <c r="CY23" s="405"/>
      <c r="CZ23" s="405"/>
      <c r="DA23" s="406"/>
      <c r="DB23" s="404"/>
      <c r="DC23" s="405"/>
      <c r="DD23" s="405"/>
      <c r="DE23" s="405"/>
      <c r="DF23" s="405"/>
      <c r="DG23" s="405"/>
      <c r="DH23" s="405"/>
      <c r="DI23" s="406"/>
    </row>
    <row r="24" spans="1:113" ht="18.75" customHeight="1" thickBot="1" x14ac:dyDescent="0.25">
      <c r="A24" s="181"/>
      <c r="B24" s="578"/>
      <c r="C24" s="554"/>
      <c r="D24" s="555"/>
      <c r="E24" s="457" t="s">
        <v>161</v>
      </c>
      <c r="F24" s="437"/>
      <c r="G24" s="437"/>
      <c r="H24" s="437"/>
      <c r="I24" s="437"/>
      <c r="J24" s="437"/>
      <c r="K24" s="438"/>
      <c r="L24" s="458">
        <v>1</v>
      </c>
      <c r="M24" s="459"/>
      <c r="N24" s="459"/>
      <c r="O24" s="459"/>
      <c r="P24" s="501"/>
      <c r="Q24" s="458">
        <v>6800</v>
      </c>
      <c r="R24" s="459"/>
      <c r="S24" s="459"/>
      <c r="T24" s="459"/>
      <c r="U24" s="459"/>
      <c r="V24" s="501"/>
      <c r="W24" s="553"/>
      <c r="X24" s="554"/>
      <c r="Y24" s="555"/>
      <c r="Z24" s="457" t="s">
        <v>162</v>
      </c>
      <c r="AA24" s="437"/>
      <c r="AB24" s="437"/>
      <c r="AC24" s="437"/>
      <c r="AD24" s="437"/>
      <c r="AE24" s="437"/>
      <c r="AF24" s="437"/>
      <c r="AG24" s="438"/>
      <c r="AH24" s="458">
        <v>351</v>
      </c>
      <c r="AI24" s="459"/>
      <c r="AJ24" s="459"/>
      <c r="AK24" s="459"/>
      <c r="AL24" s="501"/>
      <c r="AM24" s="458">
        <v>1134783</v>
      </c>
      <c r="AN24" s="459"/>
      <c r="AO24" s="459"/>
      <c r="AP24" s="459"/>
      <c r="AQ24" s="459"/>
      <c r="AR24" s="501"/>
      <c r="AS24" s="458">
        <v>3233</v>
      </c>
      <c r="AT24" s="459"/>
      <c r="AU24" s="459"/>
      <c r="AV24" s="459"/>
      <c r="AW24" s="459"/>
      <c r="AX24" s="460"/>
      <c r="AY24" s="523" t="s">
        <v>163</v>
      </c>
      <c r="AZ24" s="524"/>
      <c r="BA24" s="524"/>
      <c r="BB24" s="524"/>
      <c r="BC24" s="524"/>
      <c r="BD24" s="524"/>
      <c r="BE24" s="524"/>
      <c r="BF24" s="524"/>
      <c r="BG24" s="524"/>
      <c r="BH24" s="524"/>
      <c r="BI24" s="524"/>
      <c r="BJ24" s="524"/>
      <c r="BK24" s="524"/>
      <c r="BL24" s="524"/>
      <c r="BM24" s="525"/>
      <c r="BN24" s="407">
        <v>13508056</v>
      </c>
      <c r="BO24" s="408"/>
      <c r="BP24" s="408"/>
      <c r="BQ24" s="408"/>
      <c r="BR24" s="408"/>
      <c r="BS24" s="408"/>
      <c r="BT24" s="408"/>
      <c r="BU24" s="409"/>
      <c r="BV24" s="407">
        <v>14037040</v>
      </c>
      <c r="BW24" s="408"/>
      <c r="BX24" s="408"/>
      <c r="BY24" s="408"/>
      <c r="BZ24" s="408"/>
      <c r="CA24" s="408"/>
      <c r="CB24" s="408"/>
      <c r="CC24" s="409"/>
      <c r="CD24" s="194"/>
      <c r="CE24" s="521"/>
      <c r="CF24" s="521"/>
      <c r="CG24" s="521"/>
      <c r="CH24" s="521"/>
      <c r="CI24" s="521"/>
      <c r="CJ24" s="521"/>
      <c r="CK24" s="521"/>
      <c r="CL24" s="521"/>
      <c r="CM24" s="521"/>
      <c r="CN24" s="521"/>
      <c r="CO24" s="521"/>
      <c r="CP24" s="521"/>
      <c r="CQ24" s="521"/>
      <c r="CR24" s="521"/>
      <c r="CS24" s="522"/>
      <c r="CT24" s="404"/>
      <c r="CU24" s="405"/>
      <c r="CV24" s="405"/>
      <c r="CW24" s="405"/>
      <c r="CX24" s="405"/>
      <c r="CY24" s="405"/>
      <c r="CZ24" s="405"/>
      <c r="DA24" s="406"/>
      <c r="DB24" s="404"/>
      <c r="DC24" s="405"/>
      <c r="DD24" s="405"/>
      <c r="DE24" s="405"/>
      <c r="DF24" s="405"/>
      <c r="DG24" s="405"/>
      <c r="DH24" s="405"/>
      <c r="DI24" s="406"/>
    </row>
    <row r="25" spans="1:113" ht="18.75" customHeight="1" x14ac:dyDescent="0.2">
      <c r="A25" s="181"/>
      <c r="B25" s="578"/>
      <c r="C25" s="554"/>
      <c r="D25" s="555"/>
      <c r="E25" s="457" t="s">
        <v>164</v>
      </c>
      <c r="F25" s="437"/>
      <c r="G25" s="437"/>
      <c r="H25" s="437"/>
      <c r="I25" s="437"/>
      <c r="J25" s="437"/>
      <c r="K25" s="438"/>
      <c r="L25" s="458">
        <v>1</v>
      </c>
      <c r="M25" s="459"/>
      <c r="N25" s="459"/>
      <c r="O25" s="459"/>
      <c r="P25" s="501"/>
      <c r="Q25" s="458">
        <v>6552</v>
      </c>
      <c r="R25" s="459"/>
      <c r="S25" s="459"/>
      <c r="T25" s="459"/>
      <c r="U25" s="459"/>
      <c r="V25" s="501"/>
      <c r="W25" s="553"/>
      <c r="X25" s="554"/>
      <c r="Y25" s="555"/>
      <c r="Z25" s="457" t="s">
        <v>165</v>
      </c>
      <c r="AA25" s="437"/>
      <c r="AB25" s="437"/>
      <c r="AC25" s="437"/>
      <c r="AD25" s="437"/>
      <c r="AE25" s="437"/>
      <c r="AF25" s="437"/>
      <c r="AG25" s="438"/>
      <c r="AH25" s="458" t="s">
        <v>122</v>
      </c>
      <c r="AI25" s="459"/>
      <c r="AJ25" s="459"/>
      <c r="AK25" s="459"/>
      <c r="AL25" s="501"/>
      <c r="AM25" s="458" t="s">
        <v>122</v>
      </c>
      <c r="AN25" s="459"/>
      <c r="AO25" s="459"/>
      <c r="AP25" s="459"/>
      <c r="AQ25" s="459"/>
      <c r="AR25" s="501"/>
      <c r="AS25" s="458" t="s">
        <v>122</v>
      </c>
      <c r="AT25" s="459"/>
      <c r="AU25" s="459"/>
      <c r="AV25" s="459"/>
      <c r="AW25" s="459"/>
      <c r="AX25" s="460"/>
      <c r="AY25" s="367" t="s">
        <v>166</v>
      </c>
      <c r="AZ25" s="368"/>
      <c r="BA25" s="368"/>
      <c r="BB25" s="368"/>
      <c r="BC25" s="368"/>
      <c r="BD25" s="368"/>
      <c r="BE25" s="368"/>
      <c r="BF25" s="368"/>
      <c r="BG25" s="368"/>
      <c r="BH25" s="368"/>
      <c r="BI25" s="368"/>
      <c r="BJ25" s="368"/>
      <c r="BK25" s="368"/>
      <c r="BL25" s="368"/>
      <c r="BM25" s="369"/>
      <c r="BN25" s="370">
        <v>2306250</v>
      </c>
      <c r="BO25" s="371"/>
      <c r="BP25" s="371"/>
      <c r="BQ25" s="371"/>
      <c r="BR25" s="371"/>
      <c r="BS25" s="371"/>
      <c r="BT25" s="371"/>
      <c r="BU25" s="372"/>
      <c r="BV25" s="370">
        <v>1929667</v>
      </c>
      <c r="BW25" s="371"/>
      <c r="BX25" s="371"/>
      <c r="BY25" s="371"/>
      <c r="BZ25" s="371"/>
      <c r="CA25" s="371"/>
      <c r="CB25" s="371"/>
      <c r="CC25" s="372"/>
      <c r="CD25" s="194"/>
      <c r="CE25" s="521"/>
      <c r="CF25" s="521"/>
      <c r="CG25" s="521"/>
      <c r="CH25" s="521"/>
      <c r="CI25" s="521"/>
      <c r="CJ25" s="521"/>
      <c r="CK25" s="521"/>
      <c r="CL25" s="521"/>
      <c r="CM25" s="521"/>
      <c r="CN25" s="521"/>
      <c r="CO25" s="521"/>
      <c r="CP25" s="521"/>
      <c r="CQ25" s="521"/>
      <c r="CR25" s="521"/>
      <c r="CS25" s="522"/>
      <c r="CT25" s="404"/>
      <c r="CU25" s="405"/>
      <c r="CV25" s="405"/>
      <c r="CW25" s="405"/>
      <c r="CX25" s="405"/>
      <c r="CY25" s="405"/>
      <c r="CZ25" s="405"/>
      <c r="DA25" s="406"/>
      <c r="DB25" s="404"/>
      <c r="DC25" s="405"/>
      <c r="DD25" s="405"/>
      <c r="DE25" s="405"/>
      <c r="DF25" s="405"/>
      <c r="DG25" s="405"/>
      <c r="DH25" s="405"/>
      <c r="DI25" s="406"/>
    </row>
    <row r="26" spans="1:113" ht="18.75" customHeight="1" x14ac:dyDescent="0.2">
      <c r="A26" s="181"/>
      <c r="B26" s="578"/>
      <c r="C26" s="554"/>
      <c r="D26" s="555"/>
      <c r="E26" s="457" t="s">
        <v>167</v>
      </c>
      <c r="F26" s="437"/>
      <c r="G26" s="437"/>
      <c r="H26" s="437"/>
      <c r="I26" s="437"/>
      <c r="J26" s="437"/>
      <c r="K26" s="438"/>
      <c r="L26" s="458">
        <v>1</v>
      </c>
      <c r="M26" s="459"/>
      <c r="N26" s="459"/>
      <c r="O26" s="459"/>
      <c r="P26" s="501"/>
      <c r="Q26" s="458">
        <v>6175</v>
      </c>
      <c r="R26" s="459"/>
      <c r="S26" s="459"/>
      <c r="T26" s="459"/>
      <c r="U26" s="459"/>
      <c r="V26" s="501"/>
      <c r="W26" s="553"/>
      <c r="X26" s="554"/>
      <c r="Y26" s="555"/>
      <c r="Z26" s="457" t="s">
        <v>168</v>
      </c>
      <c r="AA26" s="559"/>
      <c r="AB26" s="559"/>
      <c r="AC26" s="559"/>
      <c r="AD26" s="559"/>
      <c r="AE26" s="559"/>
      <c r="AF26" s="559"/>
      <c r="AG26" s="560"/>
      <c r="AH26" s="458">
        <v>11</v>
      </c>
      <c r="AI26" s="459"/>
      <c r="AJ26" s="459"/>
      <c r="AK26" s="459"/>
      <c r="AL26" s="501"/>
      <c r="AM26" s="458">
        <v>38951</v>
      </c>
      <c r="AN26" s="459"/>
      <c r="AO26" s="459"/>
      <c r="AP26" s="459"/>
      <c r="AQ26" s="459"/>
      <c r="AR26" s="501"/>
      <c r="AS26" s="458">
        <v>3541</v>
      </c>
      <c r="AT26" s="459"/>
      <c r="AU26" s="459"/>
      <c r="AV26" s="459"/>
      <c r="AW26" s="459"/>
      <c r="AX26" s="460"/>
      <c r="AY26" s="410" t="s">
        <v>169</v>
      </c>
      <c r="AZ26" s="411"/>
      <c r="BA26" s="411"/>
      <c r="BB26" s="411"/>
      <c r="BC26" s="411"/>
      <c r="BD26" s="411"/>
      <c r="BE26" s="411"/>
      <c r="BF26" s="411"/>
      <c r="BG26" s="411"/>
      <c r="BH26" s="411"/>
      <c r="BI26" s="411"/>
      <c r="BJ26" s="411"/>
      <c r="BK26" s="411"/>
      <c r="BL26" s="411"/>
      <c r="BM26" s="412"/>
      <c r="BN26" s="407" t="s">
        <v>122</v>
      </c>
      <c r="BO26" s="408"/>
      <c r="BP26" s="408"/>
      <c r="BQ26" s="408"/>
      <c r="BR26" s="408"/>
      <c r="BS26" s="408"/>
      <c r="BT26" s="408"/>
      <c r="BU26" s="409"/>
      <c r="BV26" s="407" t="s">
        <v>122</v>
      </c>
      <c r="BW26" s="408"/>
      <c r="BX26" s="408"/>
      <c r="BY26" s="408"/>
      <c r="BZ26" s="408"/>
      <c r="CA26" s="408"/>
      <c r="CB26" s="408"/>
      <c r="CC26" s="409"/>
      <c r="CD26" s="194"/>
      <c r="CE26" s="521"/>
      <c r="CF26" s="521"/>
      <c r="CG26" s="521"/>
      <c r="CH26" s="521"/>
      <c r="CI26" s="521"/>
      <c r="CJ26" s="521"/>
      <c r="CK26" s="521"/>
      <c r="CL26" s="521"/>
      <c r="CM26" s="521"/>
      <c r="CN26" s="521"/>
      <c r="CO26" s="521"/>
      <c r="CP26" s="521"/>
      <c r="CQ26" s="521"/>
      <c r="CR26" s="521"/>
      <c r="CS26" s="522"/>
      <c r="CT26" s="404"/>
      <c r="CU26" s="405"/>
      <c r="CV26" s="405"/>
      <c r="CW26" s="405"/>
      <c r="CX26" s="405"/>
      <c r="CY26" s="405"/>
      <c r="CZ26" s="405"/>
      <c r="DA26" s="406"/>
      <c r="DB26" s="404"/>
      <c r="DC26" s="405"/>
      <c r="DD26" s="405"/>
      <c r="DE26" s="405"/>
      <c r="DF26" s="405"/>
      <c r="DG26" s="405"/>
      <c r="DH26" s="405"/>
      <c r="DI26" s="406"/>
    </row>
    <row r="27" spans="1:113" ht="18.75" customHeight="1" thickBot="1" x14ac:dyDescent="0.25">
      <c r="A27" s="181"/>
      <c r="B27" s="578"/>
      <c r="C27" s="554"/>
      <c r="D27" s="555"/>
      <c r="E27" s="457" t="s">
        <v>170</v>
      </c>
      <c r="F27" s="437"/>
      <c r="G27" s="437"/>
      <c r="H27" s="437"/>
      <c r="I27" s="437"/>
      <c r="J27" s="437"/>
      <c r="K27" s="438"/>
      <c r="L27" s="458">
        <v>1</v>
      </c>
      <c r="M27" s="459"/>
      <c r="N27" s="459"/>
      <c r="O27" s="459"/>
      <c r="P27" s="501"/>
      <c r="Q27" s="458">
        <v>5130</v>
      </c>
      <c r="R27" s="459"/>
      <c r="S27" s="459"/>
      <c r="T27" s="459"/>
      <c r="U27" s="459"/>
      <c r="V27" s="501"/>
      <c r="W27" s="553"/>
      <c r="X27" s="554"/>
      <c r="Y27" s="555"/>
      <c r="Z27" s="457" t="s">
        <v>171</v>
      </c>
      <c r="AA27" s="437"/>
      <c r="AB27" s="437"/>
      <c r="AC27" s="437"/>
      <c r="AD27" s="437"/>
      <c r="AE27" s="437"/>
      <c r="AF27" s="437"/>
      <c r="AG27" s="438"/>
      <c r="AH27" s="458">
        <v>28</v>
      </c>
      <c r="AI27" s="459"/>
      <c r="AJ27" s="459"/>
      <c r="AK27" s="459"/>
      <c r="AL27" s="501"/>
      <c r="AM27" s="458">
        <v>96924</v>
      </c>
      <c r="AN27" s="459"/>
      <c r="AO27" s="459"/>
      <c r="AP27" s="459"/>
      <c r="AQ27" s="459"/>
      <c r="AR27" s="501"/>
      <c r="AS27" s="458">
        <v>3462</v>
      </c>
      <c r="AT27" s="459"/>
      <c r="AU27" s="459"/>
      <c r="AV27" s="459"/>
      <c r="AW27" s="459"/>
      <c r="AX27" s="460"/>
      <c r="AY27" s="502" t="s">
        <v>172</v>
      </c>
      <c r="AZ27" s="503"/>
      <c r="BA27" s="503"/>
      <c r="BB27" s="503"/>
      <c r="BC27" s="503"/>
      <c r="BD27" s="503"/>
      <c r="BE27" s="503"/>
      <c r="BF27" s="503"/>
      <c r="BG27" s="503"/>
      <c r="BH27" s="503"/>
      <c r="BI27" s="503"/>
      <c r="BJ27" s="503"/>
      <c r="BK27" s="503"/>
      <c r="BL27" s="503"/>
      <c r="BM27" s="504"/>
      <c r="BN27" s="526" t="s">
        <v>122</v>
      </c>
      <c r="BO27" s="527"/>
      <c r="BP27" s="527"/>
      <c r="BQ27" s="527"/>
      <c r="BR27" s="527"/>
      <c r="BS27" s="527"/>
      <c r="BT27" s="527"/>
      <c r="BU27" s="528"/>
      <c r="BV27" s="526" t="s">
        <v>122</v>
      </c>
      <c r="BW27" s="527"/>
      <c r="BX27" s="527"/>
      <c r="BY27" s="527"/>
      <c r="BZ27" s="527"/>
      <c r="CA27" s="527"/>
      <c r="CB27" s="527"/>
      <c r="CC27" s="528"/>
      <c r="CD27" s="196"/>
      <c r="CE27" s="521"/>
      <c r="CF27" s="521"/>
      <c r="CG27" s="521"/>
      <c r="CH27" s="521"/>
      <c r="CI27" s="521"/>
      <c r="CJ27" s="521"/>
      <c r="CK27" s="521"/>
      <c r="CL27" s="521"/>
      <c r="CM27" s="521"/>
      <c r="CN27" s="521"/>
      <c r="CO27" s="521"/>
      <c r="CP27" s="521"/>
      <c r="CQ27" s="521"/>
      <c r="CR27" s="521"/>
      <c r="CS27" s="522"/>
      <c r="CT27" s="404"/>
      <c r="CU27" s="405"/>
      <c r="CV27" s="405"/>
      <c r="CW27" s="405"/>
      <c r="CX27" s="405"/>
      <c r="CY27" s="405"/>
      <c r="CZ27" s="405"/>
      <c r="DA27" s="406"/>
      <c r="DB27" s="404"/>
      <c r="DC27" s="405"/>
      <c r="DD27" s="405"/>
      <c r="DE27" s="405"/>
      <c r="DF27" s="405"/>
      <c r="DG27" s="405"/>
      <c r="DH27" s="405"/>
      <c r="DI27" s="406"/>
    </row>
    <row r="28" spans="1:113" ht="18.75" customHeight="1" x14ac:dyDescent="0.2">
      <c r="A28" s="181"/>
      <c r="B28" s="578"/>
      <c r="C28" s="554"/>
      <c r="D28" s="555"/>
      <c r="E28" s="457" t="s">
        <v>173</v>
      </c>
      <c r="F28" s="437"/>
      <c r="G28" s="437"/>
      <c r="H28" s="437"/>
      <c r="I28" s="437"/>
      <c r="J28" s="437"/>
      <c r="K28" s="438"/>
      <c r="L28" s="458">
        <v>1</v>
      </c>
      <c r="M28" s="459"/>
      <c r="N28" s="459"/>
      <c r="O28" s="459"/>
      <c r="P28" s="501"/>
      <c r="Q28" s="458">
        <v>4680</v>
      </c>
      <c r="R28" s="459"/>
      <c r="S28" s="459"/>
      <c r="T28" s="459"/>
      <c r="U28" s="459"/>
      <c r="V28" s="501"/>
      <c r="W28" s="553"/>
      <c r="X28" s="554"/>
      <c r="Y28" s="555"/>
      <c r="Z28" s="457" t="s">
        <v>174</v>
      </c>
      <c r="AA28" s="437"/>
      <c r="AB28" s="437"/>
      <c r="AC28" s="437"/>
      <c r="AD28" s="437"/>
      <c r="AE28" s="437"/>
      <c r="AF28" s="437"/>
      <c r="AG28" s="438"/>
      <c r="AH28" s="458" t="s">
        <v>122</v>
      </c>
      <c r="AI28" s="459"/>
      <c r="AJ28" s="459"/>
      <c r="AK28" s="459"/>
      <c r="AL28" s="501"/>
      <c r="AM28" s="458" t="s">
        <v>122</v>
      </c>
      <c r="AN28" s="459"/>
      <c r="AO28" s="459"/>
      <c r="AP28" s="459"/>
      <c r="AQ28" s="459"/>
      <c r="AR28" s="501"/>
      <c r="AS28" s="458" t="s">
        <v>122</v>
      </c>
      <c r="AT28" s="459"/>
      <c r="AU28" s="459"/>
      <c r="AV28" s="459"/>
      <c r="AW28" s="459"/>
      <c r="AX28" s="460"/>
      <c r="AY28" s="561" t="s">
        <v>175</v>
      </c>
      <c r="AZ28" s="562"/>
      <c r="BA28" s="562"/>
      <c r="BB28" s="563"/>
      <c r="BC28" s="367" t="s">
        <v>46</v>
      </c>
      <c r="BD28" s="368"/>
      <c r="BE28" s="368"/>
      <c r="BF28" s="368"/>
      <c r="BG28" s="368"/>
      <c r="BH28" s="368"/>
      <c r="BI28" s="368"/>
      <c r="BJ28" s="368"/>
      <c r="BK28" s="368"/>
      <c r="BL28" s="368"/>
      <c r="BM28" s="369"/>
      <c r="BN28" s="370">
        <v>1912609</v>
      </c>
      <c r="BO28" s="371"/>
      <c r="BP28" s="371"/>
      <c r="BQ28" s="371"/>
      <c r="BR28" s="371"/>
      <c r="BS28" s="371"/>
      <c r="BT28" s="371"/>
      <c r="BU28" s="372"/>
      <c r="BV28" s="370">
        <v>1537495</v>
      </c>
      <c r="BW28" s="371"/>
      <c r="BX28" s="371"/>
      <c r="BY28" s="371"/>
      <c r="BZ28" s="371"/>
      <c r="CA28" s="371"/>
      <c r="CB28" s="371"/>
      <c r="CC28" s="372"/>
      <c r="CD28" s="194"/>
      <c r="CE28" s="521"/>
      <c r="CF28" s="521"/>
      <c r="CG28" s="521"/>
      <c r="CH28" s="521"/>
      <c r="CI28" s="521"/>
      <c r="CJ28" s="521"/>
      <c r="CK28" s="521"/>
      <c r="CL28" s="521"/>
      <c r="CM28" s="521"/>
      <c r="CN28" s="521"/>
      <c r="CO28" s="521"/>
      <c r="CP28" s="521"/>
      <c r="CQ28" s="521"/>
      <c r="CR28" s="521"/>
      <c r="CS28" s="522"/>
      <c r="CT28" s="404"/>
      <c r="CU28" s="405"/>
      <c r="CV28" s="405"/>
      <c r="CW28" s="405"/>
      <c r="CX28" s="405"/>
      <c r="CY28" s="405"/>
      <c r="CZ28" s="405"/>
      <c r="DA28" s="406"/>
      <c r="DB28" s="404"/>
      <c r="DC28" s="405"/>
      <c r="DD28" s="405"/>
      <c r="DE28" s="405"/>
      <c r="DF28" s="405"/>
      <c r="DG28" s="405"/>
      <c r="DH28" s="405"/>
      <c r="DI28" s="406"/>
    </row>
    <row r="29" spans="1:113" ht="18.75" customHeight="1" x14ac:dyDescent="0.2">
      <c r="A29" s="181"/>
      <c r="B29" s="578"/>
      <c r="C29" s="554"/>
      <c r="D29" s="555"/>
      <c r="E29" s="457" t="s">
        <v>176</v>
      </c>
      <c r="F29" s="437"/>
      <c r="G29" s="437"/>
      <c r="H29" s="437"/>
      <c r="I29" s="437"/>
      <c r="J29" s="437"/>
      <c r="K29" s="438"/>
      <c r="L29" s="458">
        <v>13</v>
      </c>
      <c r="M29" s="459"/>
      <c r="N29" s="459"/>
      <c r="O29" s="459"/>
      <c r="P29" s="501"/>
      <c r="Q29" s="458">
        <v>4500</v>
      </c>
      <c r="R29" s="459"/>
      <c r="S29" s="459"/>
      <c r="T29" s="459"/>
      <c r="U29" s="459"/>
      <c r="V29" s="501"/>
      <c r="W29" s="556"/>
      <c r="X29" s="557"/>
      <c r="Y29" s="558"/>
      <c r="Z29" s="457" t="s">
        <v>177</v>
      </c>
      <c r="AA29" s="437"/>
      <c r="AB29" s="437"/>
      <c r="AC29" s="437"/>
      <c r="AD29" s="437"/>
      <c r="AE29" s="437"/>
      <c r="AF29" s="437"/>
      <c r="AG29" s="438"/>
      <c r="AH29" s="458">
        <v>379</v>
      </c>
      <c r="AI29" s="459"/>
      <c r="AJ29" s="459"/>
      <c r="AK29" s="459"/>
      <c r="AL29" s="501"/>
      <c r="AM29" s="458">
        <v>1231707</v>
      </c>
      <c r="AN29" s="459"/>
      <c r="AO29" s="459"/>
      <c r="AP29" s="459"/>
      <c r="AQ29" s="459"/>
      <c r="AR29" s="501"/>
      <c r="AS29" s="458">
        <v>3250</v>
      </c>
      <c r="AT29" s="459"/>
      <c r="AU29" s="459"/>
      <c r="AV29" s="459"/>
      <c r="AW29" s="459"/>
      <c r="AX29" s="460"/>
      <c r="AY29" s="564"/>
      <c r="AZ29" s="565"/>
      <c r="BA29" s="565"/>
      <c r="BB29" s="566"/>
      <c r="BC29" s="441" t="s">
        <v>178</v>
      </c>
      <c r="BD29" s="442"/>
      <c r="BE29" s="442"/>
      <c r="BF29" s="442"/>
      <c r="BG29" s="442"/>
      <c r="BH29" s="442"/>
      <c r="BI29" s="442"/>
      <c r="BJ29" s="442"/>
      <c r="BK29" s="442"/>
      <c r="BL29" s="442"/>
      <c r="BM29" s="443"/>
      <c r="BN29" s="407">
        <v>1672282</v>
      </c>
      <c r="BO29" s="408"/>
      <c r="BP29" s="408"/>
      <c r="BQ29" s="408"/>
      <c r="BR29" s="408"/>
      <c r="BS29" s="408"/>
      <c r="BT29" s="408"/>
      <c r="BU29" s="409"/>
      <c r="BV29" s="407">
        <v>1626813</v>
      </c>
      <c r="BW29" s="408"/>
      <c r="BX29" s="408"/>
      <c r="BY29" s="408"/>
      <c r="BZ29" s="408"/>
      <c r="CA29" s="408"/>
      <c r="CB29" s="408"/>
      <c r="CC29" s="409"/>
      <c r="CD29" s="196"/>
      <c r="CE29" s="521"/>
      <c r="CF29" s="521"/>
      <c r="CG29" s="521"/>
      <c r="CH29" s="521"/>
      <c r="CI29" s="521"/>
      <c r="CJ29" s="521"/>
      <c r="CK29" s="521"/>
      <c r="CL29" s="521"/>
      <c r="CM29" s="521"/>
      <c r="CN29" s="521"/>
      <c r="CO29" s="521"/>
      <c r="CP29" s="521"/>
      <c r="CQ29" s="521"/>
      <c r="CR29" s="521"/>
      <c r="CS29" s="522"/>
      <c r="CT29" s="404"/>
      <c r="CU29" s="405"/>
      <c r="CV29" s="405"/>
      <c r="CW29" s="405"/>
      <c r="CX29" s="405"/>
      <c r="CY29" s="405"/>
      <c r="CZ29" s="405"/>
      <c r="DA29" s="406"/>
      <c r="DB29" s="404"/>
      <c r="DC29" s="405"/>
      <c r="DD29" s="405"/>
      <c r="DE29" s="405"/>
      <c r="DF29" s="405"/>
      <c r="DG29" s="405"/>
      <c r="DH29" s="405"/>
      <c r="DI29" s="406"/>
    </row>
    <row r="30" spans="1:113" ht="18.75" customHeight="1" thickBot="1" x14ac:dyDescent="0.25">
      <c r="A30" s="181"/>
      <c r="B30" s="579"/>
      <c r="C30" s="580"/>
      <c r="D30" s="581"/>
      <c r="E30" s="461"/>
      <c r="F30" s="462"/>
      <c r="G30" s="462"/>
      <c r="H30" s="462"/>
      <c r="I30" s="462"/>
      <c r="J30" s="462"/>
      <c r="K30" s="463"/>
      <c r="L30" s="571"/>
      <c r="M30" s="572"/>
      <c r="N30" s="572"/>
      <c r="O30" s="572"/>
      <c r="P30" s="573"/>
      <c r="Q30" s="571"/>
      <c r="R30" s="572"/>
      <c r="S30" s="572"/>
      <c r="T30" s="572"/>
      <c r="U30" s="572"/>
      <c r="V30" s="573"/>
      <c r="W30" s="574" t="s">
        <v>179</v>
      </c>
      <c r="X30" s="575"/>
      <c r="Y30" s="575"/>
      <c r="Z30" s="575"/>
      <c r="AA30" s="575"/>
      <c r="AB30" s="575"/>
      <c r="AC30" s="575"/>
      <c r="AD30" s="575"/>
      <c r="AE30" s="575"/>
      <c r="AF30" s="575"/>
      <c r="AG30" s="576"/>
      <c r="AH30" s="534">
        <v>98.1</v>
      </c>
      <c r="AI30" s="535"/>
      <c r="AJ30" s="535"/>
      <c r="AK30" s="535"/>
      <c r="AL30" s="535"/>
      <c r="AM30" s="535"/>
      <c r="AN30" s="535"/>
      <c r="AO30" s="535"/>
      <c r="AP30" s="535"/>
      <c r="AQ30" s="535"/>
      <c r="AR30" s="535"/>
      <c r="AS30" s="535"/>
      <c r="AT30" s="535"/>
      <c r="AU30" s="535"/>
      <c r="AV30" s="535"/>
      <c r="AW30" s="535"/>
      <c r="AX30" s="537"/>
      <c r="AY30" s="567"/>
      <c r="AZ30" s="568"/>
      <c r="BA30" s="568"/>
      <c r="BB30" s="569"/>
      <c r="BC30" s="523" t="s">
        <v>48</v>
      </c>
      <c r="BD30" s="524"/>
      <c r="BE30" s="524"/>
      <c r="BF30" s="524"/>
      <c r="BG30" s="524"/>
      <c r="BH30" s="524"/>
      <c r="BI30" s="524"/>
      <c r="BJ30" s="524"/>
      <c r="BK30" s="524"/>
      <c r="BL30" s="524"/>
      <c r="BM30" s="525"/>
      <c r="BN30" s="526">
        <v>3475612</v>
      </c>
      <c r="BO30" s="527"/>
      <c r="BP30" s="527"/>
      <c r="BQ30" s="527"/>
      <c r="BR30" s="527"/>
      <c r="BS30" s="527"/>
      <c r="BT30" s="527"/>
      <c r="BU30" s="528"/>
      <c r="BV30" s="526">
        <v>3327593</v>
      </c>
      <c r="BW30" s="527"/>
      <c r="BX30" s="527"/>
      <c r="BY30" s="527"/>
      <c r="BZ30" s="527"/>
      <c r="CA30" s="527"/>
      <c r="CB30" s="527"/>
      <c r="CC30" s="528"/>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x14ac:dyDescent="0.2">
      <c r="A31" s="181"/>
      <c r="B31" s="203"/>
      <c r="DI31" s="204"/>
    </row>
    <row r="32" spans="1:113" ht="13.5" customHeight="1" x14ac:dyDescent="0.2">
      <c r="A32" s="181"/>
      <c r="B32" s="205"/>
      <c r="C32" s="570" t="s">
        <v>180</v>
      </c>
      <c r="D32" s="570"/>
      <c r="E32" s="570"/>
      <c r="F32" s="570"/>
      <c r="G32" s="570"/>
      <c r="H32" s="570"/>
      <c r="I32" s="570"/>
      <c r="J32" s="570"/>
      <c r="K32" s="570"/>
      <c r="L32" s="570"/>
      <c r="M32" s="570"/>
      <c r="N32" s="570"/>
      <c r="O32" s="570"/>
      <c r="P32" s="570"/>
      <c r="Q32" s="570"/>
      <c r="R32" s="570"/>
      <c r="S32" s="570"/>
      <c r="U32" s="411" t="s">
        <v>181</v>
      </c>
      <c r="V32" s="411"/>
      <c r="W32" s="411"/>
      <c r="X32" s="411"/>
      <c r="Y32" s="411"/>
      <c r="Z32" s="411"/>
      <c r="AA32" s="411"/>
      <c r="AB32" s="411"/>
      <c r="AC32" s="411"/>
      <c r="AD32" s="411"/>
      <c r="AE32" s="411"/>
      <c r="AF32" s="411"/>
      <c r="AG32" s="411"/>
      <c r="AH32" s="411"/>
      <c r="AI32" s="411"/>
      <c r="AJ32" s="411"/>
      <c r="AK32" s="411"/>
      <c r="AM32" s="411" t="s">
        <v>182</v>
      </c>
      <c r="AN32" s="411"/>
      <c r="AO32" s="411"/>
      <c r="AP32" s="411"/>
      <c r="AQ32" s="411"/>
      <c r="AR32" s="411"/>
      <c r="AS32" s="411"/>
      <c r="AT32" s="411"/>
      <c r="AU32" s="411"/>
      <c r="AV32" s="411"/>
      <c r="AW32" s="411"/>
      <c r="AX32" s="411"/>
      <c r="AY32" s="411"/>
      <c r="AZ32" s="411"/>
      <c r="BA32" s="411"/>
      <c r="BB32" s="411"/>
      <c r="BC32" s="411"/>
      <c r="BE32" s="411" t="s">
        <v>183</v>
      </c>
      <c r="BF32" s="411"/>
      <c r="BG32" s="411"/>
      <c r="BH32" s="411"/>
      <c r="BI32" s="411"/>
      <c r="BJ32" s="411"/>
      <c r="BK32" s="411"/>
      <c r="BL32" s="411"/>
      <c r="BM32" s="411"/>
      <c r="BN32" s="411"/>
      <c r="BO32" s="411"/>
      <c r="BP32" s="411"/>
      <c r="BQ32" s="411"/>
      <c r="BR32" s="411"/>
      <c r="BS32" s="411"/>
      <c r="BT32" s="411"/>
      <c r="BU32" s="411"/>
      <c r="BW32" s="411" t="s">
        <v>184</v>
      </c>
      <c r="BX32" s="411"/>
      <c r="BY32" s="411"/>
      <c r="BZ32" s="411"/>
      <c r="CA32" s="411"/>
      <c r="CB32" s="411"/>
      <c r="CC32" s="411"/>
      <c r="CD32" s="411"/>
      <c r="CE32" s="411"/>
      <c r="CF32" s="411"/>
      <c r="CG32" s="411"/>
      <c r="CH32" s="411"/>
      <c r="CI32" s="411"/>
      <c r="CJ32" s="411"/>
      <c r="CK32" s="411"/>
      <c r="CL32" s="411"/>
      <c r="CM32" s="411"/>
      <c r="CO32" s="411" t="s">
        <v>185</v>
      </c>
      <c r="CP32" s="411"/>
      <c r="CQ32" s="411"/>
      <c r="CR32" s="411"/>
      <c r="CS32" s="411"/>
      <c r="CT32" s="411"/>
      <c r="CU32" s="411"/>
      <c r="CV32" s="411"/>
      <c r="CW32" s="411"/>
      <c r="CX32" s="411"/>
      <c r="CY32" s="411"/>
      <c r="CZ32" s="411"/>
      <c r="DA32" s="411"/>
      <c r="DB32" s="411"/>
      <c r="DC32" s="411"/>
      <c r="DD32" s="411"/>
      <c r="DE32" s="411"/>
      <c r="DI32" s="204"/>
    </row>
    <row r="33" spans="1:113" ht="13.5" customHeight="1" x14ac:dyDescent="0.2">
      <c r="A33" s="181"/>
      <c r="B33" s="205"/>
      <c r="C33" s="431" t="s">
        <v>186</v>
      </c>
      <c r="D33" s="431"/>
      <c r="E33" s="396" t="s">
        <v>187</v>
      </c>
      <c r="F33" s="396"/>
      <c r="G33" s="396"/>
      <c r="H33" s="396"/>
      <c r="I33" s="396"/>
      <c r="J33" s="396"/>
      <c r="K33" s="396"/>
      <c r="L33" s="396"/>
      <c r="M33" s="396"/>
      <c r="N33" s="396"/>
      <c r="O33" s="396"/>
      <c r="P33" s="396"/>
      <c r="Q33" s="396"/>
      <c r="R33" s="396"/>
      <c r="S33" s="396"/>
      <c r="T33" s="206"/>
      <c r="U33" s="431" t="s">
        <v>186</v>
      </c>
      <c r="V33" s="431"/>
      <c r="W33" s="396" t="s">
        <v>187</v>
      </c>
      <c r="X33" s="396"/>
      <c r="Y33" s="396"/>
      <c r="Z33" s="396"/>
      <c r="AA33" s="396"/>
      <c r="AB33" s="396"/>
      <c r="AC33" s="396"/>
      <c r="AD33" s="396"/>
      <c r="AE33" s="396"/>
      <c r="AF33" s="396"/>
      <c r="AG33" s="396"/>
      <c r="AH33" s="396"/>
      <c r="AI33" s="396"/>
      <c r="AJ33" s="396"/>
      <c r="AK33" s="396"/>
      <c r="AL33" s="206"/>
      <c r="AM33" s="431" t="s">
        <v>186</v>
      </c>
      <c r="AN33" s="431"/>
      <c r="AO33" s="396" t="s">
        <v>187</v>
      </c>
      <c r="AP33" s="396"/>
      <c r="AQ33" s="396"/>
      <c r="AR33" s="396"/>
      <c r="AS33" s="396"/>
      <c r="AT33" s="396"/>
      <c r="AU33" s="396"/>
      <c r="AV33" s="396"/>
      <c r="AW33" s="396"/>
      <c r="AX33" s="396"/>
      <c r="AY33" s="396"/>
      <c r="AZ33" s="396"/>
      <c r="BA33" s="396"/>
      <c r="BB33" s="396"/>
      <c r="BC33" s="396"/>
      <c r="BD33" s="207"/>
      <c r="BE33" s="396" t="s">
        <v>188</v>
      </c>
      <c r="BF33" s="396"/>
      <c r="BG33" s="396" t="s">
        <v>189</v>
      </c>
      <c r="BH33" s="396"/>
      <c r="BI33" s="396"/>
      <c r="BJ33" s="396"/>
      <c r="BK33" s="396"/>
      <c r="BL33" s="396"/>
      <c r="BM33" s="396"/>
      <c r="BN33" s="396"/>
      <c r="BO33" s="396"/>
      <c r="BP33" s="396"/>
      <c r="BQ33" s="396"/>
      <c r="BR33" s="396"/>
      <c r="BS33" s="396"/>
      <c r="BT33" s="396"/>
      <c r="BU33" s="396"/>
      <c r="BV33" s="207"/>
      <c r="BW33" s="431" t="s">
        <v>188</v>
      </c>
      <c r="BX33" s="431"/>
      <c r="BY33" s="396" t="s">
        <v>190</v>
      </c>
      <c r="BZ33" s="396"/>
      <c r="CA33" s="396"/>
      <c r="CB33" s="396"/>
      <c r="CC33" s="396"/>
      <c r="CD33" s="396"/>
      <c r="CE33" s="396"/>
      <c r="CF33" s="396"/>
      <c r="CG33" s="396"/>
      <c r="CH33" s="396"/>
      <c r="CI33" s="396"/>
      <c r="CJ33" s="396"/>
      <c r="CK33" s="396"/>
      <c r="CL33" s="396"/>
      <c r="CM33" s="396"/>
      <c r="CN33" s="206"/>
      <c r="CO33" s="431" t="s">
        <v>186</v>
      </c>
      <c r="CP33" s="431"/>
      <c r="CQ33" s="396" t="s">
        <v>191</v>
      </c>
      <c r="CR33" s="396"/>
      <c r="CS33" s="396"/>
      <c r="CT33" s="396"/>
      <c r="CU33" s="396"/>
      <c r="CV33" s="396"/>
      <c r="CW33" s="396"/>
      <c r="CX33" s="396"/>
      <c r="CY33" s="396"/>
      <c r="CZ33" s="396"/>
      <c r="DA33" s="396"/>
      <c r="DB33" s="396"/>
      <c r="DC33" s="396"/>
      <c r="DD33" s="396"/>
      <c r="DE33" s="396"/>
      <c r="DF33" s="206"/>
      <c r="DG33" s="596" t="s">
        <v>192</v>
      </c>
      <c r="DH33" s="596"/>
      <c r="DI33" s="208"/>
    </row>
    <row r="34" spans="1:113" ht="32.25" customHeight="1" x14ac:dyDescent="0.2">
      <c r="A34" s="181"/>
      <c r="B34" s="205"/>
      <c r="C34" s="597">
        <f>IF(E34="","",1)</f>
        <v>1</v>
      </c>
      <c r="D34" s="597"/>
      <c r="E34" s="598" t="str">
        <f>IF('各会計、関係団体の財政状況及び健全化判断比率'!B7="","",'各会計、関係団体の財政状況及び健全化判断比率'!B7)</f>
        <v>一般会計</v>
      </c>
      <c r="F34" s="598"/>
      <c r="G34" s="598"/>
      <c r="H34" s="598"/>
      <c r="I34" s="598"/>
      <c r="J34" s="598"/>
      <c r="K34" s="598"/>
      <c r="L34" s="598"/>
      <c r="M34" s="598"/>
      <c r="N34" s="598"/>
      <c r="O34" s="598"/>
      <c r="P34" s="598"/>
      <c r="Q34" s="598"/>
      <c r="R34" s="598"/>
      <c r="S34" s="598"/>
      <c r="T34" s="181"/>
      <c r="U34" s="597">
        <f>IF(W34="","",MAX(C34:D43)+1)</f>
        <v>3</v>
      </c>
      <c r="V34" s="597"/>
      <c r="W34" s="598" t="str">
        <f>IF('各会計、関係団体の財政状況及び健全化判断比率'!B28="","",'各会計、関係団体の財政状況及び健全化判断比率'!B28)</f>
        <v>国民健康保険事業特別会計</v>
      </c>
      <c r="X34" s="598"/>
      <c r="Y34" s="598"/>
      <c r="Z34" s="598"/>
      <c r="AA34" s="598"/>
      <c r="AB34" s="598"/>
      <c r="AC34" s="598"/>
      <c r="AD34" s="598"/>
      <c r="AE34" s="598"/>
      <c r="AF34" s="598"/>
      <c r="AG34" s="598"/>
      <c r="AH34" s="598"/>
      <c r="AI34" s="598"/>
      <c r="AJ34" s="598"/>
      <c r="AK34" s="598"/>
      <c r="AL34" s="181"/>
      <c r="AM34" s="597">
        <f>IF(AO34="","",MAX(C34:D43,U34:V43)+1)</f>
        <v>6</v>
      </c>
      <c r="AN34" s="597"/>
      <c r="AO34" s="598" t="str">
        <f>IF('各会計、関係団体の財政状況及び健全化判断比率'!B31="","",'各会計、関係団体の財政状況及び健全化判断比率'!B31)</f>
        <v>下水道事業会計</v>
      </c>
      <c r="AP34" s="598"/>
      <c r="AQ34" s="598"/>
      <c r="AR34" s="598"/>
      <c r="AS34" s="598"/>
      <c r="AT34" s="598"/>
      <c r="AU34" s="598"/>
      <c r="AV34" s="598"/>
      <c r="AW34" s="598"/>
      <c r="AX34" s="598"/>
      <c r="AY34" s="598"/>
      <c r="AZ34" s="598"/>
      <c r="BA34" s="598"/>
      <c r="BB34" s="598"/>
      <c r="BC34" s="598"/>
      <c r="BD34" s="181"/>
      <c r="BE34" s="597" t="str">
        <f>IF(BG34="","",MAX(C34:D43,U34:V43,AM34:AN43)+1)</f>
        <v/>
      </c>
      <c r="BF34" s="597"/>
      <c r="BG34" s="598"/>
      <c r="BH34" s="598"/>
      <c r="BI34" s="598"/>
      <c r="BJ34" s="598"/>
      <c r="BK34" s="598"/>
      <c r="BL34" s="598"/>
      <c r="BM34" s="598"/>
      <c r="BN34" s="598"/>
      <c r="BO34" s="598"/>
      <c r="BP34" s="598"/>
      <c r="BQ34" s="598"/>
      <c r="BR34" s="598"/>
      <c r="BS34" s="598"/>
      <c r="BT34" s="598"/>
      <c r="BU34" s="598"/>
      <c r="BV34" s="181"/>
      <c r="BW34" s="597">
        <f>IF(BY34="","",MAX(C34:D43,U34:V43,AM34:AN43,BE34:BF43)+1)</f>
        <v>7</v>
      </c>
      <c r="BX34" s="597"/>
      <c r="BY34" s="598" t="str">
        <f>IF('各会計、関係団体の財政状況及び健全化判断比率'!B68="","",'各会計、関係団体の財政状況及び健全化判断比率'!B68)</f>
        <v>泉南清掃事務組合
（一般会計）</v>
      </c>
      <c r="BZ34" s="598"/>
      <c r="CA34" s="598"/>
      <c r="CB34" s="598"/>
      <c r="CC34" s="598"/>
      <c r="CD34" s="598"/>
      <c r="CE34" s="598"/>
      <c r="CF34" s="598"/>
      <c r="CG34" s="598"/>
      <c r="CH34" s="598"/>
      <c r="CI34" s="598"/>
      <c r="CJ34" s="598"/>
      <c r="CK34" s="598"/>
      <c r="CL34" s="598"/>
      <c r="CM34" s="598"/>
      <c r="CN34" s="181"/>
      <c r="CO34" s="597" t="str">
        <f>IF(CQ34="","",MAX(C34:D43,U34:V43,AM34:AN43,BE34:BF43,BW34:BX43)+1)</f>
        <v/>
      </c>
      <c r="CP34" s="597"/>
      <c r="CQ34" s="598" t="str">
        <f>IF('各会計、関係団体の財政状況及び健全化判断比率'!BS7="","",'各会計、関係団体の財政状況及び健全化判断比率'!BS7)</f>
        <v/>
      </c>
      <c r="CR34" s="598"/>
      <c r="CS34" s="598"/>
      <c r="CT34" s="598"/>
      <c r="CU34" s="598"/>
      <c r="CV34" s="598"/>
      <c r="CW34" s="598"/>
      <c r="CX34" s="598"/>
      <c r="CY34" s="598"/>
      <c r="CZ34" s="598"/>
      <c r="DA34" s="598"/>
      <c r="DB34" s="598"/>
      <c r="DC34" s="598"/>
      <c r="DD34" s="598"/>
      <c r="DE34" s="598"/>
      <c r="DG34" s="599" t="str">
        <f>IF('各会計、関係団体の財政状況及び健全化判断比率'!BR7="","",'各会計、関係団体の財政状況及び健全化判断比率'!BR7)</f>
        <v/>
      </c>
      <c r="DH34" s="599"/>
      <c r="DI34" s="208"/>
    </row>
    <row r="35" spans="1:113" ht="32.25" customHeight="1" x14ac:dyDescent="0.2">
      <c r="A35" s="181"/>
      <c r="B35" s="205"/>
      <c r="C35" s="597">
        <f>IF(E35="","",C34+1)</f>
        <v>2</v>
      </c>
      <c r="D35" s="597"/>
      <c r="E35" s="598" t="str">
        <f>IF('各会計、関係団体の財政状況及び健全化判断比率'!B8="","",'各会計、関係団体の財政状況及び健全化判断比率'!B8)</f>
        <v>公共用地取得事業特別会計</v>
      </c>
      <c r="F35" s="598"/>
      <c r="G35" s="598"/>
      <c r="H35" s="598"/>
      <c r="I35" s="598"/>
      <c r="J35" s="598"/>
      <c r="K35" s="598"/>
      <c r="L35" s="598"/>
      <c r="M35" s="598"/>
      <c r="N35" s="598"/>
      <c r="O35" s="598"/>
      <c r="P35" s="598"/>
      <c r="Q35" s="598"/>
      <c r="R35" s="598"/>
      <c r="S35" s="598"/>
      <c r="T35" s="181"/>
      <c r="U35" s="597">
        <f>IF(W35="","",U34+1)</f>
        <v>4</v>
      </c>
      <c r="V35" s="597"/>
      <c r="W35" s="598" t="str">
        <f>IF('各会計、関係団体の財政状況及び健全化判断比率'!B29="","",'各会計、関係団体の財政状況及び健全化判断比率'!B29)</f>
        <v>介護保険事業特別会計</v>
      </c>
      <c r="X35" s="598"/>
      <c r="Y35" s="598"/>
      <c r="Z35" s="598"/>
      <c r="AA35" s="598"/>
      <c r="AB35" s="598"/>
      <c r="AC35" s="598"/>
      <c r="AD35" s="598"/>
      <c r="AE35" s="598"/>
      <c r="AF35" s="598"/>
      <c r="AG35" s="598"/>
      <c r="AH35" s="598"/>
      <c r="AI35" s="598"/>
      <c r="AJ35" s="598"/>
      <c r="AK35" s="598"/>
      <c r="AL35" s="181"/>
      <c r="AM35" s="597" t="str">
        <f t="shared" ref="AM35:AM43" si="0">IF(AO35="","",AM34+1)</f>
        <v/>
      </c>
      <c r="AN35" s="597"/>
      <c r="AO35" s="598"/>
      <c r="AP35" s="598"/>
      <c r="AQ35" s="598"/>
      <c r="AR35" s="598"/>
      <c r="AS35" s="598"/>
      <c r="AT35" s="598"/>
      <c r="AU35" s="598"/>
      <c r="AV35" s="598"/>
      <c r="AW35" s="598"/>
      <c r="AX35" s="598"/>
      <c r="AY35" s="598"/>
      <c r="AZ35" s="598"/>
      <c r="BA35" s="598"/>
      <c r="BB35" s="598"/>
      <c r="BC35" s="598"/>
      <c r="BD35" s="181"/>
      <c r="BE35" s="597" t="str">
        <f t="shared" ref="BE35:BE43" si="1">IF(BG35="","",BE34+1)</f>
        <v/>
      </c>
      <c r="BF35" s="597"/>
      <c r="BG35" s="598"/>
      <c r="BH35" s="598"/>
      <c r="BI35" s="598"/>
      <c r="BJ35" s="598"/>
      <c r="BK35" s="598"/>
      <c r="BL35" s="598"/>
      <c r="BM35" s="598"/>
      <c r="BN35" s="598"/>
      <c r="BO35" s="598"/>
      <c r="BP35" s="598"/>
      <c r="BQ35" s="598"/>
      <c r="BR35" s="598"/>
      <c r="BS35" s="598"/>
      <c r="BT35" s="598"/>
      <c r="BU35" s="598"/>
      <c r="BV35" s="181"/>
      <c r="BW35" s="597">
        <f t="shared" ref="BW35:BW43" si="2">IF(BY35="","",BW34+1)</f>
        <v>8</v>
      </c>
      <c r="BX35" s="597"/>
      <c r="BY35" s="598" t="str">
        <f>IF('各会計、関係団体の財政状況及び健全化判断比率'!B69="","",'各会計、関係団体の財政状況及び健全化判断比率'!B69)</f>
        <v>大阪府後期高齢者医療広域連合
（一般会計）</v>
      </c>
      <c r="BZ35" s="598"/>
      <c r="CA35" s="598"/>
      <c r="CB35" s="598"/>
      <c r="CC35" s="598"/>
      <c r="CD35" s="598"/>
      <c r="CE35" s="598"/>
      <c r="CF35" s="598"/>
      <c r="CG35" s="598"/>
      <c r="CH35" s="598"/>
      <c r="CI35" s="598"/>
      <c r="CJ35" s="598"/>
      <c r="CK35" s="598"/>
      <c r="CL35" s="598"/>
      <c r="CM35" s="598"/>
      <c r="CN35" s="181"/>
      <c r="CO35" s="597" t="str">
        <f t="shared" ref="CO35:CO43" si="3">IF(CQ35="","",CO34+1)</f>
        <v/>
      </c>
      <c r="CP35" s="597"/>
      <c r="CQ35" s="598" t="str">
        <f>IF('各会計、関係団体の財政状況及び健全化判断比率'!BS8="","",'各会計、関係団体の財政状況及び健全化判断比率'!BS8)</f>
        <v/>
      </c>
      <c r="CR35" s="598"/>
      <c r="CS35" s="598"/>
      <c r="CT35" s="598"/>
      <c r="CU35" s="598"/>
      <c r="CV35" s="598"/>
      <c r="CW35" s="598"/>
      <c r="CX35" s="598"/>
      <c r="CY35" s="598"/>
      <c r="CZ35" s="598"/>
      <c r="DA35" s="598"/>
      <c r="DB35" s="598"/>
      <c r="DC35" s="598"/>
      <c r="DD35" s="598"/>
      <c r="DE35" s="598"/>
      <c r="DG35" s="599" t="str">
        <f>IF('各会計、関係団体の財政状況及び健全化判断比率'!BR8="","",'各会計、関係団体の財政状況及び健全化判断比率'!BR8)</f>
        <v/>
      </c>
      <c r="DH35" s="599"/>
      <c r="DI35" s="208"/>
    </row>
    <row r="36" spans="1:113" ht="32.25" customHeight="1" x14ac:dyDescent="0.2">
      <c r="A36" s="181"/>
      <c r="B36" s="205"/>
      <c r="C36" s="597" t="str">
        <f>IF(E36="","",C35+1)</f>
        <v/>
      </c>
      <c r="D36" s="597"/>
      <c r="E36" s="598" t="str">
        <f>IF('各会計、関係団体の財政状況及び健全化判断比率'!B9="","",'各会計、関係団体の財政状況及び健全化判断比率'!B9)</f>
        <v/>
      </c>
      <c r="F36" s="598"/>
      <c r="G36" s="598"/>
      <c r="H36" s="598"/>
      <c r="I36" s="598"/>
      <c r="J36" s="598"/>
      <c r="K36" s="598"/>
      <c r="L36" s="598"/>
      <c r="M36" s="598"/>
      <c r="N36" s="598"/>
      <c r="O36" s="598"/>
      <c r="P36" s="598"/>
      <c r="Q36" s="598"/>
      <c r="R36" s="598"/>
      <c r="S36" s="598"/>
      <c r="T36" s="181"/>
      <c r="U36" s="597">
        <f t="shared" ref="U36:U43" si="4">IF(W36="","",U35+1)</f>
        <v>5</v>
      </c>
      <c r="V36" s="597"/>
      <c r="W36" s="598" t="str">
        <f>IF('各会計、関係団体の財政状況及び健全化判断比率'!B30="","",'各会計、関係団体の財政状況及び健全化判断比率'!B30)</f>
        <v>後期高齢者医療事業特別会計</v>
      </c>
      <c r="X36" s="598"/>
      <c r="Y36" s="598"/>
      <c r="Z36" s="598"/>
      <c r="AA36" s="598"/>
      <c r="AB36" s="598"/>
      <c r="AC36" s="598"/>
      <c r="AD36" s="598"/>
      <c r="AE36" s="598"/>
      <c r="AF36" s="598"/>
      <c r="AG36" s="598"/>
      <c r="AH36" s="598"/>
      <c r="AI36" s="598"/>
      <c r="AJ36" s="598"/>
      <c r="AK36" s="598"/>
      <c r="AL36" s="181"/>
      <c r="AM36" s="597" t="str">
        <f t="shared" si="0"/>
        <v/>
      </c>
      <c r="AN36" s="597"/>
      <c r="AO36" s="598"/>
      <c r="AP36" s="598"/>
      <c r="AQ36" s="598"/>
      <c r="AR36" s="598"/>
      <c r="AS36" s="598"/>
      <c r="AT36" s="598"/>
      <c r="AU36" s="598"/>
      <c r="AV36" s="598"/>
      <c r="AW36" s="598"/>
      <c r="AX36" s="598"/>
      <c r="AY36" s="598"/>
      <c r="AZ36" s="598"/>
      <c r="BA36" s="598"/>
      <c r="BB36" s="598"/>
      <c r="BC36" s="598"/>
      <c r="BD36" s="181"/>
      <c r="BE36" s="597" t="str">
        <f t="shared" si="1"/>
        <v/>
      </c>
      <c r="BF36" s="597"/>
      <c r="BG36" s="598"/>
      <c r="BH36" s="598"/>
      <c r="BI36" s="598"/>
      <c r="BJ36" s="598"/>
      <c r="BK36" s="598"/>
      <c r="BL36" s="598"/>
      <c r="BM36" s="598"/>
      <c r="BN36" s="598"/>
      <c r="BO36" s="598"/>
      <c r="BP36" s="598"/>
      <c r="BQ36" s="598"/>
      <c r="BR36" s="598"/>
      <c r="BS36" s="598"/>
      <c r="BT36" s="598"/>
      <c r="BU36" s="598"/>
      <c r="BV36" s="181"/>
      <c r="BW36" s="597">
        <f t="shared" si="2"/>
        <v>9</v>
      </c>
      <c r="BX36" s="597"/>
      <c r="BY36" s="598" t="str">
        <f>IF('各会計、関係団体の財政状況及び健全化判断比率'!B70="","",'各会計、関係団体の財政状況及び健全化判断比率'!B70)</f>
        <v>大阪府後期高齢者医療広域連合
（後期高齢者医療特別会計）</v>
      </c>
      <c r="BZ36" s="598"/>
      <c r="CA36" s="598"/>
      <c r="CB36" s="598"/>
      <c r="CC36" s="598"/>
      <c r="CD36" s="598"/>
      <c r="CE36" s="598"/>
      <c r="CF36" s="598"/>
      <c r="CG36" s="598"/>
      <c r="CH36" s="598"/>
      <c r="CI36" s="598"/>
      <c r="CJ36" s="598"/>
      <c r="CK36" s="598"/>
      <c r="CL36" s="598"/>
      <c r="CM36" s="598"/>
      <c r="CN36" s="181"/>
      <c r="CO36" s="597" t="str">
        <f t="shared" si="3"/>
        <v/>
      </c>
      <c r="CP36" s="597"/>
      <c r="CQ36" s="598" t="str">
        <f>IF('各会計、関係団体の財政状況及び健全化判断比率'!BS9="","",'各会計、関係団体の財政状況及び健全化判断比率'!BS9)</f>
        <v/>
      </c>
      <c r="CR36" s="598"/>
      <c r="CS36" s="598"/>
      <c r="CT36" s="598"/>
      <c r="CU36" s="598"/>
      <c r="CV36" s="598"/>
      <c r="CW36" s="598"/>
      <c r="CX36" s="598"/>
      <c r="CY36" s="598"/>
      <c r="CZ36" s="598"/>
      <c r="DA36" s="598"/>
      <c r="DB36" s="598"/>
      <c r="DC36" s="598"/>
      <c r="DD36" s="598"/>
      <c r="DE36" s="598"/>
      <c r="DG36" s="599" t="str">
        <f>IF('各会計、関係団体の財政状況及び健全化判断比率'!BR9="","",'各会計、関係団体の財政状況及び健全化判断比率'!BR9)</f>
        <v/>
      </c>
      <c r="DH36" s="599"/>
      <c r="DI36" s="208"/>
    </row>
    <row r="37" spans="1:113" ht="32.25" customHeight="1" x14ac:dyDescent="0.2">
      <c r="A37" s="181"/>
      <c r="B37" s="205"/>
      <c r="C37" s="597" t="str">
        <f>IF(E37="","",C36+1)</f>
        <v/>
      </c>
      <c r="D37" s="597"/>
      <c r="E37" s="598" t="str">
        <f>IF('各会計、関係団体の財政状況及び健全化判断比率'!B10="","",'各会計、関係団体の財政状況及び健全化判断比率'!B10)</f>
        <v/>
      </c>
      <c r="F37" s="598"/>
      <c r="G37" s="598"/>
      <c r="H37" s="598"/>
      <c r="I37" s="598"/>
      <c r="J37" s="598"/>
      <c r="K37" s="598"/>
      <c r="L37" s="598"/>
      <c r="M37" s="598"/>
      <c r="N37" s="598"/>
      <c r="O37" s="598"/>
      <c r="P37" s="598"/>
      <c r="Q37" s="598"/>
      <c r="R37" s="598"/>
      <c r="S37" s="598"/>
      <c r="T37" s="181"/>
      <c r="U37" s="597" t="str">
        <f t="shared" si="4"/>
        <v/>
      </c>
      <c r="V37" s="597"/>
      <c r="W37" s="598"/>
      <c r="X37" s="598"/>
      <c r="Y37" s="598"/>
      <c r="Z37" s="598"/>
      <c r="AA37" s="598"/>
      <c r="AB37" s="598"/>
      <c r="AC37" s="598"/>
      <c r="AD37" s="598"/>
      <c r="AE37" s="598"/>
      <c r="AF37" s="598"/>
      <c r="AG37" s="598"/>
      <c r="AH37" s="598"/>
      <c r="AI37" s="598"/>
      <c r="AJ37" s="598"/>
      <c r="AK37" s="598"/>
      <c r="AL37" s="181"/>
      <c r="AM37" s="597" t="str">
        <f t="shared" si="0"/>
        <v/>
      </c>
      <c r="AN37" s="597"/>
      <c r="AO37" s="598"/>
      <c r="AP37" s="598"/>
      <c r="AQ37" s="598"/>
      <c r="AR37" s="598"/>
      <c r="AS37" s="598"/>
      <c r="AT37" s="598"/>
      <c r="AU37" s="598"/>
      <c r="AV37" s="598"/>
      <c r="AW37" s="598"/>
      <c r="AX37" s="598"/>
      <c r="AY37" s="598"/>
      <c r="AZ37" s="598"/>
      <c r="BA37" s="598"/>
      <c r="BB37" s="598"/>
      <c r="BC37" s="598"/>
      <c r="BD37" s="181"/>
      <c r="BE37" s="597" t="str">
        <f t="shared" si="1"/>
        <v/>
      </c>
      <c r="BF37" s="597"/>
      <c r="BG37" s="598"/>
      <c r="BH37" s="598"/>
      <c r="BI37" s="598"/>
      <c r="BJ37" s="598"/>
      <c r="BK37" s="598"/>
      <c r="BL37" s="598"/>
      <c r="BM37" s="598"/>
      <c r="BN37" s="598"/>
      <c r="BO37" s="598"/>
      <c r="BP37" s="598"/>
      <c r="BQ37" s="598"/>
      <c r="BR37" s="598"/>
      <c r="BS37" s="598"/>
      <c r="BT37" s="598"/>
      <c r="BU37" s="598"/>
      <c r="BV37" s="181"/>
      <c r="BW37" s="597">
        <f t="shared" si="2"/>
        <v>10</v>
      </c>
      <c r="BX37" s="597"/>
      <c r="BY37" s="598" t="str">
        <f>IF('各会計、関係団体の財政状況及び健全化判断比率'!B71="","",'各会計、関係団体の財政状況及び健全化判断比率'!B71)</f>
        <v>大阪広域水道企業団
（水道事業会計）</v>
      </c>
      <c r="BZ37" s="598"/>
      <c r="CA37" s="598"/>
      <c r="CB37" s="598"/>
      <c r="CC37" s="598"/>
      <c r="CD37" s="598"/>
      <c r="CE37" s="598"/>
      <c r="CF37" s="598"/>
      <c r="CG37" s="598"/>
      <c r="CH37" s="598"/>
      <c r="CI37" s="598"/>
      <c r="CJ37" s="598"/>
      <c r="CK37" s="598"/>
      <c r="CL37" s="598"/>
      <c r="CM37" s="598"/>
      <c r="CN37" s="181"/>
      <c r="CO37" s="597" t="str">
        <f t="shared" si="3"/>
        <v/>
      </c>
      <c r="CP37" s="597"/>
      <c r="CQ37" s="598" t="str">
        <f>IF('各会計、関係団体の財政状況及び健全化判断比率'!BS10="","",'各会計、関係団体の財政状況及び健全化判断比率'!BS10)</f>
        <v/>
      </c>
      <c r="CR37" s="598"/>
      <c r="CS37" s="598"/>
      <c r="CT37" s="598"/>
      <c r="CU37" s="598"/>
      <c r="CV37" s="598"/>
      <c r="CW37" s="598"/>
      <c r="CX37" s="598"/>
      <c r="CY37" s="598"/>
      <c r="CZ37" s="598"/>
      <c r="DA37" s="598"/>
      <c r="DB37" s="598"/>
      <c r="DC37" s="598"/>
      <c r="DD37" s="598"/>
      <c r="DE37" s="598"/>
      <c r="DG37" s="599" t="str">
        <f>IF('各会計、関係団体の財政状況及び健全化判断比率'!BR10="","",'各会計、関係団体の財政状況及び健全化判断比率'!BR10)</f>
        <v/>
      </c>
      <c r="DH37" s="599"/>
      <c r="DI37" s="208"/>
    </row>
    <row r="38" spans="1:113" ht="32.25" customHeight="1" x14ac:dyDescent="0.2">
      <c r="A38" s="181"/>
      <c r="B38" s="205"/>
      <c r="C38" s="597" t="str">
        <f t="shared" ref="C38:C43" si="5">IF(E38="","",C37+1)</f>
        <v/>
      </c>
      <c r="D38" s="597"/>
      <c r="E38" s="598" t="str">
        <f>IF('各会計、関係団体の財政状況及び健全化判断比率'!B11="","",'各会計、関係団体の財政状況及び健全化判断比率'!B11)</f>
        <v/>
      </c>
      <c r="F38" s="598"/>
      <c r="G38" s="598"/>
      <c r="H38" s="598"/>
      <c r="I38" s="598"/>
      <c r="J38" s="598"/>
      <c r="K38" s="598"/>
      <c r="L38" s="598"/>
      <c r="M38" s="598"/>
      <c r="N38" s="598"/>
      <c r="O38" s="598"/>
      <c r="P38" s="598"/>
      <c r="Q38" s="598"/>
      <c r="R38" s="598"/>
      <c r="S38" s="598"/>
      <c r="T38" s="181"/>
      <c r="U38" s="597" t="str">
        <f t="shared" si="4"/>
        <v/>
      </c>
      <c r="V38" s="597"/>
      <c r="W38" s="598"/>
      <c r="X38" s="598"/>
      <c r="Y38" s="598"/>
      <c r="Z38" s="598"/>
      <c r="AA38" s="598"/>
      <c r="AB38" s="598"/>
      <c r="AC38" s="598"/>
      <c r="AD38" s="598"/>
      <c r="AE38" s="598"/>
      <c r="AF38" s="598"/>
      <c r="AG38" s="598"/>
      <c r="AH38" s="598"/>
      <c r="AI38" s="598"/>
      <c r="AJ38" s="598"/>
      <c r="AK38" s="598"/>
      <c r="AL38" s="181"/>
      <c r="AM38" s="597" t="str">
        <f t="shared" si="0"/>
        <v/>
      </c>
      <c r="AN38" s="597"/>
      <c r="AO38" s="598"/>
      <c r="AP38" s="598"/>
      <c r="AQ38" s="598"/>
      <c r="AR38" s="598"/>
      <c r="AS38" s="598"/>
      <c r="AT38" s="598"/>
      <c r="AU38" s="598"/>
      <c r="AV38" s="598"/>
      <c r="AW38" s="598"/>
      <c r="AX38" s="598"/>
      <c r="AY38" s="598"/>
      <c r="AZ38" s="598"/>
      <c r="BA38" s="598"/>
      <c r="BB38" s="598"/>
      <c r="BC38" s="598"/>
      <c r="BD38" s="181"/>
      <c r="BE38" s="597" t="str">
        <f t="shared" si="1"/>
        <v/>
      </c>
      <c r="BF38" s="597"/>
      <c r="BG38" s="598"/>
      <c r="BH38" s="598"/>
      <c r="BI38" s="598"/>
      <c r="BJ38" s="598"/>
      <c r="BK38" s="598"/>
      <c r="BL38" s="598"/>
      <c r="BM38" s="598"/>
      <c r="BN38" s="598"/>
      <c r="BO38" s="598"/>
      <c r="BP38" s="598"/>
      <c r="BQ38" s="598"/>
      <c r="BR38" s="598"/>
      <c r="BS38" s="598"/>
      <c r="BT38" s="598"/>
      <c r="BU38" s="598"/>
      <c r="BV38" s="181"/>
      <c r="BW38" s="597">
        <f t="shared" si="2"/>
        <v>11</v>
      </c>
      <c r="BX38" s="597"/>
      <c r="BY38" s="598" t="str">
        <f>IF('各会計、関係団体の財政状況及び健全化判断比率'!B72="","",'各会計、関係団体の財政状況及び健全化判断比率'!B72)</f>
        <v>大阪広域水道企業団
（工業用水道事業会計）</v>
      </c>
      <c r="BZ38" s="598"/>
      <c r="CA38" s="598"/>
      <c r="CB38" s="598"/>
      <c r="CC38" s="598"/>
      <c r="CD38" s="598"/>
      <c r="CE38" s="598"/>
      <c r="CF38" s="598"/>
      <c r="CG38" s="598"/>
      <c r="CH38" s="598"/>
      <c r="CI38" s="598"/>
      <c r="CJ38" s="598"/>
      <c r="CK38" s="598"/>
      <c r="CL38" s="598"/>
      <c r="CM38" s="598"/>
      <c r="CN38" s="181"/>
      <c r="CO38" s="597" t="str">
        <f t="shared" si="3"/>
        <v/>
      </c>
      <c r="CP38" s="597"/>
      <c r="CQ38" s="598" t="str">
        <f>IF('各会計、関係団体の財政状況及び健全化判断比率'!BS11="","",'各会計、関係団体の財政状況及び健全化判断比率'!BS11)</f>
        <v/>
      </c>
      <c r="CR38" s="598"/>
      <c r="CS38" s="598"/>
      <c r="CT38" s="598"/>
      <c r="CU38" s="598"/>
      <c r="CV38" s="598"/>
      <c r="CW38" s="598"/>
      <c r="CX38" s="598"/>
      <c r="CY38" s="598"/>
      <c r="CZ38" s="598"/>
      <c r="DA38" s="598"/>
      <c r="DB38" s="598"/>
      <c r="DC38" s="598"/>
      <c r="DD38" s="598"/>
      <c r="DE38" s="598"/>
      <c r="DG38" s="599" t="str">
        <f>IF('各会計、関係団体の財政状況及び健全化判断比率'!BR11="","",'各会計、関係団体の財政状況及び健全化判断比率'!BR11)</f>
        <v/>
      </c>
      <c r="DH38" s="599"/>
      <c r="DI38" s="208"/>
    </row>
    <row r="39" spans="1:113" ht="32.25" customHeight="1" x14ac:dyDescent="0.2">
      <c r="A39" s="181"/>
      <c r="B39" s="205"/>
      <c r="C39" s="597" t="str">
        <f t="shared" si="5"/>
        <v/>
      </c>
      <c r="D39" s="597"/>
      <c r="E39" s="598" t="str">
        <f>IF('各会計、関係団体の財政状況及び健全化判断比率'!B12="","",'各会計、関係団体の財政状況及び健全化判断比率'!B12)</f>
        <v/>
      </c>
      <c r="F39" s="598"/>
      <c r="G39" s="598"/>
      <c r="H39" s="598"/>
      <c r="I39" s="598"/>
      <c r="J39" s="598"/>
      <c r="K39" s="598"/>
      <c r="L39" s="598"/>
      <c r="M39" s="598"/>
      <c r="N39" s="598"/>
      <c r="O39" s="598"/>
      <c r="P39" s="598"/>
      <c r="Q39" s="598"/>
      <c r="R39" s="598"/>
      <c r="S39" s="598"/>
      <c r="T39" s="181"/>
      <c r="U39" s="597" t="str">
        <f t="shared" si="4"/>
        <v/>
      </c>
      <c r="V39" s="597"/>
      <c r="W39" s="598"/>
      <c r="X39" s="598"/>
      <c r="Y39" s="598"/>
      <c r="Z39" s="598"/>
      <c r="AA39" s="598"/>
      <c r="AB39" s="598"/>
      <c r="AC39" s="598"/>
      <c r="AD39" s="598"/>
      <c r="AE39" s="598"/>
      <c r="AF39" s="598"/>
      <c r="AG39" s="598"/>
      <c r="AH39" s="598"/>
      <c r="AI39" s="598"/>
      <c r="AJ39" s="598"/>
      <c r="AK39" s="598"/>
      <c r="AL39" s="181"/>
      <c r="AM39" s="597" t="str">
        <f t="shared" si="0"/>
        <v/>
      </c>
      <c r="AN39" s="597"/>
      <c r="AO39" s="598"/>
      <c r="AP39" s="598"/>
      <c r="AQ39" s="598"/>
      <c r="AR39" s="598"/>
      <c r="AS39" s="598"/>
      <c r="AT39" s="598"/>
      <c r="AU39" s="598"/>
      <c r="AV39" s="598"/>
      <c r="AW39" s="598"/>
      <c r="AX39" s="598"/>
      <c r="AY39" s="598"/>
      <c r="AZ39" s="598"/>
      <c r="BA39" s="598"/>
      <c r="BB39" s="598"/>
      <c r="BC39" s="598"/>
      <c r="BD39" s="181"/>
      <c r="BE39" s="597" t="str">
        <f t="shared" si="1"/>
        <v/>
      </c>
      <c r="BF39" s="597"/>
      <c r="BG39" s="598"/>
      <c r="BH39" s="598"/>
      <c r="BI39" s="598"/>
      <c r="BJ39" s="598"/>
      <c r="BK39" s="598"/>
      <c r="BL39" s="598"/>
      <c r="BM39" s="598"/>
      <c r="BN39" s="598"/>
      <c r="BO39" s="598"/>
      <c r="BP39" s="598"/>
      <c r="BQ39" s="598"/>
      <c r="BR39" s="598"/>
      <c r="BS39" s="598"/>
      <c r="BT39" s="598"/>
      <c r="BU39" s="598"/>
      <c r="BV39" s="181"/>
      <c r="BW39" s="597">
        <f t="shared" si="2"/>
        <v>12</v>
      </c>
      <c r="BX39" s="597"/>
      <c r="BY39" s="598" t="str">
        <f>IF('各会計、関係団体の財政状況及び健全化判断比率'!B73="","",'各会計、関係団体の財政状況及び健全化判断比率'!B73)</f>
        <v>泉州南消防組合
（一般会計）</v>
      </c>
      <c r="BZ39" s="598"/>
      <c r="CA39" s="598"/>
      <c r="CB39" s="598"/>
      <c r="CC39" s="598"/>
      <c r="CD39" s="598"/>
      <c r="CE39" s="598"/>
      <c r="CF39" s="598"/>
      <c r="CG39" s="598"/>
      <c r="CH39" s="598"/>
      <c r="CI39" s="598"/>
      <c r="CJ39" s="598"/>
      <c r="CK39" s="598"/>
      <c r="CL39" s="598"/>
      <c r="CM39" s="598"/>
      <c r="CN39" s="181"/>
      <c r="CO39" s="597" t="str">
        <f t="shared" si="3"/>
        <v/>
      </c>
      <c r="CP39" s="597"/>
      <c r="CQ39" s="598" t="str">
        <f>IF('各会計、関係団体の財政状況及び健全化判断比率'!BS12="","",'各会計、関係団体の財政状況及び健全化判断比率'!BS12)</f>
        <v/>
      </c>
      <c r="CR39" s="598"/>
      <c r="CS39" s="598"/>
      <c r="CT39" s="598"/>
      <c r="CU39" s="598"/>
      <c r="CV39" s="598"/>
      <c r="CW39" s="598"/>
      <c r="CX39" s="598"/>
      <c r="CY39" s="598"/>
      <c r="CZ39" s="598"/>
      <c r="DA39" s="598"/>
      <c r="DB39" s="598"/>
      <c r="DC39" s="598"/>
      <c r="DD39" s="598"/>
      <c r="DE39" s="598"/>
      <c r="DG39" s="599" t="str">
        <f>IF('各会計、関係団体の財政状況及び健全化判断比率'!BR12="","",'各会計、関係団体の財政状況及び健全化判断比率'!BR12)</f>
        <v/>
      </c>
      <c r="DH39" s="599"/>
      <c r="DI39" s="208"/>
    </row>
    <row r="40" spans="1:113" ht="32.25" customHeight="1" x14ac:dyDescent="0.2">
      <c r="A40" s="181"/>
      <c r="B40" s="205"/>
      <c r="C40" s="597" t="str">
        <f t="shared" si="5"/>
        <v/>
      </c>
      <c r="D40" s="597"/>
      <c r="E40" s="598" t="str">
        <f>IF('各会計、関係団体の財政状況及び健全化判断比率'!B13="","",'各会計、関係団体の財政状況及び健全化判断比率'!B13)</f>
        <v/>
      </c>
      <c r="F40" s="598"/>
      <c r="G40" s="598"/>
      <c r="H40" s="598"/>
      <c r="I40" s="598"/>
      <c r="J40" s="598"/>
      <c r="K40" s="598"/>
      <c r="L40" s="598"/>
      <c r="M40" s="598"/>
      <c r="N40" s="598"/>
      <c r="O40" s="598"/>
      <c r="P40" s="598"/>
      <c r="Q40" s="598"/>
      <c r="R40" s="598"/>
      <c r="S40" s="598"/>
      <c r="T40" s="181"/>
      <c r="U40" s="597" t="str">
        <f t="shared" si="4"/>
        <v/>
      </c>
      <c r="V40" s="597"/>
      <c r="W40" s="598"/>
      <c r="X40" s="598"/>
      <c r="Y40" s="598"/>
      <c r="Z40" s="598"/>
      <c r="AA40" s="598"/>
      <c r="AB40" s="598"/>
      <c r="AC40" s="598"/>
      <c r="AD40" s="598"/>
      <c r="AE40" s="598"/>
      <c r="AF40" s="598"/>
      <c r="AG40" s="598"/>
      <c r="AH40" s="598"/>
      <c r="AI40" s="598"/>
      <c r="AJ40" s="598"/>
      <c r="AK40" s="598"/>
      <c r="AL40" s="181"/>
      <c r="AM40" s="597" t="str">
        <f t="shared" si="0"/>
        <v/>
      </c>
      <c r="AN40" s="597"/>
      <c r="AO40" s="598"/>
      <c r="AP40" s="598"/>
      <c r="AQ40" s="598"/>
      <c r="AR40" s="598"/>
      <c r="AS40" s="598"/>
      <c r="AT40" s="598"/>
      <c r="AU40" s="598"/>
      <c r="AV40" s="598"/>
      <c r="AW40" s="598"/>
      <c r="AX40" s="598"/>
      <c r="AY40" s="598"/>
      <c r="AZ40" s="598"/>
      <c r="BA40" s="598"/>
      <c r="BB40" s="598"/>
      <c r="BC40" s="598"/>
      <c r="BD40" s="181"/>
      <c r="BE40" s="597" t="str">
        <f t="shared" si="1"/>
        <v/>
      </c>
      <c r="BF40" s="597"/>
      <c r="BG40" s="598"/>
      <c r="BH40" s="598"/>
      <c r="BI40" s="598"/>
      <c r="BJ40" s="598"/>
      <c r="BK40" s="598"/>
      <c r="BL40" s="598"/>
      <c r="BM40" s="598"/>
      <c r="BN40" s="598"/>
      <c r="BO40" s="598"/>
      <c r="BP40" s="598"/>
      <c r="BQ40" s="598"/>
      <c r="BR40" s="598"/>
      <c r="BS40" s="598"/>
      <c r="BT40" s="598"/>
      <c r="BU40" s="598"/>
      <c r="BV40" s="181"/>
      <c r="BW40" s="597">
        <f t="shared" si="2"/>
        <v>13</v>
      </c>
      <c r="BX40" s="597"/>
      <c r="BY40" s="598" t="str">
        <f>IF('各会計、関係団体の財政状況及び健全化判断比率'!B74="","",'各会計、関係団体の財政状況及び健全化判断比率'!B74)</f>
        <v>大阪広域水道企業団水道事業会計
（市町村域水道事業）泉南水道事業</v>
      </c>
      <c r="BZ40" s="598"/>
      <c r="CA40" s="598"/>
      <c r="CB40" s="598"/>
      <c r="CC40" s="598"/>
      <c r="CD40" s="598"/>
      <c r="CE40" s="598"/>
      <c r="CF40" s="598"/>
      <c r="CG40" s="598"/>
      <c r="CH40" s="598"/>
      <c r="CI40" s="598"/>
      <c r="CJ40" s="598"/>
      <c r="CK40" s="598"/>
      <c r="CL40" s="598"/>
      <c r="CM40" s="598"/>
      <c r="CN40" s="181"/>
      <c r="CO40" s="597" t="str">
        <f t="shared" si="3"/>
        <v/>
      </c>
      <c r="CP40" s="597"/>
      <c r="CQ40" s="598" t="str">
        <f>IF('各会計、関係団体の財政状況及び健全化判断比率'!BS13="","",'各会計、関係団体の財政状況及び健全化判断比率'!BS13)</f>
        <v/>
      </c>
      <c r="CR40" s="598"/>
      <c r="CS40" s="598"/>
      <c r="CT40" s="598"/>
      <c r="CU40" s="598"/>
      <c r="CV40" s="598"/>
      <c r="CW40" s="598"/>
      <c r="CX40" s="598"/>
      <c r="CY40" s="598"/>
      <c r="CZ40" s="598"/>
      <c r="DA40" s="598"/>
      <c r="DB40" s="598"/>
      <c r="DC40" s="598"/>
      <c r="DD40" s="598"/>
      <c r="DE40" s="598"/>
      <c r="DG40" s="599" t="str">
        <f>IF('各会計、関係団体の財政状況及び健全化判断比率'!BR13="","",'各会計、関係団体の財政状況及び健全化判断比率'!BR13)</f>
        <v/>
      </c>
      <c r="DH40" s="599"/>
      <c r="DI40" s="208"/>
    </row>
    <row r="41" spans="1:113" ht="32.25" customHeight="1" x14ac:dyDescent="0.2">
      <c r="A41" s="181"/>
      <c r="B41" s="205"/>
      <c r="C41" s="597" t="str">
        <f t="shared" si="5"/>
        <v/>
      </c>
      <c r="D41" s="597"/>
      <c r="E41" s="598" t="str">
        <f>IF('各会計、関係団体の財政状況及び健全化判断比率'!B14="","",'各会計、関係団体の財政状況及び健全化判断比率'!B14)</f>
        <v/>
      </c>
      <c r="F41" s="598"/>
      <c r="G41" s="598"/>
      <c r="H41" s="598"/>
      <c r="I41" s="598"/>
      <c r="J41" s="598"/>
      <c r="K41" s="598"/>
      <c r="L41" s="598"/>
      <c r="M41" s="598"/>
      <c r="N41" s="598"/>
      <c r="O41" s="598"/>
      <c r="P41" s="598"/>
      <c r="Q41" s="598"/>
      <c r="R41" s="598"/>
      <c r="S41" s="598"/>
      <c r="T41" s="181"/>
      <c r="U41" s="597" t="str">
        <f t="shared" si="4"/>
        <v/>
      </c>
      <c r="V41" s="597"/>
      <c r="W41" s="598"/>
      <c r="X41" s="598"/>
      <c r="Y41" s="598"/>
      <c r="Z41" s="598"/>
      <c r="AA41" s="598"/>
      <c r="AB41" s="598"/>
      <c r="AC41" s="598"/>
      <c r="AD41" s="598"/>
      <c r="AE41" s="598"/>
      <c r="AF41" s="598"/>
      <c r="AG41" s="598"/>
      <c r="AH41" s="598"/>
      <c r="AI41" s="598"/>
      <c r="AJ41" s="598"/>
      <c r="AK41" s="598"/>
      <c r="AL41" s="181"/>
      <c r="AM41" s="597" t="str">
        <f t="shared" si="0"/>
        <v/>
      </c>
      <c r="AN41" s="597"/>
      <c r="AO41" s="598"/>
      <c r="AP41" s="598"/>
      <c r="AQ41" s="598"/>
      <c r="AR41" s="598"/>
      <c r="AS41" s="598"/>
      <c r="AT41" s="598"/>
      <c r="AU41" s="598"/>
      <c r="AV41" s="598"/>
      <c r="AW41" s="598"/>
      <c r="AX41" s="598"/>
      <c r="AY41" s="598"/>
      <c r="AZ41" s="598"/>
      <c r="BA41" s="598"/>
      <c r="BB41" s="598"/>
      <c r="BC41" s="598"/>
      <c r="BD41" s="181"/>
      <c r="BE41" s="597" t="str">
        <f t="shared" si="1"/>
        <v/>
      </c>
      <c r="BF41" s="597"/>
      <c r="BG41" s="598"/>
      <c r="BH41" s="598"/>
      <c r="BI41" s="598"/>
      <c r="BJ41" s="598"/>
      <c r="BK41" s="598"/>
      <c r="BL41" s="598"/>
      <c r="BM41" s="598"/>
      <c r="BN41" s="598"/>
      <c r="BO41" s="598"/>
      <c r="BP41" s="598"/>
      <c r="BQ41" s="598"/>
      <c r="BR41" s="598"/>
      <c r="BS41" s="598"/>
      <c r="BT41" s="598"/>
      <c r="BU41" s="598"/>
      <c r="BV41" s="181"/>
      <c r="BW41" s="597" t="str">
        <f t="shared" si="2"/>
        <v/>
      </c>
      <c r="BX41" s="597"/>
      <c r="BY41" s="598" t="str">
        <f>IF('各会計、関係団体の財政状況及び健全化判断比率'!B75="","",'各会計、関係団体の財政状況及び健全化判断比率'!B75)</f>
        <v/>
      </c>
      <c r="BZ41" s="598"/>
      <c r="CA41" s="598"/>
      <c r="CB41" s="598"/>
      <c r="CC41" s="598"/>
      <c r="CD41" s="598"/>
      <c r="CE41" s="598"/>
      <c r="CF41" s="598"/>
      <c r="CG41" s="598"/>
      <c r="CH41" s="598"/>
      <c r="CI41" s="598"/>
      <c r="CJ41" s="598"/>
      <c r="CK41" s="598"/>
      <c r="CL41" s="598"/>
      <c r="CM41" s="598"/>
      <c r="CN41" s="181"/>
      <c r="CO41" s="597" t="str">
        <f t="shared" si="3"/>
        <v/>
      </c>
      <c r="CP41" s="597"/>
      <c r="CQ41" s="598" t="str">
        <f>IF('各会計、関係団体の財政状況及び健全化判断比率'!BS14="","",'各会計、関係団体の財政状況及び健全化判断比率'!BS14)</f>
        <v/>
      </c>
      <c r="CR41" s="598"/>
      <c r="CS41" s="598"/>
      <c r="CT41" s="598"/>
      <c r="CU41" s="598"/>
      <c r="CV41" s="598"/>
      <c r="CW41" s="598"/>
      <c r="CX41" s="598"/>
      <c r="CY41" s="598"/>
      <c r="CZ41" s="598"/>
      <c r="DA41" s="598"/>
      <c r="DB41" s="598"/>
      <c r="DC41" s="598"/>
      <c r="DD41" s="598"/>
      <c r="DE41" s="598"/>
      <c r="DG41" s="599" t="str">
        <f>IF('各会計、関係団体の財政状況及び健全化判断比率'!BR14="","",'各会計、関係団体の財政状況及び健全化判断比率'!BR14)</f>
        <v/>
      </c>
      <c r="DH41" s="599"/>
      <c r="DI41" s="208"/>
    </row>
    <row r="42" spans="1:113" ht="32.25" customHeight="1" x14ac:dyDescent="0.2">
      <c r="B42" s="205"/>
      <c r="C42" s="597" t="str">
        <f t="shared" si="5"/>
        <v/>
      </c>
      <c r="D42" s="597"/>
      <c r="E42" s="598" t="str">
        <f>IF('各会計、関係団体の財政状況及び健全化判断比率'!B15="","",'各会計、関係団体の財政状況及び健全化判断比率'!B15)</f>
        <v/>
      </c>
      <c r="F42" s="598"/>
      <c r="G42" s="598"/>
      <c r="H42" s="598"/>
      <c r="I42" s="598"/>
      <c r="J42" s="598"/>
      <c r="K42" s="598"/>
      <c r="L42" s="598"/>
      <c r="M42" s="598"/>
      <c r="N42" s="598"/>
      <c r="O42" s="598"/>
      <c r="P42" s="598"/>
      <c r="Q42" s="598"/>
      <c r="R42" s="598"/>
      <c r="S42" s="598"/>
      <c r="T42" s="181"/>
      <c r="U42" s="597" t="str">
        <f t="shared" si="4"/>
        <v/>
      </c>
      <c r="V42" s="597"/>
      <c r="W42" s="598"/>
      <c r="X42" s="598"/>
      <c r="Y42" s="598"/>
      <c r="Z42" s="598"/>
      <c r="AA42" s="598"/>
      <c r="AB42" s="598"/>
      <c r="AC42" s="598"/>
      <c r="AD42" s="598"/>
      <c r="AE42" s="598"/>
      <c r="AF42" s="598"/>
      <c r="AG42" s="598"/>
      <c r="AH42" s="598"/>
      <c r="AI42" s="598"/>
      <c r="AJ42" s="598"/>
      <c r="AK42" s="598"/>
      <c r="AL42" s="181"/>
      <c r="AM42" s="597" t="str">
        <f t="shared" si="0"/>
        <v/>
      </c>
      <c r="AN42" s="597"/>
      <c r="AO42" s="598"/>
      <c r="AP42" s="598"/>
      <c r="AQ42" s="598"/>
      <c r="AR42" s="598"/>
      <c r="AS42" s="598"/>
      <c r="AT42" s="598"/>
      <c r="AU42" s="598"/>
      <c r="AV42" s="598"/>
      <c r="AW42" s="598"/>
      <c r="AX42" s="598"/>
      <c r="AY42" s="598"/>
      <c r="AZ42" s="598"/>
      <c r="BA42" s="598"/>
      <c r="BB42" s="598"/>
      <c r="BC42" s="598"/>
      <c r="BD42" s="181"/>
      <c r="BE42" s="597" t="str">
        <f t="shared" si="1"/>
        <v/>
      </c>
      <c r="BF42" s="597"/>
      <c r="BG42" s="598"/>
      <c r="BH42" s="598"/>
      <c r="BI42" s="598"/>
      <c r="BJ42" s="598"/>
      <c r="BK42" s="598"/>
      <c r="BL42" s="598"/>
      <c r="BM42" s="598"/>
      <c r="BN42" s="598"/>
      <c r="BO42" s="598"/>
      <c r="BP42" s="598"/>
      <c r="BQ42" s="598"/>
      <c r="BR42" s="598"/>
      <c r="BS42" s="598"/>
      <c r="BT42" s="598"/>
      <c r="BU42" s="598"/>
      <c r="BV42" s="181"/>
      <c r="BW42" s="597" t="str">
        <f t="shared" si="2"/>
        <v/>
      </c>
      <c r="BX42" s="597"/>
      <c r="BY42" s="598" t="str">
        <f>IF('各会計、関係団体の財政状況及び健全化判断比率'!B76="","",'各会計、関係団体の財政状況及び健全化判断比率'!B76)</f>
        <v/>
      </c>
      <c r="BZ42" s="598"/>
      <c r="CA42" s="598"/>
      <c r="CB42" s="598"/>
      <c r="CC42" s="598"/>
      <c r="CD42" s="598"/>
      <c r="CE42" s="598"/>
      <c r="CF42" s="598"/>
      <c r="CG42" s="598"/>
      <c r="CH42" s="598"/>
      <c r="CI42" s="598"/>
      <c r="CJ42" s="598"/>
      <c r="CK42" s="598"/>
      <c r="CL42" s="598"/>
      <c r="CM42" s="598"/>
      <c r="CN42" s="181"/>
      <c r="CO42" s="597" t="str">
        <f t="shared" si="3"/>
        <v/>
      </c>
      <c r="CP42" s="597"/>
      <c r="CQ42" s="598" t="str">
        <f>IF('各会計、関係団体の財政状況及び健全化判断比率'!BS15="","",'各会計、関係団体の財政状況及び健全化判断比率'!BS15)</f>
        <v/>
      </c>
      <c r="CR42" s="598"/>
      <c r="CS42" s="598"/>
      <c r="CT42" s="598"/>
      <c r="CU42" s="598"/>
      <c r="CV42" s="598"/>
      <c r="CW42" s="598"/>
      <c r="CX42" s="598"/>
      <c r="CY42" s="598"/>
      <c r="CZ42" s="598"/>
      <c r="DA42" s="598"/>
      <c r="DB42" s="598"/>
      <c r="DC42" s="598"/>
      <c r="DD42" s="598"/>
      <c r="DE42" s="598"/>
      <c r="DG42" s="599" t="str">
        <f>IF('各会計、関係団体の財政状況及び健全化判断比率'!BR15="","",'各会計、関係団体の財政状況及び健全化判断比率'!BR15)</f>
        <v/>
      </c>
      <c r="DH42" s="599"/>
      <c r="DI42" s="208"/>
    </row>
    <row r="43" spans="1:113" ht="32.25" customHeight="1" x14ac:dyDescent="0.2">
      <c r="B43" s="205"/>
      <c r="C43" s="597" t="str">
        <f t="shared" si="5"/>
        <v/>
      </c>
      <c r="D43" s="597"/>
      <c r="E43" s="598" t="str">
        <f>IF('各会計、関係団体の財政状況及び健全化判断比率'!B16="","",'各会計、関係団体の財政状況及び健全化判断比率'!B16)</f>
        <v/>
      </c>
      <c r="F43" s="598"/>
      <c r="G43" s="598"/>
      <c r="H43" s="598"/>
      <c r="I43" s="598"/>
      <c r="J43" s="598"/>
      <c r="K43" s="598"/>
      <c r="L43" s="598"/>
      <c r="M43" s="598"/>
      <c r="N43" s="598"/>
      <c r="O43" s="598"/>
      <c r="P43" s="598"/>
      <c r="Q43" s="598"/>
      <c r="R43" s="598"/>
      <c r="S43" s="598"/>
      <c r="T43" s="181"/>
      <c r="U43" s="597" t="str">
        <f t="shared" si="4"/>
        <v/>
      </c>
      <c r="V43" s="597"/>
      <c r="W43" s="598"/>
      <c r="X43" s="598"/>
      <c r="Y43" s="598"/>
      <c r="Z43" s="598"/>
      <c r="AA43" s="598"/>
      <c r="AB43" s="598"/>
      <c r="AC43" s="598"/>
      <c r="AD43" s="598"/>
      <c r="AE43" s="598"/>
      <c r="AF43" s="598"/>
      <c r="AG43" s="598"/>
      <c r="AH43" s="598"/>
      <c r="AI43" s="598"/>
      <c r="AJ43" s="598"/>
      <c r="AK43" s="598"/>
      <c r="AL43" s="181"/>
      <c r="AM43" s="597" t="str">
        <f t="shared" si="0"/>
        <v/>
      </c>
      <c r="AN43" s="597"/>
      <c r="AO43" s="598"/>
      <c r="AP43" s="598"/>
      <c r="AQ43" s="598"/>
      <c r="AR43" s="598"/>
      <c r="AS43" s="598"/>
      <c r="AT43" s="598"/>
      <c r="AU43" s="598"/>
      <c r="AV43" s="598"/>
      <c r="AW43" s="598"/>
      <c r="AX43" s="598"/>
      <c r="AY43" s="598"/>
      <c r="AZ43" s="598"/>
      <c r="BA43" s="598"/>
      <c r="BB43" s="598"/>
      <c r="BC43" s="598"/>
      <c r="BD43" s="181"/>
      <c r="BE43" s="597" t="str">
        <f t="shared" si="1"/>
        <v/>
      </c>
      <c r="BF43" s="597"/>
      <c r="BG43" s="598"/>
      <c r="BH43" s="598"/>
      <c r="BI43" s="598"/>
      <c r="BJ43" s="598"/>
      <c r="BK43" s="598"/>
      <c r="BL43" s="598"/>
      <c r="BM43" s="598"/>
      <c r="BN43" s="598"/>
      <c r="BO43" s="598"/>
      <c r="BP43" s="598"/>
      <c r="BQ43" s="598"/>
      <c r="BR43" s="598"/>
      <c r="BS43" s="598"/>
      <c r="BT43" s="598"/>
      <c r="BU43" s="598"/>
      <c r="BV43" s="181"/>
      <c r="BW43" s="597" t="str">
        <f t="shared" si="2"/>
        <v/>
      </c>
      <c r="BX43" s="597"/>
      <c r="BY43" s="598" t="str">
        <f>IF('各会計、関係団体の財政状況及び健全化判断比率'!B77="","",'各会計、関係団体の財政状況及び健全化判断比率'!B77)</f>
        <v/>
      </c>
      <c r="BZ43" s="598"/>
      <c r="CA43" s="598"/>
      <c r="CB43" s="598"/>
      <c r="CC43" s="598"/>
      <c r="CD43" s="598"/>
      <c r="CE43" s="598"/>
      <c r="CF43" s="598"/>
      <c r="CG43" s="598"/>
      <c r="CH43" s="598"/>
      <c r="CI43" s="598"/>
      <c r="CJ43" s="598"/>
      <c r="CK43" s="598"/>
      <c r="CL43" s="598"/>
      <c r="CM43" s="598"/>
      <c r="CN43" s="181"/>
      <c r="CO43" s="597" t="str">
        <f t="shared" si="3"/>
        <v/>
      </c>
      <c r="CP43" s="597"/>
      <c r="CQ43" s="598" t="str">
        <f>IF('各会計、関係団体の財政状況及び健全化判断比率'!BS16="","",'各会計、関係団体の財政状況及び健全化判断比率'!BS16)</f>
        <v/>
      </c>
      <c r="CR43" s="598"/>
      <c r="CS43" s="598"/>
      <c r="CT43" s="598"/>
      <c r="CU43" s="598"/>
      <c r="CV43" s="598"/>
      <c r="CW43" s="598"/>
      <c r="CX43" s="598"/>
      <c r="CY43" s="598"/>
      <c r="CZ43" s="598"/>
      <c r="DA43" s="598"/>
      <c r="DB43" s="598"/>
      <c r="DC43" s="598"/>
      <c r="DD43" s="598"/>
      <c r="DE43" s="598"/>
      <c r="DG43" s="599" t="str">
        <f>IF('各会計、関係団体の財政状況及び健全化判断比率'!BR16="","",'各会計、関係団体の財政状況及び健全化判断比率'!BR16)</f>
        <v/>
      </c>
      <c r="DH43" s="599"/>
      <c r="DI43" s="208"/>
    </row>
    <row r="44" spans="1:113" ht="13.5" customHeight="1" thickBot="1" x14ac:dyDescent="0.25">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x14ac:dyDescent="0.2"/>
    <row r="46" spans="1:113" x14ac:dyDescent="0.2">
      <c r="B46" s="180" t="s">
        <v>193</v>
      </c>
      <c r="E46" s="600" t="s">
        <v>194</v>
      </c>
      <c r="F46" s="600"/>
      <c r="G46" s="600"/>
      <c r="H46" s="600"/>
      <c r="I46" s="600"/>
      <c r="J46" s="600"/>
      <c r="K46" s="600"/>
      <c r="L46" s="600"/>
      <c r="M46" s="600"/>
      <c r="N46" s="600"/>
      <c r="O46" s="600"/>
      <c r="P46" s="600"/>
      <c r="Q46" s="600"/>
      <c r="R46" s="600"/>
      <c r="S46" s="600"/>
      <c r="T46" s="600"/>
      <c r="U46" s="600"/>
      <c r="V46" s="600"/>
      <c r="W46" s="600"/>
      <c r="X46" s="600"/>
      <c r="Y46" s="600"/>
      <c r="Z46" s="600"/>
      <c r="AA46" s="600"/>
      <c r="AB46" s="600"/>
      <c r="AC46" s="600"/>
      <c r="AD46" s="600"/>
      <c r="AE46" s="600"/>
      <c r="AF46" s="600"/>
      <c r="AG46" s="600"/>
      <c r="AH46" s="600"/>
      <c r="AI46" s="600"/>
      <c r="AJ46" s="600"/>
      <c r="AK46" s="600"/>
      <c r="AL46" s="600"/>
      <c r="AM46" s="600"/>
      <c r="AN46" s="600"/>
      <c r="AO46" s="600"/>
      <c r="AP46" s="600"/>
      <c r="AQ46" s="600"/>
      <c r="AR46" s="600"/>
      <c r="AS46" s="600"/>
      <c r="AT46" s="600"/>
      <c r="AU46" s="600"/>
      <c r="AV46" s="600"/>
      <c r="AW46" s="600"/>
      <c r="AX46" s="600"/>
      <c r="AY46" s="600"/>
      <c r="AZ46" s="600"/>
      <c r="BA46" s="600"/>
      <c r="BB46" s="600"/>
      <c r="BC46" s="600"/>
      <c r="BD46" s="600"/>
      <c r="BE46" s="600"/>
      <c r="BF46" s="600"/>
      <c r="BG46" s="600"/>
      <c r="BH46" s="600"/>
      <c r="BI46" s="600"/>
      <c r="BJ46" s="600"/>
      <c r="BK46" s="600"/>
      <c r="BL46" s="600"/>
      <c r="BM46" s="600"/>
      <c r="BN46" s="600"/>
      <c r="BO46" s="600"/>
      <c r="BP46" s="600"/>
      <c r="BQ46" s="600"/>
      <c r="BR46" s="600"/>
      <c r="BS46" s="600"/>
      <c r="BT46" s="600"/>
      <c r="BU46" s="600"/>
      <c r="BV46" s="600"/>
      <c r="BW46" s="600"/>
      <c r="BX46" s="600"/>
      <c r="BY46" s="600"/>
      <c r="BZ46" s="600"/>
      <c r="CA46" s="600"/>
      <c r="CB46" s="600"/>
      <c r="CC46" s="600"/>
      <c r="CD46" s="600"/>
      <c r="CE46" s="600"/>
      <c r="CF46" s="600"/>
      <c r="CG46" s="600"/>
      <c r="CH46" s="600"/>
      <c r="CI46" s="600"/>
      <c r="CJ46" s="600"/>
      <c r="CK46" s="600"/>
      <c r="CL46" s="600"/>
      <c r="CM46" s="600"/>
      <c r="CN46" s="600"/>
      <c r="CO46" s="600"/>
      <c r="CP46" s="600"/>
      <c r="CQ46" s="600"/>
      <c r="CR46" s="600"/>
      <c r="CS46" s="600"/>
      <c r="CT46" s="600"/>
      <c r="CU46" s="600"/>
      <c r="CV46" s="600"/>
      <c r="CW46" s="600"/>
      <c r="CX46" s="600"/>
      <c r="CY46" s="600"/>
      <c r="CZ46" s="600"/>
      <c r="DA46" s="600"/>
      <c r="DB46" s="600"/>
      <c r="DC46" s="600"/>
      <c r="DD46" s="600"/>
      <c r="DE46" s="600"/>
      <c r="DF46" s="600"/>
      <c r="DG46" s="600"/>
      <c r="DH46" s="600"/>
      <c r="DI46" s="600"/>
    </row>
    <row r="47" spans="1:113" x14ac:dyDescent="0.2">
      <c r="E47" s="600" t="s">
        <v>195</v>
      </c>
      <c r="F47" s="600"/>
      <c r="G47" s="600"/>
      <c r="H47" s="600"/>
      <c r="I47" s="600"/>
      <c r="J47" s="600"/>
      <c r="K47" s="600"/>
      <c r="L47" s="600"/>
      <c r="M47" s="600"/>
      <c r="N47" s="600"/>
      <c r="O47" s="600"/>
      <c r="P47" s="600"/>
      <c r="Q47" s="600"/>
      <c r="R47" s="600"/>
      <c r="S47" s="600"/>
      <c r="T47" s="600"/>
      <c r="U47" s="600"/>
      <c r="V47" s="600"/>
      <c r="W47" s="600"/>
      <c r="X47" s="600"/>
      <c r="Y47" s="600"/>
      <c r="Z47" s="600"/>
      <c r="AA47" s="600"/>
      <c r="AB47" s="600"/>
      <c r="AC47" s="600"/>
      <c r="AD47" s="600"/>
      <c r="AE47" s="600"/>
      <c r="AF47" s="600"/>
      <c r="AG47" s="600"/>
      <c r="AH47" s="600"/>
      <c r="AI47" s="600"/>
      <c r="AJ47" s="600"/>
      <c r="AK47" s="600"/>
      <c r="AL47" s="600"/>
      <c r="AM47" s="600"/>
      <c r="AN47" s="600"/>
      <c r="AO47" s="600"/>
      <c r="AP47" s="600"/>
      <c r="AQ47" s="600"/>
      <c r="AR47" s="600"/>
      <c r="AS47" s="600"/>
      <c r="AT47" s="600"/>
      <c r="AU47" s="600"/>
      <c r="AV47" s="600"/>
      <c r="AW47" s="600"/>
      <c r="AX47" s="600"/>
      <c r="AY47" s="600"/>
      <c r="AZ47" s="600"/>
      <c r="BA47" s="600"/>
      <c r="BB47" s="600"/>
      <c r="BC47" s="600"/>
      <c r="BD47" s="600"/>
      <c r="BE47" s="600"/>
      <c r="BF47" s="600"/>
      <c r="BG47" s="600"/>
      <c r="BH47" s="600"/>
      <c r="BI47" s="600"/>
      <c r="BJ47" s="600"/>
      <c r="BK47" s="600"/>
      <c r="BL47" s="600"/>
      <c r="BM47" s="600"/>
      <c r="BN47" s="600"/>
      <c r="BO47" s="600"/>
      <c r="BP47" s="600"/>
      <c r="BQ47" s="600"/>
      <c r="BR47" s="600"/>
      <c r="BS47" s="600"/>
      <c r="BT47" s="600"/>
      <c r="BU47" s="600"/>
      <c r="BV47" s="600"/>
      <c r="BW47" s="600"/>
      <c r="BX47" s="600"/>
      <c r="BY47" s="600"/>
      <c r="BZ47" s="600"/>
      <c r="CA47" s="600"/>
      <c r="CB47" s="600"/>
      <c r="CC47" s="600"/>
      <c r="CD47" s="600"/>
      <c r="CE47" s="600"/>
      <c r="CF47" s="600"/>
      <c r="CG47" s="600"/>
      <c r="CH47" s="600"/>
      <c r="CI47" s="600"/>
      <c r="CJ47" s="600"/>
      <c r="CK47" s="600"/>
      <c r="CL47" s="600"/>
      <c r="CM47" s="600"/>
      <c r="CN47" s="600"/>
      <c r="CO47" s="600"/>
      <c r="CP47" s="600"/>
      <c r="CQ47" s="600"/>
      <c r="CR47" s="600"/>
      <c r="CS47" s="600"/>
      <c r="CT47" s="600"/>
      <c r="CU47" s="600"/>
      <c r="CV47" s="600"/>
      <c r="CW47" s="600"/>
      <c r="CX47" s="600"/>
      <c r="CY47" s="600"/>
      <c r="CZ47" s="600"/>
      <c r="DA47" s="600"/>
      <c r="DB47" s="600"/>
      <c r="DC47" s="600"/>
      <c r="DD47" s="600"/>
      <c r="DE47" s="600"/>
      <c r="DF47" s="600"/>
      <c r="DG47" s="600"/>
      <c r="DH47" s="600"/>
      <c r="DI47" s="600"/>
    </row>
    <row r="48" spans="1:113" x14ac:dyDescent="0.2">
      <c r="E48" s="600" t="s">
        <v>196</v>
      </c>
      <c r="F48" s="600"/>
      <c r="G48" s="600"/>
      <c r="H48" s="600"/>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c r="AI48" s="600"/>
      <c r="AJ48" s="600"/>
      <c r="AK48" s="600"/>
      <c r="AL48" s="600"/>
      <c r="AM48" s="600"/>
      <c r="AN48" s="600"/>
      <c r="AO48" s="600"/>
      <c r="AP48" s="600"/>
      <c r="AQ48" s="600"/>
      <c r="AR48" s="600"/>
      <c r="AS48" s="600"/>
      <c r="AT48" s="600"/>
      <c r="AU48" s="600"/>
      <c r="AV48" s="600"/>
      <c r="AW48" s="600"/>
      <c r="AX48" s="600"/>
      <c r="AY48" s="600"/>
      <c r="AZ48" s="600"/>
      <c r="BA48" s="600"/>
      <c r="BB48" s="600"/>
      <c r="BC48" s="600"/>
      <c r="BD48" s="600"/>
      <c r="BE48" s="600"/>
      <c r="BF48" s="600"/>
      <c r="BG48" s="600"/>
      <c r="BH48" s="600"/>
      <c r="BI48" s="600"/>
      <c r="BJ48" s="600"/>
      <c r="BK48" s="600"/>
      <c r="BL48" s="600"/>
      <c r="BM48" s="600"/>
      <c r="BN48" s="600"/>
      <c r="BO48" s="600"/>
      <c r="BP48" s="600"/>
      <c r="BQ48" s="600"/>
      <c r="BR48" s="600"/>
      <c r="BS48" s="600"/>
      <c r="BT48" s="600"/>
      <c r="BU48" s="600"/>
      <c r="BV48" s="600"/>
      <c r="BW48" s="600"/>
      <c r="BX48" s="600"/>
      <c r="BY48" s="600"/>
      <c r="BZ48" s="600"/>
      <c r="CA48" s="600"/>
      <c r="CB48" s="600"/>
      <c r="CC48" s="600"/>
      <c r="CD48" s="600"/>
      <c r="CE48" s="600"/>
      <c r="CF48" s="600"/>
      <c r="CG48" s="600"/>
      <c r="CH48" s="600"/>
      <c r="CI48" s="600"/>
      <c r="CJ48" s="600"/>
      <c r="CK48" s="600"/>
      <c r="CL48" s="600"/>
      <c r="CM48" s="600"/>
      <c r="CN48" s="600"/>
      <c r="CO48" s="600"/>
      <c r="CP48" s="600"/>
      <c r="CQ48" s="600"/>
      <c r="CR48" s="600"/>
      <c r="CS48" s="600"/>
      <c r="CT48" s="600"/>
      <c r="CU48" s="600"/>
      <c r="CV48" s="600"/>
      <c r="CW48" s="600"/>
      <c r="CX48" s="600"/>
      <c r="CY48" s="600"/>
      <c r="CZ48" s="600"/>
      <c r="DA48" s="600"/>
      <c r="DB48" s="600"/>
      <c r="DC48" s="600"/>
      <c r="DD48" s="600"/>
      <c r="DE48" s="600"/>
      <c r="DF48" s="600"/>
      <c r="DG48" s="600"/>
      <c r="DH48" s="600"/>
      <c r="DI48" s="600"/>
    </row>
    <row r="49" spans="5:113" x14ac:dyDescent="0.2">
      <c r="E49" s="601" t="s">
        <v>197</v>
      </c>
      <c r="F49" s="601"/>
      <c r="G49" s="601"/>
      <c r="H49" s="601"/>
      <c r="I49" s="601"/>
      <c r="J49" s="601"/>
      <c r="K49" s="601"/>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1"/>
      <c r="AL49" s="601"/>
      <c r="AM49" s="601"/>
      <c r="AN49" s="601"/>
      <c r="AO49" s="601"/>
      <c r="AP49" s="601"/>
      <c r="AQ49" s="601"/>
      <c r="AR49" s="601"/>
      <c r="AS49" s="601"/>
      <c r="AT49" s="601"/>
      <c r="AU49" s="601"/>
      <c r="AV49" s="601"/>
      <c r="AW49" s="601"/>
      <c r="AX49" s="601"/>
      <c r="AY49" s="601"/>
      <c r="AZ49" s="601"/>
      <c r="BA49" s="601"/>
      <c r="BB49" s="601"/>
      <c r="BC49" s="601"/>
      <c r="BD49" s="601"/>
      <c r="BE49" s="601"/>
      <c r="BF49" s="601"/>
      <c r="BG49" s="601"/>
      <c r="BH49" s="601"/>
      <c r="BI49" s="601"/>
      <c r="BJ49" s="601"/>
      <c r="BK49" s="601"/>
      <c r="BL49" s="601"/>
      <c r="BM49" s="601"/>
      <c r="BN49" s="601"/>
      <c r="BO49" s="601"/>
      <c r="BP49" s="601"/>
      <c r="BQ49" s="601"/>
      <c r="BR49" s="601"/>
      <c r="BS49" s="601"/>
      <c r="BT49" s="601"/>
      <c r="BU49" s="601"/>
      <c r="BV49" s="601"/>
      <c r="BW49" s="601"/>
      <c r="BX49" s="601"/>
      <c r="BY49" s="601"/>
      <c r="BZ49" s="601"/>
      <c r="CA49" s="601"/>
      <c r="CB49" s="601"/>
      <c r="CC49" s="601"/>
      <c r="CD49" s="601"/>
      <c r="CE49" s="601"/>
      <c r="CF49" s="601"/>
      <c r="CG49" s="601"/>
      <c r="CH49" s="601"/>
      <c r="CI49" s="601"/>
      <c r="CJ49" s="601"/>
      <c r="CK49" s="601"/>
      <c r="CL49" s="601"/>
      <c r="CM49" s="601"/>
      <c r="CN49" s="601"/>
      <c r="CO49" s="601"/>
      <c r="CP49" s="601"/>
      <c r="CQ49" s="601"/>
      <c r="CR49" s="601"/>
      <c r="CS49" s="601"/>
      <c r="CT49" s="601"/>
      <c r="CU49" s="601"/>
      <c r="CV49" s="601"/>
      <c r="CW49" s="601"/>
      <c r="CX49" s="601"/>
      <c r="CY49" s="601"/>
      <c r="CZ49" s="601"/>
      <c r="DA49" s="601"/>
      <c r="DB49" s="601"/>
      <c r="DC49" s="601"/>
      <c r="DD49" s="601"/>
      <c r="DE49" s="601"/>
      <c r="DF49" s="601"/>
      <c r="DG49" s="601"/>
      <c r="DH49" s="601"/>
      <c r="DI49" s="601"/>
    </row>
    <row r="50" spans="5:113" x14ac:dyDescent="0.2">
      <c r="E50" s="600" t="s">
        <v>198</v>
      </c>
      <c r="F50" s="600"/>
      <c r="G50" s="600"/>
      <c r="H50" s="600"/>
      <c r="I50" s="600"/>
      <c r="J50" s="600"/>
      <c r="K50" s="600"/>
      <c r="L50" s="600"/>
      <c r="M50" s="600"/>
      <c r="N50" s="600"/>
      <c r="O50" s="600"/>
      <c r="P50" s="600"/>
      <c r="Q50" s="600"/>
      <c r="R50" s="600"/>
      <c r="S50" s="600"/>
      <c r="T50" s="600"/>
      <c r="U50" s="600"/>
      <c r="V50" s="600"/>
      <c r="W50" s="600"/>
      <c r="X50" s="600"/>
      <c r="Y50" s="600"/>
      <c r="Z50" s="600"/>
      <c r="AA50" s="600"/>
      <c r="AB50" s="600"/>
      <c r="AC50" s="600"/>
      <c r="AD50" s="600"/>
      <c r="AE50" s="600"/>
      <c r="AF50" s="600"/>
      <c r="AG50" s="600"/>
      <c r="AH50" s="600"/>
      <c r="AI50" s="600"/>
      <c r="AJ50" s="600"/>
      <c r="AK50" s="600"/>
      <c r="AL50" s="600"/>
      <c r="AM50" s="600"/>
      <c r="AN50" s="600"/>
      <c r="AO50" s="600"/>
      <c r="AP50" s="600"/>
      <c r="AQ50" s="600"/>
      <c r="AR50" s="600"/>
      <c r="AS50" s="600"/>
      <c r="AT50" s="600"/>
      <c r="AU50" s="600"/>
      <c r="AV50" s="600"/>
      <c r="AW50" s="600"/>
      <c r="AX50" s="600"/>
      <c r="AY50" s="600"/>
      <c r="AZ50" s="600"/>
      <c r="BA50" s="600"/>
      <c r="BB50" s="600"/>
      <c r="BC50" s="600"/>
      <c r="BD50" s="600"/>
      <c r="BE50" s="600"/>
      <c r="BF50" s="600"/>
      <c r="BG50" s="600"/>
      <c r="BH50" s="600"/>
      <c r="BI50" s="600"/>
      <c r="BJ50" s="600"/>
      <c r="BK50" s="600"/>
      <c r="BL50" s="600"/>
      <c r="BM50" s="600"/>
      <c r="BN50" s="600"/>
      <c r="BO50" s="600"/>
      <c r="BP50" s="600"/>
      <c r="BQ50" s="600"/>
      <c r="BR50" s="600"/>
      <c r="BS50" s="600"/>
      <c r="BT50" s="600"/>
      <c r="BU50" s="600"/>
      <c r="BV50" s="600"/>
      <c r="BW50" s="600"/>
      <c r="BX50" s="600"/>
      <c r="BY50" s="600"/>
      <c r="BZ50" s="600"/>
      <c r="CA50" s="600"/>
      <c r="CB50" s="600"/>
      <c r="CC50" s="600"/>
      <c r="CD50" s="600"/>
      <c r="CE50" s="600"/>
      <c r="CF50" s="600"/>
      <c r="CG50" s="600"/>
      <c r="CH50" s="600"/>
      <c r="CI50" s="600"/>
      <c r="CJ50" s="600"/>
      <c r="CK50" s="600"/>
      <c r="CL50" s="600"/>
      <c r="CM50" s="600"/>
      <c r="CN50" s="600"/>
      <c r="CO50" s="600"/>
      <c r="CP50" s="600"/>
      <c r="CQ50" s="600"/>
      <c r="CR50" s="600"/>
      <c r="CS50" s="600"/>
      <c r="CT50" s="600"/>
      <c r="CU50" s="600"/>
      <c r="CV50" s="600"/>
      <c r="CW50" s="600"/>
      <c r="CX50" s="600"/>
      <c r="CY50" s="600"/>
      <c r="CZ50" s="600"/>
      <c r="DA50" s="600"/>
      <c r="DB50" s="600"/>
      <c r="DC50" s="600"/>
      <c r="DD50" s="600"/>
      <c r="DE50" s="600"/>
      <c r="DF50" s="600"/>
      <c r="DG50" s="600"/>
      <c r="DH50" s="600"/>
      <c r="DI50" s="600"/>
    </row>
    <row r="51" spans="5:113" x14ac:dyDescent="0.2">
      <c r="E51" s="600" t="s">
        <v>199</v>
      </c>
      <c r="F51" s="600"/>
      <c r="G51" s="600"/>
      <c r="H51" s="600"/>
      <c r="I51" s="600"/>
      <c r="J51" s="600"/>
      <c r="K51" s="600"/>
      <c r="L51" s="600"/>
      <c r="M51" s="600"/>
      <c r="N51" s="600"/>
      <c r="O51" s="600"/>
      <c r="P51" s="600"/>
      <c r="Q51" s="600"/>
      <c r="R51" s="600"/>
      <c r="S51" s="600"/>
      <c r="T51" s="600"/>
      <c r="U51" s="600"/>
      <c r="V51" s="600"/>
      <c r="W51" s="600"/>
      <c r="X51" s="600"/>
      <c r="Y51" s="600"/>
      <c r="Z51" s="600"/>
      <c r="AA51" s="600"/>
      <c r="AB51" s="600"/>
      <c r="AC51" s="600"/>
      <c r="AD51" s="600"/>
      <c r="AE51" s="600"/>
      <c r="AF51" s="600"/>
      <c r="AG51" s="600"/>
      <c r="AH51" s="600"/>
      <c r="AI51" s="600"/>
      <c r="AJ51" s="600"/>
      <c r="AK51" s="600"/>
      <c r="AL51" s="600"/>
      <c r="AM51" s="600"/>
      <c r="AN51" s="600"/>
      <c r="AO51" s="600"/>
      <c r="AP51" s="600"/>
      <c r="AQ51" s="600"/>
      <c r="AR51" s="600"/>
      <c r="AS51" s="600"/>
      <c r="AT51" s="600"/>
      <c r="AU51" s="600"/>
      <c r="AV51" s="600"/>
      <c r="AW51" s="600"/>
      <c r="AX51" s="600"/>
      <c r="AY51" s="600"/>
      <c r="AZ51" s="600"/>
      <c r="BA51" s="600"/>
      <c r="BB51" s="600"/>
      <c r="BC51" s="600"/>
      <c r="BD51" s="600"/>
      <c r="BE51" s="600"/>
      <c r="BF51" s="600"/>
      <c r="BG51" s="600"/>
      <c r="BH51" s="600"/>
      <c r="BI51" s="600"/>
      <c r="BJ51" s="600"/>
      <c r="BK51" s="600"/>
      <c r="BL51" s="600"/>
      <c r="BM51" s="600"/>
      <c r="BN51" s="600"/>
      <c r="BO51" s="600"/>
      <c r="BP51" s="600"/>
      <c r="BQ51" s="600"/>
      <c r="BR51" s="600"/>
      <c r="BS51" s="600"/>
      <c r="BT51" s="600"/>
      <c r="BU51" s="600"/>
      <c r="BV51" s="600"/>
      <c r="BW51" s="600"/>
      <c r="BX51" s="600"/>
      <c r="BY51" s="600"/>
      <c r="BZ51" s="600"/>
      <c r="CA51" s="600"/>
      <c r="CB51" s="600"/>
      <c r="CC51" s="600"/>
      <c r="CD51" s="600"/>
      <c r="CE51" s="600"/>
      <c r="CF51" s="600"/>
      <c r="CG51" s="600"/>
      <c r="CH51" s="600"/>
      <c r="CI51" s="600"/>
      <c r="CJ51" s="600"/>
      <c r="CK51" s="600"/>
      <c r="CL51" s="600"/>
      <c r="CM51" s="600"/>
      <c r="CN51" s="600"/>
      <c r="CO51" s="600"/>
      <c r="CP51" s="600"/>
      <c r="CQ51" s="600"/>
      <c r="CR51" s="600"/>
      <c r="CS51" s="600"/>
      <c r="CT51" s="600"/>
      <c r="CU51" s="600"/>
      <c r="CV51" s="600"/>
      <c r="CW51" s="600"/>
      <c r="CX51" s="600"/>
      <c r="CY51" s="600"/>
      <c r="CZ51" s="600"/>
      <c r="DA51" s="600"/>
      <c r="DB51" s="600"/>
      <c r="DC51" s="600"/>
      <c r="DD51" s="600"/>
      <c r="DE51" s="600"/>
      <c r="DF51" s="600"/>
      <c r="DG51" s="600"/>
      <c r="DH51" s="600"/>
      <c r="DI51" s="600"/>
    </row>
    <row r="52" spans="5:113" x14ac:dyDescent="0.2">
      <c r="E52" s="600" t="s">
        <v>200</v>
      </c>
      <c r="F52" s="600"/>
      <c r="G52" s="600"/>
      <c r="H52" s="600"/>
      <c r="I52" s="600"/>
      <c r="J52" s="600"/>
      <c r="K52" s="600"/>
      <c r="L52" s="600"/>
      <c r="M52" s="600"/>
      <c r="N52" s="600"/>
      <c r="O52" s="600"/>
      <c r="P52" s="600"/>
      <c r="Q52" s="600"/>
      <c r="R52" s="600"/>
      <c r="S52" s="600"/>
      <c r="T52" s="600"/>
      <c r="U52" s="600"/>
      <c r="V52" s="600"/>
      <c r="W52" s="600"/>
      <c r="X52" s="600"/>
      <c r="Y52" s="600"/>
      <c r="Z52" s="600"/>
      <c r="AA52" s="600"/>
      <c r="AB52" s="600"/>
      <c r="AC52" s="600"/>
      <c r="AD52" s="600"/>
      <c r="AE52" s="600"/>
      <c r="AF52" s="600"/>
      <c r="AG52" s="600"/>
      <c r="AH52" s="600"/>
      <c r="AI52" s="600"/>
      <c r="AJ52" s="600"/>
      <c r="AK52" s="600"/>
      <c r="AL52" s="600"/>
      <c r="AM52" s="600"/>
      <c r="AN52" s="600"/>
      <c r="AO52" s="600"/>
      <c r="AP52" s="600"/>
      <c r="AQ52" s="600"/>
      <c r="AR52" s="600"/>
      <c r="AS52" s="600"/>
      <c r="AT52" s="600"/>
      <c r="AU52" s="600"/>
      <c r="AV52" s="600"/>
      <c r="AW52" s="600"/>
      <c r="AX52" s="600"/>
      <c r="AY52" s="600"/>
      <c r="AZ52" s="600"/>
      <c r="BA52" s="600"/>
      <c r="BB52" s="600"/>
      <c r="BC52" s="600"/>
      <c r="BD52" s="600"/>
      <c r="BE52" s="600"/>
      <c r="BF52" s="600"/>
      <c r="BG52" s="600"/>
      <c r="BH52" s="600"/>
      <c r="BI52" s="600"/>
      <c r="BJ52" s="600"/>
      <c r="BK52" s="600"/>
      <c r="BL52" s="600"/>
      <c r="BM52" s="600"/>
      <c r="BN52" s="600"/>
      <c r="BO52" s="600"/>
      <c r="BP52" s="600"/>
      <c r="BQ52" s="600"/>
      <c r="BR52" s="600"/>
      <c r="BS52" s="600"/>
      <c r="BT52" s="600"/>
      <c r="BU52" s="600"/>
      <c r="BV52" s="600"/>
      <c r="BW52" s="600"/>
      <c r="BX52" s="600"/>
      <c r="BY52" s="600"/>
      <c r="BZ52" s="600"/>
      <c r="CA52" s="600"/>
      <c r="CB52" s="600"/>
      <c r="CC52" s="600"/>
      <c r="CD52" s="600"/>
      <c r="CE52" s="600"/>
      <c r="CF52" s="600"/>
      <c r="CG52" s="600"/>
      <c r="CH52" s="600"/>
      <c r="CI52" s="600"/>
      <c r="CJ52" s="600"/>
      <c r="CK52" s="600"/>
      <c r="CL52" s="600"/>
      <c r="CM52" s="600"/>
      <c r="CN52" s="600"/>
      <c r="CO52" s="600"/>
      <c r="CP52" s="600"/>
      <c r="CQ52" s="600"/>
      <c r="CR52" s="600"/>
      <c r="CS52" s="600"/>
      <c r="CT52" s="600"/>
      <c r="CU52" s="600"/>
      <c r="CV52" s="600"/>
      <c r="CW52" s="600"/>
      <c r="CX52" s="600"/>
      <c r="CY52" s="600"/>
      <c r="CZ52" s="600"/>
      <c r="DA52" s="600"/>
      <c r="DB52" s="600"/>
      <c r="DC52" s="600"/>
      <c r="DD52" s="600"/>
      <c r="DE52" s="600"/>
      <c r="DF52" s="600"/>
      <c r="DG52" s="600"/>
      <c r="DH52" s="600"/>
      <c r="DI52" s="600"/>
    </row>
    <row r="53" spans="5:113" x14ac:dyDescent="0.2">
      <c r="E53" s="600" t="s">
        <v>201</v>
      </c>
      <c r="F53" s="600"/>
      <c r="G53" s="600"/>
      <c r="H53" s="600"/>
      <c r="I53" s="600"/>
      <c r="J53" s="600"/>
      <c r="K53" s="600"/>
      <c r="L53" s="600"/>
      <c r="M53" s="600"/>
      <c r="N53" s="600"/>
      <c r="O53" s="600"/>
      <c r="P53" s="600"/>
      <c r="Q53" s="600"/>
      <c r="R53" s="600"/>
      <c r="S53" s="600"/>
      <c r="T53" s="600"/>
      <c r="U53" s="600"/>
      <c r="V53" s="600"/>
      <c r="W53" s="600"/>
      <c r="X53" s="600"/>
      <c r="Y53" s="600"/>
      <c r="Z53" s="600"/>
      <c r="AA53" s="600"/>
      <c r="AB53" s="600"/>
      <c r="AC53" s="600"/>
      <c r="AD53" s="600"/>
      <c r="AE53" s="600"/>
      <c r="AF53" s="600"/>
      <c r="AG53" s="600"/>
      <c r="AH53" s="600"/>
      <c r="AI53" s="600"/>
      <c r="AJ53" s="600"/>
      <c r="AK53" s="600"/>
      <c r="AL53" s="600"/>
      <c r="AM53" s="600"/>
      <c r="AN53" s="600"/>
      <c r="AO53" s="600"/>
      <c r="AP53" s="600"/>
      <c r="AQ53" s="600"/>
      <c r="AR53" s="600"/>
      <c r="AS53" s="600"/>
      <c r="AT53" s="600"/>
      <c r="AU53" s="600"/>
      <c r="AV53" s="600"/>
      <c r="AW53" s="600"/>
      <c r="AX53" s="600"/>
      <c r="AY53" s="600"/>
      <c r="AZ53" s="600"/>
      <c r="BA53" s="600"/>
      <c r="BB53" s="600"/>
      <c r="BC53" s="600"/>
      <c r="BD53" s="600"/>
      <c r="BE53" s="600"/>
      <c r="BF53" s="600"/>
      <c r="BG53" s="600"/>
      <c r="BH53" s="600"/>
      <c r="BI53" s="600"/>
      <c r="BJ53" s="600"/>
      <c r="BK53" s="600"/>
      <c r="BL53" s="600"/>
      <c r="BM53" s="600"/>
      <c r="BN53" s="600"/>
      <c r="BO53" s="600"/>
      <c r="BP53" s="600"/>
      <c r="BQ53" s="600"/>
      <c r="BR53" s="600"/>
      <c r="BS53" s="600"/>
      <c r="BT53" s="600"/>
      <c r="BU53" s="600"/>
      <c r="BV53" s="600"/>
      <c r="BW53" s="600"/>
      <c r="BX53" s="600"/>
      <c r="BY53" s="600"/>
      <c r="BZ53" s="600"/>
      <c r="CA53" s="600"/>
      <c r="CB53" s="600"/>
      <c r="CC53" s="600"/>
      <c r="CD53" s="600"/>
      <c r="CE53" s="600"/>
      <c r="CF53" s="600"/>
      <c r="CG53" s="600"/>
      <c r="CH53" s="600"/>
      <c r="CI53" s="600"/>
      <c r="CJ53" s="600"/>
      <c r="CK53" s="600"/>
      <c r="CL53" s="600"/>
      <c r="CM53" s="600"/>
      <c r="CN53" s="600"/>
      <c r="CO53" s="600"/>
      <c r="CP53" s="600"/>
      <c r="CQ53" s="600"/>
      <c r="CR53" s="600"/>
      <c r="CS53" s="600"/>
      <c r="CT53" s="600"/>
      <c r="CU53" s="600"/>
      <c r="CV53" s="600"/>
      <c r="CW53" s="600"/>
      <c r="CX53" s="600"/>
      <c r="CY53" s="600"/>
      <c r="CZ53" s="600"/>
      <c r="DA53" s="600"/>
      <c r="DB53" s="600"/>
      <c r="DC53" s="600"/>
      <c r="DD53" s="600"/>
      <c r="DE53" s="600"/>
      <c r="DF53" s="600"/>
      <c r="DG53" s="600"/>
      <c r="DH53" s="600"/>
      <c r="DI53" s="600"/>
    </row>
    <row r="54" spans="5:113" x14ac:dyDescent="0.2"/>
    <row r="55" spans="5:113" x14ac:dyDescent="0.2"/>
    <row r="56" spans="5:113" x14ac:dyDescent="0.2"/>
  </sheetData>
  <sheetProtection algorithmName="SHA-512" hashValue="kKHQkfvBZJimrPmIFTKgghc8YgXPPvYT0lUHagRkj3cYpPsFN8+mdr53TBeW+dNJSiqPpLOmWLkOlyjMcH2r9A==" saltValue="9rQeJ4QI7TpmBL/IqATPrw=="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Normal="10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524</v>
      </c>
      <c r="G33" s="29" t="s">
        <v>525</v>
      </c>
      <c r="H33" s="29" t="s">
        <v>526</v>
      </c>
      <c r="I33" s="29" t="s">
        <v>527</v>
      </c>
      <c r="J33" s="30" t="s">
        <v>528</v>
      </c>
      <c r="K33" s="22"/>
      <c r="L33" s="22"/>
      <c r="M33" s="22"/>
      <c r="N33" s="22"/>
      <c r="O33" s="22"/>
      <c r="P33" s="22"/>
    </row>
    <row r="34" spans="1:16" ht="39" customHeight="1" x14ac:dyDescent="0.2">
      <c r="A34" s="22"/>
      <c r="B34" s="31"/>
      <c r="C34" s="1152" t="s">
        <v>530</v>
      </c>
      <c r="D34" s="1152"/>
      <c r="E34" s="1153"/>
      <c r="F34" s="32">
        <v>1.51</v>
      </c>
      <c r="G34" s="33">
        <v>2.1800000000000002</v>
      </c>
      <c r="H34" s="33">
        <v>2.52</v>
      </c>
      <c r="I34" s="33">
        <v>2.11</v>
      </c>
      <c r="J34" s="34">
        <v>1.65</v>
      </c>
      <c r="K34" s="22"/>
      <c r="L34" s="22"/>
      <c r="M34" s="22"/>
      <c r="N34" s="22"/>
      <c r="O34" s="22"/>
      <c r="P34" s="22"/>
    </row>
    <row r="35" spans="1:16" ht="39" customHeight="1" x14ac:dyDescent="0.2">
      <c r="A35" s="22"/>
      <c r="B35" s="35"/>
      <c r="C35" s="1146" t="s">
        <v>531</v>
      </c>
      <c r="D35" s="1147"/>
      <c r="E35" s="1148"/>
      <c r="F35" s="36" t="s">
        <v>486</v>
      </c>
      <c r="G35" s="37">
        <v>0.55000000000000004</v>
      </c>
      <c r="H35" s="37">
        <v>0.81</v>
      </c>
      <c r="I35" s="37">
        <v>1.1599999999999999</v>
      </c>
      <c r="J35" s="38">
        <v>0.72</v>
      </c>
      <c r="K35" s="22"/>
      <c r="L35" s="22"/>
      <c r="M35" s="22"/>
      <c r="N35" s="22"/>
      <c r="O35" s="22"/>
      <c r="P35" s="22"/>
    </row>
    <row r="36" spans="1:16" ht="39" customHeight="1" x14ac:dyDescent="0.2">
      <c r="A36" s="22"/>
      <c r="B36" s="35"/>
      <c r="C36" s="1146" t="s">
        <v>532</v>
      </c>
      <c r="D36" s="1147"/>
      <c r="E36" s="1148"/>
      <c r="F36" s="36">
        <v>0.09</v>
      </c>
      <c r="G36" s="37">
        <v>0.09</v>
      </c>
      <c r="H36" s="37">
        <v>0.1</v>
      </c>
      <c r="I36" s="37">
        <v>0.19</v>
      </c>
      <c r="J36" s="38">
        <v>0.18</v>
      </c>
      <c r="K36" s="22"/>
      <c r="L36" s="22"/>
      <c r="M36" s="22"/>
      <c r="N36" s="22"/>
      <c r="O36" s="22"/>
      <c r="P36" s="22"/>
    </row>
    <row r="37" spans="1:16" ht="39" customHeight="1" x14ac:dyDescent="0.2">
      <c r="A37" s="22"/>
      <c r="B37" s="35"/>
      <c r="C37" s="1146" t="s">
        <v>533</v>
      </c>
      <c r="D37" s="1147"/>
      <c r="E37" s="1148"/>
      <c r="F37" s="36">
        <v>1.55</v>
      </c>
      <c r="G37" s="37">
        <v>2.82</v>
      </c>
      <c r="H37" s="37">
        <v>4.8899999999999997</v>
      </c>
      <c r="I37" s="37">
        <v>4.07</v>
      </c>
      <c r="J37" s="38">
        <v>0.12</v>
      </c>
      <c r="K37" s="22"/>
      <c r="L37" s="22"/>
      <c r="M37" s="22"/>
      <c r="N37" s="22"/>
      <c r="O37" s="22"/>
      <c r="P37" s="22"/>
    </row>
    <row r="38" spans="1:16" ht="39" customHeight="1" x14ac:dyDescent="0.2">
      <c r="A38" s="22"/>
      <c r="B38" s="35"/>
      <c r="C38" s="1146" t="s">
        <v>534</v>
      </c>
      <c r="D38" s="1147"/>
      <c r="E38" s="1148"/>
      <c r="F38" s="36">
        <v>0.75</v>
      </c>
      <c r="G38" s="37">
        <v>0.69</v>
      </c>
      <c r="H38" s="37">
        <v>0.59</v>
      </c>
      <c r="I38" s="37">
        <v>0.13</v>
      </c>
      <c r="J38" s="38">
        <v>0.06</v>
      </c>
      <c r="K38" s="22"/>
      <c r="L38" s="22"/>
      <c r="M38" s="22"/>
      <c r="N38" s="22"/>
      <c r="O38" s="22"/>
      <c r="P38" s="22"/>
    </row>
    <row r="39" spans="1:16" ht="39" customHeight="1" x14ac:dyDescent="0.2">
      <c r="A39" s="22"/>
      <c r="B39" s="35"/>
      <c r="C39" s="1146" t="s">
        <v>535</v>
      </c>
      <c r="D39" s="1147"/>
      <c r="E39" s="1148"/>
      <c r="F39" s="36">
        <v>0</v>
      </c>
      <c r="G39" s="37">
        <v>0</v>
      </c>
      <c r="H39" s="37">
        <v>0</v>
      </c>
      <c r="I39" s="37">
        <v>0</v>
      </c>
      <c r="J39" s="38">
        <v>0</v>
      </c>
      <c r="K39" s="22"/>
      <c r="L39" s="22"/>
      <c r="M39" s="22"/>
      <c r="N39" s="22"/>
      <c r="O39" s="22"/>
      <c r="P39" s="22"/>
    </row>
    <row r="40" spans="1:16" ht="39" customHeight="1" x14ac:dyDescent="0.2">
      <c r="A40" s="22"/>
      <c r="B40" s="35"/>
      <c r="C40" s="1146"/>
      <c r="D40" s="1147"/>
      <c r="E40" s="1148"/>
      <c r="F40" s="36"/>
      <c r="G40" s="37"/>
      <c r="H40" s="37"/>
      <c r="I40" s="37"/>
      <c r="J40" s="38"/>
      <c r="K40" s="22"/>
      <c r="L40" s="22"/>
      <c r="M40" s="22"/>
      <c r="N40" s="22"/>
      <c r="O40" s="22"/>
      <c r="P40" s="22"/>
    </row>
    <row r="41" spans="1:16" ht="39" customHeight="1" x14ac:dyDescent="0.2">
      <c r="A41" s="22"/>
      <c r="B41" s="35"/>
      <c r="C41" s="1146"/>
      <c r="D41" s="1147"/>
      <c r="E41" s="1148"/>
      <c r="F41" s="36"/>
      <c r="G41" s="37"/>
      <c r="H41" s="37"/>
      <c r="I41" s="37"/>
      <c r="J41" s="38"/>
      <c r="K41" s="22"/>
      <c r="L41" s="22"/>
      <c r="M41" s="22"/>
      <c r="N41" s="22"/>
      <c r="O41" s="22"/>
      <c r="P41" s="22"/>
    </row>
    <row r="42" spans="1:16" ht="39" customHeight="1" x14ac:dyDescent="0.2">
      <c r="A42" s="22"/>
      <c r="B42" s="39"/>
      <c r="C42" s="1146" t="s">
        <v>536</v>
      </c>
      <c r="D42" s="1147"/>
      <c r="E42" s="1148"/>
      <c r="F42" s="36" t="s">
        <v>486</v>
      </c>
      <c r="G42" s="37" t="s">
        <v>486</v>
      </c>
      <c r="H42" s="37" t="s">
        <v>486</v>
      </c>
      <c r="I42" s="37" t="s">
        <v>486</v>
      </c>
      <c r="J42" s="38" t="s">
        <v>486</v>
      </c>
      <c r="K42" s="22"/>
      <c r="L42" s="22"/>
      <c r="M42" s="22"/>
      <c r="N42" s="22"/>
      <c r="O42" s="22"/>
      <c r="P42" s="22"/>
    </row>
    <row r="43" spans="1:16" ht="39" customHeight="1" thickBot="1" x14ac:dyDescent="0.25">
      <c r="A43" s="22"/>
      <c r="B43" s="40"/>
      <c r="C43" s="1149" t="s">
        <v>537</v>
      </c>
      <c r="D43" s="1150"/>
      <c r="E43" s="1151"/>
      <c r="F43" s="41">
        <v>0.65</v>
      </c>
      <c r="G43" s="42" t="s">
        <v>486</v>
      </c>
      <c r="H43" s="42" t="s">
        <v>486</v>
      </c>
      <c r="I43" s="42" t="s">
        <v>486</v>
      </c>
      <c r="J43" s="43" t="s">
        <v>486</v>
      </c>
      <c r="K43" s="22"/>
      <c r="L43" s="22"/>
      <c r="M43" s="22"/>
      <c r="N43" s="22"/>
      <c r="O43" s="22"/>
      <c r="P43" s="22"/>
    </row>
    <row r="44" spans="1:16" ht="39" customHeight="1" x14ac:dyDescent="0.2">
      <c r="A44" s="22"/>
      <c r="B44" s="44"/>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lsw1VgOwVaUEefswMNIur0KvOdpYjxjgHq0wSLUhMOXaqboDtoT+CJ2P7yTIp/6TR2EWT51dplr0pAlNLjIhXg==" saltValue="ZeMkUU/FjLdIDUYqC3Phv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70"/>
  <sheetViews>
    <sheetView showGridLines="0" zoomScaleNormal="100" zoomScaleSheetLayoutView="55" workbookViewId="0">
      <selection activeCell="O59" sqref="O59"/>
    </sheetView>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5">
      <c r="A44" s="48"/>
      <c r="B44" s="51" t="s">
        <v>8</v>
      </c>
      <c r="C44" s="52"/>
      <c r="D44" s="52"/>
      <c r="E44" s="53"/>
      <c r="F44" s="53"/>
      <c r="G44" s="53"/>
      <c r="H44" s="53"/>
      <c r="I44" s="53"/>
      <c r="J44" s="54" t="s">
        <v>2</v>
      </c>
      <c r="K44" s="55" t="s">
        <v>524</v>
      </c>
      <c r="L44" s="56" t="s">
        <v>525</v>
      </c>
      <c r="M44" s="56" t="s">
        <v>526</v>
      </c>
      <c r="N44" s="56" t="s">
        <v>527</v>
      </c>
      <c r="O44" s="57" t="s">
        <v>528</v>
      </c>
      <c r="P44" s="48"/>
      <c r="Q44" s="48"/>
      <c r="R44" s="48"/>
      <c r="S44" s="48"/>
      <c r="T44" s="48"/>
      <c r="U44" s="48"/>
    </row>
    <row r="45" spans="1:21" ht="30.75" customHeight="1" x14ac:dyDescent="0.2">
      <c r="A45" s="48"/>
      <c r="B45" s="1154" t="s">
        <v>9</v>
      </c>
      <c r="C45" s="1155"/>
      <c r="D45" s="58"/>
      <c r="E45" s="1160" t="s">
        <v>10</v>
      </c>
      <c r="F45" s="1160"/>
      <c r="G45" s="1160"/>
      <c r="H45" s="1160"/>
      <c r="I45" s="1160"/>
      <c r="J45" s="1161"/>
      <c r="K45" s="59">
        <v>2552</v>
      </c>
      <c r="L45" s="60">
        <v>2529</v>
      </c>
      <c r="M45" s="60">
        <v>2582</v>
      </c>
      <c r="N45" s="60">
        <v>2593</v>
      </c>
      <c r="O45" s="61">
        <v>2472</v>
      </c>
      <c r="P45" s="48"/>
      <c r="Q45" s="48"/>
      <c r="R45" s="48"/>
      <c r="S45" s="48"/>
      <c r="T45" s="48"/>
      <c r="U45" s="48"/>
    </row>
    <row r="46" spans="1:21" ht="30.75" customHeight="1" x14ac:dyDescent="0.2">
      <c r="A46" s="48"/>
      <c r="B46" s="1156"/>
      <c r="C46" s="1157"/>
      <c r="D46" s="62"/>
      <c r="E46" s="1162" t="s">
        <v>11</v>
      </c>
      <c r="F46" s="1162"/>
      <c r="G46" s="1162"/>
      <c r="H46" s="1162"/>
      <c r="I46" s="1162"/>
      <c r="J46" s="1163"/>
      <c r="K46" s="63" t="s">
        <v>486</v>
      </c>
      <c r="L46" s="64" t="s">
        <v>486</v>
      </c>
      <c r="M46" s="64" t="s">
        <v>486</v>
      </c>
      <c r="N46" s="64" t="s">
        <v>486</v>
      </c>
      <c r="O46" s="65" t="s">
        <v>486</v>
      </c>
      <c r="P46" s="48"/>
      <c r="Q46" s="48"/>
      <c r="R46" s="48"/>
      <c r="S46" s="48"/>
      <c r="T46" s="48"/>
      <c r="U46" s="48"/>
    </row>
    <row r="47" spans="1:21" ht="30.75" customHeight="1" x14ac:dyDescent="0.2">
      <c r="A47" s="48"/>
      <c r="B47" s="1156"/>
      <c r="C47" s="1157"/>
      <c r="D47" s="62"/>
      <c r="E47" s="1162" t="s">
        <v>12</v>
      </c>
      <c r="F47" s="1162"/>
      <c r="G47" s="1162"/>
      <c r="H47" s="1162"/>
      <c r="I47" s="1162"/>
      <c r="J47" s="1163"/>
      <c r="K47" s="63" t="s">
        <v>486</v>
      </c>
      <c r="L47" s="64" t="s">
        <v>486</v>
      </c>
      <c r="M47" s="64" t="s">
        <v>486</v>
      </c>
      <c r="N47" s="64" t="s">
        <v>486</v>
      </c>
      <c r="O47" s="65" t="s">
        <v>486</v>
      </c>
      <c r="P47" s="48"/>
      <c r="Q47" s="48"/>
      <c r="R47" s="48"/>
      <c r="S47" s="48"/>
      <c r="T47" s="48"/>
      <c r="U47" s="48"/>
    </row>
    <row r="48" spans="1:21" ht="30.75" customHeight="1" x14ac:dyDescent="0.2">
      <c r="A48" s="48"/>
      <c r="B48" s="1156"/>
      <c r="C48" s="1157"/>
      <c r="D48" s="62"/>
      <c r="E48" s="1162" t="s">
        <v>13</v>
      </c>
      <c r="F48" s="1162"/>
      <c r="G48" s="1162"/>
      <c r="H48" s="1162"/>
      <c r="I48" s="1162"/>
      <c r="J48" s="1163"/>
      <c r="K48" s="63">
        <v>531</v>
      </c>
      <c r="L48" s="64">
        <v>252</v>
      </c>
      <c r="M48" s="64">
        <v>279</v>
      </c>
      <c r="N48" s="64">
        <v>250</v>
      </c>
      <c r="O48" s="65">
        <v>201</v>
      </c>
      <c r="P48" s="48"/>
      <c r="Q48" s="48"/>
      <c r="R48" s="48"/>
      <c r="S48" s="48"/>
      <c r="T48" s="48"/>
      <c r="U48" s="48"/>
    </row>
    <row r="49" spans="1:21" ht="30.75" customHeight="1" x14ac:dyDescent="0.2">
      <c r="A49" s="48"/>
      <c r="B49" s="1156"/>
      <c r="C49" s="1157"/>
      <c r="D49" s="62"/>
      <c r="E49" s="1162" t="s">
        <v>14</v>
      </c>
      <c r="F49" s="1162"/>
      <c r="G49" s="1162"/>
      <c r="H49" s="1162"/>
      <c r="I49" s="1162"/>
      <c r="J49" s="1163"/>
      <c r="K49" s="63">
        <v>260</v>
      </c>
      <c r="L49" s="64">
        <v>249</v>
      </c>
      <c r="M49" s="64">
        <v>253</v>
      </c>
      <c r="N49" s="64">
        <v>241</v>
      </c>
      <c r="O49" s="65">
        <v>217</v>
      </c>
      <c r="P49" s="48"/>
      <c r="Q49" s="48"/>
      <c r="R49" s="48"/>
      <c r="S49" s="48"/>
      <c r="T49" s="48"/>
      <c r="U49" s="48"/>
    </row>
    <row r="50" spans="1:21" ht="30.75" customHeight="1" x14ac:dyDescent="0.2">
      <c r="A50" s="48"/>
      <c r="B50" s="1156"/>
      <c r="C50" s="1157"/>
      <c r="D50" s="62"/>
      <c r="E50" s="1162" t="s">
        <v>15</v>
      </c>
      <c r="F50" s="1162"/>
      <c r="G50" s="1162"/>
      <c r="H50" s="1162"/>
      <c r="I50" s="1162"/>
      <c r="J50" s="1163"/>
      <c r="K50" s="63">
        <v>78</v>
      </c>
      <c r="L50" s="64">
        <v>78</v>
      </c>
      <c r="M50" s="64">
        <v>78</v>
      </c>
      <c r="N50" s="64">
        <v>78</v>
      </c>
      <c r="O50" s="65" t="s">
        <v>486</v>
      </c>
      <c r="P50" s="48"/>
      <c r="Q50" s="48"/>
      <c r="R50" s="48"/>
      <c r="S50" s="48"/>
      <c r="T50" s="48"/>
      <c r="U50" s="48"/>
    </row>
    <row r="51" spans="1:21" ht="30.75" customHeight="1" x14ac:dyDescent="0.2">
      <c r="A51" s="48"/>
      <c r="B51" s="1158"/>
      <c r="C51" s="1159"/>
      <c r="D51" s="66"/>
      <c r="E51" s="1162" t="s">
        <v>16</v>
      </c>
      <c r="F51" s="1162"/>
      <c r="G51" s="1162"/>
      <c r="H51" s="1162"/>
      <c r="I51" s="1162"/>
      <c r="J51" s="1163"/>
      <c r="K51" s="63">
        <v>1</v>
      </c>
      <c r="L51" s="64">
        <v>0</v>
      </c>
      <c r="M51" s="64">
        <v>0</v>
      </c>
      <c r="N51" s="64" t="s">
        <v>486</v>
      </c>
      <c r="O51" s="65">
        <v>0</v>
      </c>
      <c r="P51" s="48"/>
      <c r="Q51" s="48"/>
      <c r="R51" s="48"/>
      <c r="S51" s="48"/>
      <c r="T51" s="48"/>
      <c r="U51" s="48"/>
    </row>
    <row r="52" spans="1:21" ht="30.75" customHeight="1" x14ac:dyDescent="0.2">
      <c r="A52" s="48"/>
      <c r="B52" s="1164" t="s">
        <v>17</v>
      </c>
      <c r="C52" s="1165"/>
      <c r="D52" s="66"/>
      <c r="E52" s="1162" t="s">
        <v>18</v>
      </c>
      <c r="F52" s="1162"/>
      <c r="G52" s="1162"/>
      <c r="H52" s="1162"/>
      <c r="I52" s="1162"/>
      <c r="J52" s="1163"/>
      <c r="K52" s="63">
        <v>2215</v>
      </c>
      <c r="L52" s="64">
        <v>1947</v>
      </c>
      <c r="M52" s="64">
        <v>2043</v>
      </c>
      <c r="N52" s="64">
        <v>1966</v>
      </c>
      <c r="O52" s="65">
        <v>1940</v>
      </c>
      <c r="P52" s="48"/>
      <c r="Q52" s="48"/>
      <c r="R52" s="48"/>
      <c r="S52" s="48"/>
      <c r="T52" s="48"/>
      <c r="U52" s="48"/>
    </row>
    <row r="53" spans="1:21" ht="30.75" customHeight="1" thickBot="1" x14ac:dyDescent="0.25">
      <c r="A53" s="48"/>
      <c r="B53" s="1166" t="s">
        <v>19</v>
      </c>
      <c r="C53" s="1167"/>
      <c r="D53" s="67"/>
      <c r="E53" s="1168" t="s">
        <v>20</v>
      </c>
      <c r="F53" s="1168"/>
      <c r="G53" s="1168"/>
      <c r="H53" s="1168"/>
      <c r="I53" s="1168"/>
      <c r="J53" s="1169"/>
      <c r="K53" s="68">
        <v>1207</v>
      </c>
      <c r="L53" s="69">
        <v>1161</v>
      </c>
      <c r="M53" s="69">
        <v>1149</v>
      </c>
      <c r="N53" s="69">
        <v>1196</v>
      </c>
      <c r="O53" s="70">
        <v>950</v>
      </c>
      <c r="P53" s="48"/>
      <c r="Q53" s="48"/>
      <c r="R53" s="48"/>
      <c r="S53" s="48"/>
      <c r="T53" s="48"/>
      <c r="U53" s="48"/>
    </row>
    <row r="54" spans="1:21" ht="24" customHeight="1" x14ac:dyDescent="0.2">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2">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5">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5">
      <c r="A57" s="48"/>
      <c r="B57" s="76"/>
      <c r="C57" s="77"/>
      <c r="D57" s="77"/>
      <c r="E57" s="78"/>
      <c r="F57" s="78"/>
      <c r="G57" s="78"/>
      <c r="H57" s="78"/>
      <c r="I57" s="78"/>
      <c r="J57" s="79" t="s">
        <v>2</v>
      </c>
      <c r="K57" s="80" t="s">
        <v>538</v>
      </c>
      <c r="L57" s="81" t="s">
        <v>539</v>
      </c>
      <c r="M57" s="81" t="s">
        <v>540</v>
      </c>
      <c r="N57" s="81" t="s">
        <v>541</v>
      </c>
      <c r="O57" s="82" t="s">
        <v>542</v>
      </c>
      <c r="P57" s="48"/>
      <c r="Q57" s="48"/>
      <c r="R57" s="48"/>
      <c r="S57" s="48"/>
      <c r="T57" s="48"/>
      <c r="U57" s="48"/>
    </row>
    <row r="58" spans="1:21" ht="31.5" customHeight="1" x14ac:dyDescent="0.2">
      <c r="B58" s="1170" t="s">
        <v>24</v>
      </c>
      <c r="C58" s="1171"/>
      <c r="D58" s="1176" t="s">
        <v>25</v>
      </c>
      <c r="E58" s="1177"/>
      <c r="F58" s="1177"/>
      <c r="G58" s="1177"/>
      <c r="H58" s="1177"/>
      <c r="I58" s="1177"/>
      <c r="J58" s="1178"/>
      <c r="K58" s="83"/>
      <c r="L58" s="84"/>
      <c r="M58" s="84"/>
      <c r="N58" s="84"/>
      <c r="O58" s="85"/>
    </row>
    <row r="59" spans="1:21" ht="31.5" customHeight="1" x14ac:dyDescent="0.2">
      <c r="B59" s="1172"/>
      <c r="C59" s="1173"/>
      <c r="D59" s="1179" t="s">
        <v>26</v>
      </c>
      <c r="E59" s="1180"/>
      <c r="F59" s="1180"/>
      <c r="G59" s="1180"/>
      <c r="H59" s="1180"/>
      <c r="I59" s="1180"/>
      <c r="J59" s="1181"/>
      <c r="K59" s="86"/>
      <c r="L59" s="87"/>
      <c r="M59" s="87"/>
      <c r="N59" s="87"/>
      <c r="O59" s="88"/>
    </row>
    <row r="60" spans="1:21" ht="31.5" customHeight="1" thickBot="1" x14ac:dyDescent="0.25">
      <c r="B60" s="1174"/>
      <c r="C60" s="1175"/>
      <c r="D60" s="1182" t="s">
        <v>27</v>
      </c>
      <c r="E60" s="1183"/>
      <c r="F60" s="1183"/>
      <c r="G60" s="1183"/>
      <c r="H60" s="1183"/>
      <c r="I60" s="1183"/>
      <c r="J60" s="1184"/>
      <c r="K60" s="89"/>
      <c r="L60" s="90"/>
      <c r="M60" s="90"/>
      <c r="N60" s="90"/>
      <c r="O60" s="91"/>
    </row>
    <row r="61" spans="1:21" ht="24" customHeight="1" x14ac:dyDescent="0.2">
      <c r="B61" s="92"/>
      <c r="C61" s="92"/>
      <c r="D61" s="93" t="s">
        <v>28</v>
      </c>
      <c r="E61" s="94"/>
      <c r="F61" s="94"/>
      <c r="G61" s="94"/>
      <c r="H61" s="94"/>
      <c r="I61" s="94"/>
      <c r="J61" s="94"/>
      <c r="K61" s="94"/>
      <c r="L61" s="94"/>
      <c r="M61" s="94"/>
      <c r="N61" s="94"/>
      <c r="O61" s="94"/>
    </row>
    <row r="62" spans="1:21" ht="24" customHeight="1" x14ac:dyDescent="0.2">
      <c r="B62" s="95"/>
      <c r="C62" s="95"/>
      <c r="D62" s="93" t="s">
        <v>29</v>
      </c>
      <c r="E62" s="94"/>
      <c r="F62" s="94"/>
      <c r="G62" s="94"/>
      <c r="H62" s="94"/>
      <c r="I62" s="94"/>
      <c r="J62" s="94"/>
      <c r="K62" s="94"/>
      <c r="L62" s="94"/>
      <c r="M62" s="94"/>
      <c r="N62" s="94"/>
      <c r="O62" s="94"/>
    </row>
    <row r="63" spans="1:21" ht="24" customHeight="1" x14ac:dyDescent="0.2">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
      <c r="A64" s="48"/>
      <c r="B64" s="71"/>
      <c r="C64" s="48"/>
      <c r="D64" s="48"/>
      <c r="E64" s="48"/>
      <c r="F64" s="48"/>
      <c r="G64" s="48"/>
      <c r="H64" s="48"/>
      <c r="I64" s="48"/>
      <c r="J64" s="48"/>
      <c r="K64" s="48"/>
      <c r="L64" s="48"/>
      <c r="M64" s="48"/>
      <c r="N64" s="48"/>
      <c r="O64" s="48"/>
      <c r="P64" s="48"/>
      <c r="Q64" s="48"/>
      <c r="R64" s="48"/>
      <c r="S64" s="48"/>
      <c r="T64" s="48"/>
      <c r="U64" s="48"/>
    </row>
    <row r="65" s="49" customFormat="1" ht="12.6" hidden="1" customHeight="1" x14ac:dyDescent="0.2"/>
    <row r="66" s="49" customFormat="1" ht="12.6" hidden="1" customHeight="1" x14ac:dyDescent="0.2"/>
    <row r="67" s="49" customFormat="1" ht="12.6" hidden="1" customHeight="1" x14ac:dyDescent="0.2"/>
    <row r="68" s="49" customFormat="1" ht="12.6" hidden="1" customHeight="1" x14ac:dyDescent="0.2"/>
    <row r="69" s="49" customFormat="1" ht="12.6" hidden="1" customHeight="1" x14ac:dyDescent="0.2"/>
    <row r="70" s="49" customFormat="1" ht="12.6" hidden="1" customHeight="1" x14ac:dyDescent="0.2"/>
  </sheetData>
  <sheetProtection algorithmName="SHA-512" hashValue="glfIGvYumJiQFln3AirqL2RI9hy8BnJikXZ0bVZcpXTrOeeT16u5DUtC9hPjRUW6LIyoFfuMeV//W8HwV+IxjA==" saltValue="g0xbxzfi4nRyY5gGm/kRCQ=="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Normal="100" zoomScaleSheetLayoutView="100" workbookViewId="0"/>
  </sheetViews>
  <sheetFormatPr defaultColWidth="0" defaultRowHeight="13.5" customHeight="1" zeroHeight="1" x14ac:dyDescent="0.2"/>
  <cols>
    <col min="1" max="1" width="6.6640625" style="96" customWidth="1"/>
    <col min="2" max="3" width="12.6640625" style="96" customWidth="1"/>
    <col min="4" max="4" width="11.6640625" style="96" customWidth="1"/>
    <col min="5" max="8" width="10.33203125" style="96" customWidth="1"/>
    <col min="9" max="13" width="16.33203125" style="96" customWidth="1"/>
    <col min="14" max="19" width="12.6640625" style="96" customWidth="1"/>
    <col min="20" max="16384" width="0" style="9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s="96" customFormat="1" ht="15" customHeight="1" x14ac:dyDescent="0.2"/>
    <row r="32" s="96" customFormat="1"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7</v>
      </c>
    </row>
    <row r="40" spans="2:13" ht="27.75" customHeight="1" thickBot="1" x14ac:dyDescent="0.25">
      <c r="B40" s="98" t="s">
        <v>8</v>
      </c>
      <c r="C40" s="99"/>
      <c r="D40" s="99"/>
      <c r="E40" s="100"/>
      <c r="F40" s="100"/>
      <c r="G40" s="100"/>
      <c r="H40" s="101" t="s">
        <v>2</v>
      </c>
      <c r="I40" s="102" t="s">
        <v>524</v>
      </c>
      <c r="J40" s="103" t="s">
        <v>525</v>
      </c>
      <c r="K40" s="103" t="s">
        <v>526</v>
      </c>
      <c r="L40" s="103" t="s">
        <v>527</v>
      </c>
      <c r="M40" s="104" t="s">
        <v>528</v>
      </c>
    </row>
    <row r="41" spans="2:13" ht="27.75" customHeight="1" x14ac:dyDescent="0.2">
      <c r="B41" s="1185" t="s">
        <v>30</v>
      </c>
      <c r="C41" s="1186"/>
      <c r="D41" s="105"/>
      <c r="E41" s="1191" t="s">
        <v>31</v>
      </c>
      <c r="F41" s="1191"/>
      <c r="G41" s="1191"/>
      <c r="H41" s="1192"/>
      <c r="I41" s="355">
        <v>28971</v>
      </c>
      <c r="J41" s="356">
        <v>28254</v>
      </c>
      <c r="K41" s="356">
        <v>27170</v>
      </c>
      <c r="L41" s="356">
        <v>25329</v>
      </c>
      <c r="M41" s="357">
        <v>23940</v>
      </c>
    </row>
    <row r="42" spans="2:13" ht="27.75" customHeight="1" x14ac:dyDescent="0.2">
      <c r="B42" s="1187"/>
      <c r="C42" s="1188"/>
      <c r="D42" s="106"/>
      <c r="E42" s="1193" t="s">
        <v>32</v>
      </c>
      <c r="F42" s="1193"/>
      <c r="G42" s="1193"/>
      <c r="H42" s="1194"/>
      <c r="I42" s="358">
        <v>234</v>
      </c>
      <c r="J42" s="359">
        <v>156</v>
      </c>
      <c r="K42" s="359">
        <v>78</v>
      </c>
      <c r="L42" s="359" t="s">
        <v>486</v>
      </c>
      <c r="M42" s="360" t="s">
        <v>486</v>
      </c>
    </row>
    <row r="43" spans="2:13" ht="27.75" customHeight="1" x14ac:dyDescent="0.2">
      <c r="B43" s="1187"/>
      <c r="C43" s="1188"/>
      <c r="D43" s="106"/>
      <c r="E43" s="1193" t="s">
        <v>33</v>
      </c>
      <c r="F43" s="1193"/>
      <c r="G43" s="1193"/>
      <c r="H43" s="1194"/>
      <c r="I43" s="358">
        <v>5197</v>
      </c>
      <c r="J43" s="359">
        <v>4108</v>
      </c>
      <c r="K43" s="359">
        <v>3302</v>
      </c>
      <c r="L43" s="359">
        <v>2415</v>
      </c>
      <c r="M43" s="360">
        <v>2150</v>
      </c>
    </row>
    <row r="44" spans="2:13" ht="27.75" customHeight="1" x14ac:dyDescent="0.2">
      <c r="B44" s="1187"/>
      <c r="C44" s="1188"/>
      <c r="D44" s="106"/>
      <c r="E44" s="1193" t="s">
        <v>34</v>
      </c>
      <c r="F44" s="1193"/>
      <c r="G44" s="1193"/>
      <c r="H44" s="1194"/>
      <c r="I44" s="358">
        <v>1531</v>
      </c>
      <c r="J44" s="359">
        <v>1350</v>
      </c>
      <c r="K44" s="359">
        <v>1136</v>
      </c>
      <c r="L44" s="359">
        <v>967</v>
      </c>
      <c r="M44" s="360">
        <v>906</v>
      </c>
    </row>
    <row r="45" spans="2:13" ht="27.75" customHeight="1" x14ac:dyDescent="0.2">
      <c r="B45" s="1187"/>
      <c r="C45" s="1188"/>
      <c r="D45" s="106"/>
      <c r="E45" s="1193" t="s">
        <v>35</v>
      </c>
      <c r="F45" s="1193"/>
      <c r="G45" s="1193"/>
      <c r="H45" s="1194"/>
      <c r="I45" s="358">
        <v>3692</v>
      </c>
      <c r="J45" s="359">
        <v>3768</v>
      </c>
      <c r="K45" s="359">
        <v>3684</v>
      </c>
      <c r="L45" s="359">
        <v>3577</v>
      </c>
      <c r="M45" s="360">
        <v>3586</v>
      </c>
    </row>
    <row r="46" spans="2:13" ht="27.75" customHeight="1" x14ac:dyDescent="0.2">
      <c r="B46" s="1187"/>
      <c r="C46" s="1188"/>
      <c r="D46" s="107"/>
      <c r="E46" s="1193" t="s">
        <v>36</v>
      </c>
      <c r="F46" s="1193"/>
      <c r="G46" s="1193"/>
      <c r="H46" s="1194"/>
      <c r="I46" s="358" t="s">
        <v>486</v>
      </c>
      <c r="J46" s="359" t="s">
        <v>486</v>
      </c>
      <c r="K46" s="359" t="s">
        <v>486</v>
      </c>
      <c r="L46" s="359" t="s">
        <v>486</v>
      </c>
      <c r="M46" s="360" t="s">
        <v>486</v>
      </c>
    </row>
    <row r="47" spans="2:13" ht="27.75" customHeight="1" x14ac:dyDescent="0.2">
      <c r="B47" s="1187"/>
      <c r="C47" s="1188"/>
      <c r="D47" s="108"/>
      <c r="E47" s="1195" t="s">
        <v>37</v>
      </c>
      <c r="F47" s="1196"/>
      <c r="G47" s="1196"/>
      <c r="H47" s="1197"/>
      <c r="I47" s="358" t="s">
        <v>486</v>
      </c>
      <c r="J47" s="359" t="s">
        <v>486</v>
      </c>
      <c r="K47" s="359" t="s">
        <v>486</v>
      </c>
      <c r="L47" s="359" t="s">
        <v>486</v>
      </c>
      <c r="M47" s="360" t="s">
        <v>486</v>
      </c>
    </row>
    <row r="48" spans="2:13" ht="27.75" customHeight="1" x14ac:dyDescent="0.2">
      <c r="B48" s="1187"/>
      <c r="C48" s="1188"/>
      <c r="D48" s="106"/>
      <c r="E48" s="1193" t="s">
        <v>38</v>
      </c>
      <c r="F48" s="1193"/>
      <c r="G48" s="1193"/>
      <c r="H48" s="1194"/>
      <c r="I48" s="358" t="s">
        <v>486</v>
      </c>
      <c r="J48" s="359" t="s">
        <v>486</v>
      </c>
      <c r="K48" s="359" t="s">
        <v>486</v>
      </c>
      <c r="L48" s="359" t="s">
        <v>486</v>
      </c>
      <c r="M48" s="360" t="s">
        <v>486</v>
      </c>
    </row>
    <row r="49" spans="2:13" ht="27.75" customHeight="1" x14ac:dyDescent="0.2">
      <c r="B49" s="1189"/>
      <c r="C49" s="1190"/>
      <c r="D49" s="106"/>
      <c r="E49" s="1193" t="s">
        <v>39</v>
      </c>
      <c r="F49" s="1193"/>
      <c r="G49" s="1193"/>
      <c r="H49" s="1194"/>
      <c r="I49" s="358" t="s">
        <v>486</v>
      </c>
      <c r="J49" s="359" t="s">
        <v>486</v>
      </c>
      <c r="K49" s="359" t="s">
        <v>486</v>
      </c>
      <c r="L49" s="359" t="s">
        <v>486</v>
      </c>
      <c r="M49" s="360" t="s">
        <v>486</v>
      </c>
    </row>
    <row r="50" spans="2:13" ht="27.75" customHeight="1" x14ac:dyDescent="0.2">
      <c r="B50" s="1198" t="s">
        <v>40</v>
      </c>
      <c r="C50" s="1199"/>
      <c r="D50" s="109"/>
      <c r="E50" s="1193" t="s">
        <v>41</v>
      </c>
      <c r="F50" s="1193"/>
      <c r="G50" s="1193"/>
      <c r="H50" s="1194"/>
      <c r="I50" s="358">
        <v>4077</v>
      </c>
      <c r="J50" s="359">
        <v>4594</v>
      </c>
      <c r="K50" s="359">
        <v>5846</v>
      </c>
      <c r="L50" s="359">
        <v>6492</v>
      </c>
      <c r="M50" s="360">
        <v>7061</v>
      </c>
    </row>
    <row r="51" spans="2:13" ht="27.75" customHeight="1" x14ac:dyDescent="0.2">
      <c r="B51" s="1187"/>
      <c r="C51" s="1188"/>
      <c r="D51" s="106"/>
      <c r="E51" s="1193" t="s">
        <v>42</v>
      </c>
      <c r="F51" s="1193"/>
      <c r="G51" s="1193"/>
      <c r="H51" s="1194"/>
      <c r="I51" s="358">
        <v>4888</v>
      </c>
      <c r="J51" s="359">
        <v>4133</v>
      </c>
      <c r="K51" s="359">
        <v>3188</v>
      </c>
      <c r="L51" s="359">
        <v>2464</v>
      </c>
      <c r="M51" s="360">
        <v>2433</v>
      </c>
    </row>
    <row r="52" spans="2:13" ht="27.75" customHeight="1" x14ac:dyDescent="0.2">
      <c r="B52" s="1189"/>
      <c r="C52" s="1190"/>
      <c r="D52" s="106"/>
      <c r="E52" s="1193" t="s">
        <v>43</v>
      </c>
      <c r="F52" s="1193"/>
      <c r="G52" s="1193"/>
      <c r="H52" s="1194"/>
      <c r="I52" s="358">
        <v>18964</v>
      </c>
      <c r="J52" s="359">
        <v>18635</v>
      </c>
      <c r="K52" s="359">
        <v>18072</v>
      </c>
      <c r="L52" s="359">
        <v>17033</v>
      </c>
      <c r="M52" s="360">
        <v>15924</v>
      </c>
    </row>
    <row r="53" spans="2:13" ht="27.75" customHeight="1" thickBot="1" x14ac:dyDescent="0.25">
      <c r="B53" s="1200" t="s">
        <v>19</v>
      </c>
      <c r="C53" s="1201"/>
      <c r="D53" s="110"/>
      <c r="E53" s="1202" t="s">
        <v>44</v>
      </c>
      <c r="F53" s="1202"/>
      <c r="G53" s="1202"/>
      <c r="H53" s="1203"/>
      <c r="I53" s="361">
        <v>11695</v>
      </c>
      <c r="J53" s="362">
        <v>10274</v>
      </c>
      <c r="K53" s="362">
        <v>8263</v>
      </c>
      <c r="L53" s="362">
        <v>6299</v>
      </c>
      <c r="M53" s="363">
        <v>5165</v>
      </c>
    </row>
    <row r="54" spans="2:13" ht="27.75" customHeight="1" x14ac:dyDescent="0.2">
      <c r="B54" s="111"/>
      <c r="C54" s="112"/>
      <c r="D54" s="112"/>
      <c r="E54" s="113"/>
      <c r="F54" s="113"/>
      <c r="G54" s="113"/>
      <c r="H54" s="113"/>
      <c r="I54" s="114"/>
      <c r="J54" s="114"/>
      <c r="K54" s="114"/>
      <c r="L54" s="114"/>
      <c r="M54" s="114"/>
    </row>
    <row r="55" spans="2:13" ht="13.2" x14ac:dyDescent="0.2"/>
  </sheetData>
  <sheetProtection algorithmName="SHA-512" hashValue="hoSc6QJB9/kp6i/LG8/Mp0ZWyB8guCu189PYna97nTlWQZMT6W/jDsdE1UXbteOglkOO+tzCxwk/kIzc/HOJLQ==" saltValue="DfXDf/I+x+Vz/pfrp464nQ=="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Normal="10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5" t="s">
        <v>45</v>
      </c>
    </row>
    <row r="54" spans="2:8" ht="29.25" customHeight="1" thickBot="1" x14ac:dyDescent="0.3">
      <c r="B54" s="116" t="s">
        <v>1</v>
      </c>
      <c r="C54" s="117"/>
      <c r="D54" s="117"/>
      <c r="E54" s="118" t="s">
        <v>2</v>
      </c>
      <c r="F54" s="119" t="s">
        <v>526</v>
      </c>
      <c r="G54" s="119" t="s">
        <v>527</v>
      </c>
      <c r="H54" s="120" t="s">
        <v>528</v>
      </c>
    </row>
    <row r="55" spans="2:8" ht="52.5" customHeight="1" x14ac:dyDescent="0.2">
      <c r="B55" s="121"/>
      <c r="C55" s="1212" t="s">
        <v>46</v>
      </c>
      <c r="D55" s="1212"/>
      <c r="E55" s="1213"/>
      <c r="F55" s="122">
        <v>1302</v>
      </c>
      <c r="G55" s="122">
        <v>1537</v>
      </c>
      <c r="H55" s="123">
        <v>1913</v>
      </c>
    </row>
    <row r="56" spans="2:8" ht="52.5" customHeight="1" x14ac:dyDescent="0.2">
      <c r="B56" s="124"/>
      <c r="C56" s="1214" t="s">
        <v>47</v>
      </c>
      <c r="D56" s="1214"/>
      <c r="E56" s="1215"/>
      <c r="F56" s="125">
        <v>1626</v>
      </c>
      <c r="G56" s="125">
        <v>1627</v>
      </c>
      <c r="H56" s="126">
        <v>1672</v>
      </c>
    </row>
    <row r="57" spans="2:8" ht="53.25" customHeight="1" x14ac:dyDescent="0.2">
      <c r="B57" s="124"/>
      <c r="C57" s="1216" t="s">
        <v>48</v>
      </c>
      <c r="D57" s="1216"/>
      <c r="E57" s="1217"/>
      <c r="F57" s="127">
        <v>2918</v>
      </c>
      <c r="G57" s="127">
        <v>3328</v>
      </c>
      <c r="H57" s="128">
        <v>3476</v>
      </c>
    </row>
    <row r="58" spans="2:8" ht="45.75" customHeight="1" x14ac:dyDescent="0.2">
      <c r="B58" s="129"/>
      <c r="C58" s="1204" t="s">
        <v>550</v>
      </c>
      <c r="D58" s="1205"/>
      <c r="E58" s="1206"/>
      <c r="F58" s="130">
        <v>1390</v>
      </c>
      <c r="G58" s="130">
        <v>1793</v>
      </c>
      <c r="H58" s="131">
        <v>2214</v>
      </c>
    </row>
    <row r="59" spans="2:8" ht="45.75" customHeight="1" x14ac:dyDescent="0.2">
      <c r="B59" s="129"/>
      <c r="C59" s="1204" t="s">
        <v>551</v>
      </c>
      <c r="D59" s="1205"/>
      <c r="E59" s="1206"/>
      <c r="F59" s="130">
        <v>977</v>
      </c>
      <c r="G59" s="130">
        <v>980</v>
      </c>
      <c r="H59" s="131">
        <v>726</v>
      </c>
    </row>
    <row r="60" spans="2:8" ht="45.75" customHeight="1" x14ac:dyDescent="0.2">
      <c r="B60" s="129"/>
      <c r="C60" s="1204" t="s">
        <v>552</v>
      </c>
      <c r="D60" s="1205"/>
      <c r="E60" s="1206"/>
      <c r="F60" s="130">
        <v>280</v>
      </c>
      <c r="G60" s="130">
        <v>280</v>
      </c>
      <c r="H60" s="131">
        <v>274</v>
      </c>
    </row>
    <row r="61" spans="2:8" ht="45.75" customHeight="1" x14ac:dyDescent="0.2">
      <c r="B61" s="129"/>
      <c r="C61" s="1204" t="s">
        <v>553</v>
      </c>
      <c r="D61" s="1205"/>
      <c r="E61" s="1206"/>
      <c r="F61" s="130">
        <v>225</v>
      </c>
      <c r="G61" s="130">
        <v>225</v>
      </c>
      <c r="H61" s="131">
        <v>214</v>
      </c>
    </row>
    <row r="62" spans="2:8" ht="45.75" customHeight="1" thickBot="1" x14ac:dyDescent="0.25">
      <c r="B62" s="132"/>
      <c r="C62" s="1207" t="s">
        <v>554</v>
      </c>
      <c r="D62" s="1208"/>
      <c r="E62" s="1209"/>
      <c r="F62" s="133">
        <v>19</v>
      </c>
      <c r="G62" s="133">
        <v>19</v>
      </c>
      <c r="H62" s="134">
        <v>19</v>
      </c>
    </row>
    <row r="63" spans="2:8" ht="52.5" customHeight="1" thickBot="1" x14ac:dyDescent="0.25">
      <c r="B63" s="135"/>
      <c r="C63" s="1210" t="s">
        <v>49</v>
      </c>
      <c r="D63" s="1210"/>
      <c r="E63" s="1211"/>
      <c r="F63" s="136">
        <v>5846</v>
      </c>
      <c r="G63" s="136">
        <v>6492</v>
      </c>
      <c r="H63" s="137">
        <v>7061</v>
      </c>
    </row>
    <row r="64" spans="2:8" ht="13.2" x14ac:dyDescent="0.2"/>
  </sheetData>
  <sheetProtection algorithmName="SHA-512" hashValue="pZiyeG7Rv0rWfo8geBGyGf18YYRc0mVYT51bv2eP9KksZ9WVUKvRaap05xJZIao22U4pICuLUAHaoZXk8bE6HQ==" saltValue="l55qhqyPASBXLsze/1o9l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45E45-686F-4FB7-AD80-DDFBEB59BBC3}">
  <sheetPr>
    <pageSetUpPr fitToPage="1"/>
  </sheetPr>
  <dimension ref="A1:DE85"/>
  <sheetViews>
    <sheetView showGridLines="0" zoomScaleNormal="100" zoomScaleSheetLayoutView="55" workbookViewId="0"/>
  </sheetViews>
  <sheetFormatPr defaultColWidth="0" defaultRowHeight="13.5" customHeight="1" zeroHeight="1" x14ac:dyDescent="0.2"/>
  <cols>
    <col min="1" max="1" width="6.33203125" style="1220" customWidth="1"/>
    <col min="2" max="107" width="2.44140625" style="1220" customWidth="1"/>
    <col min="108" max="108" width="6.109375" style="1227" customWidth="1"/>
    <col min="109" max="109" width="5.88671875" style="1226" customWidth="1"/>
    <col min="110" max="16384" width="8.6640625" style="1220" hidden="1"/>
  </cols>
  <sheetData>
    <row r="1" spans="1:109" ht="42.75" customHeight="1" x14ac:dyDescent="0.2">
      <c r="A1" s="1218"/>
      <c r="B1" s="1219"/>
      <c r="DD1" s="1220"/>
      <c r="DE1" s="1220"/>
    </row>
    <row r="2" spans="1:109" ht="25.5" customHeight="1" x14ac:dyDescent="0.2">
      <c r="A2" s="1221"/>
      <c r="C2" s="1221"/>
      <c r="O2" s="1221"/>
      <c r="P2" s="1221"/>
      <c r="Q2" s="1221"/>
      <c r="R2" s="1221"/>
      <c r="S2" s="1221"/>
      <c r="T2" s="1221"/>
      <c r="U2" s="1221"/>
      <c r="V2" s="1221"/>
      <c r="W2" s="1221"/>
      <c r="X2" s="1221"/>
      <c r="Y2" s="1221"/>
      <c r="Z2" s="1221"/>
      <c r="AA2" s="1221"/>
      <c r="AB2" s="1221"/>
      <c r="AC2" s="1221"/>
      <c r="AD2" s="1221"/>
      <c r="AE2" s="1221"/>
      <c r="AF2" s="1221"/>
      <c r="AG2" s="1221"/>
      <c r="AH2" s="1221"/>
      <c r="AI2" s="1221"/>
      <c r="AU2" s="1221"/>
      <c r="BG2" s="1221"/>
      <c r="BS2" s="1221"/>
      <c r="CE2" s="1221"/>
      <c r="CQ2" s="1221"/>
      <c r="DD2" s="1220"/>
      <c r="DE2" s="1220"/>
    </row>
    <row r="3" spans="1:109" ht="25.5" customHeight="1" x14ac:dyDescent="0.2">
      <c r="A3" s="1221"/>
      <c r="C3" s="1221"/>
      <c r="O3" s="1221"/>
      <c r="P3" s="1221"/>
      <c r="Q3" s="1221"/>
      <c r="R3" s="1221"/>
      <c r="S3" s="1221"/>
      <c r="T3" s="1221"/>
      <c r="U3" s="1221"/>
      <c r="V3" s="1221"/>
      <c r="W3" s="1221"/>
      <c r="X3" s="1221"/>
      <c r="Y3" s="1221"/>
      <c r="Z3" s="1221"/>
      <c r="AA3" s="1221"/>
      <c r="AB3" s="1221"/>
      <c r="AC3" s="1221"/>
      <c r="AD3" s="1221"/>
      <c r="AE3" s="1221"/>
      <c r="AF3" s="1221"/>
      <c r="AG3" s="1221"/>
      <c r="AH3" s="1221"/>
      <c r="AI3" s="1221"/>
      <c r="AU3" s="1221"/>
      <c r="BG3" s="1221"/>
      <c r="BS3" s="1221"/>
      <c r="CE3" s="1221"/>
      <c r="CQ3" s="1221"/>
      <c r="DD3" s="1220"/>
      <c r="DE3" s="1220"/>
    </row>
    <row r="4" spans="1:109" s="259" customFormat="1" ht="13.2" x14ac:dyDescent="0.2">
      <c r="A4" s="1221"/>
      <c r="B4" s="1221"/>
      <c r="C4" s="1221"/>
      <c r="D4" s="1221"/>
      <c r="E4" s="1221"/>
      <c r="F4" s="1221"/>
      <c r="G4" s="1221"/>
      <c r="H4" s="1221"/>
      <c r="I4" s="1221"/>
      <c r="J4" s="1221"/>
      <c r="K4" s="1221"/>
      <c r="L4" s="1221"/>
      <c r="M4" s="1221"/>
      <c r="N4" s="1221"/>
      <c r="O4" s="1221"/>
      <c r="P4" s="1221"/>
      <c r="Q4" s="1221"/>
      <c r="R4" s="1221"/>
      <c r="S4" s="1221"/>
      <c r="T4" s="1221"/>
      <c r="U4" s="1221"/>
      <c r="V4" s="1221"/>
      <c r="W4" s="1221"/>
      <c r="X4" s="1221"/>
      <c r="Y4" s="1221"/>
      <c r="Z4" s="1221"/>
      <c r="AA4" s="1221"/>
      <c r="AB4" s="1221"/>
      <c r="AC4" s="1221"/>
      <c r="AD4" s="1221"/>
      <c r="AE4" s="1221"/>
      <c r="AF4" s="1221"/>
      <c r="AG4" s="1221"/>
      <c r="AH4" s="1221"/>
      <c r="AI4" s="1221"/>
      <c r="AJ4" s="1221"/>
      <c r="AK4" s="1221"/>
      <c r="AL4" s="1221"/>
      <c r="AM4" s="1221"/>
      <c r="AN4" s="1221"/>
      <c r="AO4" s="1221"/>
      <c r="AP4" s="1221"/>
      <c r="AQ4" s="1221"/>
      <c r="AR4" s="1221"/>
      <c r="AS4" s="1221"/>
      <c r="AT4" s="1221"/>
      <c r="AU4" s="1221"/>
      <c r="AV4" s="1221"/>
      <c r="AW4" s="1221"/>
      <c r="AX4" s="1221"/>
      <c r="AY4" s="1221"/>
      <c r="AZ4" s="1221"/>
      <c r="BA4" s="1221"/>
      <c r="BB4" s="1221"/>
      <c r="BC4" s="1221"/>
      <c r="BD4" s="1221"/>
      <c r="BE4" s="1221"/>
      <c r="BF4" s="1221"/>
      <c r="BG4" s="1221"/>
      <c r="BH4" s="1221"/>
      <c r="BI4" s="1221"/>
      <c r="BJ4" s="1221"/>
      <c r="BK4" s="1221"/>
      <c r="BL4" s="1221"/>
      <c r="BM4" s="1221"/>
      <c r="BN4" s="1221"/>
      <c r="BO4" s="1221"/>
      <c r="BP4" s="1221"/>
      <c r="BQ4" s="1221"/>
      <c r="BR4" s="1221"/>
      <c r="BS4" s="1221"/>
      <c r="BT4" s="1221"/>
      <c r="BU4" s="1221"/>
      <c r="BV4" s="1221"/>
      <c r="BW4" s="1221"/>
      <c r="BX4" s="1221"/>
      <c r="BY4" s="1221"/>
      <c r="BZ4" s="1221"/>
      <c r="CA4" s="1221"/>
      <c r="CB4" s="1221"/>
      <c r="CC4" s="1221"/>
      <c r="CD4" s="1221"/>
      <c r="CE4" s="1221"/>
      <c r="CF4" s="1221"/>
      <c r="CG4" s="1221"/>
      <c r="CH4" s="1221"/>
      <c r="CI4" s="1221"/>
      <c r="CJ4" s="1221"/>
      <c r="CK4" s="1221"/>
      <c r="CL4" s="1221"/>
      <c r="CM4" s="1221"/>
      <c r="CN4" s="1221"/>
      <c r="CO4" s="1221"/>
      <c r="CP4" s="1221"/>
      <c r="CQ4" s="1221"/>
      <c r="CR4" s="1221"/>
      <c r="CS4" s="1221"/>
      <c r="CT4" s="1221"/>
      <c r="CU4" s="1221"/>
      <c r="CV4" s="1221"/>
      <c r="CW4" s="1221"/>
      <c r="CX4" s="1221"/>
      <c r="CY4" s="1221"/>
      <c r="CZ4" s="1221"/>
      <c r="DA4" s="1221"/>
      <c r="DB4" s="1221"/>
      <c r="DC4" s="1221"/>
      <c r="DD4" s="1221"/>
      <c r="DE4" s="1221"/>
    </row>
    <row r="5" spans="1:109" s="259" customFormat="1" ht="13.2" x14ac:dyDescent="0.2">
      <c r="A5" s="1221"/>
      <c r="B5" s="1221"/>
      <c r="C5" s="1221"/>
      <c r="D5" s="1221"/>
      <c r="E5" s="1221"/>
      <c r="F5" s="1221"/>
      <c r="G5" s="1221"/>
      <c r="H5" s="1221"/>
      <c r="I5" s="1221"/>
      <c r="J5" s="1221"/>
      <c r="K5" s="1221"/>
      <c r="L5" s="1221"/>
      <c r="M5" s="1221"/>
      <c r="N5" s="1221"/>
      <c r="O5" s="1221"/>
      <c r="P5" s="1221"/>
      <c r="Q5" s="1221"/>
      <c r="R5" s="1221"/>
      <c r="S5" s="1221"/>
      <c r="T5" s="1221"/>
      <c r="U5" s="1221"/>
      <c r="V5" s="1221"/>
      <c r="W5" s="1221"/>
      <c r="X5" s="1221"/>
      <c r="Y5" s="1221"/>
      <c r="Z5" s="1221"/>
      <c r="AA5" s="1221"/>
      <c r="AB5" s="1221"/>
      <c r="AC5" s="1221"/>
      <c r="AD5" s="1221"/>
      <c r="AE5" s="1221"/>
      <c r="AF5" s="1221"/>
      <c r="AG5" s="1221"/>
      <c r="AH5" s="1221"/>
      <c r="AI5" s="1221"/>
      <c r="AJ5" s="1221"/>
      <c r="AK5" s="1221"/>
      <c r="AL5" s="1221"/>
      <c r="AM5" s="1221"/>
      <c r="AN5" s="1221"/>
      <c r="AO5" s="1221"/>
      <c r="AP5" s="1221"/>
      <c r="AQ5" s="1221"/>
      <c r="AR5" s="1221"/>
      <c r="AS5" s="1221"/>
      <c r="AT5" s="1221"/>
      <c r="AU5" s="1221"/>
      <c r="AV5" s="1221"/>
      <c r="AW5" s="1221"/>
      <c r="AX5" s="1221"/>
      <c r="AY5" s="1221"/>
      <c r="AZ5" s="1221"/>
      <c r="BA5" s="1221"/>
      <c r="BB5" s="1221"/>
      <c r="BC5" s="1221"/>
      <c r="BD5" s="1221"/>
      <c r="BE5" s="1221"/>
      <c r="BF5" s="1221"/>
      <c r="BG5" s="1221"/>
      <c r="BH5" s="1221"/>
      <c r="BI5" s="1221"/>
      <c r="BJ5" s="1221"/>
      <c r="BK5" s="1221"/>
      <c r="BL5" s="1221"/>
      <c r="BM5" s="1221"/>
      <c r="BN5" s="1221"/>
      <c r="BO5" s="1221"/>
      <c r="BP5" s="1221"/>
      <c r="BQ5" s="1221"/>
      <c r="BR5" s="1221"/>
      <c r="BS5" s="1221"/>
      <c r="BT5" s="1221"/>
      <c r="BU5" s="1221"/>
      <c r="BV5" s="1221"/>
      <c r="BW5" s="1221"/>
      <c r="BX5" s="1221"/>
      <c r="BY5" s="1221"/>
      <c r="BZ5" s="1221"/>
      <c r="CA5" s="1221"/>
      <c r="CB5" s="1221"/>
      <c r="CC5" s="1221"/>
      <c r="CD5" s="1221"/>
      <c r="CE5" s="1221"/>
      <c r="CF5" s="1221"/>
      <c r="CG5" s="1221"/>
      <c r="CH5" s="1221"/>
      <c r="CI5" s="1221"/>
      <c r="CJ5" s="1221"/>
      <c r="CK5" s="1221"/>
      <c r="CL5" s="1221"/>
      <c r="CM5" s="1221"/>
      <c r="CN5" s="1221"/>
      <c r="CO5" s="1221"/>
      <c r="CP5" s="1221"/>
      <c r="CQ5" s="1221"/>
      <c r="CR5" s="1221"/>
      <c r="CS5" s="1221"/>
      <c r="CT5" s="1221"/>
      <c r="CU5" s="1221"/>
      <c r="CV5" s="1221"/>
      <c r="CW5" s="1221"/>
      <c r="CX5" s="1221"/>
      <c r="CY5" s="1221"/>
      <c r="CZ5" s="1221"/>
      <c r="DA5" s="1221"/>
      <c r="DB5" s="1221"/>
      <c r="DC5" s="1221"/>
      <c r="DD5" s="1221"/>
      <c r="DE5" s="1221"/>
    </row>
    <row r="6" spans="1:109" s="259" customFormat="1" ht="13.2" x14ac:dyDescent="0.2">
      <c r="A6" s="1221"/>
      <c r="B6" s="1221"/>
      <c r="C6" s="1221"/>
      <c r="D6" s="1221"/>
      <c r="E6" s="1221"/>
      <c r="F6" s="1221"/>
      <c r="G6" s="1221"/>
      <c r="H6" s="1221"/>
      <c r="I6" s="1221"/>
      <c r="J6" s="1221"/>
      <c r="K6" s="1221"/>
      <c r="L6" s="1221"/>
      <c r="M6" s="1221"/>
      <c r="N6" s="1221"/>
      <c r="O6" s="1221"/>
      <c r="P6" s="1221"/>
      <c r="Q6" s="1221"/>
      <c r="R6" s="1221"/>
      <c r="S6" s="1221"/>
      <c r="T6" s="1221"/>
      <c r="U6" s="1221"/>
      <c r="V6" s="1221"/>
      <c r="W6" s="1221"/>
      <c r="X6" s="1221"/>
      <c r="Y6" s="1221"/>
      <c r="Z6" s="1221"/>
      <c r="AA6" s="1221"/>
      <c r="AB6" s="1221"/>
      <c r="AC6" s="1221"/>
      <c r="AD6" s="1221"/>
      <c r="AE6" s="1221"/>
      <c r="AF6" s="1221"/>
      <c r="AG6" s="1221"/>
      <c r="AH6" s="1221"/>
      <c r="AI6" s="1221"/>
      <c r="AJ6" s="1221"/>
      <c r="AK6" s="1221"/>
      <c r="AL6" s="1221"/>
      <c r="AM6" s="1221"/>
      <c r="AN6" s="1221"/>
      <c r="AO6" s="1221"/>
      <c r="AP6" s="1221"/>
      <c r="AQ6" s="1221"/>
      <c r="AR6" s="1221"/>
      <c r="AS6" s="1221"/>
      <c r="AT6" s="1221"/>
      <c r="AU6" s="1221"/>
      <c r="AV6" s="1221"/>
      <c r="AW6" s="1221"/>
      <c r="AX6" s="1221"/>
      <c r="AY6" s="1221"/>
      <c r="AZ6" s="1221"/>
      <c r="BA6" s="1221"/>
      <c r="BB6" s="1221"/>
      <c r="BC6" s="1221"/>
      <c r="BD6" s="1221"/>
      <c r="BE6" s="1221"/>
      <c r="BF6" s="1221"/>
      <c r="BG6" s="1221"/>
      <c r="BH6" s="1221"/>
      <c r="BI6" s="1221"/>
      <c r="BJ6" s="1221"/>
      <c r="BK6" s="1221"/>
      <c r="BL6" s="1221"/>
      <c r="BM6" s="1221"/>
      <c r="BN6" s="1221"/>
      <c r="BO6" s="1221"/>
      <c r="BP6" s="1221"/>
      <c r="BQ6" s="1221"/>
      <c r="BR6" s="1221"/>
      <c r="BS6" s="1221"/>
      <c r="BT6" s="1221"/>
      <c r="BU6" s="1221"/>
      <c r="BV6" s="1221"/>
      <c r="BW6" s="1221"/>
      <c r="BX6" s="1221"/>
      <c r="BY6" s="1221"/>
      <c r="BZ6" s="1221"/>
      <c r="CA6" s="1221"/>
      <c r="CB6" s="1221"/>
      <c r="CC6" s="1221"/>
      <c r="CD6" s="1221"/>
      <c r="CE6" s="1221"/>
      <c r="CF6" s="1221"/>
      <c r="CG6" s="1221"/>
      <c r="CH6" s="1221"/>
      <c r="CI6" s="1221"/>
      <c r="CJ6" s="1221"/>
      <c r="CK6" s="1221"/>
      <c r="CL6" s="1221"/>
      <c r="CM6" s="1221"/>
      <c r="CN6" s="1221"/>
      <c r="CO6" s="1221"/>
      <c r="CP6" s="1221"/>
      <c r="CQ6" s="1221"/>
      <c r="CR6" s="1221"/>
      <c r="CS6" s="1221"/>
      <c r="CT6" s="1221"/>
      <c r="CU6" s="1221"/>
      <c r="CV6" s="1221"/>
      <c r="CW6" s="1221"/>
      <c r="CX6" s="1221"/>
      <c r="CY6" s="1221"/>
      <c r="CZ6" s="1221"/>
      <c r="DA6" s="1221"/>
      <c r="DB6" s="1221"/>
      <c r="DC6" s="1221"/>
      <c r="DD6" s="1221"/>
      <c r="DE6" s="1221"/>
    </row>
    <row r="7" spans="1:109" s="259" customFormat="1" ht="13.2" x14ac:dyDescent="0.2">
      <c r="A7" s="1221"/>
      <c r="B7" s="1221"/>
      <c r="C7" s="1221"/>
      <c r="D7" s="1221"/>
      <c r="E7" s="1221"/>
      <c r="F7" s="1221"/>
      <c r="G7" s="1221"/>
      <c r="H7" s="1221"/>
      <c r="I7" s="1221"/>
      <c r="J7" s="1221"/>
      <c r="K7" s="1221"/>
      <c r="L7" s="1221"/>
      <c r="M7" s="1221"/>
      <c r="N7" s="1221"/>
      <c r="O7" s="1221"/>
      <c r="P7" s="1221"/>
      <c r="Q7" s="1221"/>
      <c r="R7" s="1221"/>
      <c r="S7" s="1221"/>
      <c r="T7" s="1221"/>
      <c r="U7" s="1221"/>
      <c r="V7" s="1221"/>
      <c r="W7" s="1221"/>
      <c r="X7" s="1221"/>
      <c r="Y7" s="1221"/>
      <c r="Z7" s="1221"/>
      <c r="AA7" s="1221"/>
      <c r="AB7" s="1221"/>
      <c r="AC7" s="1221"/>
      <c r="AD7" s="1221"/>
      <c r="AE7" s="1221"/>
      <c r="AF7" s="1221"/>
      <c r="AG7" s="1221"/>
      <c r="AH7" s="1221"/>
      <c r="AI7" s="1221"/>
      <c r="AJ7" s="1221"/>
      <c r="AK7" s="1221"/>
      <c r="AL7" s="1221"/>
      <c r="AM7" s="1221"/>
      <c r="AN7" s="1221"/>
      <c r="AO7" s="1221"/>
      <c r="AP7" s="1221"/>
      <c r="AQ7" s="1221"/>
      <c r="AR7" s="1221"/>
      <c r="AS7" s="1221"/>
      <c r="AT7" s="1221"/>
      <c r="AU7" s="1221"/>
      <c r="AV7" s="1221"/>
      <c r="AW7" s="1221"/>
      <c r="AX7" s="1221"/>
      <c r="AY7" s="1221"/>
      <c r="AZ7" s="1221"/>
      <c r="BA7" s="1221"/>
      <c r="BB7" s="1221"/>
      <c r="BC7" s="1221"/>
      <c r="BD7" s="1221"/>
      <c r="BE7" s="1221"/>
      <c r="BF7" s="1221"/>
      <c r="BG7" s="1221"/>
      <c r="BH7" s="1221"/>
      <c r="BI7" s="1221"/>
      <c r="BJ7" s="1221"/>
      <c r="BK7" s="1221"/>
      <c r="BL7" s="1221"/>
      <c r="BM7" s="1221"/>
      <c r="BN7" s="1221"/>
      <c r="BO7" s="1221"/>
      <c r="BP7" s="1221"/>
      <c r="BQ7" s="1221"/>
      <c r="BR7" s="1221"/>
      <c r="BS7" s="1221"/>
      <c r="BT7" s="1221"/>
      <c r="BU7" s="1221"/>
      <c r="BV7" s="1221"/>
      <c r="BW7" s="1221"/>
      <c r="BX7" s="1221"/>
      <c r="BY7" s="1221"/>
      <c r="BZ7" s="1221"/>
      <c r="CA7" s="1221"/>
      <c r="CB7" s="1221"/>
      <c r="CC7" s="1221"/>
      <c r="CD7" s="1221"/>
      <c r="CE7" s="1221"/>
      <c r="CF7" s="1221"/>
      <c r="CG7" s="1221"/>
      <c r="CH7" s="1221"/>
      <c r="CI7" s="1221"/>
      <c r="CJ7" s="1221"/>
      <c r="CK7" s="1221"/>
      <c r="CL7" s="1221"/>
      <c r="CM7" s="1221"/>
      <c r="CN7" s="1221"/>
      <c r="CO7" s="1221"/>
      <c r="CP7" s="1221"/>
      <c r="CQ7" s="1221"/>
      <c r="CR7" s="1221"/>
      <c r="CS7" s="1221"/>
      <c r="CT7" s="1221"/>
      <c r="CU7" s="1221"/>
      <c r="CV7" s="1221"/>
      <c r="CW7" s="1221"/>
      <c r="CX7" s="1221"/>
      <c r="CY7" s="1221"/>
      <c r="CZ7" s="1221"/>
      <c r="DA7" s="1221"/>
      <c r="DB7" s="1221"/>
      <c r="DC7" s="1221"/>
      <c r="DD7" s="1221"/>
      <c r="DE7" s="1221"/>
    </row>
    <row r="8" spans="1:109" s="259" customFormat="1" ht="13.2" x14ac:dyDescent="0.2">
      <c r="A8" s="1221"/>
      <c r="B8" s="1221"/>
      <c r="C8" s="1221"/>
      <c r="D8" s="1221"/>
      <c r="E8" s="1221"/>
      <c r="F8" s="1221"/>
      <c r="G8" s="1221"/>
      <c r="H8" s="1221"/>
      <c r="I8" s="1221"/>
      <c r="J8" s="1221"/>
      <c r="K8" s="1221"/>
      <c r="L8" s="1221"/>
      <c r="M8" s="1221"/>
      <c r="N8" s="1221"/>
      <c r="O8" s="1221"/>
      <c r="P8" s="1221"/>
      <c r="Q8" s="1221"/>
      <c r="R8" s="1221"/>
      <c r="S8" s="1221"/>
      <c r="T8" s="1221"/>
      <c r="U8" s="1221"/>
      <c r="V8" s="1221"/>
      <c r="W8" s="1221"/>
      <c r="X8" s="1221"/>
      <c r="Y8" s="1221"/>
      <c r="Z8" s="1221"/>
      <c r="AA8" s="1221"/>
      <c r="AB8" s="1221"/>
      <c r="AC8" s="1221"/>
      <c r="AD8" s="1221"/>
      <c r="AE8" s="1221"/>
      <c r="AF8" s="1221"/>
      <c r="AG8" s="1221"/>
      <c r="AH8" s="1221"/>
      <c r="AI8" s="1221"/>
      <c r="AJ8" s="1221"/>
      <c r="AK8" s="1221"/>
      <c r="AL8" s="1221"/>
      <c r="AM8" s="1221"/>
      <c r="AN8" s="1221"/>
      <c r="AO8" s="1221"/>
      <c r="AP8" s="1221"/>
      <c r="AQ8" s="1221"/>
      <c r="AR8" s="1221"/>
      <c r="AS8" s="1221"/>
      <c r="AT8" s="1221"/>
      <c r="AU8" s="1221"/>
      <c r="AV8" s="1221"/>
      <c r="AW8" s="1221"/>
      <c r="AX8" s="1221"/>
      <c r="AY8" s="1221"/>
      <c r="AZ8" s="1221"/>
      <c r="BA8" s="1221"/>
      <c r="BB8" s="1221"/>
      <c r="BC8" s="1221"/>
      <c r="BD8" s="1221"/>
      <c r="BE8" s="1221"/>
      <c r="BF8" s="1221"/>
      <c r="BG8" s="1221"/>
      <c r="BH8" s="1221"/>
      <c r="BI8" s="1221"/>
      <c r="BJ8" s="1221"/>
      <c r="BK8" s="1221"/>
      <c r="BL8" s="1221"/>
      <c r="BM8" s="1221"/>
      <c r="BN8" s="1221"/>
      <c r="BO8" s="1221"/>
      <c r="BP8" s="1221"/>
      <c r="BQ8" s="1221"/>
      <c r="BR8" s="1221"/>
      <c r="BS8" s="1221"/>
      <c r="BT8" s="1221"/>
      <c r="BU8" s="1221"/>
      <c r="BV8" s="1221"/>
      <c r="BW8" s="1221"/>
      <c r="BX8" s="1221"/>
      <c r="BY8" s="1221"/>
      <c r="BZ8" s="1221"/>
      <c r="CA8" s="1221"/>
      <c r="CB8" s="1221"/>
      <c r="CC8" s="1221"/>
      <c r="CD8" s="1221"/>
      <c r="CE8" s="1221"/>
      <c r="CF8" s="1221"/>
      <c r="CG8" s="1221"/>
      <c r="CH8" s="1221"/>
      <c r="CI8" s="1221"/>
      <c r="CJ8" s="1221"/>
      <c r="CK8" s="1221"/>
      <c r="CL8" s="1221"/>
      <c r="CM8" s="1221"/>
      <c r="CN8" s="1221"/>
      <c r="CO8" s="1221"/>
      <c r="CP8" s="1221"/>
      <c r="CQ8" s="1221"/>
      <c r="CR8" s="1221"/>
      <c r="CS8" s="1221"/>
      <c r="CT8" s="1221"/>
      <c r="CU8" s="1221"/>
      <c r="CV8" s="1221"/>
      <c r="CW8" s="1221"/>
      <c r="CX8" s="1221"/>
      <c r="CY8" s="1221"/>
      <c r="CZ8" s="1221"/>
      <c r="DA8" s="1221"/>
      <c r="DB8" s="1221"/>
      <c r="DC8" s="1221"/>
      <c r="DD8" s="1221"/>
      <c r="DE8" s="1221"/>
    </row>
    <row r="9" spans="1:109" s="259" customFormat="1" ht="13.2" x14ac:dyDescent="0.2">
      <c r="A9" s="1221"/>
      <c r="B9" s="1221"/>
      <c r="C9" s="1221"/>
      <c r="D9" s="1221"/>
      <c r="E9" s="1221"/>
      <c r="F9" s="1221"/>
      <c r="G9" s="1221"/>
      <c r="H9" s="1221"/>
      <c r="I9" s="1221"/>
      <c r="J9" s="1221"/>
      <c r="K9" s="1221"/>
      <c r="L9" s="1221"/>
      <c r="M9" s="1221"/>
      <c r="N9" s="1221"/>
      <c r="O9" s="1221"/>
      <c r="P9" s="1221"/>
      <c r="Q9" s="1221"/>
      <c r="R9" s="1221"/>
      <c r="S9" s="1221"/>
      <c r="T9" s="1221"/>
      <c r="U9" s="1221"/>
      <c r="V9" s="1221"/>
      <c r="W9" s="1221"/>
      <c r="X9" s="1221"/>
      <c r="Y9" s="1221"/>
      <c r="Z9" s="1221"/>
      <c r="AA9" s="1221"/>
      <c r="AB9" s="1221"/>
      <c r="AC9" s="1221"/>
      <c r="AD9" s="1221"/>
      <c r="AE9" s="1221"/>
      <c r="AF9" s="1221"/>
      <c r="AG9" s="1221"/>
      <c r="AH9" s="1221"/>
      <c r="AI9" s="1221"/>
      <c r="AJ9" s="1221"/>
      <c r="AK9" s="1221"/>
      <c r="AL9" s="1221"/>
      <c r="AM9" s="1221"/>
      <c r="AN9" s="1221"/>
      <c r="AO9" s="1221"/>
      <c r="AP9" s="1221"/>
      <c r="AQ9" s="1221"/>
      <c r="AR9" s="1221"/>
      <c r="AS9" s="1221"/>
      <c r="AT9" s="1221"/>
      <c r="AU9" s="1221"/>
      <c r="AV9" s="1221"/>
      <c r="AW9" s="1221"/>
      <c r="AX9" s="1221"/>
      <c r="AY9" s="1221"/>
      <c r="AZ9" s="1221"/>
      <c r="BA9" s="1221"/>
      <c r="BB9" s="1221"/>
      <c r="BC9" s="1221"/>
      <c r="BD9" s="1221"/>
      <c r="BE9" s="1221"/>
      <c r="BF9" s="1221"/>
      <c r="BG9" s="1221"/>
      <c r="BH9" s="1221"/>
      <c r="BI9" s="1221"/>
      <c r="BJ9" s="1221"/>
      <c r="BK9" s="1221"/>
      <c r="BL9" s="1221"/>
      <c r="BM9" s="1221"/>
      <c r="BN9" s="1221"/>
      <c r="BO9" s="1221"/>
      <c r="BP9" s="1221"/>
      <c r="BQ9" s="1221"/>
      <c r="BR9" s="1221"/>
      <c r="BS9" s="1221"/>
      <c r="BT9" s="1221"/>
      <c r="BU9" s="1221"/>
      <c r="BV9" s="1221"/>
      <c r="BW9" s="1221"/>
      <c r="BX9" s="1221"/>
      <c r="BY9" s="1221"/>
      <c r="BZ9" s="1221"/>
      <c r="CA9" s="1221"/>
      <c r="CB9" s="1221"/>
      <c r="CC9" s="1221"/>
      <c r="CD9" s="1221"/>
      <c r="CE9" s="1221"/>
      <c r="CF9" s="1221"/>
      <c r="CG9" s="1221"/>
      <c r="CH9" s="1221"/>
      <c r="CI9" s="1221"/>
      <c r="CJ9" s="1221"/>
      <c r="CK9" s="1221"/>
      <c r="CL9" s="1221"/>
      <c r="CM9" s="1221"/>
      <c r="CN9" s="1221"/>
      <c r="CO9" s="1221"/>
      <c r="CP9" s="1221"/>
      <c r="CQ9" s="1221"/>
      <c r="CR9" s="1221"/>
      <c r="CS9" s="1221"/>
      <c r="CT9" s="1221"/>
      <c r="CU9" s="1221"/>
      <c r="CV9" s="1221"/>
      <c r="CW9" s="1221"/>
      <c r="CX9" s="1221"/>
      <c r="CY9" s="1221"/>
      <c r="CZ9" s="1221"/>
      <c r="DA9" s="1221"/>
      <c r="DB9" s="1221"/>
      <c r="DC9" s="1221"/>
      <c r="DD9" s="1221"/>
      <c r="DE9" s="1221"/>
    </row>
    <row r="10" spans="1:109" s="259" customFormat="1" ht="13.2" x14ac:dyDescent="0.2">
      <c r="A10" s="1221"/>
      <c r="B10" s="1221"/>
      <c r="C10" s="1221"/>
      <c r="D10" s="1221"/>
      <c r="E10" s="1221"/>
      <c r="F10" s="1221"/>
      <c r="G10" s="1221"/>
      <c r="H10" s="1221"/>
      <c r="I10" s="1221"/>
      <c r="J10" s="1221"/>
      <c r="K10" s="1221"/>
      <c r="L10" s="1221"/>
      <c r="M10" s="1221"/>
      <c r="N10" s="1221"/>
      <c r="O10" s="1221"/>
      <c r="P10" s="1221"/>
      <c r="Q10" s="1221"/>
      <c r="R10" s="1221"/>
      <c r="S10" s="1221"/>
      <c r="T10" s="1221"/>
      <c r="U10" s="1221"/>
      <c r="V10" s="1221"/>
      <c r="W10" s="1221"/>
      <c r="X10" s="1221"/>
      <c r="Y10" s="1221"/>
      <c r="Z10" s="1221"/>
      <c r="AA10" s="1221"/>
      <c r="AB10" s="1221"/>
      <c r="AC10" s="1221"/>
      <c r="AD10" s="1221"/>
      <c r="AE10" s="1221"/>
      <c r="AF10" s="1221"/>
      <c r="AG10" s="1221"/>
      <c r="AH10" s="1221"/>
      <c r="AI10" s="1221"/>
      <c r="AJ10" s="1221"/>
      <c r="AK10" s="1221"/>
      <c r="AL10" s="1221"/>
      <c r="AM10" s="1221"/>
      <c r="AN10" s="1221"/>
      <c r="AO10" s="1221"/>
      <c r="AP10" s="1221"/>
      <c r="AQ10" s="1221"/>
      <c r="AR10" s="1221"/>
      <c r="AS10" s="1221"/>
      <c r="AT10" s="1221"/>
      <c r="AU10" s="1221"/>
      <c r="AV10" s="1221"/>
      <c r="AW10" s="1221"/>
      <c r="AX10" s="1221"/>
      <c r="AY10" s="1221"/>
      <c r="AZ10" s="1221"/>
      <c r="BA10" s="1221"/>
      <c r="BB10" s="1221"/>
      <c r="BC10" s="1221"/>
      <c r="BD10" s="1221"/>
      <c r="BE10" s="1221"/>
      <c r="BF10" s="1221"/>
      <c r="BG10" s="1221"/>
      <c r="BH10" s="1221"/>
      <c r="BI10" s="1221"/>
      <c r="BJ10" s="1221"/>
      <c r="BK10" s="1221"/>
      <c r="BL10" s="1221"/>
      <c r="BM10" s="1221"/>
      <c r="BN10" s="1221"/>
      <c r="BO10" s="1221"/>
      <c r="BP10" s="1221"/>
      <c r="BQ10" s="1221"/>
      <c r="BR10" s="1221"/>
      <c r="BS10" s="1221"/>
      <c r="BT10" s="1221"/>
      <c r="BU10" s="1221"/>
      <c r="BV10" s="1221"/>
      <c r="BW10" s="1221"/>
      <c r="BX10" s="1221"/>
      <c r="BY10" s="1221"/>
      <c r="BZ10" s="1221"/>
      <c r="CA10" s="1221"/>
      <c r="CB10" s="1221"/>
      <c r="CC10" s="1221"/>
      <c r="CD10" s="1221"/>
      <c r="CE10" s="1221"/>
      <c r="CF10" s="1221"/>
      <c r="CG10" s="1221"/>
      <c r="CH10" s="1221"/>
      <c r="CI10" s="1221"/>
      <c r="CJ10" s="1221"/>
      <c r="CK10" s="1221"/>
      <c r="CL10" s="1221"/>
      <c r="CM10" s="1221"/>
      <c r="CN10" s="1221"/>
      <c r="CO10" s="1221"/>
      <c r="CP10" s="1221"/>
      <c r="CQ10" s="1221"/>
      <c r="CR10" s="1221"/>
      <c r="CS10" s="1221"/>
      <c r="CT10" s="1221"/>
      <c r="CU10" s="1221"/>
      <c r="CV10" s="1221"/>
      <c r="CW10" s="1221"/>
      <c r="CX10" s="1221"/>
      <c r="CY10" s="1221"/>
      <c r="CZ10" s="1221"/>
      <c r="DA10" s="1221"/>
      <c r="DB10" s="1221"/>
      <c r="DC10" s="1221"/>
      <c r="DD10" s="1221"/>
      <c r="DE10" s="1221"/>
    </row>
    <row r="11" spans="1:109" s="259" customFormat="1" ht="13.2" x14ac:dyDescent="0.2">
      <c r="A11" s="1221"/>
      <c r="B11" s="1221"/>
      <c r="C11" s="1221"/>
      <c r="D11" s="1221"/>
      <c r="E11" s="1221"/>
      <c r="F11" s="1221"/>
      <c r="G11" s="1221"/>
      <c r="H11" s="1221"/>
      <c r="I11" s="1221"/>
      <c r="J11" s="1221"/>
      <c r="K11" s="1221"/>
      <c r="L11" s="1221"/>
      <c r="M11" s="1221"/>
      <c r="N11" s="1221"/>
      <c r="O11" s="1221"/>
      <c r="P11" s="1221"/>
      <c r="Q11" s="1221"/>
      <c r="R11" s="1221"/>
      <c r="S11" s="1221"/>
      <c r="T11" s="1221"/>
      <c r="U11" s="1221"/>
      <c r="V11" s="1221"/>
      <c r="W11" s="1221"/>
      <c r="X11" s="1221"/>
      <c r="Y11" s="1221"/>
      <c r="Z11" s="1221"/>
      <c r="AA11" s="1221"/>
      <c r="AB11" s="1221"/>
      <c r="AC11" s="1221"/>
      <c r="AD11" s="1221"/>
      <c r="AE11" s="1221"/>
      <c r="AF11" s="1221"/>
      <c r="AG11" s="1221"/>
      <c r="AH11" s="1221"/>
      <c r="AI11" s="1221"/>
      <c r="AJ11" s="1221"/>
      <c r="AK11" s="1221"/>
      <c r="AL11" s="1221"/>
      <c r="AM11" s="1221"/>
      <c r="AN11" s="1221"/>
      <c r="AO11" s="1221"/>
      <c r="AP11" s="1221"/>
      <c r="AQ11" s="1221"/>
      <c r="AR11" s="1221"/>
      <c r="AS11" s="1221"/>
      <c r="AT11" s="1221"/>
      <c r="AU11" s="1221"/>
      <c r="AV11" s="1221"/>
      <c r="AW11" s="1221"/>
      <c r="AX11" s="1221"/>
      <c r="AY11" s="1221"/>
      <c r="AZ11" s="1221"/>
      <c r="BA11" s="1221"/>
      <c r="BB11" s="1221"/>
      <c r="BC11" s="1221"/>
      <c r="BD11" s="1221"/>
      <c r="BE11" s="1221"/>
      <c r="BF11" s="1221"/>
      <c r="BG11" s="1221"/>
      <c r="BH11" s="1221"/>
      <c r="BI11" s="1221"/>
      <c r="BJ11" s="1221"/>
      <c r="BK11" s="1221"/>
      <c r="BL11" s="1221"/>
      <c r="BM11" s="1221"/>
      <c r="BN11" s="1221"/>
      <c r="BO11" s="1221"/>
      <c r="BP11" s="1221"/>
      <c r="BQ11" s="1221"/>
      <c r="BR11" s="1221"/>
      <c r="BS11" s="1221"/>
      <c r="BT11" s="1221"/>
      <c r="BU11" s="1221"/>
      <c r="BV11" s="1221"/>
      <c r="BW11" s="1221"/>
      <c r="BX11" s="1221"/>
      <c r="BY11" s="1221"/>
      <c r="BZ11" s="1221"/>
      <c r="CA11" s="1221"/>
      <c r="CB11" s="1221"/>
      <c r="CC11" s="1221"/>
      <c r="CD11" s="1221"/>
      <c r="CE11" s="1221"/>
      <c r="CF11" s="1221"/>
      <c r="CG11" s="1221"/>
      <c r="CH11" s="1221"/>
      <c r="CI11" s="1221"/>
      <c r="CJ11" s="1221"/>
      <c r="CK11" s="1221"/>
      <c r="CL11" s="1221"/>
      <c r="CM11" s="1221"/>
      <c r="CN11" s="1221"/>
      <c r="CO11" s="1221"/>
      <c r="CP11" s="1221"/>
      <c r="CQ11" s="1221"/>
      <c r="CR11" s="1221"/>
      <c r="CS11" s="1221"/>
      <c r="CT11" s="1221"/>
      <c r="CU11" s="1221"/>
      <c r="CV11" s="1221"/>
      <c r="CW11" s="1221"/>
      <c r="CX11" s="1221"/>
      <c r="CY11" s="1221"/>
      <c r="CZ11" s="1221"/>
      <c r="DA11" s="1221"/>
      <c r="DB11" s="1221"/>
      <c r="DC11" s="1221"/>
      <c r="DD11" s="1221"/>
      <c r="DE11" s="1221"/>
    </row>
    <row r="12" spans="1:109" s="259" customFormat="1" ht="13.2" x14ac:dyDescent="0.2">
      <c r="A12" s="1221"/>
      <c r="B12" s="1221"/>
      <c r="C12" s="1221"/>
      <c r="D12" s="1221"/>
      <c r="E12" s="1221"/>
      <c r="F12" s="1221"/>
      <c r="G12" s="1221"/>
      <c r="H12" s="1221"/>
      <c r="I12" s="1221"/>
      <c r="J12" s="1221"/>
      <c r="K12" s="1221"/>
      <c r="L12" s="1221"/>
      <c r="M12" s="1221"/>
      <c r="N12" s="1221"/>
      <c r="O12" s="1221"/>
      <c r="P12" s="1221"/>
      <c r="Q12" s="1221"/>
      <c r="R12" s="1221"/>
      <c r="S12" s="1221"/>
      <c r="T12" s="1221"/>
      <c r="U12" s="1221"/>
      <c r="V12" s="1221"/>
      <c r="W12" s="1221"/>
      <c r="X12" s="1221"/>
      <c r="Y12" s="1221"/>
      <c r="Z12" s="1221"/>
      <c r="AA12" s="1221"/>
      <c r="AB12" s="1221"/>
      <c r="AC12" s="1221"/>
      <c r="AD12" s="1221"/>
      <c r="AE12" s="1221"/>
      <c r="AF12" s="1221"/>
      <c r="AG12" s="1221"/>
      <c r="AH12" s="1221"/>
      <c r="AI12" s="1221"/>
      <c r="AJ12" s="1221"/>
      <c r="AK12" s="1221"/>
      <c r="AL12" s="1221"/>
      <c r="AM12" s="1221"/>
      <c r="AN12" s="1221"/>
      <c r="AO12" s="1221"/>
      <c r="AP12" s="1221"/>
      <c r="AQ12" s="1221"/>
      <c r="AR12" s="1221"/>
      <c r="AS12" s="1221"/>
      <c r="AT12" s="1221"/>
      <c r="AU12" s="1221"/>
      <c r="AV12" s="1221"/>
      <c r="AW12" s="1221"/>
      <c r="AX12" s="1221"/>
      <c r="AY12" s="1221"/>
      <c r="AZ12" s="1221"/>
      <c r="BA12" s="1221"/>
      <c r="BB12" s="1221"/>
      <c r="BC12" s="1221"/>
      <c r="BD12" s="1221"/>
      <c r="BE12" s="1221"/>
      <c r="BF12" s="1221"/>
      <c r="BG12" s="1221"/>
      <c r="BH12" s="1221"/>
      <c r="BI12" s="1221"/>
      <c r="BJ12" s="1221"/>
      <c r="BK12" s="1221"/>
      <c r="BL12" s="1221"/>
      <c r="BM12" s="1221"/>
      <c r="BN12" s="1221"/>
      <c r="BO12" s="1221"/>
      <c r="BP12" s="1221"/>
      <c r="BQ12" s="1221"/>
      <c r="BR12" s="1221"/>
      <c r="BS12" s="1221"/>
      <c r="BT12" s="1221"/>
      <c r="BU12" s="1221"/>
      <c r="BV12" s="1221"/>
      <c r="BW12" s="1221"/>
      <c r="BX12" s="1221"/>
      <c r="BY12" s="1221"/>
      <c r="BZ12" s="1221"/>
      <c r="CA12" s="1221"/>
      <c r="CB12" s="1221"/>
      <c r="CC12" s="1221"/>
      <c r="CD12" s="1221"/>
      <c r="CE12" s="1221"/>
      <c r="CF12" s="1221"/>
      <c r="CG12" s="1221"/>
      <c r="CH12" s="1221"/>
      <c r="CI12" s="1221"/>
      <c r="CJ12" s="1221"/>
      <c r="CK12" s="1221"/>
      <c r="CL12" s="1221"/>
      <c r="CM12" s="1221"/>
      <c r="CN12" s="1221"/>
      <c r="CO12" s="1221"/>
      <c r="CP12" s="1221"/>
      <c r="CQ12" s="1221"/>
      <c r="CR12" s="1221"/>
      <c r="CS12" s="1221"/>
      <c r="CT12" s="1221"/>
      <c r="CU12" s="1221"/>
      <c r="CV12" s="1221"/>
      <c r="CW12" s="1221"/>
      <c r="CX12" s="1221"/>
      <c r="CY12" s="1221"/>
      <c r="CZ12" s="1221"/>
      <c r="DA12" s="1221"/>
      <c r="DB12" s="1221"/>
      <c r="DC12" s="1221"/>
      <c r="DD12" s="1221"/>
      <c r="DE12" s="1221"/>
    </row>
    <row r="13" spans="1:109" s="259" customFormat="1" ht="13.2" x14ac:dyDescent="0.2">
      <c r="A13" s="1221"/>
      <c r="B13" s="1221"/>
      <c r="C13" s="1221"/>
      <c r="D13" s="1221"/>
      <c r="E13" s="1221"/>
      <c r="F13" s="1221"/>
      <c r="G13" s="1221"/>
      <c r="H13" s="1221"/>
      <c r="I13" s="1221"/>
      <c r="J13" s="1221"/>
      <c r="K13" s="1221"/>
      <c r="L13" s="1221"/>
      <c r="M13" s="1221"/>
      <c r="N13" s="1221"/>
      <c r="O13" s="1221"/>
      <c r="P13" s="1221"/>
      <c r="Q13" s="1221"/>
      <c r="R13" s="1221"/>
      <c r="S13" s="1221"/>
      <c r="T13" s="1221"/>
      <c r="U13" s="1221"/>
      <c r="V13" s="1221"/>
      <c r="W13" s="1221"/>
      <c r="X13" s="1221"/>
      <c r="Y13" s="1221"/>
      <c r="Z13" s="1221"/>
      <c r="AA13" s="1221"/>
      <c r="AB13" s="1221"/>
      <c r="AC13" s="1221"/>
      <c r="AD13" s="1221"/>
      <c r="AE13" s="1221"/>
      <c r="AF13" s="1221"/>
      <c r="AG13" s="1221"/>
      <c r="AH13" s="1221"/>
      <c r="AI13" s="1221"/>
      <c r="AJ13" s="1221"/>
      <c r="AK13" s="1221"/>
      <c r="AL13" s="1221"/>
      <c r="AM13" s="1221"/>
      <c r="AN13" s="1221"/>
      <c r="AO13" s="1221"/>
      <c r="AP13" s="1221"/>
      <c r="AQ13" s="1221"/>
      <c r="AR13" s="1221"/>
      <c r="AS13" s="1221"/>
      <c r="AT13" s="1221"/>
      <c r="AU13" s="1221"/>
      <c r="AV13" s="1221"/>
      <c r="AW13" s="1221"/>
      <c r="AX13" s="1221"/>
      <c r="AY13" s="1221"/>
      <c r="AZ13" s="1221"/>
      <c r="BA13" s="1221"/>
      <c r="BB13" s="1221"/>
      <c r="BC13" s="1221"/>
      <c r="BD13" s="1221"/>
      <c r="BE13" s="1221"/>
      <c r="BF13" s="1221"/>
      <c r="BG13" s="1221"/>
      <c r="BH13" s="1221"/>
      <c r="BI13" s="1221"/>
      <c r="BJ13" s="1221"/>
      <c r="BK13" s="1221"/>
      <c r="BL13" s="1221"/>
      <c r="BM13" s="1221"/>
      <c r="BN13" s="1221"/>
      <c r="BO13" s="1221"/>
      <c r="BP13" s="1221"/>
      <c r="BQ13" s="1221"/>
      <c r="BR13" s="1221"/>
      <c r="BS13" s="1221"/>
      <c r="BT13" s="1221"/>
      <c r="BU13" s="1221"/>
      <c r="BV13" s="1221"/>
      <c r="BW13" s="1221"/>
      <c r="BX13" s="1221"/>
      <c r="BY13" s="1221"/>
      <c r="BZ13" s="1221"/>
      <c r="CA13" s="1221"/>
      <c r="CB13" s="1221"/>
      <c r="CC13" s="1221"/>
      <c r="CD13" s="1221"/>
      <c r="CE13" s="1221"/>
      <c r="CF13" s="1221"/>
      <c r="CG13" s="1221"/>
      <c r="CH13" s="1221"/>
      <c r="CI13" s="1221"/>
      <c r="CJ13" s="1221"/>
      <c r="CK13" s="1221"/>
      <c r="CL13" s="1221"/>
      <c r="CM13" s="1221"/>
      <c r="CN13" s="1221"/>
      <c r="CO13" s="1221"/>
      <c r="CP13" s="1221"/>
      <c r="CQ13" s="1221"/>
      <c r="CR13" s="1221"/>
      <c r="CS13" s="1221"/>
      <c r="CT13" s="1221"/>
      <c r="CU13" s="1221"/>
      <c r="CV13" s="1221"/>
      <c r="CW13" s="1221"/>
      <c r="CX13" s="1221"/>
      <c r="CY13" s="1221"/>
      <c r="CZ13" s="1221"/>
      <c r="DA13" s="1221"/>
      <c r="DB13" s="1221"/>
      <c r="DC13" s="1221"/>
      <c r="DD13" s="1221"/>
      <c r="DE13" s="1221"/>
    </row>
    <row r="14" spans="1:109" s="259" customFormat="1" ht="13.2" x14ac:dyDescent="0.2">
      <c r="A14" s="1221"/>
      <c r="B14" s="1221"/>
      <c r="C14" s="1221"/>
      <c r="D14" s="1221"/>
      <c r="E14" s="1221"/>
      <c r="F14" s="1221"/>
      <c r="G14" s="1221"/>
      <c r="H14" s="1221"/>
      <c r="I14" s="1221"/>
      <c r="J14" s="1221"/>
      <c r="K14" s="1221"/>
      <c r="L14" s="1221"/>
      <c r="M14" s="1221"/>
      <c r="N14" s="1221"/>
      <c r="O14" s="1221"/>
      <c r="P14" s="1221"/>
      <c r="Q14" s="1221"/>
      <c r="R14" s="1221"/>
      <c r="S14" s="1221"/>
      <c r="T14" s="1221"/>
      <c r="U14" s="1221"/>
      <c r="V14" s="1221"/>
      <c r="W14" s="1221"/>
      <c r="X14" s="1221"/>
      <c r="Y14" s="1221"/>
      <c r="Z14" s="1221"/>
      <c r="AA14" s="1221"/>
      <c r="AB14" s="1221"/>
      <c r="AC14" s="1221"/>
      <c r="AD14" s="1221"/>
      <c r="AE14" s="1221"/>
      <c r="AF14" s="1221"/>
      <c r="AG14" s="1221"/>
      <c r="AH14" s="1221"/>
      <c r="AI14" s="1221"/>
      <c r="AJ14" s="1221"/>
      <c r="AK14" s="1221"/>
      <c r="AL14" s="1221"/>
      <c r="AM14" s="1221"/>
      <c r="AN14" s="1221"/>
      <c r="AO14" s="1221"/>
      <c r="AP14" s="1221"/>
      <c r="AQ14" s="1221"/>
      <c r="AR14" s="1221"/>
      <c r="AS14" s="1221"/>
      <c r="AT14" s="1221"/>
      <c r="AU14" s="1221"/>
      <c r="AV14" s="1221"/>
      <c r="AW14" s="1221"/>
      <c r="AX14" s="1221"/>
      <c r="AY14" s="1221"/>
      <c r="AZ14" s="1221"/>
      <c r="BA14" s="1221"/>
      <c r="BB14" s="1221"/>
      <c r="BC14" s="1221"/>
      <c r="BD14" s="1221"/>
      <c r="BE14" s="1221"/>
      <c r="BF14" s="1221"/>
      <c r="BG14" s="1221"/>
      <c r="BH14" s="1221"/>
      <c r="BI14" s="1221"/>
      <c r="BJ14" s="1221"/>
      <c r="BK14" s="1221"/>
      <c r="BL14" s="1221"/>
      <c r="BM14" s="1221"/>
      <c r="BN14" s="1221"/>
      <c r="BO14" s="1221"/>
      <c r="BP14" s="1221"/>
      <c r="BQ14" s="1221"/>
      <c r="BR14" s="1221"/>
      <c r="BS14" s="1221"/>
      <c r="BT14" s="1221"/>
      <c r="BU14" s="1221"/>
      <c r="BV14" s="1221"/>
      <c r="BW14" s="1221"/>
      <c r="BX14" s="1221"/>
      <c r="BY14" s="1221"/>
      <c r="BZ14" s="1221"/>
      <c r="CA14" s="1221"/>
      <c r="CB14" s="1221"/>
      <c r="CC14" s="1221"/>
      <c r="CD14" s="1221"/>
      <c r="CE14" s="1221"/>
      <c r="CF14" s="1221"/>
      <c r="CG14" s="1221"/>
      <c r="CH14" s="1221"/>
      <c r="CI14" s="1221"/>
      <c r="CJ14" s="1221"/>
      <c r="CK14" s="1221"/>
      <c r="CL14" s="1221"/>
      <c r="CM14" s="1221"/>
      <c r="CN14" s="1221"/>
      <c r="CO14" s="1221"/>
      <c r="CP14" s="1221"/>
      <c r="CQ14" s="1221"/>
      <c r="CR14" s="1221"/>
      <c r="CS14" s="1221"/>
      <c r="CT14" s="1221"/>
      <c r="CU14" s="1221"/>
      <c r="CV14" s="1221"/>
      <c r="CW14" s="1221"/>
      <c r="CX14" s="1221"/>
      <c r="CY14" s="1221"/>
      <c r="CZ14" s="1221"/>
      <c r="DA14" s="1221"/>
      <c r="DB14" s="1221"/>
      <c r="DC14" s="1221"/>
      <c r="DD14" s="1221"/>
      <c r="DE14" s="1221"/>
    </row>
    <row r="15" spans="1:109" s="259" customFormat="1" ht="13.2" x14ac:dyDescent="0.2">
      <c r="A15" s="1220"/>
      <c r="B15" s="1221"/>
      <c r="C15" s="1221"/>
      <c r="D15" s="1221"/>
      <c r="E15" s="1221"/>
      <c r="F15" s="1221"/>
      <c r="G15" s="1221"/>
      <c r="H15" s="1221"/>
      <c r="I15" s="1221"/>
      <c r="J15" s="1221"/>
      <c r="K15" s="1221"/>
      <c r="L15" s="1221"/>
      <c r="M15" s="1221"/>
      <c r="N15" s="1221"/>
      <c r="O15" s="1221"/>
      <c r="P15" s="1221"/>
      <c r="Q15" s="1221"/>
      <c r="R15" s="1221"/>
      <c r="S15" s="1221"/>
      <c r="T15" s="1221"/>
      <c r="U15" s="1221"/>
      <c r="V15" s="1221"/>
      <c r="W15" s="1221"/>
      <c r="X15" s="1221"/>
      <c r="Y15" s="1221"/>
      <c r="Z15" s="1221"/>
      <c r="AA15" s="1221"/>
      <c r="AB15" s="1221"/>
      <c r="AC15" s="1221"/>
      <c r="AD15" s="1221"/>
      <c r="AE15" s="1221"/>
      <c r="AF15" s="1221"/>
      <c r="AG15" s="1221"/>
      <c r="AH15" s="1221"/>
      <c r="AI15" s="1221"/>
      <c r="AJ15" s="1221"/>
      <c r="AK15" s="1221"/>
      <c r="AL15" s="1221"/>
      <c r="AM15" s="1221"/>
      <c r="AN15" s="1221"/>
      <c r="AO15" s="1221"/>
      <c r="AP15" s="1221"/>
      <c r="AQ15" s="1221"/>
      <c r="AR15" s="1221"/>
      <c r="AS15" s="1221"/>
      <c r="AT15" s="1221"/>
      <c r="AU15" s="1221"/>
      <c r="AV15" s="1221"/>
      <c r="AW15" s="1221"/>
      <c r="AX15" s="1221"/>
      <c r="AY15" s="1221"/>
      <c r="AZ15" s="1221"/>
      <c r="BA15" s="1221"/>
      <c r="BB15" s="1221"/>
      <c r="BC15" s="1221"/>
      <c r="BD15" s="1221"/>
      <c r="BE15" s="1221"/>
      <c r="BF15" s="1221"/>
      <c r="BG15" s="1221"/>
      <c r="BH15" s="1221"/>
      <c r="BI15" s="1221"/>
      <c r="BJ15" s="1221"/>
      <c r="BK15" s="1221"/>
      <c r="BL15" s="1221"/>
      <c r="BM15" s="1221"/>
      <c r="BN15" s="1221"/>
      <c r="BO15" s="1221"/>
      <c r="BP15" s="1221"/>
      <c r="BQ15" s="1221"/>
      <c r="BR15" s="1221"/>
      <c r="BS15" s="1221"/>
      <c r="BT15" s="1221"/>
      <c r="BU15" s="1221"/>
      <c r="BV15" s="1221"/>
      <c r="BW15" s="1221"/>
      <c r="BX15" s="1221"/>
      <c r="BY15" s="1221"/>
      <c r="BZ15" s="1221"/>
      <c r="CA15" s="1221"/>
      <c r="CB15" s="1221"/>
      <c r="CC15" s="1221"/>
      <c r="CD15" s="1221"/>
      <c r="CE15" s="1221"/>
      <c r="CF15" s="1221"/>
      <c r="CG15" s="1221"/>
      <c r="CH15" s="1221"/>
      <c r="CI15" s="1221"/>
      <c r="CJ15" s="1221"/>
      <c r="CK15" s="1221"/>
      <c r="CL15" s="1221"/>
      <c r="CM15" s="1221"/>
      <c r="CN15" s="1221"/>
      <c r="CO15" s="1221"/>
      <c r="CP15" s="1221"/>
      <c r="CQ15" s="1221"/>
      <c r="CR15" s="1221"/>
      <c r="CS15" s="1221"/>
      <c r="CT15" s="1221"/>
      <c r="CU15" s="1221"/>
      <c r="CV15" s="1221"/>
      <c r="CW15" s="1221"/>
      <c r="CX15" s="1221"/>
      <c r="CY15" s="1221"/>
      <c r="CZ15" s="1221"/>
      <c r="DA15" s="1221"/>
      <c r="DB15" s="1221"/>
      <c r="DC15" s="1221"/>
      <c r="DD15" s="1221"/>
      <c r="DE15" s="1221"/>
    </row>
    <row r="16" spans="1:109" s="259" customFormat="1" ht="13.2" x14ac:dyDescent="0.2">
      <c r="A16" s="1220"/>
      <c r="B16" s="1221"/>
      <c r="C16" s="1221"/>
      <c r="D16" s="1221"/>
      <c r="E16" s="1221"/>
      <c r="F16" s="1221"/>
      <c r="G16" s="1221"/>
      <c r="H16" s="1221"/>
      <c r="I16" s="1221"/>
      <c r="J16" s="1221"/>
      <c r="K16" s="1221"/>
      <c r="L16" s="1221"/>
      <c r="M16" s="1221"/>
      <c r="N16" s="1221"/>
      <c r="O16" s="1221"/>
      <c r="P16" s="1221"/>
      <c r="Q16" s="1221"/>
      <c r="R16" s="1221"/>
      <c r="S16" s="1221"/>
      <c r="T16" s="1221"/>
      <c r="U16" s="1221"/>
      <c r="V16" s="1221"/>
      <c r="W16" s="1221"/>
      <c r="X16" s="1221"/>
      <c r="Y16" s="1221"/>
      <c r="Z16" s="1221"/>
      <c r="AA16" s="1221"/>
      <c r="AB16" s="1221"/>
      <c r="AC16" s="1221"/>
      <c r="AD16" s="1221"/>
      <c r="AE16" s="1221"/>
      <c r="AF16" s="1221"/>
      <c r="AG16" s="1221"/>
      <c r="AH16" s="1221"/>
      <c r="AI16" s="1221"/>
      <c r="AJ16" s="1221"/>
      <c r="AK16" s="1221"/>
      <c r="AL16" s="1221"/>
      <c r="AM16" s="1221"/>
      <c r="AN16" s="1221"/>
      <c r="AO16" s="1221"/>
      <c r="AP16" s="1221"/>
      <c r="AQ16" s="1221"/>
      <c r="AR16" s="1221"/>
      <c r="AS16" s="1221"/>
      <c r="AT16" s="1221"/>
      <c r="AU16" s="1221"/>
      <c r="AV16" s="1221"/>
      <c r="AW16" s="1221"/>
      <c r="AX16" s="1221"/>
      <c r="AY16" s="1221"/>
      <c r="AZ16" s="1221"/>
      <c r="BA16" s="1221"/>
      <c r="BB16" s="1221"/>
      <c r="BC16" s="1221"/>
      <c r="BD16" s="1221"/>
      <c r="BE16" s="1221"/>
      <c r="BF16" s="1221"/>
      <c r="BG16" s="1221"/>
      <c r="BH16" s="1221"/>
      <c r="BI16" s="1221"/>
      <c r="BJ16" s="1221"/>
      <c r="BK16" s="1221"/>
      <c r="BL16" s="1221"/>
      <c r="BM16" s="1221"/>
      <c r="BN16" s="1221"/>
      <c r="BO16" s="1221"/>
      <c r="BP16" s="1221"/>
      <c r="BQ16" s="1221"/>
      <c r="BR16" s="1221"/>
      <c r="BS16" s="1221"/>
      <c r="BT16" s="1221"/>
      <c r="BU16" s="1221"/>
      <c r="BV16" s="1221"/>
      <c r="BW16" s="1221"/>
      <c r="BX16" s="1221"/>
      <c r="BY16" s="1221"/>
      <c r="BZ16" s="1221"/>
      <c r="CA16" s="1221"/>
      <c r="CB16" s="1221"/>
      <c r="CC16" s="1221"/>
      <c r="CD16" s="1221"/>
      <c r="CE16" s="1221"/>
      <c r="CF16" s="1221"/>
      <c r="CG16" s="1221"/>
      <c r="CH16" s="1221"/>
      <c r="CI16" s="1221"/>
      <c r="CJ16" s="1221"/>
      <c r="CK16" s="1221"/>
      <c r="CL16" s="1221"/>
      <c r="CM16" s="1221"/>
      <c r="CN16" s="1221"/>
      <c r="CO16" s="1221"/>
      <c r="CP16" s="1221"/>
      <c r="CQ16" s="1221"/>
      <c r="CR16" s="1221"/>
      <c r="CS16" s="1221"/>
      <c r="CT16" s="1221"/>
      <c r="CU16" s="1221"/>
      <c r="CV16" s="1221"/>
      <c r="CW16" s="1221"/>
      <c r="CX16" s="1221"/>
      <c r="CY16" s="1221"/>
      <c r="CZ16" s="1221"/>
      <c r="DA16" s="1221"/>
      <c r="DB16" s="1221"/>
      <c r="DC16" s="1221"/>
      <c r="DD16" s="1221"/>
      <c r="DE16" s="1221"/>
    </row>
    <row r="17" spans="1:109" s="259" customFormat="1" ht="13.2" x14ac:dyDescent="0.2">
      <c r="A17" s="1220"/>
      <c r="B17" s="1221"/>
      <c r="C17" s="1221"/>
      <c r="D17" s="1221"/>
      <c r="E17" s="1221"/>
      <c r="F17" s="1221"/>
      <c r="G17" s="1221"/>
      <c r="H17" s="1221"/>
      <c r="I17" s="1221"/>
      <c r="J17" s="1221"/>
      <c r="K17" s="1221"/>
      <c r="L17" s="1221"/>
      <c r="M17" s="1221"/>
      <c r="N17" s="1221"/>
      <c r="O17" s="1221"/>
      <c r="P17" s="1221"/>
      <c r="Q17" s="1221"/>
      <c r="R17" s="1221"/>
      <c r="S17" s="1221"/>
      <c r="T17" s="1221"/>
      <c r="U17" s="1221"/>
      <c r="V17" s="1221"/>
      <c r="W17" s="1221"/>
      <c r="X17" s="1221"/>
      <c r="Y17" s="1221"/>
      <c r="Z17" s="1221"/>
      <c r="AA17" s="1221"/>
      <c r="AB17" s="1221"/>
      <c r="AC17" s="1221"/>
      <c r="AD17" s="1221"/>
      <c r="AE17" s="1221"/>
      <c r="AF17" s="1221"/>
      <c r="AG17" s="1221"/>
      <c r="AH17" s="1221"/>
      <c r="AI17" s="1221"/>
      <c r="AJ17" s="1221"/>
      <c r="AK17" s="1221"/>
      <c r="AL17" s="1221"/>
      <c r="AM17" s="1221"/>
      <c r="AN17" s="1221"/>
      <c r="AO17" s="1221"/>
      <c r="AP17" s="1221"/>
      <c r="AQ17" s="1221"/>
      <c r="AR17" s="1221"/>
      <c r="AS17" s="1221"/>
      <c r="AT17" s="1221"/>
      <c r="AU17" s="1221"/>
      <c r="AV17" s="1221"/>
      <c r="AW17" s="1221"/>
      <c r="AX17" s="1221"/>
      <c r="AY17" s="1221"/>
      <c r="AZ17" s="1221"/>
      <c r="BA17" s="1221"/>
      <c r="BB17" s="1221"/>
      <c r="BC17" s="1221"/>
      <c r="BD17" s="1221"/>
      <c r="BE17" s="1221"/>
      <c r="BF17" s="1221"/>
      <c r="BG17" s="1221"/>
      <c r="BH17" s="1221"/>
      <c r="BI17" s="1221"/>
      <c r="BJ17" s="1221"/>
      <c r="BK17" s="1221"/>
      <c r="BL17" s="1221"/>
      <c r="BM17" s="1221"/>
      <c r="BN17" s="1221"/>
      <c r="BO17" s="1221"/>
      <c r="BP17" s="1221"/>
      <c r="BQ17" s="1221"/>
      <c r="BR17" s="1221"/>
      <c r="BS17" s="1221"/>
      <c r="BT17" s="1221"/>
      <c r="BU17" s="1221"/>
      <c r="BV17" s="1221"/>
      <c r="BW17" s="1221"/>
      <c r="BX17" s="1221"/>
      <c r="BY17" s="1221"/>
      <c r="BZ17" s="1221"/>
      <c r="CA17" s="1221"/>
      <c r="CB17" s="1221"/>
      <c r="CC17" s="1221"/>
      <c r="CD17" s="1221"/>
      <c r="CE17" s="1221"/>
      <c r="CF17" s="1221"/>
      <c r="CG17" s="1221"/>
      <c r="CH17" s="1221"/>
      <c r="CI17" s="1221"/>
      <c r="CJ17" s="1221"/>
      <c r="CK17" s="1221"/>
      <c r="CL17" s="1221"/>
      <c r="CM17" s="1221"/>
      <c r="CN17" s="1221"/>
      <c r="CO17" s="1221"/>
      <c r="CP17" s="1221"/>
      <c r="CQ17" s="1221"/>
      <c r="CR17" s="1221"/>
      <c r="CS17" s="1221"/>
      <c r="CT17" s="1221"/>
      <c r="CU17" s="1221"/>
      <c r="CV17" s="1221"/>
      <c r="CW17" s="1221"/>
      <c r="CX17" s="1221"/>
      <c r="CY17" s="1221"/>
      <c r="CZ17" s="1221"/>
      <c r="DA17" s="1221"/>
      <c r="DB17" s="1221"/>
      <c r="DC17" s="1221"/>
      <c r="DD17" s="1221"/>
      <c r="DE17" s="1221"/>
    </row>
    <row r="18" spans="1:109" s="259" customFormat="1" ht="13.2" x14ac:dyDescent="0.2">
      <c r="A18" s="1220"/>
      <c r="B18" s="1221"/>
      <c r="C18" s="1221"/>
      <c r="D18" s="1221"/>
      <c r="E18" s="1221"/>
      <c r="F18" s="1221"/>
      <c r="G18" s="1221"/>
      <c r="H18" s="1221"/>
      <c r="I18" s="1221"/>
      <c r="J18" s="1221"/>
      <c r="K18" s="1221"/>
      <c r="L18" s="1221"/>
      <c r="M18" s="1221"/>
      <c r="N18" s="1221"/>
      <c r="O18" s="1221"/>
      <c r="P18" s="1221"/>
      <c r="Q18" s="1221"/>
      <c r="R18" s="1221"/>
      <c r="S18" s="1221"/>
      <c r="T18" s="1221"/>
      <c r="U18" s="1221"/>
      <c r="V18" s="1221"/>
      <c r="W18" s="1221"/>
      <c r="X18" s="1221"/>
      <c r="Y18" s="1221"/>
      <c r="Z18" s="1221"/>
      <c r="AA18" s="1221"/>
      <c r="AB18" s="1221"/>
      <c r="AC18" s="1221"/>
      <c r="AD18" s="1221"/>
      <c r="AE18" s="1221"/>
      <c r="AF18" s="1221"/>
      <c r="AG18" s="1221"/>
      <c r="AH18" s="1221"/>
      <c r="AI18" s="1221"/>
      <c r="AJ18" s="1221"/>
      <c r="AK18" s="1221"/>
      <c r="AL18" s="1221"/>
      <c r="AM18" s="1221"/>
      <c r="AN18" s="1221"/>
      <c r="AO18" s="1221"/>
      <c r="AP18" s="1221"/>
      <c r="AQ18" s="1221"/>
      <c r="AR18" s="1221"/>
      <c r="AS18" s="1221"/>
      <c r="AT18" s="1221"/>
      <c r="AU18" s="1221"/>
      <c r="AV18" s="1221"/>
      <c r="AW18" s="1221"/>
      <c r="AX18" s="1221"/>
      <c r="AY18" s="1221"/>
      <c r="AZ18" s="1221"/>
      <c r="BA18" s="1221"/>
      <c r="BB18" s="1221"/>
      <c r="BC18" s="1221"/>
      <c r="BD18" s="1221"/>
      <c r="BE18" s="1221"/>
      <c r="BF18" s="1221"/>
      <c r="BG18" s="1221"/>
      <c r="BH18" s="1221"/>
      <c r="BI18" s="1221"/>
      <c r="BJ18" s="1221"/>
      <c r="BK18" s="1221"/>
      <c r="BL18" s="1221"/>
      <c r="BM18" s="1221"/>
      <c r="BN18" s="1221"/>
      <c r="BO18" s="1221"/>
      <c r="BP18" s="1221"/>
      <c r="BQ18" s="1221"/>
      <c r="BR18" s="1221"/>
      <c r="BS18" s="1221"/>
      <c r="BT18" s="1221"/>
      <c r="BU18" s="1221"/>
      <c r="BV18" s="1221"/>
      <c r="BW18" s="1221"/>
      <c r="BX18" s="1221"/>
      <c r="BY18" s="1221"/>
      <c r="BZ18" s="1221"/>
      <c r="CA18" s="1221"/>
      <c r="CB18" s="1221"/>
      <c r="CC18" s="1221"/>
      <c r="CD18" s="1221"/>
      <c r="CE18" s="1221"/>
      <c r="CF18" s="1221"/>
      <c r="CG18" s="1221"/>
      <c r="CH18" s="1221"/>
      <c r="CI18" s="1221"/>
      <c r="CJ18" s="1221"/>
      <c r="CK18" s="1221"/>
      <c r="CL18" s="1221"/>
      <c r="CM18" s="1221"/>
      <c r="CN18" s="1221"/>
      <c r="CO18" s="1221"/>
      <c r="CP18" s="1221"/>
      <c r="CQ18" s="1221"/>
      <c r="CR18" s="1221"/>
      <c r="CS18" s="1221"/>
      <c r="CT18" s="1221"/>
      <c r="CU18" s="1221"/>
      <c r="CV18" s="1221"/>
      <c r="CW18" s="1221"/>
      <c r="CX18" s="1221"/>
      <c r="CY18" s="1221"/>
      <c r="CZ18" s="1221"/>
      <c r="DA18" s="1221"/>
      <c r="DB18" s="1221"/>
      <c r="DC18" s="1221"/>
      <c r="DD18" s="1221"/>
      <c r="DE18" s="1221"/>
    </row>
    <row r="19" spans="1:109" ht="13.2" x14ac:dyDescent="0.2">
      <c r="DD19" s="1220"/>
      <c r="DE19" s="1220"/>
    </row>
    <row r="20" spans="1:109" ht="13.2" x14ac:dyDescent="0.2">
      <c r="DD20" s="1220"/>
      <c r="DE20" s="1220"/>
    </row>
    <row r="21" spans="1:109" ht="17.25" customHeight="1" x14ac:dyDescent="0.2">
      <c r="B21" s="1222"/>
      <c r="C21" s="1223"/>
      <c r="D21" s="1223"/>
      <c r="E21" s="1223"/>
      <c r="F21" s="1223"/>
      <c r="G21" s="1223"/>
      <c r="H21" s="1223"/>
      <c r="I21" s="1223"/>
      <c r="J21" s="1223"/>
      <c r="K21" s="1223"/>
      <c r="L21" s="1223"/>
      <c r="M21" s="1223"/>
      <c r="N21" s="1224"/>
      <c r="O21" s="1223"/>
      <c r="P21" s="1223"/>
      <c r="Q21" s="1223"/>
      <c r="R21" s="1223"/>
      <c r="S21" s="1223"/>
      <c r="T21" s="1223"/>
      <c r="U21" s="1223"/>
      <c r="V21" s="1223"/>
      <c r="W21" s="1223"/>
      <c r="X21" s="1223"/>
      <c r="Y21" s="1223"/>
      <c r="Z21" s="1223"/>
      <c r="AA21" s="1223"/>
      <c r="AB21" s="1223"/>
      <c r="AC21" s="1223"/>
      <c r="AD21" s="1223"/>
      <c r="AE21" s="1223"/>
      <c r="AF21" s="1223"/>
      <c r="AG21" s="1223"/>
      <c r="AH21" s="1223"/>
      <c r="AI21" s="1223"/>
      <c r="AJ21" s="1223"/>
      <c r="AK21" s="1223"/>
      <c r="AL21" s="1223"/>
      <c r="AM21" s="1223"/>
      <c r="AN21" s="1223"/>
      <c r="AO21" s="1223"/>
      <c r="AP21" s="1223"/>
      <c r="AQ21" s="1223"/>
      <c r="AR21" s="1223"/>
      <c r="AS21" s="1223"/>
      <c r="AT21" s="1224"/>
      <c r="AU21" s="1223"/>
      <c r="AV21" s="1223"/>
      <c r="AW21" s="1223"/>
      <c r="AX21" s="1223"/>
      <c r="AY21" s="1223"/>
      <c r="AZ21" s="1223"/>
      <c r="BA21" s="1223"/>
      <c r="BB21" s="1223"/>
      <c r="BC21" s="1223"/>
      <c r="BD21" s="1223"/>
      <c r="BE21" s="1223"/>
      <c r="BF21" s="1224"/>
      <c r="BG21" s="1223"/>
      <c r="BH21" s="1223"/>
      <c r="BI21" s="1223"/>
      <c r="BJ21" s="1223"/>
      <c r="BK21" s="1223"/>
      <c r="BL21" s="1223"/>
      <c r="BM21" s="1223"/>
      <c r="BN21" s="1223"/>
      <c r="BO21" s="1223"/>
      <c r="BP21" s="1223"/>
      <c r="BQ21" s="1223"/>
      <c r="BR21" s="1224"/>
      <c r="BS21" s="1223"/>
      <c r="BT21" s="1223"/>
      <c r="BU21" s="1223"/>
      <c r="BV21" s="1223"/>
      <c r="BW21" s="1223"/>
      <c r="BX21" s="1223"/>
      <c r="BY21" s="1223"/>
      <c r="BZ21" s="1223"/>
      <c r="CA21" s="1223"/>
      <c r="CB21" s="1223"/>
      <c r="CC21" s="1223"/>
      <c r="CD21" s="1224"/>
      <c r="CE21" s="1223"/>
      <c r="CF21" s="1223"/>
      <c r="CG21" s="1223"/>
      <c r="CH21" s="1223"/>
      <c r="CI21" s="1223"/>
      <c r="CJ21" s="1223"/>
      <c r="CK21" s="1223"/>
      <c r="CL21" s="1223"/>
      <c r="CM21" s="1223"/>
      <c r="CN21" s="1223"/>
      <c r="CO21" s="1223"/>
      <c r="CP21" s="1224"/>
      <c r="CQ21" s="1223"/>
      <c r="CR21" s="1223"/>
      <c r="CS21" s="1223"/>
      <c r="CT21" s="1223"/>
      <c r="CU21" s="1223"/>
      <c r="CV21" s="1223"/>
      <c r="CW21" s="1223"/>
      <c r="CX21" s="1223"/>
      <c r="CY21" s="1223"/>
      <c r="CZ21" s="1223"/>
      <c r="DA21" s="1223"/>
      <c r="DB21" s="1224"/>
      <c r="DC21" s="1223"/>
      <c r="DD21" s="1225"/>
      <c r="DE21" s="1220"/>
    </row>
    <row r="22" spans="1:109" ht="17.25" customHeight="1" x14ac:dyDescent="0.2">
      <c r="B22" s="1226"/>
    </row>
    <row r="23" spans="1:109" ht="13.2" x14ac:dyDescent="0.2">
      <c r="B23" s="1226"/>
    </row>
    <row r="24" spans="1:109" ht="13.2" x14ac:dyDescent="0.2">
      <c r="B24" s="1226"/>
    </row>
    <row r="25" spans="1:109" ht="13.2" x14ac:dyDescent="0.2">
      <c r="B25" s="1226"/>
    </row>
    <row r="26" spans="1:109" ht="13.2" x14ac:dyDescent="0.2">
      <c r="B26" s="1226"/>
    </row>
    <row r="27" spans="1:109" ht="13.2" x14ac:dyDescent="0.2">
      <c r="B27" s="1226"/>
    </row>
    <row r="28" spans="1:109" ht="13.2" x14ac:dyDescent="0.2">
      <c r="B28" s="1226"/>
    </row>
    <row r="29" spans="1:109" ht="13.2" x14ac:dyDescent="0.2">
      <c r="B29" s="1226"/>
    </row>
    <row r="30" spans="1:109" ht="13.2" x14ac:dyDescent="0.2">
      <c r="B30" s="1226"/>
    </row>
    <row r="31" spans="1:109" ht="13.2" x14ac:dyDescent="0.2">
      <c r="B31" s="1226"/>
    </row>
    <row r="32" spans="1:109" ht="13.2" x14ac:dyDescent="0.2">
      <c r="B32" s="1226"/>
    </row>
    <row r="33" spans="2:109" ht="13.2" x14ac:dyDescent="0.2">
      <c r="B33" s="1226"/>
    </row>
    <row r="34" spans="2:109" ht="13.2" x14ac:dyDescent="0.2">
      <c r="B34" s="1226"/>
    </row>
    <row r="35" spans="2:109" ht="13.2" x14ac:dyDescent="0.2">
      <c r="B35" s="1226"/>
    </row>
    <row r="36" spans="2:109" ht="13.2" x14ac:dyDescent="0.2">
      <c r="B36" s="1226"/>
    </row>
    <row r="37" spans="2:109" ht="13.2" x14ac:dyDescent="0.2">
      <c r="B37" s="1226"/>
    </row>
    <row r="38" spans="2:109" ht="13.2" x14ac:dyDescent="0.2">
      <c r="B38" s="1226"/>
    </row>
    <row r="39" spans="2:109" ht="13.2" x14ac:dyDescent="0.2">
      <c r="B39" s="1228"/>
      <c r="C39" s="1229"/>
      <c r="D39" s="1229"/>
      <c r="E39" s="1229"/>
      <c r="F39" s="1229"/>
      <c r="G39" s="1229"/>
      <c r="H39" s="1229"/>
      <c r="I39" s="1229"/>
      <c r="J39" s="1229"/>
      <c r="K39" s="1229"/>
      <c r="L39" s="1229"/>
      <c r="M39" s="1229"/>
      <c r="N39" s="1229"/>
      <c r="O39" s="1229"/>
      <c r="P39" s="1229"/>
      <c r="Q39" s="1229"/>
      <c r="R39" s="1229"/>
      <c r="S39" s="1229"/>
      <c r="T39" s="1229"/>
      <c r="U39" s="1229"/>
      <c r="V39" s="1229"/>
      <c r="W39" s="1229"/>
      <c r="X39" s="1229"/>
      <c r="Y39" s="1229"/>
      <c r="Z39" s="1229"/>
      <c r="AA39" s="1229"/>
      <c r="AB39" s="1229"/>
      <c r="AC39" s="1229"/>
      <c r="AD39" s="1229"/>
      <c r="AE39" s="1229"/>
      <c r="AF39" s="1229"/>
      <c r="AG39" s="1229"/>
      <c r="AH39" s="1229"/>
      <c r="AI39" s="1229"/>
      <c r="AJ39" s="1229"/>
      <c r="AK39" s="1229"/>
      <c r="AL39" s="1229"/>
      <c r="AM39" s="1229"/>
      <c r="AN39" s="1229"/>
      <c r="AO39" s="1229"/>
      <c r="AP39" s="1229"/>
      <c r="AQ39" s="1229"/>
      <c r="AR39" s="1229"/>
      <c r="AS39" s="1229"/>
      <c r="AT39" s="1229"/>
      <c r="AU39" s="1229"/>
      <c r="AV39" s="1229"/>
      <c r="AW39" s="1229"/>
      <c r="AX39" s="1229"/>
      <c r="AY39" s="1229"/>
      <c r="AZ39" s="1229"/>
      <c r="BA39" s="1229"/>
      <c r="BB39" s="1229"/>
      <c r="BC39" s="1229"/>
      <c r="BD39" s="1229"/>
      <c r="BE39" s="1229"/>
      <c r="BF39" s="1229"/>
      <c r="BG39" s="1229"/>
      <c r="BH39" s="1229"/>
      <c r="BI39" s="1229"/>
      <c r="BJ39" s="1229"/>
      <c r="BK39" s="1229"/>
      <c r="BL39" s="1229"/>
      <c r="BM39" s="1229"/>
      <c r="BN39" s="1229"/>
      <c r="BO39" s="1229"/>
      <c r="BP39" s="1229"/>
      <c r="BQ39" s="1229"/>
      <c r="BR39" s="1229"/>
      <c r="BS39" s="1229"/>
      <c r="BT39" s="1229"/>
      <c r="BU39" s="1229"/>
      <c r="BV39" s="1229"/>
      <c r="BW39" s="1229"/>
      <c r="BX39" s="1229"/>
      <c r="BY39" s="1229"/>
      <c r="BZ39" s="1229"/>
      <c r="CA39" s="1229"/>
      <c r="CB39" s="1229"/>
      <c r="CC39" s="1229"/>
      <c r="CD39" s="1229"/>
      <c r="CE39" s="1229"/>
      <c r="CF39" s="1229"/>
      <c r="CG39" s="1229"/>
      <c r="CH39" s="1229"/>
      <c r="CI39" s="1229"/>
      <c r="CJ39" s="1229"/>
      <c r="CK39" s="1229"/>
      <c r="CL39" s="1229"/>
      <c r="CM39" s="1229"/>
      <c r="CN39" s="1229"/>
      <c r="CO39" s="1229"/>
      <c r="CP39" s="1229"/>
      <c r="CQ39" s="1229"/>
      <c r="CR39" s="1229"/>
      <c r="CS39" s="1229"/>
      <c r="CT39" s="1229"/>
      <c r="CU39" s="1229"/>
      <c r="CV39" s="1229"/>
      <c r="CW39" s="1229"/>
      <c r="CX39" s="1229"/>
      <c r="CY39" s="1229"/>
      <c r="CZ39" s="1229"/>
      <c r="DA39" s="1229"/>
      <c r="DB39" s="1229"/>
      <c r="DC39" s="1229"/>
      <c r="DD39" s="1230"/>
    </row>
    <row r="40" spans="2:109" ht="13.2" x14ac:dyDescent="0.2">
      <c r="B40" s="1231"/>
      <c r="DD40" s="1231"/>
      <c r="DE40" s="1220"/>
    </row>
    <row r="41" spans="2:109" ht="16.2" x14ac:dyDescent="0.2">
      <c r="B41" s="1232" t="s">
        <v>556</v>
      </c>
      <c r="C41" s="1223"/>
      <c r="D41" s="1223"/>
      <c r="E41" s="1223"/>
      <c r="F41" s="1223"/>
      <c r="G41" s="1223"/>
      <c r="H41" s="1223"/>
      <c r="I41" s="1223"/>
      <c r="J41" s="1223"/>
      <c r="K41" s="1223"/>
      <c r="L41" s="1223"/>
      <c r="M41" s="1223"/>
      <c r="N41" s="1223"/>
      <c r="O41" s="1223"/>
      <c r="P41" s="1223"/>
      <c r="Q41" s="1223"/>
      <c r="R41" s="1223"/>
      <c r="S41" s="1223"/>
      <c r="T41" s="1223"/>
      <c r="U41" s="1223"/>
      <c r="V41" s="1223"/>
      <c r="W41" s="1223"/>
      <c r="X41" s="1223"/>
      <c r="Y41" s="1223"/>
      <c r="Z41" s="1223"/>
      <c r="AA41" s="1223"/>
      <c r="AB41" s="1223"/>
      <c r="AC41" s="1223"/>
      <c r="AD41" s="1223"/>
      <c r="AE41" s="1223"/>
      <c r="AF41" s="1223"/>
      <c r="AG41" s="1223"/>
      <c r="AH41" s="1223"/>
      <c r="AI41" s="1223"/>
      <c r="AJ41" s="1223"/>
      <c r="AK41" s="1223"/>
      <c r="AL41" s="1223"/>
      <c r="AM41" s="1223"/>
      <c r="AN41" s="1223"/>
      <c r="AO41" s="1223"/>
      <c r="AP41" s="1223"/>
      <c r="AQ41" s="1223"/>
      <c r="AR41" s="1223"/>
      <c r="AS41" s="1223"/>
      <c r="AT41" s="1223"/>
      <c r="AU41" s="1223"/>
      <c r="AV41" s="1223"/>
      <c r="AW41" s="1223"/>
      <c r="AX41" s="1223"/>
      <c r="AY41" s="1223"/>
      <c r="AZ41" s="1223"/>
      <c r="BA41" s="1223"/>
      <c r="BB41" s="1223"/>
      <c r="BC41" s="1223"/>
      <c r="BD41" s="1223"/>
      <c r="BE41" s="1223"/>
      <c r="BF41" s="1223"/>
      <c r="BG41" s="1223"/>
      <c r="BH41" s="1223"/>
      <c r="BI41" s="1223"/>
      <c r="BJ41" s="1223"/>
      <c r="BK41" s="1223"/>
      <c r="BL41" s="1223"/>
      <c r="BM41" s="1223"/>
      <c r="BN41" s="1223"/>
      <c r="BO41" s="1223"/>
      <c r="BP41" s="1223"/>
      <c r="BQ41" s="1223"/>
      <c r="BR41" s="1223"/>
      <c r="BS41" s="1223"/>
      <c r="BT41" s="1223"/>
      <c r="BU41" s="1223"/>
      <c r="BV41" s="1223"/>
      <c r="BW41" s="1223"/>
      <c r="BX41" s="1223"/>
      <c r="BY41" s="1223"/>
      <c r="BZ41" s="1223"/>
      <c r="CA41" s="1223"/>
      <c r="CB41" s="1223"/>
      <c r="CC41" s="1223"/>
      <c r="CD41" s="1223"/>
      <c r="CE41" s="1223"/>
      <c r="CF41" s="1223"/>
      <c r="CG41" s="1223"/>
      <c r="CH41" s="1223"/>
      <c r="CI41" s="1223"/>
      <c r="CJ41" s="1223"/>
      <c r="CK41" s="1223"/>
      <c r="CL41" s="1223"/>
      <c r="CM41" s="1223"/>
      <c r="CN41" s="1223"/>
      <c r="CO41" s="1223"/>
      <c r="CP41" s="1223"/>
      <c r="CQ41" s="1223"/>
      <c r="CR41" s="1223"/>
      <c r="CS41" s="1223"/>
      <c r="CT41" s="1223"/>
      <c r="CU41" s="1223"/>
      <c r="CV41" s="1223"/>
      <c r="CW41" s="1223"/>
      <c r="CX41" s="1223"/>
      <c r="CY41" s="1223"/>
      <c r="CZ41" s="1223"/>
      <c r="DA41" s="1223"/>
      <c r="DB41" s="1223"/>
      <c r="DC41" s="1223"/>
      <c r="DD41" s="1225"/>
    </row>
    <row r="42" spans="2:109" ht="13.2" x14ac:dyDescent="0.2">
      <c r="B42" s="1226"/>
      <c r="G42" s="1233"/>
      <c r="I42" s="1234"/>
      <c r="J42" s="1234"/>
      <c r="K42" s="1234"/>
      <c r="AM42" s="1233"/>
      <c r="AN42" s="1233" t="s">
        <v>557</v>
      </c>
      <c r="AP42" s="1234"/>
      <c r="AQ42" s="1234"/>
      <c r="AR42" s="1234"/>
      <c r="AY42" s="1233"/>
      <c r="BA42" s="1234"/>
      <c r="BB42" s="1234"/>
      <c r="BC42" s="1234"/>
      <c r="BK42" s="1233"/>
      <c r="BM42" s="1234"/>
      <c r="BN42" s="1234"/>
      <c r="BO42" s="1234"/>
      <c r="BW42" s="1233"/>
      <c r="BY42" s="1234"/>
      <c r="BZ42" s="1234"/>
      <c r="CA42" s="1234"/>
      <c r="CI42" s="1233"/>
      <c r="CK42" s="1234"/>
      <c r="CL42" s="1234"/>
      <c r="CM42" s="1234"/>
      <c r="CU42" s="1233"/>
      <c r="CW42" s="1234"/>
      <c r="CX42" s="1234"/>
      <c r="CY42" s="1234"/>
    </row>
    <row r="43" spans="2:109" ht="13.5" customHeight="1" x14ac:dyDescent="0.2">
      <c r="B43" s="1226"/>
      <c r="AN43" s="1235" t="s">
        <v>558</v>
      </c>
      <c r="AO43" s="1236"/>
      <c r="AP43" s="1236"/>
      <c r="AQ43" s="1236"/>
      <c r="AR43" s="1236"/>
      <c r="AS43" s="1236"/>
      <c r="AT43" s="1236"/>
      <c r="AU43" s="1236"/>
      <c r="AV43" s="1236"/>
      <c r="AW43" s="1236"/>
      <c r="AX43" s="1236"/>
      <c r="AY43" s="1236"/>
      <c r="AZ43" s="1236"/>
      <c r="BA43" s="1236"/>
      <c r="BB43" s="1236"/>
      <c r="BC43" s="1236"/>
      <c r="BD43" s="1236"/>
      <c r="BE43" s="1236"/>
      <c r="BF43" s="1236"/>
      <c r="BG43" s="1236"/>
      <c r="BH43" s="1236"/>
      <c r="BI43" s="1236"/>
      <c r="BJ43" s="1236"/>
      <c r="BK43" s="1236"/>
      <c r="BL43" s="1236"/>
      <c r="BM43" s="1236"/>
      <c r="BN43" s="1236"/>
      <c r="BO43" s="1236"/>
      <c r="BP43" s="1236"/>
      <c r="BQ43" s="1236"/>
      <c r="BR43" s="1236"/>
      <c r="BS43" s="1236"/>
      <c r="BT43" s="1236"/>
      <c r="BU43" s="1236"/>
      <c r="BV43" s="1236"/>
      <c r="BW43" s="1236"/>
      <c r="BX43" s="1236"/>
      <c r="BY43" s="1236"/>
      <c r="BZ43" s="1236"/>
      <c r="CA43" s="1236"/>
      <c r="CB43" s="1236"/>
      <c r="CC43" s="1236"/>
      <c r="CD43" s="1236"/>
      <c r="CE43" s="1236"/>
      <c r="CF43" s="1236"/>
      <c r="CG43" s="1236"/>
      <c r="CH43" s="1236"/>
      <c r="CI43" s="1236"/>
      <c r="CJ43" s="1236"/>
      <c r="CK43" s="1236"/>
      <c r="CL43" s="1236"/>
      <c r="CM43" s="1236"/>
      <c r="CN43" s="1236"/>
      <c r="CO43" s="1236"/>
      <c r="CP43" s="1236"/>
      <c r="CQ43" s="1236"/>
      <c r="CR43" s="1236"/>
      <c r="CS43" s="1236"/>
      <c r="CT43" s="1236"/>
      <c r="CU43" s="1236"/>
      <c r="CV43" s="1236"/>
      <c r="CW43" s="1236"/>
      <c r="CX43" s="1236"/>
      <c r="CY43" s="1236"/>
      <c r="CZ43" s="1236"/>
      <c r="DA43" s="1236"/>
      <c r="DB43" s="1236"/>
      <c r="DC43" s="1237"/>
    </row>
    <row r="44" spans="2:109" ht="13.2" x14ac:dyDescent="0.2">
      <c r="B44" s="1226"/>
      <c r="AN44" s="1238"/>
      <c r="AO44" s="1239"/>
      <c r="AP44" s="1239"/>
      <c r="AQ44" s="1239"/>
      <c r="AR44" s="1239"/>
      <c r="AS44" s="1239"/>
      <c r="AT44" s="1239"/>
      <c r="AU44" s="1239"/>
      <c r="AV44" s="1239"/>
      <c r="AW44" s="1239"/>
      <c r="AX44" s="1239"/>
      <c r="AY44" s="1239"/>
      <c r="AZ44" s="1239"/>
      <c r="BA44" s="1239"/>
      <c r="BB44" s="1239"/>
      <c r="BC44" s="1239"/>
      <c r="BD44" s="1239"/>
      <c r="BE44" s="1239"/>
      <c r="BF44" s="1239"/>
      <c r="BG44" s="1239"/>
      <c r="BH44" s="1239"/>
      <c r="BI44" s="1239"/>
      <c r="BJ44" s="1239"/>
      <c r="BK44" s="1239"/>
      <c r="BL44" s="1239"/>
      <c r="BM44" s="1239"/>
      <c r="BN44" s="1239"/>
      <c r="BO44" s="1239"/>
      <c r="BP44" s="1239"/>
      <c r="BQ44" s="1239"/>
      <c r="BR44" s="1239"/>
      <c r="BS44" s="1239"/>
      <c r="BT44" s="1239"/>
      <c r="BU44" s="1239"/>
      <c r="BV44" s="1239"/>
      <c r="BW44" s="1239"/>
      <c r="BX44" s="1239"/>
      <c r="BY44" s="1239"/>
      <c r="BZ44" s="1239"/>
      <c r="CA44" s="1239"/>
      <c r="CB44" s="1239"/>
      <c r="CC44" s="1239"/>
      <c r="CD44" s="1239"/>
      <c r="CE44" s="1239"/>
      <c r="CF44" s="1239"/>
      <c r="CG44" s="1239"/>
      <c r="CH44" s="1239"/>
      <c r="CI44" s="1239"/>
      <c r="CJ44" s="1239"/>
      <c r="CK44" s="1239"/>
      <c r="CL44" s="1239"/>
      <c r="CM44" s="1239"/>
      <c r="CN44" s="1239"/>
      <c r="CO44" s="1239"/>
      <c r="CP44" s="1239"/>
      <c r="CQ44" s="1239"/>
      <c r="CR44" s="1239"/>
      <c r="CS44" s="1239"/>
      <c r="CT44" s="1239"/>
      <c r="CU44" s="1239"/>
      <c r="CV44" s="1239"/>
      <c r="CW44" s="1239"/>
      <c r="CX44" s="1239"/>
      <c r="CY44" s="1239"/>
      <c r="CZ44" s="1239"/>
      <c r="DA44" s="1239"/>
      <c r="DB44" s="1239"/>
      <c r="DC44" s="1240"/>
    </row>
    <row r="45" spans="2:109" ht="13.2" x14ac:dyDescent="0.2">
      <c r="B45" s="1226"/>
      <c r="AN45" s="1238"/>
      <c r="AO45" s="1239"/>
      <c r="AP45" s="1239"/>
      <c r="AQ45" s="1239"/>
      <c r="AR45" s="1239"/>
      <c r="AS45" s="1239"/>
      <c r="AT45" s="1239"/>
      <c r="AU45" s="1239"/>
      <c r="AV45" s="1239"/>
      <c r="AW45" s="1239"/>
      <c r="AX45" s="1239"/>
      <c r="AY45" s="1239"/>
      <c r="AZ45" s="1239"/>
      <c r="BA45" s="1239"/>
      <c r="BB45" s="1239"/>
      <c r="BC45" s="1239"/>
      <c r="BD45" s="1239"/>
      <c r="BE45" s="1239"/>
      <c r="BF45" s="1239"/>
      <c r="BG45" s="1239"/>
      <c r="BH45" s="1239"/>
      <c r="BI45" s="1239"/>
      <c r="BJ45" s="1239"/>
      <c r="BK45" s="1239"/>
      <c r="BL45" s="1239"/>
      <c r="BM45" s="1239"/>
      <c r="BN45" s="1239"/>
      <c r="BO45" s="1239"/>
      <c r="BP45" s="1239"/>
      <c r="BQ45" s="1239"/>
      <c r="BR45" s="1239"/>
      <c r="BS45" s="1239"/>
      <c r="BT45" s="1239"/>
      <c r="BU45" s="1239"/>
      <c r="BV45" s="1239"/>
      <c r="BW45" s="1239"/>
      <c r="BX45" s="1239"/>
      <c r="BY45" s="1239"/>
      <c r="BZ45" s="1239"/>
      <c r="CA45" s="1239"/>
      <c r="CB45" s="1239"/>
      <c r="CC45" s="1239"/>
      <c r="CD45" s="1239"/>
      <c r="CE45" s="1239"/>
      <c r="CF45" s="1239"/>
      <c r="CG45" s="1239"/>
      <c r="CH45" s="1239"/>
      <c r="CI45" s="1239"/>
      <c r="CJ45" s="1239"/>
      <c r="CK45" s="1239"/>
      <c r="CL45" s="1239"/>
      <c r="CM45" s="1239"/>
      <c r="CN45" s="1239"/>
      <c r="CO45" s="1239"/>
      <c r="CP45" s="1239"/>
      <c r="CQ45" s="1239"/>
      <c r="CR45" s="1239"/>
      <c r="CS45" s="1239"/>
      <c r="CT45" s="1239"/>
      <c r="CU45" s="1239"/>
      <c r="CV45" s="1239"/>
      <c r="CW45" s="1239"/>
      <c r="CX45" s="1239"/>
      <c r="CY45" s="1239"/>
      <c r="CZ45" s="1239"/>
      <c r="DA45" s="1239"/>
      <c r="DB45" s="1239"/>
      <c r="DC45" s="1240"/>
    </row>
    <row r="46" spans="2:109" ht="13.2" x14ac:dyDescent="0.2">
      <c r="B46" s="1226"/>
      <c r="AN46" s="1238"/>
      <c r="AO46" s="1239"/>
      <c r="AP46" s="1239"/>
      <c r="AQ46" s="1239"/>
      <c r="AR46" s="1239"/>
      <c r="AS46" s="1239"/>
      <c r="AT46" s="1239"/>
      <c r="AU46" s="1239"/>
      <c r="AV46" s="1239"/>
      <c r="AW46" s="1239"/>
      <c r="AX46" s="1239"/>
      <c r="AY46" s="1239"/>
      <c r="AZ46" s="1239"/>
      <c r="BA46" s="1239"/>
      <c r="BB46" s="1239"/>
      <c r="BC46" s="1239"/>
      <c r="BD46" s="1239"/>
      <c r="BE46" s="1239"/>
      <c r="BF46" s="1239"/>
      <c r="BG46" s="1239"/>
      <c r="BH46" s="1239"/>
      <c r="BI46" s="1239"/>
      <c r="BJ46" s="1239"/>
      <c r="BK46" s="1239"/>
      <c r="BL46" s="1239"/>
      <c r="BM46" s="1239"/>
      <c r="BN46" s="1239"/>
      <c r="BO46" s="1239"/>
      <c r="BP46" s="1239"/>
      <c r="BQ46" s="1239"/>
      <c r="BR46" s="1239"/>
      <c r="BS46" s="1239"/>
      <c r="BT46" s="1239"/>
      <c r="BU46" s="1239"/>
      <c r="BV46" s="1239"/>
      <c r="BW46" s="1239"/>
      <c r="BX46" s="1239"/>
      <c r="BY46" s="1239"/>
      <c r="BZ46" s="1239"/>
      <c r="CA46" s="1239"/>
      <c r="CB46" s="1239"/>
      <c r="CC46" s="1239"/>
      <c r="CD46" s="1239"/>
      <c r="CE46" s="1239"/>
      <c r="CF46" s="1239"/>
      <c r="CG46" s="1239"/>
      <c r="CH46" s="1239"/>
      <c r="CI46" s="1239"/>
      <c r="CJ46" s="1239"/>
      <c r="CK46" s="1239"/>
      <c r="CL46" s="1239"/>
      <c r="CM46" s="1239"/>
      <c r="CN46" s="1239"/>
      <c r="CO46" s="1239"/>
      <c r="CP46" s="1239"/>
      <c r="CQ46" s="1239"/>
      <c r="CR46" s="1239"/>
      <c r="CS46" s="1239"/>
      <c r="CT46" s="1239"/>
      <c r="CU46" s="1239"/>
      <c r="CV46" s="1239"/>
      <c r="CW46" s="1239"/>
      <c r="CX46" s="1239"/>
      <c r="CY46" s="1239"/>
      <c r="CZ46" s="1239"/>
      <c r="DA46" s="1239"/>
      <c r="DB46" s="1239"/>
      <c r="DC46" s="1240"/>
    </row>
    <row r="47" spans="2:109" ht="13.2" x14ac:dyDescent="0.2">
      <c r="B47" s="1226"/>
      <c r="AN47" s="1241"/>
      <c r="AO47" s="1242"/>
      <c r="AP47" s="1242"/>
      <c r="AQ47" s="1242"/>
      <c r="AR47" s="1242"/>
      <c r="AS47" s="1242"/>
      <c r="AT47" s="1242"/>
      <c r="AU47" s="1242"/>
      <c r="AV47" s="1242"/>
      <c r="AW47" s="1242"/>
      <c r="AX47" s="1242"/>
      <c r="AY47" s="1242"/>
      <c r="AZ47" s="1242"/>
      <c r="BA47" s="1242"/>
      <c r="BB47" s="1242"/>
      <c r="BC47" s="1242"/>
      <c r="BD47" s="1242"/>
      <c r="BE47" s="1242"/>
      <c r="BF47" s="1242"/>
      <c r="BG47" s="1242"/>
      <c r="BH47" s="1242"/>
      <c r="BI47" s="1242"/>
      <c r="BJ47" s="1242"/>
      <c r="BK47" s="1242"/>
      <c r="BL47" s="1242"/>
      <c r="BM47" s="1242"/>
      <c r="BN47" s="1242"/>
      <c r="BO47" s="1242"/>
      <c r="BP47" s="1242"/>
      <c r="BQ47" s="1242"/>
      <c r="BR47" s="1242"/>
      <c r="BS47" s="1242"/>
      <c r="BT47" s="1242"/>
      <c r="BU47" s="1242"/>
      <c r="BV47" s="1242"/>
      <c r="BW47" s="1242"/>
      <c r="BX47" s="1242"/>
      <c r="BY47" s="1242"/>
      <c r="BZ47" s="1242"/>
      <c r="CA47" s="1242"/>
      <c r="CB47" s="1242"/>
      <c r="CC47" s="1242"/>
      <c r="CD47" s="1242"/>
      <c r="CE47" s="1242"/>
      <c r="CF47" s="1242"/>
      <c r="CG47" s="1242"/>
      <c r="CH47" s="1242"/>
      <c r="CI47" s="1242"/>
      <c r="CJ47" s="1242"/>
      <c r="CK47" s="1242"/>
      <c r="CL47" s="1242"/>
      <c r="CM47" s="1242"/>
      <c r="CN47" s="1242"/>
      <c r="CO47" s="1242"/>
      <c r="CP47" s="1242"/>
      <c r="CQ47" s="1242"/>
      <c r="CR47" s="1242"/>
      <c r="CS47" s="1242"/>
      <c r="CT47" s="1242"/>
      <c r="CU47" s="1242"/>
      <c r="CV47" s="1242"/>
      <c r="CW47" s="1242"/>
      <c r="CX47" s="1242"/>
      <c r="CY47" s="1242"/>
      <c r="CZ47" s="1242"/>
      <c r="DA47" s="1242"/>
      <c r="DB47" s="1242"/>
      <c r="DC47" s="1243"/>
    </row>
    <row r="48" spans="2:109" ht="13.2" x14ac:dyDescent="0.2">
      <c r="B48" s="1226"/>
      <c r="H48" s="1244"/>
      <c r="I48" s="1244"/>
      <c r="J48" s="1244"/>
      <c r="AN48" s="1244"/>
      <c r="AO48" s="1244"/>
      <c r="AP48" s="1244"/>
      <c r="AZ48" s="1244"/>
      <c r="BA48" s="1244"/>
      <c r="BB48" s="1244"/>
      <c r="BL48" s="1244"/>
      <c r="BM48" s="1244"/>
      <c r="BN48" s="1244"/>
      <c r="BX48" s="1244"/>
      <c r="BY48" s="1244"/>
      <c r="BZ48" s="1244"/>
      <c r="CJ48" s="1244"/>
      <c r="CK48" s="1244"/>
      <c r="CL48" s="1244"/>
      <c r="CV48" s="1244"/>
      <c r="CW48" s="1244"/>
      <c r="CX48" s="1244"/>
    </row>
    <row r="49" spans="1:109" ht="13.2" x14ac:dyDescent="0.2">
      <c r="B49" s="1226"/>
      <c r="AN49" s="1220" t="s">
        <v>559</v>
      </c>
    </row>
    <row r="50" spans="1:109" ht="13.2" x14ac:dyDescent="0.2">
      <c r="B50" s="1226"/>
      <c r="G50" s="1245"/>
      <c r="H50" s="1245"/>
      <c r="I50" s="1245"/>
      <c r="J50" s="1245"/>
      <c r="K50" s="1246"/>
      <c r="L50" s="1246"/>
      <c r="M50" s="1247"/>
      <c r="N50" s="1247"/>
      <c r="AN50" s="1248"/>
      <c r="AO50" s="1249"/>
      <c r="AP50" s="1249"/>
      <c r="AQ50" s="1249"/>
      <c r="AR50" s="1249"/>
      <c r="AS50" s="1249"/>
      <c r="AT50" s="1249"/>
      <c r="AU50" s="1249"/>
      <c r="AV50" s="1249"/>
      <c r="AW50" s="1249"/>
      <c r="AX50" s="1249"/>
      <c r="AY50" s="1249"/>
      <c r="AZ50" s="1249"/>
      <c r="BA50" s="1249"/>
      <c r="BB50" s="1249"/>
      <c r="BC50" s="1249"/>
      <c r="BD50" s="1249"/>
      <c r="BE50" s="1249"/>
      <c r="BF50" s="1249"/>
      <c r="BG50" s="1249"/>
      <c r="BH50" s="1249"/>
      <c r="BI50" s="1249"/>
      <c r="BJ50" s="1249"/>
      <c r="BK50" s="1249"/>
      <c r="BL50" s="1249"/>
      <c r="BM50" s="1249"/>
      <c r="BN50" s="1249"/>
      <c r="BO50" s="1250"/>
      <c r="BP50" s="1251" t="s">
        <v>524</v>
      </c>
      <c r="BQ50" s="1251"/>
      <c r="BR50" s="1251"/>
      <c r="BS50" s="1251"/>
      <c r="BT50" s="1251"/>
      <c r="BU50" s="1251"/>
      <c r="BV50" s="1251"/>
      <c r="BW50" s="1251"/>
      <c r="BX50" s="1251" t="s">
        <v>525</v>
      </c>
      <c r="BY50" s="1251"/>
      <c r="BZ50" s="1251"/>
      <c r="CA50" s="1251"/>
      <c r="CB50" s="1251"/>
      <c r="CC50" s="1251"/>
      <c r="CD50" s="1251"/>
      <c r="CE50" s="1251"/>
      <c r="CF50" s="1251" t="s">
        <v>526</v>
      </c>
      <c r="CG50" s="1251"/>
      <c r="CH50" s="1251"/>
      <c r="CI50" s="1251"/>
      <c r="CJ50" s="1251"/>
      <c r="CK50" s="1251"/>
      <c r="CL50" s="1251"/>
      <c r="CM50" s="1251"/>
      <c r="CN50" s="1251" t="s">
        <v>527</v>
      </c>
      <c r="CO50" s="1251"/>
      <c r="CP50" s="1251"/>
      <c r="CQ50" s="1251"/>
      <c r="CR50" s="1251"/>
      <c r="CS50" s="1251"/>
      <c r="CT50" s="1251"/>
      <c r="CU50" s="1251"/>
      <c r="CV50" s="1251" t="s">
        <v>528</v>
      </c>
      <c r="CW50" s="1251"/>
      <c r="CX50" s="1251"/>
      <c r="CY50" s="1251"/>
      <c r="CZ50" s="1251"/>
      <c r="DA50" s="1251"/>
      <c r="DB50" s="1251"/>
      <c r="DC50" s="1251"/>
    </row>
    <row r="51" spans="1:109" ht="13.5" customHeight="1" x14ac:dyDescent="0.2">
      <c r="B51" s="1226"/>
      <c r="G51" s="1252"/>
      <c r="H51" s="1252"/>
      <c r="I51" s="1253"/>
      <c r="J51" s="1253"/>
      <c r="K51" s="1254"/>
      <c r="L51" s="1254"/>
      <c r="M51" s="1254"/>
      <c r="N51" s="1254"/>
      <c r="AM51" s="1244"/>
      <c r="AN51" s="1255" t="s">
        <v>560</v>
      </c>
      <c r="AO51" s="1255"/>
      <c r="AP51" s="1255"/>
      <c r="AQ51" s="1255"/>
      <c r="AR51" s="1255"/>
      <c r="AS51" s="1255"/>
      <c r="AT51" s="1255"/>
      <c r="AU51" s="1255"/>
      <c r="AV51" s="1255"/>
      <c r="AW51" s="1255"/>
      <c r="AX51" s="1255"/>
      <c r="AY51" s="1255"/>
      <c r="AZ51" s="1255"/>
      <c r="BA51" s="1255"/>
      <c r="BB51" s="1255" t="s">
        <v>561</v>
      </c>
      <c r="BC51" s="1255"/>
      <c r="BD51" s="1255"/>
      <c r="BE51" s="1255"/>
      <c r="BF51" s="1255"/>
      <c r="BG51" s="1255"/>
      <c r="BH51" s="1255"/>
      <c r="BI51" s="1255"/>
      <c r="BJ51" s="1255"/>
      <c r="BK51" s="1255"/>
      <c r="BL51" s="1255"/>
      <c r="BM51" s="1255"/>
      <c r="BN51" s="1255"/>
      <c r="BO51" s="1255"/>
      <c r="BP51" s="1256">
        <v>99.4</v>
      </c>
      <c r="BQ51" s="1256"/>
      <c r="BR51" s="1256"/>
      <c r="BS51" s="1256"/>
      <c r="BT51" s="1256"/>
      <c r="BU51" s="1256"/>
      <c r="BV51" s="1256"/>
      <c r="BW51" s="1256"/>
      <c r="BX51" s="1256">
        <v>85.2</v>
      </c>
      <c r="BY51" s="1256"/>
      <c r="BZ51" s="1256"/>
      <c r="CA51" s="1256"/>
      <c r="CB51" s="1256"/>
      <c r="CC51" s="1256"/>
      <c r="CD51" s="1256"/>
      <c r="CE51" s="1256"/>
      <c r="CF51" s="1256">
        <v>64.400000000000006</v>
      </c>
      <c r="CG51" s="1256"/>
      <c r="CH51" s="1256"/>
      <c r="CI51" s="1256"/>
      <c r="CJ51" s="1256"/>
      <c r="CK51" s="1256"/>
      <c r="CL51" s="1256"/>
      <c r="CM51" s="1256"/>
      <c r="CN51" s="1256">
        <v>50.4</v>
      </c>
      <c r="CO51" s="1256"/>
      <c r="CP51" s="1256"/>
      <c r="CQ51" s="1256"/>
      <c r="CR51" s="1256"/>
      <c r="CS51" s="1256"/>
      <c r="CT51" s="1256"/>
      <c r="CU51" s="1256"/>
      <c r="CV51" s="1256">
        <v>40.9</v>
      </c>
      <c r="CW51" s="1256"/>
      <c r="CX51" s="1256"/>
      <c r="CY51" s="1256"/>
      <c r="CZ51" s="1256"/>
      <c r="DA51" s="1256"/>
      <c r="DB51" s="1256"/>
      <c r="DC51" s="1256"/>
    </row>
    <row r="52" spans="1:109" ht="13.2" x14ac:dyDescent="0.2">
      <c r="B52" s="1226"/>
      <c r="G52" s="1252"/>
      <c r="H52" s="1252"/>
      <c r="I52" s="1253"/>
      <c r="J52" s="1253"/>
      <c r="K52" s="1254"/>
      <c r="L52" s="1254"/>
      <c r="M52" s="1254"/>
      <c r="N52" s="1254"/>
      <c r="AM52" s="1244"/>
      <c r="AN52" s="1255"/>
      <c r="AO52" s="1255"/>
      <c r="AP52" s="1255"/>
      <c r="AQ52" s="1255"/>
      <c r="AR52" s="1255"/>
      <c r="AS52" s="1255"/>
      <c r="AT52" s="1255"/>
      <c r="AU52" s="1255"/>
      <c r="AV52" s="1255"/>
      <c r="AW52" s="1255"/>
      <c r="AX52" s="1255"/>
      <c r="AY52" s="1255"/>
      <c r="AZ52" s="1255"/>
      <c r="BA52" s="1255"/>
      <c r="BB52" s="1255"/>
      <c r="BC52" s="1255"/>
      <c r="BD52" s="1255"/>
      <c r="BE52" s="1255"/>
      <c r="BF52" s="1255"/>
      <c r="BG52" s="1255"/>
      <c r="BH52" s="1255"/>
      <c r="BI52" s="1255"/>
      <c r="BJ52" s="1255"/>
      <c r="BK52" s="1255"/>
      <c r="BL52" s="1255"/>
      <c r="BM52" s="1255"/>
      <c r="BN52" s="1255"/>
      <c r="BO52" s="1255"/>
      <c r="BP52" s="1256"/>
      <c r="BQ52" s="1256"/>
      <c r="BR52" s="1256"/>
      <c r="BS52" s="1256"/>
      <c r="BT52" s="1256"/>
      <c r="BU52" s="1256"/>
      <c r="BV52" s="1256"/>
      <c r="BW52" s="1256"/>
      <c r="BX52" s="1256"/>
      <c r="BY52" s="1256"/>
      <c r="BZ52" s="1256"/>
      <c r="CA52" s="1256"/>
      <c r="CB52" s="1256"/>
      <c r="CC52" s="1256"/>
      <c r="CD52" s="1256"/>
      <c r="CE52" s="1256"/>
      <c r="CF52" s="1256"/>
      <c r="CG52" s="1256"/>
      <c r="CH52" s="1256"/>
      <c r="CI52" s="1256"/>
      <c r="CJ52" s="1256"/>
      <c r="CK52" s="1256"/>
      <c r="CL52" s="1256"/>
      <c r="CM52" s="1256"/>
      <c r="CN52" s="1256"/>
      <c r="CO52" s="1256"/>
      <c r="CP52" s="1256"/>
      <c r="CQ52" s="1256"/>
      <c r="CR52" s="1256"/>
      <c r="CS52" s="1256"/>
      <c r="CT52" s="1256"/>
      <c r="CU52" s="1256"/>
      <c r="CV52" s="1256"/>
      <c r="CW52" s="1256"/>
      <c r="CX52" s="1256"/>
      <c r="CY52" s="1256"/>
      <c r="CZ52" s="1256"/>
      <c r="DA52" s="1256"/>
      <c r="DB52" s="1256"/>
      <c r="DC52" s="1256"/>
    </row>
    <row r="53" spans="1:109" ht="13.2" x14ac:dyDescent="0.2">
      <c r="A53" s="1234"/>
      <c r="B53" s="1226"/>
      <c r="G53" s="1252"/>
      <c r="H53" s="1252"/>
      <c r="I53" s="1245"/>
      <c r="J53" s="1245"/>
      <c r="K53" s="1254"/>
      <c r="L53" s="1254"/>
      <c r="M53" s="1254"/>
      <c r="N53" s="1254"/>
      <c r="AM53" s="1244"/>
      <c r="AN53" s="1255"/>
      <c r="AO53" s="1255"/>
      <c r="AP53" s="1255"/>
      <c r="AQ53" s="1255"/>
      <c r="AR53" s="1255"/>
      <c r="AS53" s="1255"/>
      <c r="AT53" s="1255"/>
      <c r="AU53" s="1255"/>
      <c r="AV53" s="1255"/>
      <c r="AW53" s="1255"/>
      <c r="AX53" s="1255"/>
      <c r="AY53" s="1255"/>
      <c r="AZ53" s="1255"/>
      <c r="BA53" s="1255"/>
      <c r="BB53" s="1255" t="s">
        <v>562</v>
      </c>
      <c r="BC53" s="1255"/>
      <c r="BD53" s="1255"/>
      <c r="BE53" s="1255"/>
      <c r="BF53" s="1255"/>
      <c r="BG53" s="1255"/>
      <c r="BH53" s="1255"/>
      <c r="BI53" s="1255"/>
      <c r="BJ53" s="1255"/>
      <c r="BK53" s="1255"/>
      <c r="BL53" s="1255"/>
      <c r="BM53" s="1255"/>
      <c r="BN53" s="1255"/>
      <c r="BO53" s="1255"/>
      <c r="BP53" s="1256">
        <v>66.599999999999994</v>
      </c>
      <c r="BQ53" s="1256"/>
      <c r="BR53" s="1256"/>
      <c r="BS53" s="1256"/>
      <c r="BT53" s="1256"/>
      <c r="BU53" s="1256"/>
      <c r="BV53" s="1256"/>
      <c r="BW53" s="1256"/>
      <c r="BX53" s="1256">
        <v>67.900000000000006</v>
      </c>
      <c r="BY53" s="1256"/>
      <c r="BZ53" s="1256"/>
      <c r="CA53" s="1256"/>
      <c r="CB53" s="1256"/>
      <c r="CC53" s="1256"/>
      <c r="CD53" s="1256"/>
      <c r="CE53" s="1256"/>
      <c r="CF53" s="1256">
        <v>69.599999999999994</v>
      </c>
      <c r="CG53" s="1256"/>
      <c r="CH53" s="1256"/>
      <c r="CI53" s="1256"/>
      <c r="CJ53" s="1256"/>
      <c r="CK53" s="1256"/>
      <c r="CL53" s="1256"/>
      <c r="CM53" s="1256"/>
      <c r="CN53" s="1256">
        <v>70.900000000000006</v>
      </c>
      <c r="CO53" s="1256"/>
      <c r="CP53" s="1256"/>
      <c r="CQ53" s="1256"/>
      <c r="CR53" s="1256"/>
      <c r="CS53" s="1256"/>
      <c r="CT53" s="1256"/>
      <c r="CU53" s="1256"/>
      <c r="CV53" s="1256">
        <v>71.8</v>
      </c>
      <c r="CW53" s="1256"/>
      <c r="CX53" s="1256"/>
      <c r="CY53" s="1256"/>
      <c r="CZ53" s="1256"/>
      <c r="DA53" s="1256"/>
      <c r="DB53" s="1256"/>
      <c r="DC53" s="1256"/>
    </row>
    <row r="54" spans="1:109" ht="13.2" x14ac:dyDescent="0.2">
      <c r="A54" s="1234"/>
      <c r="B54" s="1226"/>
      <c r="G54" s="1252"/>
      <c r="H54" s="1252"/>
      <c r="I54" s="1245"/>
      <c r="J54" s="1245"/>
      <c r="K54" s="1254"/>
      <c r="L54" s="1254"/>
      <c r="M54" s="1254"/>
      <c r="N54" s="1254"/>
      <c r="AM54" s="1244"/>
      <c r="AN54" s="1255"/>
      <c r="AO54" s="1255"/>
      <c r="AP54" s="1255"/>
      <c r="AQ54" s="1255"/>
      <c r="AR54" s="1255"/>
      <c r="AS54" s="1255"/>
      <c r="AT54" s="1255"/>
      <c r="AU54" s="1255"/>
      <c r="AV54" s="1255"/>
      <c r="AW54" s="1255"/>
      <c r="AX54" s="1255"/>
      <c r="AY54" s="1255"/>
      <c r="AZ54" s="1255"/>
      <c r="BA54" s="1255"/>
      <c r="BB54" s="1255"/>
      <c r="BC54" s="1255"/>
      <c r="BD54" s="1255"/>
      <c r="BE54" s="1255"/>
      <c r="BF54" s="1255"/>
      <c r="BG54" s="1255"/>
      <c r="BH54" s="1255"/>
      <c r="BI54" s="1255"/>
      <c r="BJ54" s="1255"/>
      <c r="BK54" s="1255"/>
      <c r="BL54" s="1255"/>
      <c r="BM54" s="1255"/>
      <c r="BN54" s="1255"/>
      <c r="BO54" s="1255"/>
      <c r="BP54" s="1256"/>
      <c r="BQ54" s="1256"/>
      <c r="BR54" s="1256"/>
      <c r="BS54" s="1256"/>
      <c r="BT54" s="1256"/>
      <c r="BU54" s="1256"/>
      <c r="BV54" s="1256"/>
      <c r="BW54" s="1256"/>
      <c r="BX54" s="1256"/>
      <c r="BY54" s="1256"/>
      <c r="BZ54" s="1256"/>
      <c r="CA54" s="1256"/>
      <c r="CB54" s="1256"/>
      <c r="CC54" s="1256"/>
      <c r="CD54" s="1256"/>
      <c r="CE54" s="1256"/>
      <c r="CF54" s="1256"/>
      <c r="CG54" s="1256"/>
      <c r="CH54" s="1256"/>
      <c r="CI54" s="1256"/>
      <c r="CJ54" s="1256"/>
      <c r="CK54" s="1256"/>
      <c r="CL54" s="1256"/>
      <c r="CM54" s="1256"/>
      <c r="CN54" s="1256"/>
      <c r="CO54" s="1256"/>
      <c r="CP54" s="1256"/>
      <c r="CQ54" s="1256"/>
      <c r="CR54" s="1256"/>
      <c r="CS54" s="1256"/>
      <c r="CT54" s="1256"/>
      <c r="CU54" s="1256"/>
      <c r="CV54" s="1256"/>
      <c r="CW54" s="1256"/>
      <c r="CX54" s="1256"/>
      <c r="CY54" s="1256"/>
      <c r="CZ54" s="1256"/>
      <c r="DA54" s="1256"/>
      <c r="DB54" s="1256"/>
      <c r="DC54" s="1256"/>
    </row>
    <row r="55" spans="1:109" ht="13.2" x14ac:dyDescent="0.2">
      <c r="A55" s="1234"/>
      <c r="B55" s="1226"/>
      <c r="G55" s="1245"/>
      <c r="H55" s="1245"/>
      <c r="I55" s="1245"/>
      <c r="J55" s="1245"/>
      <c r="K55" s="1254"/>
      <c r="L55" s="1254"/>
      <c r="M55" s="1254"/>
      <c r="N55" s="1254"/>
      <c r="AN55" s="1251" t="s">
        <v>563</v>
      </c>
      <c r="AO55" s="1251"/>
      <c r="AP55" s="1251"/>
      <c r="AQ55" s="1251"/>
      <c r="AR55" s="1251"/>
      <c r="AS55" s="1251"/>
      <c r="AT55" s="1251"/>
      <c r="AU55" s="1251"/>
      <c r="AV55" s="1251"/>
      <c r="AW55" s="1251"/>
      <c r="AX55" s="1251"/>
      <c r="AY55" s="1251"/>
      <c r="AZ55" s="1251"/>
      <c r="BA55" s="1251"/>
      <c r="BB55" s="1255" t="s">
        <v>561</v>
      </c>
      <c r="BC55" s="1255"/>
      <c r="BD55" s="1255"/>
      <c r="BE55" s="1255"/>
      <c r="BF55" s="1255"/>
      <c r="BG55" s="1255"/>
      <c r="BH55" s="1255"/>
      <c r="BI55" s="1255"/>
      <c r="BJ55" s="1255"/>
      <c r="BK55" s="1255"/>
      <c r="BL55" s="1255"/>
      <c r="BM55" s="1255"/>
      <c r="BN55" s="1255"/>
      <c r="BO55" s="1255"/>
      <c r="BP55" s="1256">
        <v>22.1</v>
      </c>
      <c r="BQ55" s="1256"/>
      <c r="BR55" s="1256"/>
      <c r="BS55" s="1256"/>
      <c r="BT55" s="1256"/>
      <c r="BU55" s="1256"/>
      <c r="BV55" s="1256"/>
      <c r="BW55" s="1256"/>
      <c r="BX55" s="1256">
        <v>20.399999999999999</v>
      </c>
      <c r="BY55" s="1256"/>
      <c r="BZ55" s="1256"/>
      <c r="CA55" s="1256"/>
      <c r="CB55" s="1256"/>
      <c r="CC55" s="1256"/>
      <c r="CD55" s="1256"/>
      <c r="CE55" s="1256"/>
      <c r="CF55" s="1256">
        <v>11.2</v>
      </c>
      <c r="CG55" s="1256"/>
      <c r="CH55" s="1256"/>
      <c r="CI55" s="1256"/>
      <c r="CJ55" s="1256"/>
      <c r="CK55" s="1256"/>
      <c r="CL55" s="1256"/>
      <c r="CM55" s="1256"/>
      <c r="CN55" s="1256">
        <v>4.5999999999999996</v>
      </c>
      <c r="CO55" s="1256"/>
      <c r="CP55" s="1256"/>
      <c r="CQ55" s="1256"/>
      <c r="CR55" s="1256"/>
      <c r="CS55" s="1256"/>
      <c r="CT55" s="1256"/>
      <c r="CU55" s="1256"/>
      <c r="CV55" s="1256">
        <v>4.2</v>
      </c>
      <c r="CW55" s="1256"/>
      <c r="CX55" s="1256"/>
      <c r="CY55" s="1256"/>
      <c r="CZ55" s="1256"/>
      <c r="DA55" s="1256"/>
      <c r="DB55" s="1256"/>
      <c r="DC55" s="1256"/>
    </row>
    <row r="56" spans="1:109" ht="13.2" x14ac:dyDescent="0.2">
      <c r="A56" s="1234"/>
      <c r="B56" s="1226"/>
      <c r="G56" s="1245"/>
      <c r="H56" s="1245"/>
      <c r="I56" s="1245"/>
      <c r="J56" s="1245"/>
      <c r="K56" s="1254"/>
      <c r="L56" s="1254"/>
      <c r="M56" s="1254"/>
      <c r="N56" s="1254"/>
      <c r="AN56" s="1251"/>
      <c r="AO56" s="1251"/>
      <c r="AP56" s="1251"/>
      <c r="AQ56" s="1251"/>
      <c r="AR56" s="1251"/>
      <c r="AS56" s="1251"/>
      <c r="AT56" s="1251"/>
      <c r="AU56" s="1251"/>
      <c r="AV56" s="1251"/>
      <c r="AW56" s="1251"/>
      <c r="AX56" s="1251"/>
      <c r="AY56" s="1251"/>
      <c r="AZ56" s="1251"/>
      <c r="BA56" s="1251"/>
      <c r="BB56" s="1255"/>
      <c r="BC56" s="1255"/>
      <c r="BD56" s="1255"/>
      <c r="BE56" s="1255"/>
      <c r="BF56" s="1255"/>
      <c r="BG56" s="1255"/>
      <c r="BH56" s="1255"/>
      <c r="BI56" s="1255"/>
      <c r="BJ56" s="1255"/>
      <c r="BK56" s="1255"/>
      <c r="BL56" s="1255"/>
      <c r="BM56" s="1255"/>
      <c r="BN56" s="1255"/>
      <c r="BO56" s="1255"/>
      <c r="BP56" s="1256"/>
      <c r="BQ56" s="1256"/>
      <c r="BR56" s="1256"/>
      <c r="BS56" s="1256"/>
      <c r="BT56" s="1256"/>
      <c r="BU56" s="1256"/>
      <c r="BV56" s="1256"/>
      <c r="BW56" s="1256"/>
      <c r="BX56" s="1256"/>
      <c r="BY56" s="1256"/>
      <c r="BZ56" s="1256"/>
      <c r="CA56" s="1256"/>
      <c r="CB56" s="1256"/>
      <c r="CC56" s="1256"/>
      <c r="CD56" s="1256"/>
      <c r="CE56" s="1256"/>
      <c r="CF56" s="1256"/>
      <c r="CG56" s="1256"/>
      <c r="CH56" s="1256"/>
      <c r="CI56" s="1256"/>
      <c r="CJ56" s="1256"/>
      <c r="CK56" s="1256"/>
      <c r="CL56" s="1256"/>
      <c r="CM56" s="1256"/>
      <c r="CN56" s="1256"/>
      <c r="CO56" s="1256"/>
      <c r="CP56" s="1256"/>
      <c r="CQ56" s="1256"/>
      <c r="CR56" s="1256"/>
      <c r="CS56" s="1256"/>
      <c r="CT56" s="1256"/>
      <c r="CU56" s="1256"/>
      <c r="CV56" s="1256"/>
      <c r="CW56" s="1256"/>
      <c r="CX56" s="1256"/>
      <c r="CY56" s="1256"/>
      <c r="CZ56" s="1256"/>
      <c r="DA56" s="1256"/>
      <c r="DB56" s="1256"/>
      <c r="DC56" s="1256"/>
    </row>
    <row r="57" spans="1:109" s="1234" customFormat="1" ht="13.2" x14ac:dyDescent="0.2">
      <c r="B57" s="1257"/>
      <c r="G57" s="1245"/>
      <c r="H57" s="1245"/>
      <c r="I57" s="1258"/>
      <c r="J57" s="1258"/>
      <c r="K57" s="1254"/>
      <c r="L57" s="1254"/>
      <c r="M57" s="1254"/>
      <c r="N57" s="1254"/>
      <c r="AM57" s="1220"/>
      <c r="AN57" s="1251"/>
      <c r="AO57" s="1251"/>
      <c r="AP57" s="1251"/>
      <c r="AQ57" s="1251"/>
      <c r="AR57" s="1251"/>
      <c r="AS57" s="1251"/>
      <c r="AT57" s="1251"/>
      <c r="AU57" s="1251"/>
      <c r="AV57" s="1251"/>
      <c r="AW57" s="1251"/>
      <c r="AX57" s="1251"/>
      <c r="AY57" s="1251"/>
      <c r="AZ57" s="1251"/>
      <c r="BA57" s="1251"/>
      <c r="BB57" s="1255" t="s">
        <v>562</v>
      </c>
      <c r="BC57" s="1255"/>
      <c r="BD57" s="1255"/>
      <c r="BE57" s="1255"/>
      <c r="BF57" s="1255"/>
      <c r="BG57" s="1255"/>
      <c r="BH57" s="1255"/>
      <c r="BI57" s="1255"/>
      <c r="BJ57" s="1255"/>
      <c r="BK57" s="1255"/>
      <c r="BL57" s="1255"/>
      <c r="BM57" s="1255"/>
      <c r="BN57" s="1255"/>
      <c r="BO57" s="1255"/>
      <c r="BP57" s="1256">
        <v>61.5</v>
      </c>
      <c r="BQ57" s="1256"/>
      <c r="BR57" s="1256"/>
      <c r="BS57" s="1256"/>
      <c r="BT57" s="1256"/>
      <c r="BU57" s="1256"/>
      <c r="BV57" s="1256"/>
      <c r="BW57" s="1256"/>
      <c r="BX57" s="1256">
        <v>63</v>
      </c>
      <c r="BY57" s="1256"/>
      <c r="BZ57" s="1256"/>
      <c r="CA57" s="1256"/>
      <c r="CB57" s="1256"/>
      <c r="CC57" s="1256"/>
      <c r="CD57" s="1256"/>
      <c r="CE57" s="1256"/>
      <c r="CF57" s="1256">
        <v>63.7</v>
      </c>
      <c r="CG57" s="1256"/>
      <c r="CH57" s="1256"/>
      <c r="CI57" s="1256"/>
      <c r="CJ57" s="1256"/>
      <c r="CK57" s="1256"/>
      <c r="CL57" s="1256"/>
      <c r="CM57" s="1256"/>
      <c r="CN57" s="1256">
        <v>64.099999999999994</v>
      </c>
      <c r="CO57" s="1256"/>
      <c r="CP57" s="1256"/>
      <c r="CQ57" s="1256"/>
      <c r="CR57" s="1256"/>
      <c r="CS57" s="1256"/>
      <c r="CT57" s="1256"/>
      <c r="CU57" s="1256"/>
      <c r="CV57" s="1256">
        <v>64.599999999999994</v>
      </c>
      <c r="CW57" s="1256"/>
      <c r="CX57" s="1256"/>
      <c r="CY57" s="1256"/>
      <c r="CZ57" s="1256"/>
      <c r="DA57" s="1256"/>
      <c r="DB57" s="1256"/>
      <c r="DC57" s="1256"/>
      <c r="DD57" s="1259"/>
      <c r="DE57" s="1257"/>
    </row>
    <row r="58" spans="1:109" s="1234" customFormat="1" ht="13.2" x14ac:dyDescent="0.2">
      <c r="A58" s="1220"/>
      <c r="B58" s="1257"/>
      <c r="G58" s="1245"/>
      <c r="H58" s="1245"/>
      <c r="I58" s="1258"/>
      <c r="J58" s="1258"/>
      <c r="K58" s="1254"/>
      <c r="L58" s="1254"/>
      <c r="M58" s="1254"/>
      <c r="N58" s="1254"/>
      <c r="AM58" s="1220"/>
      <c r="AN58" s="1251"/>
      <c r="AO58" s="1251"/>
      <c r="AP58" s="1251"/>
      <c r="AQ58" s="1251"/>
      <c r="AR58" s="1251"/>
      <c r="AS58" s="1251"/>
      <c r="AT58" s="1251"/>
      <c r="AU58" s="1251"/>
      <c r="AV58" s="1251"/>
      <c r="AW58" s="1251"/>
      <c r="AX58" s="1251"/>
      <c r="AY58" s="1251"/>
      <c r="AZ58" s="1251"/>
      <c r="BA58" s="1251"/>
      <c r="BB58" s="1255"/>
      <c r="BC58" s="1255"/>
      <c r="BD58" s="1255"/>
      <c r="BE58" s="1255"/>
      <c r="BF58" s="1255"/>
      <c r="BG58" s="1255"/>
      <c r="BH58" s="1255"/>
      <c r="BI58" s="1255"/>
      <c r="BJ58" s="1255"/>
      <c r="BK58" s="1255"/>
      <c r="BL58" s="1255"/>
      <c r="BM58" s="1255"/>
      <c r="BN58" s="1255"/>
      <c r="BO58" s="1255"/>
      <c r="BP58" s="1256"/>
      <c r="BQ58" s="1256"/>
      <c r="BR58" s="1256"/>
      <c r="BS58" s="1256"/>
      <c r="BT58" s="1256"/>
      <c r="BU58" s="1256"/>
      <c r="BV58" s="1256"/>
      <c r="BW58" s="1256"/>
      <c r="BX58" s="1256"/>
      <c r="BY58" s="1256"/>
      <c r="BZ58" s="1256"/>
      <c r="CA58" s="1256"/>
      <c r="CB58" s="1256"/>
      <c r="CC58" s="1256"/>
      <c r="CD58" s="1256"/>
      <c r="CE58" s="1256"/>
      <c r="CF58" s="1256"/>
      <c r="CG58" s="1256"/>
      <c r="CH58" s="1256"/>
      <c r="CI58" s="1256"/>
      <c r="CJ58" s="1256"/>
      <c r="CK58" s="1256"/>
      <c r="CL58" s="1256"/>
      <c r="CM58" s="1256"/>
      <c r="CN58" s="1256"/>
      <c r="CO58" s="1256"/>
      <c r="CP58" s="1256"/>
      <c r="CQ58" s="1256"/>
      <c r="CR58" s="1256"/>
      <c r="CS58" s="1256"/>
      <c r="CT58" s="1256"/>
      <c r="CU58" s="1256"/>
      <c r="CV58" s="1256"/>
      <c r="CW58" s="1256"/>
      <c r="CX58" s="1256"/>
      <c r="CY58" s="1256"/>
      <c r="CZ58" s="1256"/>
      <c r="DA58" s="1256"/>
      <c r="DB58" s="1256"/>
      <c r="DC58" s="1256"/>
      <c r="DD58" s="1259"/>
      <c r="DE58" s="1257"/>
    </row>
    <row r="59" spans="1:109" s="1234" customFormat="1" ht="13.2" x14ac:dyDescent="0.2">
      <c r="A59" s="1220"/>
      <c r="B59" s="1257"/>
      <c r="K59" s="1260"/>
      <c r="L59" s="1260"/>
      <c r="M59" s="1260"/>
      <c r="N59" s="1260"/>
      <c r="AQ59" s="1260"/>
      <c r="AR59" s="1260"/>
      <c r="AS59" s="1260"/>
      <c r="AT59" s="1260"/>
      <c r="BC59" s="1260"/>
      <c r="BD59" s="1260"/>
      <c r="BE59" s="1260"/>
      <c r="BF59" s="1260"/>
      <c r="BO59" s="1260"/>
      <c r="BP59" s="1260"/>
      <c r="BQ59" s="1260"/>
      <c r="BR59" s="1260"/>
      <c r="CA59" s="1260"/>
      <c r="CB59" s="1260"/>
      <c r="CC59" s="1260"/>
      <c r="CD59" s="1260"/>
      <c r="CM59" s="1260"/>
      <c r="CN59" s="1260"/>
      <c r="CO59" s="1260"/>
      <c r="CP59" s="1260"/>
      <c r="CY59" s="1260"/>
      <c r="CZ59" s="1260"/>
      <c r="DA59" s="1260"/>
      <c r="DB59" s="1260"/>
      <c r="DC59" s="1260"/>
      <c r="DD59" s="1259"/>
      <c r="DE59" s="1257"/>
    </row>
    <row r="60" spans="1:109" s="1234" customFormat="1" ht="13.2" x14ac:dyDescent="0.2">
      <c r="A60" s="1220"/>
      <c r="B60" s="1257"/>
      <c r="K60" s="1260"/>
      <c r="L60" s="1260"/>
      <c r="M60" s="1260"/>
      <c r="N60" s="1260"/>
      <c r="AQ60" s="1260"/>
      <c r="AR60" s="1260"/>
      <c r="AS60" s="1260"/>
      <c r="AT60" s="1260"/>
      <c r="BC60" s="1260"/>
      <c r="BD60" s="1260"/>
      <c r="BE60" s="1260"/>
      <c r="BF60" s="1260"/>
      <c r="BO60" s="1260"/>
      <c r="BP60" s="1260"/>
      <c r="BQ60" s="1260"/>
      <c r="BR60" s="1260"/>
      <c r="CA60" s="1260"/>
      <c r="CB60" s="1260"/>
      <c r="CC60" s="1260"/>
      <c r="CD60" s="1260"/>
      <c r="CM60" s="1260"/>
      <c r="CN60" s="1260"/>
      <c r="CO60" s="1260"/>
      <c r="CP60" s="1260"/>
      <c r="CY60" s="1260"/>
      <c r="CZ60" s="1260"/>
      <c r="DA60" s="1260"/>
      <c r="DB60" s="1260"/>
      <c r="DC60" s="1260"/>
      <c r="DD60" s="1259"/>
      <c r="DE60" s="1257"/>
    </row>
    <row r="61" spans="1:109" s="1234" customFormat="1" ht="13.2" x14ac:dyDescent="0.2">
      <c r="A61" s="1220"/>
      <c r="B61" s="1261"/>
      <c r="C61" s="1262"/>
      <c r="D61" s="1262"/>
      <c r="E61" s="1262"/>
      <c r="F61" s="1262"/>
      <c r="G61" s="1262"/>
      <c r="H61" s="1262"/>
      <c r="I61" s="1262"/>
      <c r="J61" s="1262"/>
      <c r="K61" s="1262"/>
      <c r="L61" s="1262"/>
      <c r="M61" s="1263"/>
      <c r="N61" s="1263"/>
      <c r="O61" s="1262"/>
      <c r="P61" s="1262"/>
      <c r="Q61" s="1262"/>
      <c r="R61" s="1262"/>
      <c r="S61" s="1262"/>
      <c r="T61" s="1262"/>
      <c r="U61" s="1262"/>
      <c r="V61" s="1262"/>
      <c r="W61" s="1262"/>
      <c r="X61" s="1262"/>
      <c r="Y61" s="1262"/>
      <c r="Z61" s="1262"/>
      <c r="AA61" s="1262"/>
      <c r="AB61" s="1262"/>
      <c r="AC61" s="1262"/>
      <c r="AD61" s="1262"/>
      <c r="AE61" s="1262"/>
      <c r="AF61" s="1262"/>
      <c r="AG61" s="1262"/>
      <c r="AH61" s="1262"/>
      <c r="AI61" s="1262"/>
      <c r="AJ61" s="1262"/>
      <c r="AK61" s="1262"/>
      <c r="AL61" s="1262"/>
      <c r="AM61" s="1262"/>
      <c r="AN61" s="1262"/>
      <c r="AO61" s="1262"/>
      <c r="AP61" s="1262"/>
      <c r="AQ61" s="1262"/>
      <c r="AR61" s="1262"/>
      <c r="AS61" s="1263"/>
      <c r="AT61" s="1263"/>
      <c r="AU61" s="1262"/>
      <c r="AV61" s="1262"/>
      <c r="AW61" s="1262"/>
      <c r="AX61" s="1262"/>
      <c r="AY61" s="1262"/>
      <c r="AZ61" s="1262"/>
      <c r="BA61" s="1262"/>
      <c r="BB61" s="1262"/>
      <c r="BC61" s="1262"/>
      <c r="BD61" s="1262"/>
      <c r="BE61" s="1263"/>
      <c r="BF61" s="1263"/>
      <c r="BG61" s="1262"/>
      <c r="BH61" s="1262"/>
      <c r="BI61" s="1262"/>
      <c r="BJ61" s="1262"/>
      <c r="BK61" s="1262"/>
      <c r="BL61" s="1262"/>
      <c r="BM61" s="1262"/>
      <c r="BN61" s="1262"/>
      <c r="BO61" s="1262"/>
      <c r="BP61" s="1262"/>
      <c r="BQ61" s="1263"/>
      <c r="BR61" s="1263"/>
      <c r="BS61" s="1262"/>
      <c r="BT61" s="1262"/>
      <c r="BU61" s="1262"/>
      <c r="BV61" s="1262"/>
      <c r="BW61" s="1262"/>
      <c r="BX61" s="1262"/>
      <c r="BY61" s="1262"/>
      <c r="BZ61" s="1262"/>
      <c r="CA61" s="1262"/>
      <c r="CB61" s="1262"/>
      <c r="CC61" s="1263"/>
      <c r="CD61" s="1263"/>
      <c r="CE61" s="1262"/>
      <c r="CF61" s="1262"/>
      <c r="CG61" s="1262"/>
      <c r="CH61" s="1262"/>
      <c r="CI61" s="1262"/>
      <c r="CJ61" s="1262"/>
      <c r="CK61" s="1262"/>
      <c r="CL61" s="1262"/>
      <c r="CM61" s="1262"/>
      <c r="CN61" s="1262"/>
      <c r="CO61" s="1263"/>
      <c r="CP61" s="1263"/>
      <c r="CQ61" s="1262"/>
      <c r="CR61" s="1262"/>
      <c r="CS61" s="1262"/>
      <c r="CT61" s="1262"/>
      <c r="CU61" s="1262"/>
      <c r="CV61" s="1262"/>
      <c r="CW61" s="1262"/>
      <c r="CX61" s="1262"/>
      <c r="CY61" s="1262"/>
      <c r="CZ61" s="1262"/>
      <c r="DA61" s="1263"/>
      <c r="DB61" s="1263"/>
      <c r="DC61" s="1263"/>
      <c r="DD61" s="1264"/>
      <c r="DE61" s="1257"/>
    </row>
    <row r="62" spans="1:109" ht="13.2" x14ac:dyDescent="0.2">
      <c r="B62" s="1231"/>
      <c r="C62" s="1231"/>
      <c r="D62" s="1231"/>
      <c r="E62" s="1231"/>
      <c r="F62" s="1231"/>
      <c r="G62" s="1231"/>
      <c r="H62" s="1231"/>
      <c r="I62" s="1231"/>
      <c r="J62" s="1231"/>
      <c r="K62" s="1231"/>
      <c r="L62" s="1231"/>
      <c r="M62" s="1231"/>
      <c r="N62" s="1231"/>
      <c r="O62" s="1231"/>
      <c r="P62" s="1231"/>
      <c r="Q62" s="1231"/>
      <c r="R62" s="1231"/>
      <c r="S62" s="1231"/>
      <c r="T62" s="1231"/>
      <c r="U62" s="1231"/>
      <c r="V62" s="1231"/>
      <c r="W62" s="1231"/>
      <c r="X62" s="1231"/>
      <c r="Y62" s="1231"/>
      <c r="Z62" s="1231"/>
      <c r="AA62" s="1231"/>
      <c r="AB62" s="1231"/>
      <c r="AC62" s="1231"/>
      <c r="AD62" s="1231"/>
      <c r="AE62" s="1231"/>
      <c r="AF62" s="1231"/>
      <c r="AG62" s="1231"/>
      <c r="AH62" s="1231"/>
      <c r="AI62" s="1231"/>
      <c r="AJ62" s="1231"/>
      <c r="AK62" s="1231"/>
      <c r="AL62" s="1231"/>
      <c r="AM62" s="1231"/>
      <c r="AN62" s="1231"/>
      <c r="AO62" s="1231"/>
      <c r="AP62" s="1231"/>
      <c r="AQ62" s="1231"/>
      <c r="AR62" s="1231"/>
      <c r="AS62" s="1231"/>
      <c r="AT62" s="1231"/>
      <c r="AU62" s="1231"/>
      <c r="AV62" s="1231"/>
      <c r="AW62" s="1231"/>
      <c r="AX62" s="1231"/>
      <c r="AY62" s="1231"/>
      <c r="AZ62" s="1231"/>
      <c r="BA62" s="1231"/>
      <c r="BB62" s="1231"/>
      <c r="BC62" s="1231"/>
      <c r="BD62" s="1231"/>
      <c r="BE62" s="1231"/>
      <c r="BF62" s="1231"/>
      <c r="BG62" s="1231"/>
      <c r="BH62" s="1231"/>
      <c r="BI62" s="1231"/>
      <c r="BJ62" s="1231"/>
      <c r="BK62" s="1231"/>
      <c r="BL62" s="1231"/>
      <c r="BM62" s="1231"/>
      <c r="BN62" s="1231"/>
      <c r="BO62" s="1231"/>
      <c r="BP62" s="1231"/>
      <c r="BQ62" s="1231"/>
      <c r="BR62" s="1231"/>
      <c r="BS62" s="1231"/>
      <c r="BT62" s="1231"/>
      <c r="BU62" s="1231"/>
      <c r="BV62" s="1231"/>
      <c r="BW62" s="1231"/>
      <c r="BX62" s="1231"/>
      <c r="BY62" s="1231"/>
      <c r="BZ62" s="1231"/>
      <c r="CA62" s="1231"/>
      <c r="CB62" s="1231"/>
      <c r="CC62" s="1231"/>
      <c r="CD62" s="1231"/>
      <c r="CE62" s="1231"/>
      <c r="CF62" s="1231"/>
      <c r="CG62" s="1231"/>
      <c r="CH62" s="1231"/>
      <c r="CI62" s="1231"/>
      <c r="CJ62" s="1231"/>
      <c r="CK62" s="1231"/>
      <c r="CL62" s="1231"/>
      <c r="CM62" s="1231"/>
      <c r="CN62" s="1231"/>
      <c r="CO62" s="1231"/>
      <c r="CP62" s="1231"/>
      <c r="CQ62" s="1231"/>
      <c r="CR62" s="1231"/>
      <c r="CS62" s="1231"/>
      <c r="CT62" s="1231"/>
      <c r="CU62" s="1231"/>
      <c r="CV62" s="1231"/>
      <c r="CW62" s="1231"/>
      <c r="CX62" s="1231"/>
      <c r="CY62" s="1231"/>
      <c r="CZ62" s="1231"/>
      <c r="DA62" s="1231"/>
      <c r="DB62" s="1231"/>
      <c r="DC62" s="1231"/>
      <c r="DD62" s="1231"/>
      <c r="DE62" s="1220"/>
    </row>
    <row r="63" spans="1:109" ht="16.2" x14ac:dyDescent="0.2">
      <c r="B63" s="1265" t="s">
        <v>564</v>
      </c>
    </row>
    <row r="64" spans="1:109" ht="13.2" x14ac:dyDescent="0.2">
      <c r="B64" s="1226"/>
      <c r="G64" s="1233"/>
      <c r="I64" s="1266"/>
      <c r="J64" s="1266"/>
      <c r="K64" s="1266"/>
      <c r="L64" s="1266"/>
      <c r="M64" s="1266"/>
      <c r="N64" s="1267"/>
      <c r="AM64" s="1233"/>
      <c r="AN64" s="1233" t="s">
        <v>557</v>
      </c>
      <c r="AP64" s="1234"/>
      <c r="AQ64" s="1234"/>
      <c r="AR64" s="1234"/>
      <c r="AY64" s="1233"/>
      <c r="BA64" s="1234"/>
      <c r="BB64" s="1234"/>
      <c r="BC64" s="1234"/>
      <c r="BK64" s="1233"/>
      <c r="BM64" s="1234"/>
      <c r="BN64" s="1234"/>
      <c r="BO64" s="1234"/>
      <c r="BW64" s="1233"/>
      <c r="BY64" s="1234"/>
      <c r="BZ64" s="1234"/>
      <c r="CA64" s="1234"/>
      <c r="CI64" s="1233"/>
      <c r="CK64" s="1234"/>
      <c r="CL64" s="1234"/>
      <c r="CM64" s="1234"/>
      <c r="CU64" s="1233"/>
      <c r="CW64" s="1234"/>
      <c r="CX64" s="1234"/>
      <c r="CY64" s="1234"/>
    </row>
    <row r="65" spans="2:107" ht="13.2" x14ac:dyDescent="0.2">
      <c r="B65" s="1226"/>
      <c r="AN65" s="1235" t="s">
        <v>565</v>
      </c>
      <c r="AO65" s="1236"/>
      <c r="AP65" s="1236"/>
      <c r="AQ65" s="1236"/>
      <c r="AR65" s="1236"/>
      <c r="AS65" s="1236"/>
      <c r="AT65" s="1236"/>
      <c r="AU65" s="1236"/>
      <c r="AV65" s="1236"/>
      <c r="AW65" s="1236"/>
      <c r="AX65" s="1236"/>
      <c r="AY65" s="1236"/>
      <c r="AZ65" s="1236"/>
      <c r="BA65" s="1236"/>
      <c r="BB65" s="1236"/>
      <c r="BC65" s="1236"/>
      <c r="BD65" s="1236"/>
      <c r="BE65" s="1236"/>
      <c r="BF65" s="1236"/>
      <c r="BG65" s="1236"/>
      <c r="BH65" s="1236"/>
      <c r="BI65" s="1236"/>
      <c r="BJ65" s="1236"/>
      <c r="BK65" s="1236"/>
      <c r="BL65" s="1236"/>
      <c r="BM65" s="1236"/>
      <c r="BN65" s="1236"/>
      <c r="BO65" s="1236"/>
      <c r="BP65" s="1236"/>
      <c r="BQ65" s="1236"/>
      <c r="BR65" s="1236"/>
      <c r="BS65" s="1236"/>
      <c r="BT65" s="1236"/>
      <c r="BU65" s="1236"/>
      <c r="BV65" s="1236"/>
      <c r="BW65" s="1236"/>
      <c r="BX65" s="1236"/>
      <c r="BY65" s="1236"/>
      <c r="BZ65" s="1236"/>
      <c r="CA65" s="1236"/>
      <c r="CB65" s="1236"/>
      <c r="CC65" s="1236"/>
      <c r="CD65" s="1236"/>
      <c r="CE65" s="1236"/>
      <c r="CF65" s="1236"/>
      <c r="CG65" s="1236"/>
      <c r="CH65" s="1236"/>
      <c r="CI65" s="1236"/>
      <c r="CJ65" s="1236"/>
      <c r="CK65" s="1236"/>
      <c r="CL65" s="1236"/>
      <c r="CM65" s="1236"/>
      <c r="CN65" s="1236"/>
      <c r="CO65" s="1236"/>
      <c r="CP65" s="1236"/>
      <c r="CQ65" s="1236"/>
      <c r="CR65" s="1236"/>
      <c r="CS65" s="1236"/>
      <c r="CT65" s="1236"/>
      <c r="CU65" s="1236"/>
      <c r="CV65" s="1236"/>
      <c r="CW65" s="1236"/>
      <c r="CX65" s="1236"/>
      <c r="CY65" s="1236"/>
      <c r="CZ65" s="1236"/>
      <c r="DA65" s="1236"/>
      <c r="DB65" s="1236"/>
      <c r="DC65" s="1237"/>
    </row>
    <row r="66" spans="2:107" ht="13.2" x14ac:dyDescent="0.2">
      <c r="B66" s="1226"/>
      <c r="AN66" s="1238"/>
      <c r="AO66" s="1239"/>
      <c r="AP66" s="1239"/>
      <c r="AQ66" s="1239"/>
      <c r="AR66" s="1239"/>
      <c r="AS66" s="1239"/>
      <c r="AT66" s="1239"/>
      <c r="AU66" s="1239"/>
      <c r="AV66" s="1239"/>
      <c r="AW66" s="1239"/>
      <c r="AX66" s="1239"/>
      <c r="AY66" s="1239"/>
      <c r="AZ66" s="1239"/>
      <c r="BA66" s="1239"/>
      <c r="BB66" s="1239"/>
      <c r="BC66" s="1239"/>
      <c r="BD66" s="1239"/>
      <c r="BE66" s="1239"/>
      <c r="BF66" s="1239"/>
      <c r="BG66" s="1239"/>
      <c r="BH66" s="1239"/>
      <c r="BI66" s="1239"/>
      <c r="BJ66" s="1239"/>
      <c r="BK66" s="1239"/>
      <c r="BL66" s="1239"/>
      <c r="BM66" s="1239"/>
      <c r="BN66" s="1239"/>
      <c r="BO66" s="1239"/>
      <c r="BP66" s="1239"/>
      <c r="BQ66" s="1239"/>
      <c r="BR66" s="1239"/>
      <c r="BS66" s="1239"/>
      <c r="BT66" s="1239"/>
      <c r="BU66" s="1239"/>
      <c r="BV66" s="1239"/>
      <c r="BW66" s="1239"/>
      <c r="BX66" s="1239"/>
      <c r="BY66" s="1239"/>
      <c r="BZ66" s="1239"/>
      <c r="CA66" s="1239"/>
      <c r="CB66" s="1239"/>
      <c r="CC66" s="1239"/>
      <c r="CD66" s="1239"/>
      <c r="CE66" s="1239"/>
      <c r="CF66" s="1239"/>
      <c r="CG66" s="1239"/>
      <c r="CH66" s="1239"/>
      <c r="CI66" s="1239"/>
      <c r="CJ66" s="1239"/>
      <c r="CK66" s="1239"/>
      <c r="CL66" s="1239"/>
      <c r="CM66" s="1239"/>
      <c r="CN66" s="1239"/>
      <c r="CO66" s="1239"/>
      <c r="CP66" s="1239"/>
      <c r="CQ66" s="1239"/>
      <c r="CR66" s="1239"/>
      <c r="CS66" s="1239"/>
      <c r="CT66" s="1239"/>
      <c r="CU66" s="1239"/>
      <c r="CV66" s="1239"/>
      <c r="CW66" s="1239"/>
      <c r="CX66" s="1239"/>
      <c r="CY66" s="1239"/>
      <c r="CZ66" s="1239"/>
      <c r="DA66" s="1239"/>
      <c r="DB66" s="1239"/>
      <c r="DC66" s="1240"/>
    </row>
    <row r="67" spans="2:107" ht="13.2" x14ac:dyDescent="0.2">
      <c r="B67" s="1226"/>
      <c r="AN67" s="1238"/>
      <c r="AO67" s="1239"/>
      <c r="AP67" s="1239"/>
      <c r="AQ67" s="1239"/>
      <c r="AR67" s="1239"/>
      <c r="AS67" s="1239"/>
      <c r="AT67" s="1239"/>
      <c r="AU67" s="1239"/>
      <c r="AV67" s="1239"/>
      <c r="AW67" s="1239"/>
      <c r="AX67" s="1239"/>
      <c r="AY67" s="1239"/>
      <c r="AZ67" s="1239"/>
      <c r="BA67" s="1239"/>
      <c r="BB67" s="1239"/>
      <c r="BC67" s="1239"/>
      <c r="BD67" s="1239"/>
      <c r="BE67" s="1239"/>
      <c r="BF67" s="1239"/>
      <c r="BG67" s="1239"/>
      <c r="BH67" s="1239"/>
      <c r="BI67" s="1239"/>
      <c r="BJ67" s="1239"/>
      <c r="BK67" s="1239"/>
      <c r="BL67" s="1239"/>
      <c r="BM67" s="1239"/>
      <c r="BN67" s="1239"/>
      <c r="BO67" s="1239"/>
      <c r="BP67" s="1239"/>
      <c r="BQ67" s="1239"/>
      <c r="BR67" s="1239"/>
      <c r="BS67" s="1239"/>
      <c r="BT67" s="1239"/>
      <c r="BU67" s="1239"/>
      <c r="BV67" s="1239"/>
      <c r="BW67" s="1239"/>
      <c r="BX67" s="1239"/>
      <c r="BY67" s="1239"/>
      <c r="BZ67" s="1239"/>
      <c r="CA67" s="1239"/>
      <c r="CB67" s="1239"/>
      <c r="CC67" s="1239"/>
      <c r="CD67" s="1239"/>
      <c r="CE67" s="1239"/>
      <c r="CF67" s="1239"/>
      <c r="CG67" s="1239"/>
      <c r="CH67" s="1239"/>
      <c r="CI67" s="1239"/>
      <c r="CJ67" s="1239"/>
      <c r="CK67" s="1239"/>
      <c r="CL67" s="1239"/>
      <c r="CM67" s="1239"/>
      <c r="CN67" s="1239"/>
      <c r="CO67" s="1239"/>
      <c r="CP67" s="1239"/>
      <c r="CQ67" s="1239"/>
      <c r="CR67" s="1239"/>
      <c r="CS67" s="1239"/>
      <c r="CT67" s="1239"/>
      <c r="CU67" s="1239"/>
      <c r="CV67" s="1239"/>
      <c r="CW67" s="1239"/>
      <c r="CX67" s="1239"/>
      <c r="CY67" s="1239"/>
      <c r="CZ67" s="1239"/>
      <c r="DA67" s="1239"/>
      <c r="DB67" s="1239"/>
      <c r="DC67" s="1240"/>
    </row>
    <row r="68" spans="2:107" ht="13.2" x14ac:dyDescent="0.2">
      <c r="B68" s="1226"/>
      <c r="AN68" s="1238"/>
      <c r="AO68" s="1239"/>
      <c r="AP68" s="1239"/>
      <c r="AQ68" s="1239"/>
      <c r="AR68" s="1239"/>
      <c r="AS68" s="1239"/>
      <c r="AT68" s="1239"/>
      <c r="AU68" s="1239"/>
      <c r="AV68" s="1239"/>
      <c r="AW68" s="1239"/>
      <c r="AX68" s="1239"/>
      <c r="AY68" s="1239"/>
      <c r="AZ68" s="1239"/>
      <c r="BA68" s="1239"/>
      <c r="BB68" s="1239"/>
      <c r="BC68" s="1239"/>
      <c r="BD68" s="1239"/>
      <c r="BE68" s="1239"/>
      <c r="BF68" s="1239"/>
      <c r="BG68" s="1239"/>
      <c r="BH68" s="1239"/>
      <c r="BI68" s="1239"/>
      <c r="BJ68" s="1239"/>
      <c r="BK68" s="1239"/>
      <c r="BL68" s="1239"/>
      <c r="BM68" s="1239"/>
      <c r="BN68" s="1239"/>
      <c r="BO68" s="1239"/>
      <c r="BP68" s="1239"/>
      <c r="BQ68" s="1239"/>
      <c r="BR68" s="1239"/>
      <c r="BS68" s="1239"/>
      <c r="BT68" s="1239"/>
      <c r="BU68" s="1239"/>
      <c r="BV68" s="1239"/>
      <c r="BW68" s="1239"/>
      <c r="BX68" s="1239"/>
      <c r="BY68" s="1239"/>
      <c r="BZ68" s="1239"/>
      <c r="CA68" s="1239"/>
      <c r="CB68" s="1239"/>
      <c r="CC68" s="1239"/>
      <c r="CD68" s="1239"/>
      <c r="CE68" s="1239"/>
      <c r="CF68" s="1239"/>
      <c r="CG68" s="1239"/>
      <c r="CH68" s="1239"/>
      <c r="CI68" s="1239"/>
      <c r="CJ68" s="1239"/>
      <c r="CK68" s="1239"/>
      <c r="CL68" s="1239"/>
      <c r="CM68" s="1239"/>
      <c r="CN68" s="1239"/>
      <c r="CO68" s="1239"/>
      <c r="CP68" s="1239"/>
      <c r="CQ68" s="1239"/>
      <c r="CR68" s="1239"/>
      <c r="CS68" s="1239"/>
      <c r="CT68" s="1239"/>
      <c r="CU68" s="1239"/>
      <c r="CV68" s="1239"/>
      <c r="CW68" s="1239"/>
      <c r="CX68" s="1239"/>
      <c r="CY68" s="1239"/>
      <c r="CZ68" s="1239"/>
      <c r="DA68" s="1239"/>
      <c r="DB68" s="1239"/>
      <c r="DC68" s="1240"/>
    </row>
    <row r="69" spans="2:107" ht="13.2" x14ac:dyDescent="0.2">
      <c r="B69" s="1226"/>
      <c r="AN69" s="1241"/>
      <c r="AO69" s="1242"/>
      <c r="AP69" s="1242"/>
      <c r="AQ69" s="1242"/>
      <c r="AR69" s="1242"/>
      <c r="AS69" s="1242"/>
      <c r="AT69" s="1242"/>
      <c r="AU69" s="1242"/>
      <c r="AV69" s="1242"/>
      <c r="AW69" s="1242"/>
      <c r="AX69" s="1242"/>
      <c r="AY69" s="1242"/>
      <c r="AZ69" s="1242"/>
      <c r="BA69" s="1242"/>
      <c r="BB69" s="1242"/>
      <c r="BC69" s="1242"/>
      <c r="BD69" s="1242"/>
      <c r="BE69" s="1242"/>
      <c r="BF69" s="1242"/>
      <c r="BG69" s="1242"/>
      <c r="BH69" s="1242"/>
      <c r="BI69" s="1242"/>
      <c r="BJ69" s="1242"/>
      <c r="BK69" s="1242"/>
      <c r="BL69" s="1242"/>
      <c r="BM69" s="1242"/>
      <c r="BN69" s="1242"/>
      <c r="BO69" s="1242"/>
      <c r="BP69" s="1242"/>
      <c r="BQ69" s="1242"/>
      <c r="BR69" s="1242"/>
      <c r="BS69" s="1242"/>
      <c r="BT69" s="1242"/>
      <c r="BU69" s="1242"/>
      <c r="BV69" s="1242"/>
      <c r="BW69" s="1242"/>
      <c r="BX69" s="1242"/>
      <c r="BY69" s="1242"/>
      <c r="BZ69" s="1242"/>
      <c r="CA69" s="1242"/>
      <c r="CB69" s="1242"/>
      <c r="CC69" s="1242"/>
      <c r="CD69" s="1242"/>
      <c r="CE69" s="1242"/>
      <c r="CF69" s="1242"/>
      <c r="CG69" s="1242"/>
      <c r="CH69" s="1242"/>
      <c r="CI69" s="1242"/>
      <c r="CJ69" s="1242"/>
      <c r="CK69" s="1242"/>
      <c r="CL69" s="1242"/>
      <c r="CM69" s="1242"/>
      <c r="CN69" s="1242"/>
      <c r="CO69" s="1242"/>
      <c r="CP69" s="1242"/>
      <c r="CQ69" s="1242"/>
      <c r="CR69" s="1242"/>
      <c r="CS69" s="1242"/>
      <c r="CT69" s="1242"/>
      <c r="CU69" s="1242"/>
      <c r="CV69" s="1242"/>
      <c r="CW69" s="1242"/>
      <c r="CX69" s="1242"/>
      <c r="CY69" s="1242"/>
      <c r="CZ69" s="1242"/>
      <c r="DA69" s="1242"/>
      <c r="DB69" s="1242"/>
      <c r="DC69" s="1243"/>
    </row>
    <row r="70" spans="2:107" ht="13.2" x14ac:dyDescent="0.2">
      <c r="B70" s="1226"/>
      <c r="H70" s="1268"/>
      <c r="I70" s="1268"/>
      <c r="J70" s="1269"/>
      <c r="K70" s="1269"/>
      <c r="L70" s="1270"/>
      <c r="M70" s="1269"/>
      <c r="N70" s="1270"/>
      <c r="AN70" s="1244"/>
      <c r="AO70" s="1244"/>
      <c r="AP70" s="1244"/>
      <c r="AZ70" s="1244"/>
      <c r="BA70" s="1244"/>
      <c r="BB70" s="1244"/>
      <c r="BL70" s="1244"/>
      <c r="BM70" s="1244"/>
      <c r="BN70" s="1244"/>
      <c r="BX70" s="1244"/>
      <c r="BY70" s="1244"/>
      <c r="BZ70" s="1244"/>
      <c r="CJ70" s="1244"/>
      <c r="CK70" s="1244"/>
      <c r="CL70" s="1244"/>
      <c r="CV70" s="1244"/>
      <c r="CW70" s="1244"/>
      <c r="CX70" s="1244"/>
    </row>
    <row r="71" spans="2:107" ht="13.2" x14ac:dyDescent="0.2">
      <c r="B71" s="1226"/>
      <c r="G71" s="1271"/>
      <c r="I71" s="1272"/>
      <c r="J71" s="1269"/>
      <c r="K71" s="1269"/>
      <c r="L71" s="1270"/>
      <c r="M71" s="1269"/>
      <c r="N71" s="1270"/>
      <c r="AM71" s="1271"/>
      <c r="AN71" s="1220" t="s">
        <v>559</v>
      </c>
    </row>
    <row r="72" spans="2:107" ht="13.2" x14ac:dyDescent="0.2">
      <c r="B72" s="1226"/>
      <c r="G72" s="1245"/>
      <c r="H72" s="1245"/>
      <c r="I72" s="1245"/>
      <c r="J72" s="1245"/>
      <c r="K72" s="1246"/>
      <c r="L72" s="1246"/>
      <c r="M72" s="1247"/>
      <c r="N72" s="1247"/>
      <c r="AN72" s="1248"/>
      <c r="AO72" s="1249"/>
      <c r="AP72" s="1249"/>
      <c r="AQ72" s="1249"/>
      <c r="AR72" s="1249"/>
      <c r="AS72" s="1249"/>
      <c r="AT72" s="1249"/>
      <c r="AU72" s="1249"/>
      <c r="AV72" s="1249"/>
      <c r="AW72" s="1249"/>
      <c r="AX72" s="1249"/>
      <c r="AY72" s="1249"/>
      <c r="AZ72" s="1249"/>
      <c r="BA72" s="1249"/>
      <c r="BB72" s="1249"/>
      <c r="BC72" s="1249"/>
      <c r="BD72" s="1249"/>
      <c r="BE72" s="1249"/>
      <c r="BF72" s="1249"/>
      <c r="BG72" s="1249"/>
      <c r="BH72" s="1249"/>
      <c r="BI72" s="1249"/>
      <c r="BJ72" s="1249"/>
      <c r="BK72" s="1249"/>
      <c r="BL72" s="1249"/>
      <c r="BM72" s="1249"/>
      <c r="BN72" s="1249"/>
      <c r="BO72" s="1250"/>
      <c r="BP72" s="1251" t="s">
        <v>524</v>
      </c>
      <c r="BQ72" s="1251"/>
      <c r="BR72" s="1251"/>
      <c r="BS72" s="1251"/>
      <c r="BT72" s="1251"/>
      <c r="BU72" s="1251"/>
      <c r="BV72" s="1251"/>
      <c r="BW72" s="1251"/>
      <c r="BX72" s="1251" t="s">
        <v>525</v>
      </c>
      <c r="BY72" s="1251"/>
      <c r="BZ72" s="1251"/>
      <c r="CA72" s="1251"/>
      <c r="CB72" s="1251"/>
      <c r="CC72" s="1251"/>
      <c r="CD72" s="1251"/>
      <c r="CE72" s="1251"/>
      <c r="CF72" s="1251" t="s">
        <v>526</v>
      </c>
      <c r="CG72" s="1251"/>
      <c r="CH72" s="1251"/>
      <c r="CI72" s="1251"/>
      <c r="CJ72" s="1251"/>
      <c r="CK72" s="1251"/>
      <c r="CL72" s="1251"/>
      <c r="CM72" s="1251"/>
      <c r="CN72" s="1251" t="s">
        <v>527</v>
      </c>
      <c r="CO72" s="1251"/>
      <c r="CP72" s="1251"/>
      <c r="CQ72" s="1251"/>
      <c r="CR72" s="1251"/>
      <c r="CS72" s="1251"/>
      <c r="CT72" s="1251"/>
      <c r="CU72" s="1251"/>
      <c r="CV72" s="1251" t="s">
        <v>528</v>
      </c>
      <c r="CW72" s="1251"/>
      <c r="CX72" s="1251"/>
      <c r="CY72" s="1251"/>
      <c r="CZ72" s="1251"/>
      <c r="DA72" s="1251"/>
      <c r="DB72" s="1251"/>
      <c r="DC72" s="1251"/>
    </row>
    <row r="73" spans="2:107" ht="13.2" x14ac:dyDescent="0.2">
      <c r="B73" s="1226"/>
      <c r="G73" s="1252"/>
      <c r="H73" s="1252"/>
      <c r="I73" s="1252"/>
      <c r="J73" s="1252"/>
      <c r="K73" s="1273"/>
      <c r="L73" s="1273"/>
      <c r="M73" s="1273"/>
      <c r="N73" s="1273"/>
      <c r="AM73" s="1244"/>
      <c r="AN73" s="1255" t="s">
        <v>560</v>
      </c>
      <c r="AO73" s="1255"/>
      <c r="AP73" s="1255"/>
      <c r="AQ73" s="1255"/>
      <c r="AR73" s="1255"/>
      <c r="AS73" s="1255"/>
      <c r="AT73" s="1255"/>
      <c r="AU73" s="1255"/>
      <c r="AV73" s="1255"/>
      <c r="AW73" s="1255"/>
      <c r="AX73" s="1255"/>
      <c r="AY73" s="1255"/>
      <c r="AZ73" s="1255"/>
      <c r="BA73" s="1255"/>
      <c r="BB73" s="1255" t="s">
        <v>561</v>
      </c>
      <c r="BC73" s="1255"/>
      <c r="BD73" s="1255"/>
      <c r="BE73" s="1255"/>
      <c r="BF73" s="1255"/>
      <c r="BG73" s="1255"/>
      <c r="BH73" s="1255"/>
      <c r="BI73" s="1255"/>
      <c r="BJ73" s="1255"/>
      <c r="BK73" s="1255"/>
      <c r="BL73" s="1255"/>
      <c r="BM73" s="1255"/>
      <c r="BN73" s="1255"/>
      <c r="BO73" s="1255"/>
      <c r="BP73" s="1256">
        <v>99.4</v>
      </c>
      <c r="BQ73" s="1256"/>
      <c r="BR73" s="1256"/>
      <c r="BS73" s="1256"/>
      <c r="BT73" s="1256"/>
      <c r="BU73" s="1256"/>
      <c r="BV73" s="1256"/>
      <c r="BW73" s="1256"/>
      <c r="BX73" s="1256">
        <v>85.2</v>
      </c>
      <c r="BY73" s="1256"/>
      <c r="BZ73" s="1256"/>
      <c r="CA73" s="1256"/>
      <c r="CB73" s="1256"/>
      <c r="CC73" s="1256"/>
      <c r="CD73" s="1256"/>
      <c r="CE73" s="1256"/>
      <c r="CF73" s="1256">
        <v>64.400000000000006</v>
      </c>
      <c r="CG73" s="1256"/>
      <c r="CH73" s="1256"/>
      <c r="CI73" s="1256"/>
      <c r="CJ73" s="1256"/>
      <c r="CK73" s="1256"/>
      <c r="CL73" s="1256"/>
      <c r="CM73" s="1256"/>
      <c r="CN73" s="1256">
        <v>50.4</v>
      </c>
      <c r="CO73" s="1256"/>
      <c r="CP73" s="1256"/>
      <c r="CQ73" s="1256"/>
      <c r="CR73" s="1256"/>
      <c r="CS73" s="1256"/>
      <c r="CT73" s="1256"/>
      <c r="CU73" s="1256"/>
      <c r="CV73" s="1256">
        <v>40.9</v>
      </c>
      <c r="CW73" s="1256"/>
      <c r="CX73" s="1256"/>
      <c r="CY73" s="1256"/>
      <c r="CZ73" s="1256"/>
      <c r="DA73" s="1256"/>
      <c r="DB73" s="1256"/>
      <c r="DC73" s="1256"/>
    </row>
    <row r="74" spans="2:107" ht="13.2" x14ac:dyDescent="0.2">
      <c r="B74" s="1226"/>
      <c r="G74" s="1252"/>
      <c r="H74" s="1252"/>
      <c r="I74" s="1252"/>
      <c r="J74" s="1252"/>
      <c r="K74" s="1273"/>
      <c r="L74" s="1273"/>
      <c r="M74" s="1273"/>
      <c r="N74" s="1273"/>
      <c r="AM74" s="1244"/>
      <c r="AN74" s="1255"/>
      <c r="AO74" s="1255"/>
      <c r="AP74" s="1255"/>
      <c r="AQ74" s="1255"/>
      <c r="AR74" s="1255"/>
      <c r="AS74" s="1255"/>
      <c r="AT74" s="1255"/>
      <c r="AU74" s="1255"/>
      <c r="AV74" s="1255"/>
      <c r="AW74" s="1255"/>
      <c r="AX74" s="1255"/>
      <c r="AY74" s="1255"/>
      <c r="AZ74" s="1255"/>
      <c r="BA74" s="1255"/>
      <c r="BB74" s="1255"/>
      <c r="BC74" s="1255"/>
      <c r="BD74" s="1255"/>
      <c r="BE74" s="1255"/>
      <c r="BF74" s="1255"/>
      <c r="BG74" s="1255"/>
      <c r="BH74" s="1255"/>
      <c r="BI74" s="1255"/>
      <c r="BJ74" s="1255"/>
      <c r="BK74" s="1255"/>
      <c r="BL74" s="1255"/>
      <c r="BM74" s="1255"/>
      <c r="BN74" s="1255"/>
      <c r="BO74" s="1255"/>
      <c r="BP74" s="1256"/>
      <c r="BQ74" s="1256"/>
      <c r="BR74" s="1256"/>
      <c r="BS74" s="1256"/>
      <c r="BT74" s="1256"/>
      <c r="BU74" s="1256"/>
      <c r="BV74" s="1256"/>
      <c r="BW74" s="1256"/>
      <c r="BX74" s="1256"/>
      <c r="BY74" s="1256"/>
      <c r="BZ74" s="1256"/>
      <c r="CA74" s="1256"/>
      <c r="CB74" s="1256"/>
      <c r="CC74" s="1256"/>
      <c r="CD74" s="1256"/>
      <c r="CE74" s="1256"/>
      <c r="CF74" s="1256"/>
      <c r="CG74" s="1256"/>
      <c r="CH74" s="1256"/>
      <c r="CI74" s="1256"/>
      <c r="CJ74" s="1256"/>
      <c r="CK74" s="1256"/>
      <c r="CL74" s="1256"/>
      <c r="CM74" s="1256"/>
      <c r="CN74" s="1256"/>
      <c r="CO74" s="1256"/>
      <c r="CP74" s="1256"/>
      <c r="CQ74" s="1256"/>
      <c r="CR74" s="1256"/>
      <c r="CS74" s="1256"/>
      <c r="CT74" s="1256"/>
      <c r="CU74" s="1256"/>
      <c r="CV74" s="1256"/>
      <c r="CW74" s="1256"/>
      <c r="CX74" s="1256"/>
      <c r="CY74" s="1256"/>
      <c r="CZ74" s="1256"/>
      <c r="DA74" s="1256"/>
      <c r="DB74" s="1256"/>
      <c r="DC74" s="1256"/>
    </row>
    <row r="75" spans="2:107" ht="13.2" x14ac:dyDescent="0.2">
      <c r="B75" s="1226"/>
      <c r="G75" s="1252"/>
      <c r="H75" s="1252"/>
      <c r="I75" s="1245"/>
      <c r="J75" s="1245"/>
      <c r="K75" s="1254"/>
      <c r="L75" s="1254"/>
      <c r="M75" s="1254"/>
      <c r="N75" s="1254"/>
      <c r="AM75" s="1244"/>
      <c r="AN75" s="1255"/>
      <c r="AO75" s="1255"/>
      <c r="AP75" s="1255"/>
      <c r="AQ75" s="1255"/>
      <c r="AR75" s="1255"/>
      <c r="AS75" s="1255"/>
      <c r="AT75" s="1255"/>
      <c r="AU75" s="1255"/>
      <c r="AV75" s="1255"/>
      <c r="AW75" s="1255"/>
      <c r="AX75" s="1255"/>
      <c r="AY75" s="1255"/>
      <c r="AZ75" s="1255"/>
      <c r="BA75" s="1255"/>
      <c r="BB75" s="1255" t="s">
        <v>566</v>
      </c>
      <c r="BC75" s="1255"/>
      <c r="BD75" s="1255"/>
      <c r="BE75" s="1255"/>
      <c r="BF75" s="1255"/>
      <c r="BG75" s="1255"/>
      <c r="BH75" s="1255"/>
      <c r="BI75" s="1255"/>
      <c r="BJ75" s="1255"/>
      <c r="BK75" s="1255"/>
      <c r="BL75" s="1255"/>
      <c r="BM75" s="1255"/>
      <c r="BN75" s="1255"/>
      <c r="BO75" s="1255"/>
      <c r="BP75" s="1256">
        <v>10.5</v>
      </c>
      <c r="BQ75" s="1256"/>
      <c r="BR75" s="1256"/>
      <c r="BS75" s="1256"/>
      <c r="BT75" s="1256"/>
      <c r="BU75" s="1256"/>
      <c r="BV75" s="1256"/>
      <c r="BW75" s="1256"/>
      <c r="BX75" s="1256">
        <v>10.1</v>
      </c>
      <c r="BY75" s="1256"/>
      <c r="BZ75" s="1256"/>
      <c r="CA75" s="1256"/>
      <c r="CB75" s="1256"/>
      <c r="CC75" s="1256"/>
      <c r="CD75" s="1256"/>
      <c r="CE75" s="1256"/>
      <c r="CF75" s="1256">
        <v>9.6</v>
      </c>
      <c r="CG75" s="1256"/>
      <c r="CH75" s="1256"/>
      <c r="CI75" s="1256"/>
      <c r="CJ75" s="1256"/>
      <c r="CK75" s="1256"/>
      <c r="CL75" s="1256"/>
      <c r="CM75" s="1256"/>
      <c r="CN75" s="1256">
        <v>9.3000000000000007</v>
      </c>
      <c r="CO75" s="1256"/>
      <c r="CP75" s="1256"/>
      <c r="CQ75" s="1256"/>
      <c r="CR75" s="1256"/>
      <c r="CS75" s="1256"/>
      <c r="CT75" s="1256"/>
      <c r="CU75" s="1256"/>
      <c r="CV75" s="1256">
        <v>8.6</v>
      </c>
      <c r="CW75" s="1256"/>
      <c r="CX75" s="1256"/>
      <c r="CY75" s="1256"/>
      <c r="CZ75" s="1256"/>
      <c r="DA75" s="1256"/>
      <c r="DB75" s="1256"/>
      <c r="DC75" s="1256"/>
    </row>
    <row r="76" spans="2:107" ht="13.2" x14ac:dyDescent="0.2">
      <c r="B76" s="1226"/>
      <c r="G76" s="1252"/>
      <c r="H76" s="1252"/>
      <c r="I76" s="1245"/>
      <c r="J76" s="1245"/>
      <c r="K76" s="1254"/>
      <c r="L76" s="1254"/>
      <c r="M76" s="1254"/>
      <c r="N76" s="1254"/>
      <c r="AM76" s="1244"/>
      <c r="AN76" s="1255"/>
      <c r="AO76" s="1255"/>
      <c r="AP76" s="1255"/>
      <c r="AQ76" s="1255"/>
      <c r="AR76" s="1255"/>
      <c r="AS76" s="1255"/>
      <c r="AT76" s="1255"/>
      <c r="AU76" s="1255"/>
      <c r="AV76" s="1255"/>
      <c r="AW76" s="1255"/>
      <c r="AX76" s="1255"/>
      <c r="AY76" s="1255"/>
      <c r="AZ76" s="1255"/>
      <c r="BA76" s="1255"/>
      <c r="BB76" s="1255"/>
      <c r="BC76" s="1255"/>
      <c r="BD76" s="1255"/>
      <c r="BE76" s="1255"/>
      <c r="BF76" s="1255"/>
      <c r="BG76" s="1255"/>
      <c r="BH76" s="1255"/>
      <c r="BI76" s="1255"/>
      <c r="BJ76" s="1255"/>
      <c r="BK76" s="1255"/>
      <c r="BL76" s="1255"/>
      <c r="BM76" s="1255"/>
      <c r="BN76" s="1255"/>
      <c r="BO76" s="1255"/>
      <c r="BP76" s="1256"/>
      <c r="BQ76" s="1256"/>
      <c r="BR76" s="1256"/>
      <c r="BS76" s="1256"/>
      <c r="BT76" s="1256"/>
      <c r="BU76" s="1256"/>
      <c r="BV76" s="1256"/>
      <c r="BW76" s="1256"/>
      <c r="BX76" s="1256"/>
      <c r="BY76" s="1256"/>
      <c r="BZ76" s="1256"/>
      <c r="CA76" s="1256"/>
      <c r="CB76" s="1256"/>
      <c r="CC76" s="1256"/>
      <c r="CD76" s="1256"/>
      <c r="CE76" s="1256"/>
      <c r="CF76" s="1256"/>
      <c r="CG76" s="1256"/>
      <c r="CH76" s="1256"/>
      <c r="CI76" s="1256"/>
      <c r="CJ76" s="1256"/>
      <c r="CK76" s="1256"/>
      <c r="CL76" s="1256"/>
      <c r="CM76" s="1256"/>
      <c r="CN76" s="1256"/>
      <c r="CO76" s="1256"/>
      <c r="CP76" s="1256"/>
      <c r="CQ76" s="1256"/>
      <c r="CR76" s="1256"/>
      <c r="CS76" s="1256"/>
      <c r="CT76" s="1256"/>
      <c r="CU76" s="1256"/>
      <c r="CV76" s="1256"/>
      <c r="CW76" s="1256"/>
      <c r="CX76" s="1256"/>
      <c r="CY76" s="1256"/>
      <c r="CZ76" s="1256"/>
      <c r="DA76" s="1256"/>
      <c r="DB76" s="1256"/>
      <c r="DC76" s="1256"/>
    </row>
    <row r="77" spans="2:107" ht="13.2" x14ac:dyDescent="0.2">
      <c r="B77" s="1226"/>
      <c r="G77" s="1245"/>
      <c r="H77" s="1245"/>
      <c r="I77" s="1245"/>
      <c r="J77" s="1245"/>
      <c r="K77" s="1273"/>
      <c r="L77" s="1273"/>
      <c r="M77" s="1273"/>
      <c r="N77" s="1273"/>
      <c r="AN77" s="1251" t="s">
        <v>563</v>
      </c>
      <c r="AO77" s="1251"/>
      <c r="AP77" s="1251"/>
      <c r="AQ77" s="1251"/>
      <c r="AR77" s="1251"/>
      <c r="AS77" s="1251"/>
      <c r="AT77" s="1251"/>
      <c r="AU77" s="1251"/>
      <c r="AV77" s="1251"/>
      <c r="AW77" s="1251"/>
      <c r="AX77" s="1251"/>
      <c r="AY77" s="1251"/>
      <c r="AZ77" s="1251"/>
      <c r="BA77" s="1251"/>
      <c r="BB77" s="1255" t="s">
        <v>561</v>
      </c>
      <c r="BC77" s="1255"/>
      <c r="BD77" s="1255"/>
      <c r="BE77" s="1255"/>
      <c r="BF77" s="1255"/>
      <c r="BG77" s="1255"/>
      <c r="BH77" s="1255"/>
      <c r="BI77" s="1255"/>
      <c r="BJ77" s="1255"/>
      <c r="BK77" s="1255"/>
      <c r="BL77" s="1255"/>
      <c r="BM77" s="1255"/>
      <c r="BN77" s="1255"/>
      <c r="BO77" s="1255"/>
      <c r="BP77" s="1256">
        <v>22.1</v>
      </c>
      <c r="BQ77" s="1256"/>
      <c r="BR77" s="1256"/>
      <c r="BS77" s="1256"/>
      <c r="BT77" s="1256"/>
      <c r="BU77" s="1256"/>
      <c r="BV77" s="1256"/>
      <c r="BW77" s="1256"/>
      <c r="BX77" s="1256">
        <v>20.399999999999999</v>
      </c>
      <c r="BY77" s="1256"/>
      <c r="BZ77" s="1256"/>
      <c r="CA77" s="1256"/>
      <c r="CB77" s="1256"/>
      <c r="CC77" s="1256"/>
      <c r="CD77" s="1256"/>
      <c r="CE77" s="1256"/>
      <c r="CF77" s="1256">
        <v>11.2</v>
      </c>
      <c r="CG77" s="1256"/>
      <c r="CH77" s="1256"/>
      <c r="CI77" s="1256"/>
      <c r="CJ77" s="1256"/>
      <c r="CK77" s="1256"/>
      <c r="CL77" s="1256"/>
      <c r="CM77" s="1256"/>
      <c r="CN77" s="1256">
        <v>4.5999999999999996</v>
      </c>
      <c r="CO77" s="1256"/>
      <c r="CP77" s="1256"/>
      <c r="CQ77" s="1256"/>
      <c r="CR77" s="1256"/>
      <c r="CS77" s="1256"/>
      <c r="CT77" s="1256"/>
      <c r="CU77" s="1256"/>
      <c r="CV77" s="1256">
        <v>4.2</v>
      </c>
      <c r="CW77" s="1256"/>
      <c r="CX77" s="1256"/>
      <c r="CY77" s="1256"/>
      <c r="CZ77" s="1256"/>
      <c r="DA77" s="1256"/>
      <c r="DB77" s="1256"/>
      <c r="DC77" s="1256"/>
    </row>
    <row r="78" spans="2:107" ht="13.2" x14ac:dyDescent="0.2">
      <c r="B78" s="1226"/>
      <c r="G78" s="1245"/>
      <c r="H78" s="1245"/>
      <c r="I78" s="1245"/>
      <c r="J78" s="1245"/>
      <c r="K78" s="1273"/>
      <c r="L78" s="1273"/>
      <c r="M78" s="1273"/>
      <c r="N78" s="1273"/>
      <c r="AN78" s="1251"/>
      <c r="AO78" s="1251"/>
      <c r="AP78" s="1251"/>
      <c r="AQ78" s="1251"/>
      <c r="AR78" s="1251"/>
      <c r="AS78" s="1251"/>
      <c r="AT78" s="1251"/>
      <c r="AU78" s="1251"/>
      <c r="AV78" s="1251"/>
      <c r="AW78" s="1251"/>
      <c r="AX78" s="1251"/>
      <c r="AY78" s="1251"/>
      <c r="AZ78" s="1251"/>
      <c r="BA78" s="1251"/>
      <c r="BB78" s="1255"/>
      <c r="BC78" s="1255"/>
      <c r="BD78" s="1255"/>
      <c r="BE78" s="1255"/>
      <c r="BF78" s="1255"/>
      <c r="BG78" s="1255"/>
      <c r="BH78" s="1255"/>
      <c r="BI78" s="1255"/>
      <c r="BJ78" s="1255"/>
      <c r="BK78" s="1255"/>
      <c r="BL78" s="1255"/>
      <c r="BM78" s="1255"/>
      <c r="BN78" s="1255"/>
      <c r="BO78" s="1255"/>
      <c r="BP78" s="1256"/>
      <c r="BQ78" s="1256"/>
      <c r="BR78" s="1256"/>
      <c r="BS78" s="1256"/>
      <c r="BT78" s="1256"/>
      <c r="BU78" s="1256"/>
      <c r="BV78" s="1256"/>
      <c r="BW78" s="1256"/>
      <c r="BX78" s="1256"/>
      <c r="BY78" s="1256"/>
      <c r="BZ78" s="1256"/>
      <c r="CA78" s="1256"/>
      <c r="CB78" s="1256"/>
      <c r="CC78" s="1256"/>
      <c r="CD78" s="1256"/>
      <c r="CE78" s="1256"/>
      <c r="CF78" s="1256"/>
      <c r="CG78" s="1256"/>
      <c r="CH78" s="1256"/>
      <c r="CI78" s="1256"/>
      <c r="CJ78" s="1256"/>
      <c r="CK78" s="1256"/>
      <c r="CL78" s="1256"/>
      <c r="CM78" s="1256"/>
      <c r="CN78" s="1256"/>
      <c r="CO78" s="1256"/>
      <c r="CP78" s="1256"/>
      <c r="CQ78" s="1256"/>
      <c r="CR78" s="1256"/>
      <c r="CS78" s="1256"/>
      <c r="CT78" s="1256"/>
      <c r="CU78" s="1256"/>
      <c r="CV78" s="1256"/>
      <c r="CW78" s="1256"/>
      <c r="CX78" s="1256"/>
      <c r="CY78" s="1256"/>
      <c r="CZ78" s="1256"/>
      <c r="DA78" s="1256"/>
      <c r="DB78" s="1256"/>
      <c r="DC78" s="1256"/>
    </row>
    <row r="79" spans="2:107" ht="13.2" x14ac:dyDescent="0.2">
      <c r="B79" s="1226"/>
      <c r="G79" s="1245"/>
      <c r="H79" s="1245"/>
      <c r="I79" s="1258"/>
      <c r="J79" s="1258"/>
      <c r="K79" s="1274"/>
      <c r="L79" s="1274"/>
      <c r="M79" s="1274"/>
      <c r="N79" s="1274"/>
      <c r="AN79" s="1251"/>
      <c r="AO79" s="1251"/>
      <c r="AP79" s="1251"/>
      <c r="AQ79" s="1251"/>
      <c r="AR79" s="1251"/>
      <c r="AS79" s="1251"/>
      <c r="AT79" s="1251"/>
      <c r="AU79" s="1251"/>
      <c r="AV79" s="1251"/>
      <c r="AW79" s="1251"/>
      <c r="AX79" s="1251"/>
      <c r="AY79" s="1251"/>
      <c r="AZ79" s="1251"/>
      <c r="BA79" s="1251"/>
      <c r="BB79" s="1255" t="s">
        <v>566</v>
      </c>
      <c r="BC79" s="1255"/>
      <c r="BD79" s="1255"/>
      <c r="BE79" s="1255"/>
      <c r="BF79" s="1255"/>
      <c r="BG79" s="1255"/>
      <c r="BH79" s="1255"/>
      <c r="BI79" s="1255"/>
      <c r="BJ79" s="1255"/>
      <c r="BK79" s="1255"/>
      <c r="BL79" s="1255"/>
      <c r="BM79" s="1255"/>
      <c r="BN79" s="1255"/>
      <c r="BO79" s="1255"/>
      <c r="BP79" s="1256">
        <v>6.3</v>
      </c>
      <c r="BQ79" s="1256"/>
      <c r="BR79" s="1256"/>
      <c r="BS79" s="1256"/>
      <c r="BT79" s="1256"/>
      <c r="BU79" s="1256"/>
      <c r="BV79" s="1256"/>
      <c r="BW79" s="1256"/>
      <c r="BX79" s="1256">
        <v>6.2</v>
      </c>
      <c r="BY79" s="1256"/>
      <c r="BZ79" s="1256"/>
      <c r="CA79" s="1256"/>
      <c r="CB79" s="1256"/>
      <c r="CC79" s="1256"/>
      <c r="CD79" s="1256"/>
      <c r="CE79" s="1256"/>
      <c r="CF79" s="1256">
        <v>5.7</v>
      </c>
      <c r="CG79" s="1256"/>
      <c r="CH79" s="1256"/>
      <c r="CI79" s="1256"/>
      <c r="CJ79" s="1256"/>
      <c r="CK79" s="1256"/>
      <c r="CL79" s="1256"/>
      <c r="CM79" s="1256"/>
      <c r="CN79" s="1256">
        <v>5.8</v>
      </c>
      <c r="CO79" s="1256"/>
      <c r="CP79" s="1256"/>
      <c r="CQ79" s="1256"/>
      <c r="CR79" s="1256"/>
      <c r="CS79" s="1256"/>
      <c r="CT79" s="1256"/>
      <c r="CU79" s="1256"/>
      <c r="CV79" s="1256">
        <v>5.8</v>
      </c>
      <c r="CW79" s="1256"/>
      <c r="CX79" s="1256"/>
      <c r="CY79" s="1256"/>
      <c r="CZ79" s="1256"/>
      <c r="DA79" s="1256"/>
      <c r="DB79" s="1256"/>
      <c r="DC79" s="1256"/>
    </row>
    <row r="80" spans="2:107" ht="13.2" x14ac:dyDescent="0.2">
      <c r="B80" s="1226"/>
      <c r="G80" s="1245"/>
      <c r="H80" s="1245"/>
      <c r="I80" s="1258"/>
      <c r="J80" s="1258"/>
      <c r="K80" s="1274"/>
      <c r="L80" s="1274"/>
      <c r="M80" s="1274"/>
      <c r="N80" s="1274"/>
      <c r="AN80" s="1251"/>
      <c r="AO80" s="1251"/>
      <c r="AP80" s="1251"/>
      <c r="AQ80" s="1251"/>
      <c r="AR80" s="1251"/>
      <c r="AS80" s="1251"/>
      <c r="AT80" s="1251"/>
      <c r="AU80" s="1251"/>
      <c r="AV80" s="1251"/>
      <c r="AW80" s="1251"/>
      <c r="AX80" s="1251"/>
      <c r="AY80" s="1251"/>
      <c r="AZ80" s="1251"/>
      <c r="BA80" s="1251"/>
      <c r="BB80" s="1255"/>
      <c r="BC80" s="1255"/>
      <c r="BD80" s="1255"/>
      <c r="BE80" s="1255"/>
      <c r="BF80" s="1255"/>
      <c r="BG80" s="1255"/>
      <c r="BH80" s="1255"/>
      <c r="BI80" s="1255"/>
      <c r="BJ80" s="1255"/>
      <c r="BK80" s="1255"/>
      <c r="BL80" s="1255"/>
      <c r="BM80" s="1255"/>
      <c r="BN80" s="1255"/>
      <c r="BO80" s="1255"/>
      <c r="BP80" s="1256"/>
      <c r="BQ80" s="1256"/>
      <c r="BR80" s="1256"/>
      <c r="BS80" s="1256"/>
      <c r="BT80" s="1256"/>
      <c r="BU80" s="1256"/>
      <c r="BV80" s="1256"/>
      <c r="BW80" s="1256"/>
      <c r="BX80" s="1256"/>
      <c r="BY80" s="1256"/>
      <c r="BZ80" s="1256"/>
      <c r="CA80" s="1256"/>
      <c r="CB80" s="1256"/>
      <c r="CC80" s="1256"/>
      <c r="CD80" s="1256"/>
      <c r="CE80" s="1256"/>
      <c r="CF80" s="1256"/>
      <c r="CG80" s="1256"/>
      <c r="CH80" s="1256"/>
      <c r="CI80" s="1256"/>
      <c r="CJ80" s="1256"/>
      <c r="CK80" s="1256"/>
      <c r="CL80" s="1256"/>
      <c r="CM80" s="1256"/>
      <c r="CN80" s="1256"/>
      <c r="CO80" s="1256"/>
      <c r="CP80" s="1256"/>
      <c r="CQ80" s="1256"/>
      <c r="CR80" s="1256"/>
      <c r="CS80" s="1256"/>
      <c r="CT80" s="1256"/>
      <c r="CU80" s="1256"/>
      <c r="CV80" s="1256"/>
      <c r="CW80" s="1256"/>
      <c r="CX80" s="1256"/>
      <c r="CY80" s="1256"/>
      <c r="CZ80" s="1256"/>
      <c r="DA80" s="1256"/>
      <c r="DB80" s="1256"/>
      <c r="DC80" s="1256"/>
    </row>
    <row r="81" spans="2:109" ht="13.2" x14ac:dyDescent="0.2">
      <c r="B81" s="1226"/>
    </row>
    <row r="82" spans="2:109" ht="16.2" x14ac:dyDescent="0.2">
      <c r="B82" s="1226"/>
      <c r="K82" s="1275"/>
      <c r="L82" s="1275"/>
      <c r="M82" s="1275"/>
      <c r="N82" s="1275"/>
      <c r="AQ82" s="1275"/>
      <c r="AR82" s="1275"/>
      <c r="AS82" s="1275"/>
      <c r="AT82" s="1275"/>
      <c r="BC82" s="1275"/>
      <c r="BD82" s="1275"/>
      <c r="BE82" s="1275"/>
      <c r="BF82" s="1275"/>
      <c r="BO82" s="1275"/>
      <c r="BP82" s="1275"/>
      <c r="BQ82" s="1275"/>
      <c r="BR82" s="1275"/>
      <c r="CA82" s="1275"/>
      <c r="CB82" s="1275"/>
      <c r="CC82" s="1275"/>
      <c r="CD82" s="1275"/>
      <c r="CM82" s="1275"/>
      <c r="CN82" s="1275"/>
      <c r="CO82" s="1275"/>
      <c r="CP82" s="1275"/>
      <c r="CY82" s="1275"/>
      <c r="CZ82" s="1275"/>
      <c r="DA82" s="1275"/>
      <c r="DB82" s="1275"/>
      <c r="DC82" s="1275"/>
    </row>
    <row r="83" spans="2:109" ht="13.2" x14ac:dyDescent="0.2">
      <c r="B83" s="1228"/>
      <c r="C83" s="1229"/>
      <c r="D83" s="1229"/>
      <c r="E83" s="1229"/>
      <c r="F83" s="1229"/>
      <c r="G83" s="1229"/>
      <c r="H83" s="1229"/>
      <c r="I83" s="1229"/>
      <c r="J83" s="1229"/>
      <c r="K83" s="1229"/>
      <c r="L83" s="1229"/>
      <c r="M83" s="1229"/>
      <c r="N83" s="1229"/>
      <c r="O83" s="1229"/>
      <c r="P83" s="1229"/>
      <c r="Q83" s="1229"/>
      <c r="R83" s="1229"/>
      <c r="S83" s="1229"/>
      <c r="T83" s="1229"/>
      <c r="U83" s="1229"/>
      <c r="V83" s="1229"/>
      <c r="W83" s="1229"/>
      <c r="X83" s="1229"/>
      <c r="Y83" s="1229"/>
      <c r="Z83" s="1229"/>
      <c r="AA83" s="1229"/>
      <c r="AB83" s="1229"/>
      <c r="AC83" s="1229"/>
      <c r="AD83" s="1229"/>
      <c r="AE83" s="1229"/>
      <c r="AF83" s="1229"/>
      <c r="AG83" s="1229"/>
      <c r="AH83" s="1229"/>
      <c r="AI83" s="1229"/>
      <c r="AJ83" s="1229"/>
      <c r="AK83" s="1229"/>
      <c r="AL83" s="1229"/>
      <c r="AM83" s="1229"/>
      <c r="AN83" s="1229"/>
      <c r="AO83" s="1229"/>
      <c r="AP83" s="1229"/>
      <c r="AQ83" s="1229"/>
      <c r="AR83" s="1229"/>
      <c r="AS83" s="1229"/>
      <c r="AT83" s="1229"/>
      <c r="AU83" s="1229"/>
      <c r="AV83" s="1229"/>
      <c r="AW83" s="1229"/>
      <c r="AX83" s="1229"/>
      <c r="AY83" s="1229"/>
      <c r="AZ83" s="1229"/>
      <c r="BA83" s="1229"/>
      <c r="BB83" s="1229"/>
      <c r="BC83" s="1229"/>
      <c r="BD83" s="1229"/>
      <c r="BE83" s="1229"/>
      <c r="BF83" s="1229"/>
      <c r="BG83" s="1229"/>
      <c r="BH83" s="1229"/>
      <c r="BI83" s="1229"/>
      <c r="BJ83" s="1229"/>
      <c r="BK83" s="1229"/>
      <c r="BL83" s="1229"/>
      <c r="BM83" s="1229"/>
      <c r="BN83" s="1229"/>
      <c r="BO83" s="1229"/>
      <c r="BP83" s="1229"/>
      <c r="BQ83" s="1229"/>
      <c r="BR83" s="1229"/>
      <c r="BS83" s="1229"/>
      <c r="BT83" s="1229"/>
      <c r="BU83" s="1229"/>
      <c r="BV83" s="1229"/>
      <c r="BW83" s="1229"/>
      <c r="BX83" s="1229"/>
      <c r="BY83" s="1229"/>
      <c r="BZ83" s="1229"/>
      <c r="CA83" s="1229"/>
      <c r="CB83" s="1229"/>
      <c r="CC83" s="1229"/>
      <c r="CD83" s="1229"/>
      <c r="CE83" s="1229"/>
      <c r="CF83" s="1229"/>
      <c r="CG83" s="1229"/>
      <c r="CH83" s="1229"/>
      <c r="CI83" s="1229"/>
      <c r="CJ83" s="1229"/>
      <c r="CK83" s="1229"/>
      <c r="CL83" s="1229"/>
      <c r="CM83" s="1229"/>
      <c r="CN83" s="1229"/>
      <c r="CO83" s="1229"/>
      <c r="CP83" s="1229"/>
      <c r="CQ83" s="1229"/>
      <c r="CR83" s="1229"/>
      <c r="CS83" s="1229"/>
      <c r="CT83" s="1229"/>
      <c r="CU83" s="1229"/>
      <c r="CV83" s="1229"/>
      <c r="CW83" s="1229"/>
      <c r="CX83" s="1229"/>
      <c r="CY83" s="1229"/>
      <c r="CZ83" s="1229"/>
      <c r="DA83" s="1229"/>
      <c r="DB83" s="1229"/>
      <c r="DC83" s="1229"/>
      <c r="DD83" s="1230"/>
    </row>
    <row r="84" spans="2:109" ht="13.2" x14ac:dyDescent="0.2">
      <c r="DD84" s="1220"/>
      <c r="DE84" s="1220"/>
    </row>
    <row r="85" spans="2:109" ht="13.2" x14ac:dyDescent="0.2">
      <c r="DD85" s="1220"/>
      <c r="DE85" s="1220"/>
    </row>
  </sheetData>
  <sheetProtection algorithmName="SHA-512" hashValue="x8wd2iUJw7G10K21XpWp7xxlSOwOHhU93Gk3fZItdQhP2Ux+6HWylxw50zIk6S1Xnf70/7uxUj/2gsyqojZc6g==" saltValue="tM6EcGbNHpWcrDaFzpJNpA==" spinCount="100000" sheet="1" objects="1" scenarios="1" formatCells="0"/>
  <dataConsolidate/>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DDB66E-CA27-4117-91EF-7A66456FA2B6}">
  <sheetPr>
    <pageSetUpPr fitToPage="1"/>
  </sheetPr>
  <dimension ref="A1:DR125"/>
  <sheetViews>
    <sheetView showGridLines="0" zoomScaleNormal="100" zoomScaleSheetLayoutView="70" workbookViewId="0"/>
  </sheetViews>
  <sheetFormatPr defaultColWidth="0" defaultRowHeight="13.5" customHeight="1" zeroHeight="1" x14ac:dyDescent="0.2"/>
  <cols>
    <col min="1" max="34" width="2.44140625" style="260" customWidth="1"/>
    <col min="35" max="122" width="2.44140625" style="259" customWidth="1"/>
    <col min="123" max="16384" width="2.44140625" style="259" hidden="1"/>
  </cols>
  <sheetData>
    <row r="1" spans="1:34" ht="13.5" customHeight="1"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1:34" ht="13.2" x14ac:dyDescent="0.2">
      <c r="S2" s="259"/>
      <c r="AH2" s="259"/>
    </row>
    <row r="3" spans="1:34" ht="13.2" x14ac:dyDescent="0.2">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1:34" ht="13.2" x14ac:dyDescent="0.2"/>
    <row r="5" spans="1:34" ht="13.2" x14ac:dyDescent="0.2"/>
    <row r="6" spans="1:34" ht="13.2" x14ac:dyDescent="0.2"/>
    <row r="7" spans="1:34" ht="13.2" x14ac:dyDescent="0.2"/>
    <row r="8" spans="1:34" ht="13.2" x14ac:dyDescent="0.2"/>
    <row r="9" spans="1:34" ht="13.2" x14ac:dyDescent="0.2">
      <c r="AH9" s="259"/>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9"/>
    </row>
    <row r="18" spans="12:34" ht="13.2" x14ac:dyDescent="0.2"/>
    <row r="19" spans="12:34" ht="13.2" x14ac:dyDescent="0.2"/>
    <row r="20" spans="12:34" ht="13.2" x14ac:dyDescent="0.2">
      <c r="AH20" s="259"/>
    </row>
    <row r="21" spans="12:34" ht="13.2" x14ac:dyDescent="0.2">
      <c r="AH21" s="259"/>
    </row>
    <row r="22" spans="12:34" ht="13.2" x14ac:dyDescent="0.2"/>
    <row r="23" spans="12:34" ht="13.2" x14ac:dyDescent="0.2"/>
    <row r="24" spans="12:34" ht="13.2" x14ac:dyDescent="0.2">
      <c r="Q24" s="259"/>
    </row>
    <row r="25" spans="12:34" ht="13.2" x14ac:dyDescent="0.2"/>
    <row r="26" spans="12:34" ht="13.2" x14ac:dyDescent="0.2"/>
    <row r="27" spans="12:34" ht="13.2" x14ac:dyDescent="0.2"/>
    <row r="28" spans="12:34" ht="13.2" x14ac:dyDescent="0.2">
      <c r="O28" s="259"/>
      <c r="T28" s="259"/>
      <c r="AH28" s="259"/>
    </row>
    <row r="29" spans="12:34" ht="13.2" x14ac:dyDescent="0.2"/>
    <row r="30" spans="12:34" ht="13.2" x14ac:dyDescent="0.2"/>
    <row r="31" spans="12:34" ht="13.2" x14ac:dyDescent="0.2">
      <c r="Q31" s="259"/>
    </row>
    <row r="32" spans="12:34" ht="13.2" x14ac:dyDescent="0.2">
      <c r="L32" s="259"/>
    </row>
    <row r="33" spans="2:34" ht="13.2" x14ac:dyDescent="0.2">
      <c r="C33" s="259"/>
      <c r="E33" s="259"/>
      <c r="G33" s="259"/>
      <c r="I33" s="259"/>
      <c r="X33" s="259"/>
    </row>
    <row r="34" spans="2:34" ht="13.2" x14ac:dyDescent="0.2">
      <c r="B34" s="259"/>
      <c r="P34" s="259"/>
      <c r="R34" s="259"/>
      <c r="T34" s="259"/>
    </row>
    <row r="35" spans="2:34" ht="13.2" x14ac:dyDescent="0.2">
      <c r="D35" s="259"/>
      <c r="W35" s="259"/>
      <c r="AC35" s="259"/>
      <c r="AD35" s="259"/>
      <c r="AE35" s="259"/>
      <c r="AF35" s="259"/>
      <c r="AG35" s="259"/>
      <c r="AH35" s="259"/>
    </row>
    <row r="36" spans="2:34" ht="13.2" x14ac:dyDescent="0.2">
      <c r="H36" s="259"/>
      <c r="J36" s="259"/>
      <c r="K36" s="259"/>
      <c r="M36" s="259"/>
      <c r="Y36" s="259"/>
      <c r="Z36" s="259"/>
      <c r="AA36" s="259"/>
      <c r="AB36" s="259"/>
      <c r="AC36" s="259"/>
      <c r="AD36" s="259"/>
      <c r="AE36" s="259"/>
      <c r="AF36" s="259"/>
      <c r="AG36" s="259"/>
      <c r="AH36" s="259"/>
    </row>
    <row r="37" spans="2:34" ht="13.2" x14ac:dyDescent="0.2">
      <c r="AH37" s="259"/>
    </row>
    <row r="38" spans="2:34" ht="13.2" x14ac:dyDescent="0.2">
      <c r="AG38" s="259"/>
      <c r="AH38" s="259"/>
    </row>
    <row r="39" spans="2:34" ht="13.2" x14ac:dyDescent="0.2"/>
    <row r="40" spans="2:34" ht="13.2" x14ac:dyDescent="0.2">
      <c r="X40" s="259"/>
    </row>
    <row r="41" spans="2:34" ht="13.2" x14ac:dyDescent="0.2">
      <c r="R41" s="259"/>
    </row>
    <row r="42" spans="2:34" ht="13.2" x14ac:dyDescent="0.2">
      <c r="W42" s="259"/>
    </row>
    <row r="43" spans="2:34" ht="13.2" x14ac:dyDescent="0.2">
      <c r="Y43" s="259"/>
      <c r="Z43" s="259"/>
      <c r="AA43" s="259"/>
      <c r="AB43" s="259"/>
      <c r="AC43" s="259"/>
      <c r="AD43" s="259"/>
      <c r="AE43" s="259"/>
      <c r="AF43" s="259"/>
      <c r="AG43" s="259"/>
      <c r="AH43" s="259"/>
    </row>
    <row r="44" spans="2:34" ht="13.2" x14ac:dyDescent="0.2">
      <c r="AH44" s="259"/>
    </row>
    <row r="45" spans="2:34" ht="13.2" x14ac:dyDescent="0.2">
      <c r="X45" s="259"/>
    </row>
    <row r="46" spans="2:34" ht="13.2" x14ac:dyDescent="0.2"/>
    <row r="47" spans="2:34" ht="13.2" x14ac:dyDescent="0.2"/>
    <row r="48" spans="2:34" ht="13.2" x14ac:dyDescent="0.2">
      <c r="W48" s="259"/>
      <c r="Y48" s="259"/>
      <c r="Z48" s="259"/>
      <c r="AA48" s="259"/>
      <c r="AB48" s="259"/>
      <c r="AC48" s="259"/>
      <c r="AD48" s="259"/>
      <c r="AE48" s="259"/>
      <c r="AF48" s="259"/>
      <c r="AG48" s="259"/>
      <c r="AH48" s="259"/>
    </row>
    <row r="49" spans="28:34" ht="13.2" x14ac:dyDescent="0.2"/>
    <row r="50" spans="28:34" ht="13.2" x14ac:dyDescent="0.2">
      <c r="AE50" s="259"/>
      <c r="AF50" s="259"/>
      <c r="AG50" s="259"/>
      <c r="AH50" s="259"/>
    </row>
    <row r="51" spans="28:34" ht="13.2" x14ac:dyDescent="0.2">
      <c r="AC51" s="259"/>
      <c r="AD51" s="259"/>
      <c r="AE51" s="259"/>
      <c r="AF51" s="259"/>
      <c r="AG51" s="259"/>
      <c r="AH51" s="259"/>
    </row>
    <row r="52" spans="28:34" ht="13.2" x14ac:dyDescent="0.2"/>
    <row r="53" spans="28:34" ht="13.2" x14ac:dyDescent="0.2">
      <c r="AF53" s="259"/>
      <c r="AG53" s="259"/>
      <c r="AH53" s="259"/>
    </row>
    <row r="54" spans="28:34" ht="13.2" x14ac:dyDescent="0.2">
      <c r="AH54" s="259"/>
    </row>
    <row r="55" spans="28:34" ht="13.2" x14ac:dyDescent="0.2"/>
    <row r="56" spans="28:34" ht="13.2" x14ac:dyDescent="0.2">
      <c r="AB56" s="259"/>
      <c r="AC56" s="259"/>
      <c r="AD56" s="259"/>
      <c r="AE56" s="259"/>
      <c r="AF56" s="259"/>
      <c r="AG56" s="259"/>
      <c r="AH56" s="259"/>
    </row>
    <row r="57" spans="28:34" ht="13.2" x14ac:dyDescent="0.2">
      <c r="AH57" s="259"/>
    </row>
    <row r="58" spans="28:34" ht="13.2" x14ac:dyDescent="0.2">
      <c r="AH58" s="259"/>
    </row>
    <row r="59" spans="28:34" ht="13.2" x14ac:dyDescent="0.2"/>
    <row r="60" spans="28:34" ht="13.2" x14ac:dyDescent="0.2"/>
    <row r="61" spans="28:34" ht="13.2" x14ac:dyDescent="0.2"/>
    <row r="62" spans="28:34" ht="13.2" x14ac:dyDescent="0.2"/>
    <row r="63" spans="28:34" ht="13.2" x14ac:dyDescent="0.2">
      <c r="AH63" s="259"/>
    </row>
    <row r="64" spans="28:34" ht="13.2" x14ac:dyDescent="0.2">
      <c r="AG64" s="259"/>
      <c r="AH64" s="259"/>
    </row>
    <row r="65" spans="28:34" ht="13.2" x14ac:dyDescent="0.2"/>
    <row r="66" spans="28:34" ht="13.2" x14ac:dyDescent="0.2"/>
    <row r="67" spans="28:34" ht="13.2" x14ac:dyDescent="0.2"/>
    <row r="68" spans="28:34" ht="13.2" x14ac:dyDescent="0.2">
      <c r="AB68" s="259"/>
      <c r="AC68" s="259"/>
      <c r="AD68" s="259"/>
      <c r="AE68" s="259"/>
      <c r="AF68" s="259"/>
      <c r="AG68" s="259"/>
      <c r="AH68" s="259"/>
    </row>
    <row r="69" spans="28:34" ht="13.2" x14ac:dyDescent="0.2">
      <c r="AF69" s="259"/>
      <c r="AG69" s="259"/>
      <c r="AH69" s="259"/>
    </row>
    <row r="70" spans="28:34" ht="13.2" x14ac:dyDescent="0.2"/>
    <row r="71" spans="28:34" ht="13.2" x14ac:dyDescent="0.2"/>
    <row r="72" spans="28:34" ht="13.2" x14ac:dyDescent="0.2"/>
    <row r="73" spans="28:34" ht="13.2" x14ac:dyDescent="0.2"/>
    <row r="74" spans="28:34" ht="13.2" x14ac:dyDescent="0.2"/>
    <row r="75" spans="28:34" ht="13.2" x14ac:dyDescent="0.2">
      <c r="AH75" s="259"/>
    </row>
    <row r="76" spans="28:34" ht="13.2" x14ac:dyDescent="0.2">
      <c r="AF76" s="259"/>
      <c r="AG76" s="259"/>
      <c r="AH76" s="259"/>
    </row>
    <row r="77" spans="28:34" ht="13.2" x14ac:dyDescent="0.2">
      <c r="AG77" s="259"/>
      <c r="AH77" s="259"/>
    </row>
    <row r="78" spans="28:34" ht="13.2" x14ac:dyDescent="0.2"/>
    <row r="79" spans="28:34" ht="13.2" x14ac:dyDescent="0.2"/>
    <row r="80" spans="28:34" ht="13.2" x14ac:dyDescent="0.2"/>
    <row r="81" spans="25:34" ht="13.2" x14ac:dyDescent="0.2"/>
    <row r="82" spans="25:34" ht="13.2" x14ac:dyDescent="0.2">
      <c r="Y82" s="259"/>
    </row>
    <row r="83" spans="25:34" ht="13.2" x14ac:dyDescent="0.2">
      <c r="Y83" s="259"/>
      <c r="Z83" s="259"/>
      <c r="AA83" s="259"/>
      <c r="AB83" s="259"/>
      <c r="AC83" s="259"/>
      <c r="AD83" s="259"/>
      <c r="AE83" s="259"/>
      <c r="AF83" s="259"/>
      <c r="AG83" s="259"/>
      <c r="AH83" s="259"/>
    </row>
    <row r="84" spans="25:34" ht="13.2" x14ac:dyDescent="0.2"/>
    <row r="85" spans="25:34" ht="13.2" x14ac:dyDescent="0.2"/>
    <row r="86" spans="25:34" ht="13.2" x14ac:dyDescent="0.2"/>
    <row r="87" spans="25:34" ht="13.2" x14ac:dyDescent="0.2"/>
    <row r="88" spans="25:34" ht="13.2" x14ac:dyDescent="0.2">
      <c r="AH88" s="259"/>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9"/>
      <c r="AG94" s="259"/>
      <c r="AH94" s="259"/>
    </row>
    <row r="95" spans="25:34" ht="13.5" customHeight="1" x14ac:dyDescent="0.2">
      <c r="AH95" s="259"/>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9"/>
    </row>
    <row r="102" spans="33:34" ht="13.5" customHeight="1" x14ac:dyDescent="0.2"/>
    <row r="103" spans="33:34" ht="13.5" customHeight="1" x14ac:dyDescent="0.2"/>
    <row r="104" spans="33:34" ht="13.5" customHeight="1" x14ac:dyDescent="0.2">
      <c r="AG104" s="259"/>
      <c r="AH104" s="259"/>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9"/>
    </row>
    <row r="117" spans="34:122" ht="13.5" customHeight="1" x14ac:dyDescent="0.2"/>
    <row r="118" spans="34:122" ht="13.5" customHeight="1" x14ac:dyDescent="0.2"/>
    <row r="119" spans="34:122" ht="13.5" customHeight="1" x14ac:dyDescent="0.2"/>
    <row r="120" spans="34:122" ht="13.5" customHeight="1" x14ac:dyDescent="0.2">
      <c r="AH120" s="259"/>
    </row>
    <row r="121" spans="34:122" ht="13.5" customHeight="1" x14ac:dyDescent="0.2">
      <c r="AH121" s="259"/>
    </row>
    <row r="122" spans="34:122" ht="13.5" customHeight="1" x14ac:dyDescent="0.2"/>
    <row r="123" spans="34:122" ht="13.5" customHeight="1" x14ac:dyDescent="0.2"/>
    <row r="124" spans="34:122" ht="13.5" customHeight="1" x14ac:dyDescent="0.2"/>
    <row r="125" spans="34:122" ht="13.5" customHeight="1" x14ac:dyDescent="0.2">
      <c r="DR125" s="259" t="s">
        <v>474</v>
      </c>
    </row>
  </sheetData>
  <sheetProtection algorithmName="SHA-512" hashValue="yS59rD7vhG2/+D6Vr1bdD6w4uycbE1YsE/iwZ9qnjzhIF8WoeGcUhHaWhqo7p+sq6HBfNHpsWiWNkEX2W/1tVQ==" saltValue="aEFRi8fS8SqwaJNzfngrkg=="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9677FC-76FA-4FCD-B7A4-F29EEF3C04F0}">
  <sheetPr>
    <pageSetUpPr fitToPage="1"/>
  </sheetPr>
  <dimension ref="A1:DR125"/>
  <sheetViews>
    <sheetView showGridLines="0" zoomScaleNormal="100" zoomScaleSheetLayoutView="55" workbookViewId="0"/>
  </sheetViews>
  <sheetFormatPr defaultColWidth="0" defaultRowHeight="13.5" customHeight="1" zeroHeight="1" x14ac:dyDescent="0.2"/>
  <cols>
    <col min="1" max="34" width="2.44140625" style="260" customWidth="1"/>
    <col min="35" max="122" width="2.44140625" style="259" customWidth="1"/>
    <col min="123" max="16384" width="2.44140625" style="259" hidden="1"/>
  </cols>
  <sheetData>
    <row r="1" spans="2:34" ht="13.5" customHeight="1"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2:34" ht="13.2" x14ac:dyDescent="0.2">
      <c r="S2" s="259"/>
      <c r="AH2" s="259"/>
    </row>
    <row r="3" spans="2:34" ht="13.2" x14ac:dyDescent="0.2">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2:34" ht="13.2" x14ac:dyDescent="0.2"/>
    <row r="5" spans="2:34" ht="13.2" x14ac:dyDescent="0.2"/>
    <row r="6" spans="2:34" ht="13.2" x14ac:dyDescent="0.2"/>
    <row r="7" spans="2:34" ht="13.2" x14ac:dyDescent="0.2"/>
    <row r="8" spans="2:34" ht="13.2" x14ac:dyDescent="0.2"/>
    <row r="9" spans="2:34" ht="13.2" x14ac:dyDescent="0.2">
      <c r="AH9" s="259"/>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9"/>
    </row>
    <row r="18" spans="12:34" ht="13.2" x14ac:dyDescent="0.2"/>
    <row r="19" spans="12:34" ht="13.2" x14ac:dyDescent="0.2"/>
    <row r="20" spans="12:34" ht="13.2" x14ac:dyDescent="0.2">
      <c r="AH20" s="259"/>
    </row>
    <row r="21" spans="12:34" ht="13.2" x14ac:dyDescent="0.2">
      <c r="AH21" s="259"/>
    </row>
    <row r="22" spans="12:34" ht="13.2" x14ac:dyDescent="0.2"/>
    <row r="23" spans="12:34" ht="13.2" x14ac:dyDescent="0.2"/>
    <row r="24" spans="12:34" ht="13.2" x14ac:dyDescent="0.2">
      <c r="Q24" s="259"/>
    </row>
    <row r="25" spans="12:34" ht="13.2" x14ac:dyDescent="0.2"/>
    <row r="26" spans="12:34" ht="13.2" x14ac:dyDescent="0.2"/>
    <row r="27" spans="12:34" ht="13.2" x14ac:dyDescent="0.2"/>
    <row r="28" spans="12:34" ht="13.2" x14ac:dyDescent="0.2">
      <c r="O28" s="259"/>
      <c r="T28" s="259"/>
      <c r="AH28" s="259"/>
    </row>
    <row r="29" spans="12:34" ht="13.2" x14ac:dyDescent="0.2"/>
    <row r="30" spans="12:34" ht="13.2" x14ac:dyDescent="0.2"/>
    <row r="31" spans="12:34" ht="13.2" x14ac:dyDescent="0.2">
      <c r="Q31" s="259"/>
    </row>
    <row r="32" spans="12:34" ht="13.2" x14ac:dyDescent="0.2">
      <c r="L32" s="259"/>
    </row>
    <row r="33" spans="2:34" ht="13.2" x14ac:dyDescent="0.2">
      <c r="C33" s="259"/>
      <c r="E33" s="259"/>
      <c r="G33" s="259"/>
      <c r="I33" s="259"/>
      <c r="X33" s="259"/>
    </row>
    <row r="34" spans="2:34" ht="13.2" x14ac:dyDescent="0.2">
      <c r="B34" s="259"/>
      <c r="P34" s="259"/>
      <c r="R34" s="259"/>
      <c r="T34" s="259"/>
    </row>
    <row r="35" spans="2:34" ht="13.2" x14ac:dyDescent="0.2">
      <c r="D35" s="259"/>
      <c r="W35" s="259"/>
      <c r="AC35" s="259"/>
      <c r="AD35" s="259"/>
      <c r="AE35" s="259"/>
      <c r="AF35" s="259"/>
      <c r="AG35" s="259"/>
      <c r="AH35" s="259"/>
    </row>
    <row r="36" spans="2:34" ht="13.2" x14ac:dyDescent="0.2">
      <c r="H36" s="259"/>
      <c r="J36" s="259"/>
      <c r="K36" s="259"/>
      <c r="M36" s="259"/>
      <c r="Y36" s="259"/>
      <c r="Z36" s="259"/>
      <c r="AA36" s="259"/>
      <c r="AB36" s="259"/>
      <c r="AC36" s="259"/>
      <c r="AD36" s="259"/>
      <c r="AE36" s="259"/>
      <c r="AF36" s="259"/>
      <c r="AG36" s="259"/>
      <c r="AH36" s="259"/>
    </row>
    <row r="37" spans="2:34" ht="13.2" x14ac:dyDescent="0.2">
      <c r="AH37" s="259"/>
    </row>
    <row r="38" spans="2:34" ht="13.2" x14ac:dyDescent="0.2">
      <c r="AG38" s="259"/>
      <c r="AH38" s="259"/>
    </row>
    <row r="39" spans="2:34" ht="13.2" x14ac:dyDescent="0.2"/>
    <row r="40" spans="2:34" ht="13.2" x14ac:dyDescent="0.2">
      <c r="X40" s="259"/>
    </row>
    <row r="41" spans="2:34" ht="13.2" x14ac:dyDescent="0.2">
      <c r="R41" s="259"/>
    </row>
    <row r="42" spans="2:34" ht="13.2" x14ac:dyDescent="0.2">
      <c r="W42" s="259"/>
    </row>
    <row r="43" spans="2:34" ht="13.2" x14ac:dyDescent="0.2">
      <c r="Y43" s="259"/>
      <c r="Z43" s="259"/>
      <c r="AA43" s="259"/>
      <c r="AB43" s="259"/>
      <c r="AC43" s="259"/>
      <c r="AD43" s="259"/>
      <c r="AE43" s="259"/>
      <c r="AF43" s="259"/>
      <c r="AG43" s="259"/>
      <c r="AH43" s="259"/>
    </row>
    <row r="44" spans="2:34" ht="13.2" x14ac:dyDescent="0.2">
      <c r="AH44" s="259"/>
    </row>
    <row r="45" spans="2:34" ht="13.2" x14ac:dyDescent="0.2">
      <c r="X45" s="259"/>
    </row>
    <row r="46" spans="2:34" ht="13.2" x14ac:dyDescent="0.2"/>
    <row r="47" spans="2:34" ht="13.2" x14ac:dyDescent="0.2"/>
    <row r="48" spans="2:34" ht="13.2" x14ac:dyDescent="0.2">
      <c r="W48" s="259"/>
      <c r="Y48" s="259"/>
      <c r="Z48" s="259"/>
      <c r="AA48" s="259"/>
      <c r="AB48" s="259"/>
      <c r="AC48" s="259"/>
      <c r="AD48" s="259"/>
      <c r="AE48" s="259"/>
      <c r="AF48" s="259"/>
      <c r="AG48" s="259"/>
      <c r="AH48" s="259"/>
    </row>
    <row r="49" spans="28:34" ht="13.2" x14ac:dyDescent="0.2"/>
    <row r="50" spans="28:34" ht="13.2" x14ac:dyDescent="0.2">
      <c r="AE50" s="259"/>
      <c r="AF50" s="259"/>
      <c r="AG50" s="259"/>
      <c r="AH50" s="259"/>
    </row>
    <row r="51" spans="28:34" ht="13.2" x14ac:dyDescent="0.2">
      <c r="AC51" s="259"/>
      <c r="AD51" s="259"/>
      <c r="AE51" s="259"/>
      <c r="AF51" s="259"/>
      <c r="AG51" s="259"/>
      <c r="AH51" s="259"/>
    </row>
    <row r="52" spans="28:34" ht="13.2" x14ac:dyDescent="0.2"/>
    <row r="53" spans="28:34" ht="13.2" x14ac:dyDescent="0.2">
      <c r="AF53" s="259"/>
      <c r="AG53" s="259"/>
      <c r="AH53" s="259"/>
    </row>
    <row r="54" spans="28:34" ht="13.2" x14ac:dyDescent="0.2">
      <c r="AH54" s="259"/>
    </row>
    <row r="55" spans="28:34" ht="13.2" x14ac:dyDescent="0.2"/>
    <row r="56" spans="28:34" ht="13.2" x14ac:dyDescent="0.2">
      <c r="AB56" s="259"/>
      <c r="AC56" s="259"/>
      <c r="AD56" s="259"/>
      <c r="AE56" s="259"/>
      <c r="AF56" s="259"/>
      <c r="AG56" s="259"/>
      <c r="AH56" s="259"/>
    </row>
    <row r="57" spans="28:34" ht="13.2" x14ac:dyDescent="0.2">
      <c r="AH57" s="259"/>
    </row>
    <row r="58" spans="28:34" ht="13.2" x14ac:dyDescent="0.2">
      <c r="AH58" s="259"/>
    </row>
    <row r="59" spans="28:34" ht="13.2" x14ac:dyDescent="0.2">
      <c r="AG59" s="259"/>
      <c r="AH59" s="259"/>
    </row>
    <row r="60" spans="28:34" ht="13.2" x14ac:dyDescent="0.2"/>
    <row r="61" spans="28:34" ht="13.2" x14ac:dyDescent="0.2"/>
    <row r="62" spans="28:34" ht="13.2" x14ac:dyDescent="0.2"/>
    <row r="63" spans="28:34" ht="13.2" x14ac:dyDescent="0.2">
      <c r="AH63" s="259"/>
    </row>
    <row r="64" spans="28:34" ht="13.2" x14ac:dyDescent="0.2">
      <c r="AG64" s="259"/>
      <c r="AH64" s="259"/>
    </row>
    <row r="65" spans="28:34" ht="13.2" x14ac:dyDescent="0.2"/>
    <row r="66" spans="28:34" ht="13.2" x14ac:dyDescent="0.2"/>
    <row r="67" spans="28:34" ht="13.2" x14ac:dyDescent="0.2"/>
    <row r="68" spans="28:34" ht="13.2" x14ac:dyDescent="0.2">
      <c r="AB68" s="259"/>
      <c r="AC68" s="259"/>
      <c r="AD68" s="259"/>
      <c r="AE68" s="259"/>
      <c r="AF68" s="259"/>
      <c r="AG68" s="259"/>
      <c r="AH68" s="259"/>
    </row>
    <row r="69" spans="28:34" ht="13.2" x14ac:dyDescent="0.2">
      <c r="AF69" s="259"/>
      <c r="AG69" s="259"/>
      <c r="AH69" s="259"/>
    </row>
    <row r="70" spans="28:34" ht="13.2" x14ac:dyDescent="0.2"/>
    <row r="71" spans="28:34" ht="13.2" x14ac:dyDescent="0.2"/>
    <row r="72" spans="28:34" ht="13.2" x14ac:dyDescent="0.2"/>
    <row r="73" spans="28:34" ht="13.2" x14ac:dyDescent="0.2"/>
    <row r="74" spans="28:34" ht="13.2" x14ac:dyDescent="0.2"/>
    <row r="75" spans="28:34" ht="13.2" x14ac:dyDescent="0.2">
      <c r="AH75" s="259"/>
    </row>
    <row r="76" spans="28:34" ht="13.2" x14ac:dyDescent="0.2">
      <c r="AF76" s="259"/>
      <c r="AG76" s="259"/>
      <c r="AH76" s="259"/>
    </row>
    <row r="77" spans="28:34" ht="13.2" x14ac:dyDescent="0.2">
      <c r="AG77" s="259"/>
      <c r="AH77" s="259"/>
    </row>
    <row r="78" spans="28:34" ht="13.2" x14ac:dyDescent="0.2"/>
    <row r="79" spans="28:34" ht="13.2" x14ac:dyDescent="0.2"/>
    <row r="80" spans="28:34" ht="13.2" x14ac:dyDescent="0.2"/>
    <row r="81" spans="25:34" ht="13.2" x14ac:dyDescent="0.2"/>
    <row r="82" spans="25:34" ht="13.2" x14ac:dyDescent="0.2">
      <c r="Y82" s="259"/>
    </row>
    <row r="83" spans="25:34" ht="13.2" x14ac:dyDescent="0.2">
      <c r="Y83" s="259"/>
      <c r="Z83" s="259"/>
      <c r="AA83" s="259"/>
      <c r="AB83" s="259"/>
      <c r="AC83" s="259"/>
      <c r="AD83" s="259"/>
      <c r="AE83" s="259"/>
      <c r="AF83" s="259"/>
      <c r="AG83" s="259"/>
      <c r="AH83" s="259"/>
    </row>
    <row r="84" spans="25:34" ht="13.2" x14ac:dyDescent="0.2"/>
    <row r="85" spans="25:34" ht="13.2" x14ac:dyDescent="0.2"/>
    <row r="86" spans="25:34" ht="13.2" x14ac:dyDescent="0.2"/>
    <row r="87" spans="25:34" ht="13.2" x14ac:dyDescent="0.2"/>
    <row r="88" spans="25:34" ht="13.2" x14ac:dyDescent="0.2">
      <c r="AH88" s="259"/>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9"/>
      <c r="AG94" s="259"/>
      <c r="AH94" s="259"/>
    </row>
    <row r="95" spans="25:34" ht="13.5" customHeight="1" x14ac:dyDescent="0.2">
      <c r="AH95" s="259"/>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9"/>
    </row>
    <row r="102" spans="33:34" ht="13.5" customHeight="1" x14ac:dyDescent="0.2"/>
    <row r="103" spans="33:34" ht="13.5" customHeight="1" x14ac:dyDescent="0.2"/>
    <row r="104" spans="33:34" ht="13.5" customHeight="1" x14ac:dyDescent="0.2">
      <c r="AG104" s="259"/>
      <c r="AH104" s="259"/>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9"/>
    </row>
    <row r="117" spans="34:122" ht="13.5" customHeight="1" x14ac:dyDescent="0.2"/>
    <row r="118" spans="34:122" ht="13.5" customHeight="1" x14ac:dyDescent="0.2"/>
    <row r="119" spans="34:122" ht="13.5" customHeight="1" x14ac:dyDescent="0.2"/>
    <row r="120" spans="34:122" ht="13.5" customHeight="1" x14ac:dyDescent="0.2">
      <c r="AH120" s="259"/>
    </row>
    <row r="121" spans="34:122" ht="13.5" customHeight="1" x14ac:dyDescent="0.2">
      <c r="AH121" s="259"/>
    </row>
    <row r="122" spans="34:122" ht="13.5" customHeight="1" x14ac:dyDescent="0.2"/>
    <row r="123" spans="34:122" ht="13.5" customHeight="1" x14ac:dyDescent="0.2"/>
    <row r="124" spans="34:122" ht="13.5" customHeight="1" x14ac:dyDescent="0.2"/>
    <row r="125" spans="34:122" ht="13.5" customHeight="1" x14ac:dyDescent="0.2">
      <c r="DR125" s="259" t="s">
        <v>474</v>
      </c>
    </row>
  </sheetData>
  <sheetProtection algorithmName="SHA-512" hashValue="oCfd8xtAbEbKNru0R/e+neicxpYg4fT3iPtJHzSThzjdvSDCcPJdEr3qJbpsS14A8Ww4o6mlGZXJFIRdLc5Y4w==" saltValue="5SZW/Ig7r+hNxu7ZsI4+/Q=="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44" customWidth="1"/>
    <col min="2" max="8" width="13.33203125" style="144" customWidth="1"/>
    <col min="9" max="16384" width="11.109375" style="144"/>
  </cols>
  <sheetData>
    <row r="1" spans="1:8" x14ac:dyDescent="0.2">
      <c r="A1" s="138"/>
      <c r="B1" s="139"/>
      <c r="C1" s="140"/>
      <c r="D1" s="141"/>
      <c r="E1" s="142"/>
      <c r="F1" s="142"/>
      <c r="G1" s="142"/>
      <c r="H1" s="143"/>
    </row>
    <row r="2" spans="1:8" x14ac:dyDescent="0.2">
      <c r="A2" s="145"/>
      <c r="B2" s="146"/>
      <c r="C2" s="147"/>
      <c r="D2" s="148" t="s">
        <v>50</v>
      </c>
      <c r="E2" s="149"/>
      <c r="F2" s="150" t="s">
        <v>523</v>
      </c>
      <c r="G2" s="151"/>
      <c r="H2" s="152"/>
    </row>
    <row r="3" spans="1:8" x14ac:dyDescent="0.2">
      <c r="A3" s="148" t="s">
        <v>516</v>
      </c>
      <c r="B3" s="153"/>
      <c r="C3" s="154"/>
      <c r="D3" s="155">
        <v>20352</v>
      </c>
      <c r="E3" s="156"/>
      <c r="F3" s="157">
        <v>45588</v>
      </c>
      <c r="G3" s="158"/>
      <c r="H3" s="159"/>
    </row>
    <row r="4" spans="1:8" x14ac:dyDescent="0.2">
      <c r="A4" s="160"/>
      <c r="B4" s="161"/>
      <c r="C4" s="162"/>
      <c r="D4" s="163">
        <v>9836</v>
      </c>
      <c r="E4" s="164"/>
      <c r="F4" s="165">
        <v>24150</v>
      </c>
      <c r="G4" s="166"/>
      <c r="H4" s="167"/>
    </row>
    <row r="5" spans="1:8" x14ac:dyDescent="0.2">
      <c r="A5" s="148" t="s">
        <v>518</v>
      </c>
      <c r="B5" s="153"/>
      <c r="C5" s="154"/>
      <c r="D5" s="155">
        <v>11689</v>
      </c>
      <c r="E5" s="156"/>
      <c r="F5" s="157">
        <v>45483</v>
      </c>
      <c r="G5" s="158"/>
      <c r="H5" s="159"/>
    </row>
    <row r="6" spans="1:8" x14ac:dyDescent="0.2">
      <c r="A6" s="160"/>
      <c r="B6" s="161"/>
      <c r="C6" s="162"/>
      <c r="D6" s="163">
        <v>6089</v>
      </c>
      <c r="E6" s="164"/>
      <c r="F6" s="165">
        <v>24241</v>
      </c>
      <c r="G6" s="166"/>
      <c r="H6" s="167"/>
    </row>
    <row r="7" spans="1:8" x14ac:dyDescent="0.2">
      <c r="A7" s="148" t="s">
        <v>519</v>
      </c>
      <c r="B7" s="153"/>
      <c r="C7" s="154"/>
      <c r="D7" s="155">
        <v>8269</v>
      </c>
      <c r="E7" s="156"/>
      <c r="F7" s="157">
        <v>45945</v>
      </c>
      <c r="G7" s="158"/>
      <c r="H7" s="159"/>
    </row>
    <row r="8" spans="1:8" x14ac:dyDescent="0.2">
      <c r="A8" s="160"/>
      <c r="B8" s="161"/>
      <c r="C8" s="162"/>
      <c r="D8" s="163">
        <v>5489</v>
      </c>
      <c r="E8" s="164"/>
      <c r="F8" s="165">
        <v>25180</v>
      </c>
      <c r="G8" s="166"/>
      <c r="H8" s="167"/>
    </row>
    <row r="9" spans="1:8" x14ac:dyDescent="0.2">
      <c r="A9" s="148" t="s">
        <v>520</v>
      </c>
      <c r="B9" s="153"/>
      <c r="C9" s="154"/>
      <c r="D9" s="155">
        <v>11918</v>
      </c>
      <c r="E9" s="156"/>
      <c r="F9" s="157">
        <v>44475</v>
      </c>
      <c r="G9" s="158"/>
      <c r="H9" s="159"/>
    </row>
    <row r="10" spans="1:8" x14ac:dyDescent="0.2">
      <c r="A10" s="160"/>
      <c r="B10" s="161"/>
      <c r="C10" s="162"/>
      <c r="D10" s="163">
        <v>6416</v>
      </c>
      <c r="E10" s="164"/>
      <c r="F10" s="165">
        <v>24780</v>
      </c>
      <c r="G10" s="166"/>
      <c r="H10" s="167"/>
    </row>
    <row r="11" spans="1:8" x14ac:dyDescent="0.2">
      <c r="A11" s="148" t="s">
        <v>521</v>
      </c>
      <c r="B11" s="153"/>
      <c r="C11" s="154"/>
      <c r="D11" s="155">
        <v>24865</v>
      </c>
      <c r="E11" s="156"/>
      <c r="F11" s="157">
        <v>45982</v>
      </c>
      <c r="G11" s="158"/>
      <c r="H11" s="159"/>
    </row>
    <row r="12" spans="1:8" x14ac:dyDescent="0.2">
      <c r="A12" s="160"/>
      <c r="B12" s="161"/>
      <c r="C12" s="168"/>
      <c r="D12" s="163">
        <v>9511</v>
      </c>
      <c r="E12" s="164"/>
      <c r="F12" s="165">
        <v>25583</v>
      </c>
      <c r="G12" s="166"/>
      <c r="H12" s="167"/>
    </row>
    <row r="13" spans="1:8" x14ac:dyDescent="0.2">
      <c r="A13" s="148"/>
      <c r="B13" s="153"/>
      <c r="C13" s="169"/>
      <c r="D13" s="170">
        <v>15419</v>
      </c>
      <c r="E13" s="171"/>
      <c r="F13" s="172">
        <v>45495</v>
      </c>
      <c r="G13" s="173"/>
      <c r="H13" s="159"/>
    </row>
    <row r="14" spans="1:8" x14ac:dyDescent="0.2">
      <c r="A14" s="160"/>
      <c r="B14" s="161"/>
      <c r="C14" s="162"/>
      <c r="D14" s="163">
        <v>7468</v>
      </c>
      <c r="E14" s="164"/>
      <c r="F14" s="165">
        <v>24787</v>
      </c>
      <c r="G14" s="166"/>
      <c r="H14" s="167"/>
    </row>
    <row r="17" spans="1:11" x14ac:dyDescent="0.2">
      <c r="A17" s="144" t="s">
        <v>51</v>
      </c>
    </row>
    <row r="18" spans="1:11" x14ac:dyDescent="0.2">
      <c r="A18" s="174"/>
      <c r="B18" s="174" t="str">
        <f>実質収支比率等に係る経年分析!F$46</f>
        <v>R01</v>
      </c>
      <c r="C18" s="174" t="str">
        <f>実質収支比率等に係る経年分析!G$46</f>
        <v>R02</v>
      </c>
      <c r="D18" s="174" t="str">
        <f>実質収支比率等に係る経年分析!H$46</f>
        <v>R03</v>
      </c>
      <c r="E18" s="174" t="str">
        <f>実質収支比率等に係る経年分析!I$46</f>
        <v>R04</v>
      </c>
      <c r="F18" s="174" t="str">
        <f>実質収支比率等に係る経年分析!J$46</f>
        <v>R05</v>
      </c>
    </row>
    <row r="19" spans="1:11" x14ac:dyDescent="0.2">
      <c r="A19" s="174" t="s">
        <v>52</v>
      </c>
      <c r="B19" s="174">
        <f>ROUND(VALUE(SUBSTITUTE(実質収支比率等に係る経年分析!F$48,"▲","-")),2)</f>
        <v>1.55</v>
      </c>
      <c r="C19" s="174">
        <f>ROUND(VALUE(SUBSTITUTE(実質収支比率等に係る経年分析!G$48,"▲","-")),2)</f>
        <v>2.82</v>
      </c>
      <c r="D19" s="174">
        <f>ROUND(VALUE(SUBSTITUTE(実質収支比率等に係る経年分析!H$48,"▲","-")),2)</f>
        <v>4.9000000000000004</v>
      </c>
      <c r="E19" s="174">
        <f>ROUND(VALUE(SUBSTITUTE(実質収支比率等に係る経年分析!I$48,"▲","-")),2)</f>
        <v>4.08</v>
      </c>
      <c r="F19" s="174">
        <f>ROUND(VALUE(SUBSTITUTE(実質収支比率等に係る経年分析!J$48,"▲","-")),2)</f>
        <v>0.12</v>
      </c>
    </row>
    <row r="20" spans="1:11" x14ac:dyDescent="0.2">
      <c r="A20" s="174" t="s">
        <v>53</v>
      </c>
      <c r="B20" s="174">
        <f>ROUND(VALUE(SUBSTITUTE(実質収支比率等に係る経年分析!F$47,"▲","-")),2)</f>
        <v>6.03</v>
      </c>
      <c r="C20" s="174">
        <f>ROUND(VALUE(SUBSTITUTE(実質収支比率等に係る経年分析!G$47,"▲","-")),2)</f>
        <v>7.2</v>
      </c>
      <c r="D20" s="174">
        <f>ROUND(VALUE(SUBSTITUTE(実質収支比率等に係る経年分析!H$47,"▲","-")),2)</f>
        <v>9.0299999999999994</v>
      </c>
      <c r="E20" s="174">
        <f>ROUND(VALUE(SUBSTITUTE(実質収支比率等に係る経年分析!I$47,"▲","-")),2)</f>
        <v>10.93</v>
      </c>
      <c r="F20" s="174">
        <f>ROUND(VALUE(SUBSTITUTE(実質収支比率等に係る経年分析!J$47,"▲","-")),2)</f>
        <v>13.5</v>
      </c>
    </row>
    <row r="21" spans="1:11" x14ac:dyDescent="0.2">
      <c r="A21" s="174" t="s">
        <v>54</v>
      </c>
      <c r="B21" s="174">
        <f>IF(ISNUMBER(VALUE(SUBSTITUTE(実質収支比率等に係る経年分析!F$49,"▲","-"))),ROUND(VALUE(SUBSTITUTE(実質収支比率等に係る経年分析!F$49,"▲","-")),2),NA())</f>
        <v>2.82</v>
      </c>
      <c r="C21" s="174">
        <f>IF(ISNUMBER(VALUE(SUBSTITUTE(実質収支比率等に係る経年分析!G$49,"▲","-"))),ROUND(VALUE(SUBSTITUTE(実質収支比率等に係る経年分析!G$49,"▲","-")),2),NA())</f>
        <v>2.6</v>
      </c>
      <c r="D21" s="174">
        <f>IF(ISNUMBER(VALUE(SUBSTITUTE(実質収支比率等に係る経年分析!H$49,"▲","-"))),ROUND(VALUE(SUBSTITUTE(実質収支比率等に係る経年分析!H$49,"▲","-")),2),NA())</f>
        <v>4.46</v>
      </c>
      <c r="E21" s="174">
        <f>IF(ISNUMBER(VALUE(SUBSTITUTE(実質収支比率等に係る経年分析!I$49,"▲","-"))),ROUND(VALUE(SUBSTITUTE(実質収支比率等に係る経年分析!I$49,"▲","-")),2),NA())</f>
        <v>2.0699999999999998</v>
      </c>
      <c r="F21" s="174">
        <f>IF(ISNUMBER(VALUE(SUBSTITUTE(実質収支比率等に係る経年分析!J$49,"▲","-"))),ROUND(VALUE(SUBSTITUTE(実質収支比率等に係る経年分析!J$49,"▲","-")),2),NA())</f>
        <v>-1.27</v>
      </c>
    </row>
    <row r="24" spans="1:11" x14ac:dyDescent="0.2">
      <c r="A24" s="144" t="s">
        <v>55</v>
      </c>
    </row>
    <row r="25" spans="1:11" x14ac:dyDescent="0.2">
      <c r="A25" s="175"/>
      <c r="B25" s="175" t="str">
        <f>連結実質赤字比率に係る赤字・黒字の構成分析!F$33</f>
        <v>R01</v>
      </c>
      <c r="C25" s="175"/>
      <c r="D25" s="175" t="str">
        <f>連結実質赤字比率に係る赤字・黒字の構成分析!G$33</f>
        <v>R02</v>
      </c>
      <c r="E25" s="175"/>
      <c r="F25" s="175" t="str">
        <f>連結実質赤字比率に係る赤字・黒字の構成分析!H$33</f>
        <v>R03</v>
      </c>
      <c r="G25" s="175"/>
      <c r="H25" s="175" t="str">
        <f>連結実質赤字比率に係る赤字・黒字の構成分析!I$33</f>
        <v>R04</v>
      </c>
      <c r="I25" s="175"/>
      <c r="J25" s="175" t="str">
        <f>連結実質赤字比率に係る赤字・黒字の構成分析!J$33</f>
        <v>R05</v>
      </c>
      <c r="K25" s="175"/>
    </row>
    <row r="26" spans="1:11" x14ac:dyDescent="0.2">
      <c r="A26" s="175"/>
      <c r="B26" s="175" t="s">
        <v>56</v>
      </c>
      <c r="C26" s="175" t="s">
        <v>57</v>
      </c>
      <c r="D26" s="175" t="s">
        <v>56</v>
      </c>
      <c r="E26" s="175" t="s">
        <v>57</v>
      </c>
      <c r="F26" s="175" t="s">
        <v>56</v>
      </c>
      <c r="G26" s="175" t="s">
        <v>57</v>
      </c>
      <c r="H26" s="175" t="s">
        <v>56</v>
      </c>
      <c r="I26" s="175" t="s">
        <v>57</v>
      </c>
      <c r="J26" s="175" t="s">
        <v>56</v>
      </c>
      <c r="K26" s="175" t="s">
        <v>57</v>
      </c>
    </row>
    <row r="27" spans="1:11" x14ac:dyDescent="0.2">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#N/A</v>
      </c>
      <c r="C27" s="175">
        <f>IF(ROUND(VALUE(SUBSTITUTE(連結実質赤字比率に係る赤字・黒字の構成分析!F$43,"▲", "-")), 2) &gt;= 0, ABS(ROUND(VALUE(SUBSTITUTE(連結実質赤字比率に係る赤字・黒字の構成分析!F$43,"▲", "-")), 2)), NA())</f>
        <v>0.65</v>
      </c>
      <c r="D27" s="175" t="e">
        <f>IF(ROUND(VALUE(SUBSTITUTE(連結実質赤字比率に係る赤字・黒字の構成分析!G$43,"▲", "-")), 2) &lt; 0, ABS(ROUND(VALUE(SUBSTITUTE(連結実質赤字比率に係る赤字・黒字の構成分析!G$43,"▲", "-")), 2)), NA())</f>
        <v>#VALUE!</v>
      </c>
      <c r="E27" s="175" t="e">
        <f>IF(ROUND(VALUE(SUBSTITUTE(連結実質赤字比率に係る赤字・黒字の構成分析!G$43,"▲", "-")), 2) &gt;= 0, ABS(ROUND(VALUE(SUBSTITUTE(連結実質赤字比率に係る赤字・黒字の構成分析!G$43,"▲", "-")), 2)), NA())</f>
        <v>#VALUE!</v>
      </c>
      <c r="F27" s="175" t="e">
        <f>IF(ROUND(VALUE(SUBSTITUTE(連結実質赤字比率に係る赤字・黒字の構成分析!H$43,"▲", "-")), 2) &lt; 0, ABS(ROUND(VALUE(SUBSTITUTE(連結実質赤字比率に係る赤字・黒字の構成分析!H$43,"▲", "-")), 2)), NA())</f>
        <v>#VALUE!</v>
      </c>
      <c r="G27" s="175" t="e">
        <f>IF(ROUND(VALUE(SUBSTITUTE(連結実質赤字比率に係る赤字・黒字の構成分析!H$43,"▲", "-")), 2) &gt;= 0, ABS(ROUND(VALUE(SUBSTITUTE(連結実質赤字比率に係る赤字・黒字の構成分析!H$43,"▲", "-")), 2)), NA())</f>
        <v>#VALUE!</v>
      </c>
      <c r="H27" s="175" t="e">
        <f>IF(ROUND(VALUE(SUBSTITUTE(連結実質赤字比率に係る赤字・黒字の構成分析!I$43,"▲", "-")), 2) &lt; 0, ABS(ROUND(VALUE(SUBSTITUTE(連結実質赤字比率に係る赤字・黒字の構成分析!I$43,"▲", "-")), 2)), NA())</f>
        <v>#VALUE!</v>
      </c>
      <c r="I27" s="175" t="e">
        <f>IF(ROUND(VALUE(SUBSTITUTE(連結実質赤字比率に係る赤字・黒字の構成分析!I$43,"▲", "-")), 2) &gt;= 0, ABS(ROUND(VALUE(SUBSTITUTE(連結実質赤字比率に係る赤字・黒字の構成分析!I$43,"▲", "-")), 2)), NA())</f>
        <v>#VALUE!</v>
      </c>
      <c r="J27" s="175" t="e">
        <f>IF(ROUND(VALUE(SUBSTITUTE(連結実質赤字比率に係る赤字・黒字の構成分析!J$43,"▲", "-")), 2) &lt; 0, ABS(ROUND(VALUE(SUBSTITUTE(連結実質赤字比率に係る赤字・黒字の構成分析!J$43,"▲", "-")), 2)), NA())</f>
        <v>#VALUE!</v>
      </c>
      <c r="K27" s="175" t="e">
        <f>IF(ROUND(VALUE(SUBSTITUTE(連結実質赤字比率に係る赤字・黒字の構成分析!J$43,"▲", "-")), 2) &gt;= 0, ABS(ROUND(VALUE(SUBSTITUTE(連結実質赤字比率に係る赤字・黒字の構成分析!J$43,"▲", "-")), 2)), NA())</f>
        <v>#VALUE!</v>
      </c>
    </row>
    <row r="28" spans="1:11" x14ac:dyDescent="0.2">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x14ac:dyDescent="0.2">
      <c r="A29" s="175" t="e">
        <f>IF(連結実質赤字比率に係る赤字・黒字の構成分析!C$41="",NA(),連結実質赤字比率に係る赤字・黒字の構成分析!C$41)</f>
        <v>#N/A</v>
      </c>
      <c r="B29" s="175" t="e">
        <f>IF(ROUND(VALUE(SUBSTITUTE(連結実質赤字比率に係る赤字・黒字の構成分析!F$41,"▲", "-")), 2) &lt; 0, ABS(ROUND(VALUE(SUBSTITUTE(連結実質赤字比率に係る赤字・黒字の構成分析!F$41,"▲", "-")), 2)), NA())</f>
        <v>#VALUE!</v>
      </c>
      <c r="C29" s="175" t="e">
        <f>IF(ROUND(VALUE(SUBSTITUTE(連結実質赤字比率に係る赤字・黒字の構成分析!F$41,"▲", "-")), 2) &gt;= 0, ABS(ROUND(VALUE(SUBSTITUTE(連結実質赤字比率に係る赤字・黒字の構成分析!F$41,"▲", "-")), 2)), NA())</f>
        <v>#VALUE!</v>
      </c>
      <c r="D29" s="175" t="e">
        <f>IF(ROUND(VALUE(SUBSTITUTE(連結実質赤字比率に係る赤字・黒字の構成分析!G$41,"▲", "-")), 2) &lt; 0, ABS(ROUND(VALUE(SUBSTITUTE(連結実質赤字比率に係る赤字・黒字の構成分析!G$41,"▲", "-")), 2)), NA())</f>
        <v>#VALUE!</v>
      </c>
      <c r="E29" s="175" t="e">
        <f>IF(ROUND(VALUE(SUBSTITUTE(連結実質赤字比率に係る赤字・黒字の構成分析!G$41,"▲", "-")), 2) &gt;= 0, ABS(ROUND(VALUE(SUBSTITUTE(連結実質赤字比率に係る赤字・黒字の構成分析!G$41,"▲", "-")), 2)), NA())</f>
        <v>#VALUE!</v>
      </c>
      <c r="F29" s="175" t="e">
        <f>IF(ROUND(VALUE(SUBSTITUTE(連結実質赤字比率に係る赤字・黒字の構成分析!H$41,"▲", "-")), 2) &lt; 0, ABS(ROUND(VALUE(SUBSTITUTE(連結実質赤字比率に係る赤字・黒字の構成分析!H$41,"▲", "-")), 2)), NA())</f>
        <v>#VALUE!</v>
      </c>
      <c r="G29" s="175" t="e">
        <f>IF(ROUND(VALUE(SUBSTITUTE(連結実質赤字比率に係る赤字・黒字の構成分析!H$41,"▲", "-")), 2) &gt;= 0, ABS(ROUND(VALUE(SUBSTITUTE(連結実質赤字比率に係る赤字・黒字の構成分析!H$41,"▲", "-")), 2)), NA())</f>
        <v>#VALUE!</v>
      </c>
      <c r="H29" s="175" t="e">
        <f>IF(ROUND(VALUE(SUBSTITUTE(連結実質赤字比率に係る赤字・黒字の構成分析!I$41,"▲", "-")), 2) &lt; 0, ABS(ROUND(VALUE(SUBSTITUTE(連結実質赤字比率に係る赤字・黒字の構成分析!I$41,"▲", "-")), 2)), NA())</f>
        <v>#VALUE!</v>
      </c>
      <c r="I29" s="175" t="e">
        <f>IF(ROUND(VALUE(SUBSTITUTE(連結実質赤字比率に係る赤字・黒字の構成分析!I$41,"▲", "-")), 2) &gt;= 0, ABS(ROUND(VALUE(SUBSTITUTE(連結実質赤字比率に係る赤字・黒字の構成分析!I$41,"▲", "-")), 2)), NA())</f>
        <v>#VALUE!</v>
      </c>
      <c r="J29" s="175" t="e">
        <f>IF(ROUND(VALUE(SUBSTITUTE(連結実質赤字比率に係る赤字・黒字の構成分析!J$41,"▲", "-")), 2) &lt; 0, ABS(ROUND(VALUE(SUBSTITUTE(連結実質赤字比率に係る赤字・黒字の構成分析!J$41,"▲", "-")), 2)), NA())</f>
        <v>#VALUE!</v>
      </c>
      <c r="K29" s="175" t="e">
        <f>IF(ROUND(VALUE(SUBSTITUTE(連結実質赤字比率に係る赤字・黒字の構成分析!J$41,"▲", "-")), 2) &gt;= 0, ABS(ROUND(VALUE(SUBSTITUTE(連結実質赤字比率に係る赤字・黒字の構成分析!J$41,"▲", "-")), 2)), NA())</f>
        <v>#VALUE!</v>
      </c>
    </row>
    <row r="30" spans="1:11" x14ac:dyDescent="0.2">
      <c r="A30" s="175" t="e">
        <f>IF(連結実質赤字比率に係る赤字・黒字の構成分析!C$40="",NA(),連結実質赤字比率に係る赤字・黒字の構成分析!C$40)</f>
        <v>#N/A</v>
      </c>
      <c r="B30" s="175" t="e">
        <f>IF(ROUND(VALUE(SUBSTITUTE(連結実質赤字比率に係る赤字・黒字の構成分析!F$40,"▲", "-")), 2) &lt; 0, ABS(ROUND(VALUE(SUBSTITUTE(連結実質赤字比率に係る赤字・黒字の構成分析!F$40,"▲", "-")), 2)), NA())</f>
        <v>#VALUE!</v>
      </c>
      <c r="C30" s="175" t="e">
        <f>IF(ROUND(VALUE(SUBSTITUTE(連結実質赤字比率に係る赤字・黒字の構成分析!F$40,"▲", "-")), 2) &gt;= 0, ABS(ROUND(VALUE(SUBSTITUTE(連結実質赤字比率に係る赤字・黒字の構成分析!F$40,"▲", "-")), 2)), NA())</f>
        <v>#VALUE!</v>
      </c>
      <c r="D30" s="175" t="e">
        <f>IF(ROUND(VALUE(SUBSTITUTE(連結実質赤字比率に係る赤字・黒字の構成分析!G$40,"▲", "-")), 2) &lt; 0, ABS(ROUND(VALUE(SUBSTITUTE(連結実質赤字比率に係る赤字・黒字の構成分析!G$40,"▲", "-")), 2)), NA())</f>
        <v>#VALUE!</v>
      </c>
      <c r="E30" s="175" t="e">
        <f>IF(ROUND(VALUE(SUBSTITUTE(連結実質赤字比率に係る赤字・黒字の構成分析!G$40,"▲", "-")), 2) &gt;= 0, ABS(ROUND(VALUE(SUBSTITUTE(連結実質赤字比率に係る赤字・黒字の構成分析!G$40,"▲", "-")), 2)), NA())</f>
        <v>#VALUE!</v>
      </c>
      <c r="F30" s="175" t="e">
        <f>IF(ROUND(VALUE(SUBSTITUTE(連結実質赤字比率に係る赤字・黒字の構成分析!H$40,"▲", "-")), 2) &lt; 0, ABS(ROUND(VALUE(SUBSTITUTE(連結実質赤字比率に係る赤字・黒字の構成分析!H$40,"▲", "-")), 2)), NA())</f>
        <v>#VALUE!</v>
      </c>
      <c r="G30" s="175" t="e">
        <f>IF(ROUND(VALUE(SUBSTITUTE(連結実質赤字比率に係る赤字・黒字の構成分析!H$40,"▲", "-")), 2) &gt;= 0, ABS(ROUND(VALUE(SUBSTITUTE(連結実質赤字比率に係る赤字・黒字の構成分析!H$40,"▲", "-")), 2)), NA())</f>
        <v>#VALUE!</v>
      </c>
      <c r="H30" s="175" t="e">
        <f>IF(ROUND(VALUE(SUBSTITUTE(連結実質赤字比率に係る赤字・黒字の構成分析!I$40,"▲", "-")), 2) &lt; 0, ABS(ROUND(VALUE(SUBSTITUTE(連結実質赤字比率に係る赤字・黒字の構成分析!I$40,"▲", "-")), 2)), NA())</f>
        <v>#VALUE!</v>
      </c>
      <c r="I30" s="175" t="e">
        <f>IF(ROUND(VALUE(SUBSTITUTE(連結実質赤字比率に係る赤字・黒字の構成分析!I$40,"▲", "-")), 2) &gt;= 0, ABS(ROUND(VALUE(SUBSTITUTE(連結実質赤字比率に係る赤字・黒字の構成分析!I$40,"▲", "-")), 2)), NA())</f>
        <v>#VALUE!</v>
      </c>
      <c r="J30" s="175" t="e">
        <f>IF(ROUND(VALUE(SUBSTITUTE(連結実質赤字比率に係る赤字・黒字の構成分析!J$40,"▲", "-")), 2) &lt; 0, ABS(ROUND(VALUE(SUBSTITUTE(連結実質赤字比率に係る赤字・黒字の構成分析!J$40,"▲", "-")), 2)), NA())</f>
        <v>#VALUE!</v>
      </c>
      <c r="K30" s="175" t="e">
        <f>IF(ROUND(VALUE(SUBSTITUTE(連結実質赤字比率に係る赤字・黒字の構成分析!J$40,"▲", "-")), 2) &gt;= 0, ABS(ROUND(VALUE(SUBSTITUTE(連結実質赤字比率に係る赤字・黒字の構成分析!J$40,"▲", "-")), 2)), NA())</f>
        <v>#VALUE!</v>
      </c>
    </row>
    <row r="31" spans="1:11" x14ac:dyDescent="0.2">
      <c r="A31" s="175" t="str">
        <f>IF(連結実質赤字比率に係る赤字・黒字の構成分析!C$39="",NA(),連結実質赤字比率に係る赤字・黒字の構成分析!C$39)</f>
        <v>公共用地取得事業特別会計</v>
      </c>
      <c r="B31" s="175" t="e">
        <f>IF(ROUND(VALUE(SUBSTITUTE(連結実質赤字比率に係る赤字・黒字の構成分析!F$39,"▲", "-")), 2) &lt; 0, ABS(ROUND(VALUE(SUBSTITUTE(連結実質赤字比率に係る赤字・黒字の構成分析!F$39,"▲", "-")), 2)), NA())</f>
        <v>#N/A</v>
      </c>
      <c r="C31" s="175">
        <f>IF(ROUND(VALUE(SUBSTITUTE(連結実質赤字比率に係る赤字・黒字の構成分析!F$39,"▲", "-")), 2) &gt;= 0, ABS(ROUND(VALUE(SUBSTITUTE(連結実質赤字比率に係る赤字・黒字の構成分析!F$39,"▲", "-")), 2)), NA())</f>
        <v>0</v>
      </c>
      <c r="D31" s="175" t="e">
        <f>IF(ROUND(VALUE(SUBSTITUTE(連結実質赤字比率に係る赤字・黒字の構成分析!G$39,"▲", "-")), 2) &lt; 0, ABS(ROUND(VALUE(SUBSTITUTE(連結実質赤字比率に係る赤字・黒字の構成分析!G$39,"▲", "-")), 2)), NA())</f>
        <v>#N/A</v>
      </c>
      <c r="E31" s="175">
        <f>IF(ROUND(VALUE(SUBSTITUTE(連結実質赤字比率に係る赤字・黒字の構成分析!G$39,"▲", "-")), 2) &gt;= 0, ABS(ROUND(VALUE(SUBSTITUTE(連結実質赤字比率に係る赤字・黒字の構成分析!G$39,"▲", "-")), 2)), NA())</f>
        <v>0</v>
      </c>
      <c r="F31" s="175" t="e">
        <f>IF(ROUND(VALUE(SUBSTITUTE(連結実質赤字比率に係る赤字・黒字の構成分析!H$39,"▲", "-")), 2) &lt; 0, ABS(ROUND(VALUE(SUBSTITUTE(連結実質赤字比率に係る赤字・黒字の構成分析!H$39,"▲", "-")), 2)), NA())</f>
        <v>#N/A</v>
      </c>
      <c r="G31" s="175">
        <f>IF(ROUND(VALUE(SUBSTITUTE(連結実質赤字比率に係る赤字・黒字の構成分析!H$39,"▲", "-")), 2) &gt;= 0, ABS(ROUND(VALUE(SUBSTITUTE(連結実質赤字比率に係る赤字・黒字の構成分析!H$39,"▲", "-")), 2)), NA())</f>
        <v>0</v>
      </c>
      <c r="H31" s="175" t="e">
        <f>IF(ROUND(VALUE(SUBSTITUTE(連結実質赤字比率に係る赤字・黒字の構成分析!I$39,"▲", "-")), 2) &lt; 0, ABS(ROUND(VALUE(SUBSTITUTE(連結実質赤字比率に係る赤字・黒字の構成分析!I$39,"▲", "-")), 2)), NA())</f>
        <v>#N/A</v>
      </c>
      <c r="I31" s="175">
        <f>IF(ROUND(VALUE(SUBSTITUTE(連結実質赤字比率に係る赤字・黒字の構成分析!I$39,"▲", "-")), 2) &gt;= 0, ABS(ROUND(VALUE(SUBSTITUTE(連結実質赤字比率に係る赤字・黒字の構成分析!I$39,"▲", "-")), 2)), NA())</f>
        <v>0</v>
      </c>
      <c r="J31" s="175" t="e">
        <f>IF(ROUND(VALUE(SUBSTITUTE(連結実質赤字比率に係る赤字・黒字の構成分析!J$39,"▲", "-")), 2) &lt; 0, ABS(ROUND(VALUE(SUBSTITUTE(連結実質赤字比率に係る赤字・黒字の構成分析!J$39,"▲", "-")), 2)), NA())</f>
        <v>#N/A</v>
      </c>
      <c r="K31" s="175">
        <f>IF(ROUND(VALUE(SUBSTITUTE(連結実質赤字比率に係る赤字・黒字の構成分析!J$39,"▲", "-")), 2) &gt;= 0, ABS(ROUND(VALUE(SUBSTITUTE(連結実質赤字比率に係る赤字・黒字の構成分析!J$39,"▲", "-")), 2)), NA())</f>
        <v>0</v>
      </c>
    </row>
    <row r="32" spans="1:11" x14ac:dyDescent="0.2">
      <c r="A32" s="175" t="str">
        <f>IF(連結実質赤字比率に係る赤字・黒字の構成分析!C$38="",NA(),連結実質赤字比率に係る赤字・黒字の構成分析!C$38)</f>
        <v>国民健康保険事業特別会計</v>
      </c>
      <c r="B32" s="175" t="e">
        <f>IF(ROUND(VALUE(SUBSTITUTE(連結実質赤字比率に係る赤字・黒字の構成分析!F$38,"▲", "-")), 2) &lt; 0, ABS(ROUND(VALUE(SUBSTITUTE(連結実質赤字比率に係る赤字・黒字の構成分析!F$38,"▲", "-")), 2)), NA())</f>
        <v>#N/A</v>
      </c>
      <c r="C32" s="175">
        <f>IF(ROUND(VALUE(SUBSTITUTE(連結実質赤字比率に係る赤字・黒字の構成分析!F$38,"▲", "-")), 2) &gt;= 0, ABS(ROUND(VALUE(SUBSTITUTE(連結実質赤字比率に係る赤字・黒字の構成分析!F$38,"▲", "-")), 2)), NA())</f>
        <v>0.75</v>
      </c>
      <c r="D32" s="175" t="e">
        <f>IF(ROUND(VALUE(SUBSTITUTE(連結実質赤字比率に係る赤字・黒字の構成分析!G$38,"▲", "-")), 2) &lt; 0, ABS(ROUND(VALUE(SUBSTITUTE(連結実質赤字比率に係る赤字・黒字の構成分析!G$38,"▲", "-")), 2)), NA())</f>
        <v>#N/A</v>
      </c>
      <c r="E32" s="175">
        <f>IF(ROUND(VALUE(SUBSTITUTE(連結実質赤字比率に係る赤字・黒字の構成分析!G$38,"▲", "-")), 2) &gt;= 0, ABS(ROUND(VALUE(SUBSTITUTE(連結実質赤字比率に係る赤字・黒字の構成分析!G$38,"▲", "-")), 2)), NA())</f>
        <v>0.69</v>
      </c>
      <c r="F32" s="175" t="e">
        <f>IF(ROUND(VALUE(SUBSTITUTE(連結実質赤字比率に係る赤字・黒字の構成分析!H$38,"▲", "-")), 2) &lt; 0, ABS(ROUND(VALUE(SUBSTITUTE(連結実質赤字比率に係る赤字・黒字の構成分析!H$38,"▲", "-")), 2)), NA())</f>
        <v>#N/A</v>
      </c>
      <c r="G32" s="175">
        <f>IF(ROUND(VALUE(SUBSTITUTE(連結実質赤字比率に係る赤字・黒字の構成分析!H$38,"▲", "-")), 2) &gt;= 0, ABS(ROUND(VALUE(SUBSTITUTE(連結実質赤字比率に係る赤字・黒字の構成分析!H$38,"▲", "-")), 2)), NA())</f>
        <v>0.59</v>
      </c>
      <c r="H32" s="175" t="e">
        <f>IF(ROUND(VALUE(SUBSTITUTE(連結実質赤字比率に係る赤字・黒字の構成分析!I$38,"▲", "-")), 2) &lt; 0, ABS(ROUND(VALUE(SUBSTITUTE(連結実質赤字比率に係る赤字・黒字の構成分析!I$38,"▲", "-")), 2)), NA())</f>
        <v>#N/A</v>
      </c>
      <c r="I32" s="175">
        <f>IF(ROUND(VALUE(SUBSTITUTE(連結実質赤字比率に係る赤字・黒字の構成分析!I$38,"▲", "-")), 2) &gt;= 0, ABS(ROUND(VALUE(SUBSTITUTE(連結実質赤字比率に係る赤字・黒字の構成分析!I$38,"▲", "-")), 2)), NA())</f>
        <v>0.13</v>
      </c>
      <c r="J32" s="175" t="e">
        <f>IF(ROUND(VALUE(SUBSTITUTE(連結実質赤字比率に係る赤字・黒字の構成分析!J$38,"▲", "-")), 2) &lt; 0, ABS(ROUND(VALUE(SUBSTITUTE(連結実質赤字比率に係る赤字・黒字の構成分析!J$38,"▲", "-")), 2)), NA())</f>
        <v>#N/A</v>
      </c>
      <c r="K32" s="175">
        <f>IF(ROUND(VALUE(SUBSTITUTE(連結実質赤字比率に係る赤字・黒字の構成分析!J$38,"▲", "-")), 2) &gt;= 0, ABS(ROUND(VALUE(SUBSTITUTE(連結実質赤字比率に係る赤字・黒字の構成分析!J$38,"▲", "-")), 2)), NA())</f>
        <v>0.06</v>
      </c>
    </row>
    <row r="33" spans="1:16" x14ac:dyDescent="0.2">
      <c r="A33" s="175" t="str">
        <f>IF(連結実質赤字比率に係る赤字・黒字の構成分析!C$37="",NA(),連結実質赤字比率に係る赤字・黒字の構成分析!C$37)</f>
        <v>一般会計</v>
      </c>
      <c r="B33" s="175" t="e">
        <f>IF(ROUND(VALUE(SUBSTITUTE(連結実質赤字比率に係る赤字・黒字の構成分析!F$37,"▲", "-")), 2) &lt; 0, ABS(ROUND(VALUE(SUBSTITUTE(連結実質赤字比率に係る赤字・黒字の構成分析!F$37,"▲", "-")), 2)), NA())</f>
        <v>#N/A</v>
      </c>
      <c r="C33" s="175">
        <f>IF(ROUND(VALUE(SUBSTITUTE(連結実質赤字比率に係る赤字・黒字の構成分析!F$37,"▲", "-")), 2) &gt;= 0, ABS(ROUND(VALUE(SUBSTITUTE(連結実質赤字比率に係る赤字・黒字の構成分析!F$37,"▲", "-")), 2)), NA())</f>
        <v>1.55</v>
      </c>
      <c r="D33" s="175" t="e">
        <f>IF(ROUND(VALUE(SUBSTITUTE(連結実質赤字比率に係る赤字・黒字の構成分析!G$37,"▲", "-")), 2) &lt; 0, ABS(ROUND(VALUE(SUBSTITUTE(連結実質赤字比率に係る赤字・黒字の構成分析!G$37,"▲", "-")), 2)), NA())</f>
        <v>#N/A</v>
      </c>
      <c r="E33" s="175">
        <f>IF(ROUND(VALUE(SUBSTITUTE(連結実質赤字比率に係る赤字・黒字の構成分析!G$37,"▲", "-")), 2) &gt;= 0, ABS(ROUND(VALUE(SUBSTITUTE(連結実質赤字比率に係る赤字・黒字の構成分析!G$37,"▲", "-")), 2)), NA())</f>
        <v>2.82</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4.8899999999999997</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4.07</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0.12</v>
      </c>
    </row>
    <row r="34" spans="1:16" x14ac:dyDescent="0.2">
      <c r="A34" s="175" t="str">
        <f>IF(連結実質赤字比率に係る赤字・黒字の構成分析!C$36="",NA(),連結実質赤字比率に係る赤字・黒字の構成分析!C$36)</f>
        <v>後期高齢者医療事業特別会計</v>
      </c>
      <c r="B34" s="175" t="e">
        <f>IF(ROUND(VALUE(SUBSTITUTE(連結実質赤字比率に係る赤字・黒字の構成分析!F$36,"▲", "-")), 2) &lt; 0, ABS(ROUND(VALUE(SUBSTITUTE(連結実質赤字比率に係る赤字・黒字の構成分析!F$36,"▲", "-")), 2)), NA())</f>
        <v>#N/A</v>
      </c>
      <c r="C34" s="175">
        <f>IF(ROUND(VALUE(SUBSTITUTE(連結実質赤字比率に係る赤字・黒字の構成分析!F$36,"▲", "-")), 2) &gt;= 0, ABS(ROUND(VALUE(SUBSTITUTE(連結実質赤字比率に係る赤字・黒字の構成分析!F$36,"▲", "-")), 2)), NA())</f>
        <v>0.09</v>
      </c>
      <c r="D34" s="175" t="e">
        <f>IF(ROUND(VALUE(SUBSTITUTE(連結実質赤字比率に係る赤字・黒字の構成分析!G$36,"▲", "-")), 2) &lt; 0, ABS(ROUND(VALUE(SUBSTITUTE(連結実質赤字比率に係る赤字・黒字の構成分析!G$36,"▲", "-")), 2)), NA())</f>
        <v>#N/A</v>
      </c>
      <c r="E34" s="175">
        <f>IF(ROUND(VALUE(SUBSTITUTE(連結実質赤字比率に係る赤字・黒字の構成分析!G$36,"▲", "-")), 2) &gt;= 0, ABS(ROUND(VALUE(SUBSTITUTE(連結実質赤字比率に係る赤字・黒字の構成分析!G$36,"▲", "-")), 2)), NA())</f>
        <v>0.09</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0.1</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0.19</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0.18</v>
      </c>
    </row>
    <row r="35" spans="1:16" x14ac:dyDescent="0.2">
      <c r="A35" s="175" t="str">
        <f>IF(連結実質赤字比率に係る赤字・黒字の構成分析!C$35="",NA(),連結実質赤字比率に係る赤字・黒字の構成分析!C$35)</f>
        <v>下水道事業会計</v>
      </c>
      <c r="B35" s="175" t="e">
        <f>IF(ROUND(VALUE(SUBSTITUTE(連結実質赤字比率に係る赤字・黒字の構成分析!F$35,"▲", "-")), 2) &lt; 0, ABS(ROUND(VALUE(SUBSTITUTE(連結実質赤字比率に係る赤字・黒字の構成分析!F$35,"▲", "-")), 2)), NA())</f>
        <v>#VALUE!</v>
      </c>
      <c r="C35" s="175" t="e">
        <f>IF(ROUND(VALUE(SUBSTITUTE(連結実質赤字比率に係る赤字・黒字の構成分析!F$35,"▲", "-")), 2) &gt;= 0, ABS(ROUND(VALUE(SUBSTITUTE(連結実質赤字比率に係る赤字・黒字の構成分析!F$35,"▲", "-")), 2)), NA())</f>
        <v>#VALUE!</v>
      </c>
      <c r="D35" s="175" t="e">
        <f>IF(ROUND(VALUE(SUBSTITUTE(連結実質赤字比率に係る赤字・黒字の構成分析!G$35,"▲", "-")), 2) &lt; 0, ABS(ROUND(VALUE(SUBSTITUTE(連結実質赤字比率に係る赤字・黒字の構成分析!G$35,"▲", "-")), 2)), NA())</f>
        <v>#N/A</v>
      </c>
      <c r="E35" s="175">
        <f>IF(ROUND(VALUE(SUBSTITUTE(連結実質赤字比率に係る赤字・黒字の構成分析!G$35,"▲", "-")), 2) &gt;= 0, ABS(ROUND(VALUE(SUBSTITUTE(連結実質赤字比率に係る赤字・黒字の構成分析!G$35,"▲", "-")), 2)), NA())</f>
        <v>0.55000000000000004</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0.81</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1.1599999999999999</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0.72</v>
      </c>
    </row>
    <row r="36" spans="1:16" x14ac:dyDescent="0.2">
      <c r="A36" s="175" t="str">
        <f>IF(連結実質赤字比率に係る赤字・黒字の構成分析!C$34="",NA(),連結実質赤字比率に係る赤字・黒字の構成分析!C$34)</f>
        <v>介護保険事業特別会計</v>
      </c>
      <c r="B36" s="175" t="e">
        <f>IF(ROUND(VALUE(SUBSTITUTE(連結実質赤字比率に係る赤字・黒字の構成分析!F$34,"▲", "-")), 2) &lt; 0, ABS(ROUND(VALUE(SUBSTITUTE(連結実質赤字比率に係る赤字・黒字の構成分析!F$34,"▲", "-")), 2)), NA())</f>
        <v>#N/A</v>
      </c>
      <c r="C36" s="175">
        <f>IF(ROUND(VALUE(SUBSTITUTE(連結実質赤字比率に係る赤字・黒字の構成分析!F$34,"▲", "-")), 2) &gt;= 0, ABS(ROUND(VALUE(SUBSTITUTE(連結実質赤字比率に係る赤字・黒字の構成分析!F$34,"▲", "-")), 2)), NA())</f>
        <v>1.51</v>
      </c>
      <c r="D36" s="175" t="e">
        <f>IF(ROUND(VALUE(SUBSTITUTE(連結実質赤字比率に係る赤字・黒字の構成分析!G$34,"▲", "-")), 2) &lt; 0, ABS(ROUND(VALUE(SUBSTITUTE(連結実質赤字比率に係る赤字・黒字の構成分析!G$34,"▲", "-")), 2)), NA())</f>
        <v>#N/A</v>
      </c>
      <c r="E36" s="175">
        <f>IF(ROUND(VALUE(SUBSTITUTE(連結実質赤字比率に係る赤字・黒字の構成分析!G$34,"▲", "-")), 2) &gt;= 0, ABS(ROUND(VALUE(SUBSTITUTE(連結実質赤字比率に係る赤字・黒字の構成分析!G$34,"▲", "-")), 2)), NA())</f>
        <v>2.1800000000000002</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2.52</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2.11</v>
      </c>
      <c r="J36" s="175" t="e">
        <f>IF(ROUND(VALUE(SUBSTITUTE(連結実質赤字比率に係る赤字・黒字の構成分析!J$34,"▲", "-")), 2) &lt; 0, ABS(ROUND(VALUE(SUBSTITUTE(連結実質赤字比率に係る赤字・黒字の構成分析!J$34,"▲", "-")), 2)), NA())</f>
        <v>#N/A</v>
      </c>
      <c r="K36" s="175">
        <f>IF(ROUND(VALUE(SUBSTITUTE(連結実質赤字比率に係る赤字・黒字の構成分析!J$34,"▲", "-")), 2) &gt;= 0, ABS(ROUND(VALUE(SUBSTITUTE(連結実質赤字比率に係る赤字・黒字の構成分析!J$34,"▲", "-")), 2)), NA())</f>
        <v>1.65</v>
      </c>
    </row>
    <row r="39" spans="1:16" x14ac:dyDescent="0.2">
      <c r="A39" s="144" t="s">
        <v>58</v>
      </c>
    </row>
    <row r="40" spans="1:16" x14ac:dyDescent="0.2">
      <c r="A40" s="176"/>
      <c r="B40" s="176" t="str">
        <f>'実質公債費比率（分子）の構造'!K$44</f>
        <v>R01</v>
      </c>
      <c r="C40" s="176"/>
      <c r="D40" s="176"/>
      <c r="E40" s="176" t="str">
        <f>'実質公債費比率（分子）の構造'!L$44</f>
        <v>R02</v>
      </c>
      <c r="F40" s="176"/>
      <c r="G40" s="176"/>
      <c r="H40" s="176" t="str">
        <f>'実質公債費比率（分子）の構造'!M$44</f>
        <v>R03</v>
      </c>
      <c r="I40" s="176"/>
      <c r="J40" s="176"/>
      <c r="K40" s="176" t="str">
        <f>'実質公債費比率（分子）の構造'!N$44</f>
        <v>R04</v>
      </c>
      <c r="L40" s="176"/>
      <c r="M40" s="176"/>
      <c r="N40" s="176" t="str">
        <f>'実質公債費比率（分子）の構造'!O$44</f>
        <v>R05</v>
      </c>
      <c r="O40" s="176"/>
      <c r="P40" s="176"/>
    </row>
    <row r="41" spans="1:16" x14ac:dyDescent="0.2">
      <c r="A41" s="176"/>
      <c r="B41" s="176" t="s">
        <v>59</v>
      </c>
      <c r="C41" s="176"/>
      <c r="D41" s="176" t="s">
        <v>60</v>
      </c>
      <c r="E41" s="176" t="s">
        <v>59</v>
      </c>
      <c r="F41" s="176"/>
      <c r="G41" s="176" t="s">
        <v>60</v>
      </c>
      <c r="H41" s="176" t="s">
        <v>59</v>
      </c>
      <c r="I41" s="176"/>
      <c r="J41" s="176" t="s">
        <v>60</v>
      </c>
      <c r="K41" s="176" t="s">
        <v>59</v>
      </c>
      <c r="L41" s="176"/>
      <c r="M41" s="176" t="s">
        <v>60</v>
      </c>
      <c r="N41" s="176" t="s">
        <v>59</v>
      </c>
      <c r="O41" s="176"/>
      <c r="P41" s="176" t="s">
        <v>60</v>
      </c>
    </row>
    <row r="42" spans="1:16" x14ac:dyDescent="0.2">
      <c r="A42" s="176" t="s">
        <v>61</v>
      </c>
      <c r="B42" s="176"/>
      <c r="C42" s="176"/>
      <c r="D42" s="176">
        <f>'実質公債費比率（分子）の構造'!K$52</f>
        <v>2215</v>
      </c>
      <c r="E42" s="176"/>
      <c r="F42" s="176"/>
      <c r="G42" s="176">
        <f>'実質公債費比率（分子）の構造'!L$52</f>
        <v>1947</v>
      </c>
      <c r="H42" s="176"/>
      <c r="I42" s="176"/>
      <c r="J42" s="176">
        <f>'実質公債費比率（分子）の構造'!M$52</f>
        <v>2043</v>
      </c>
      <c r="K42" s="176"/>
      <c r="L42" s="176"/>
      <c r="M42" s="176">
        <f>'実質公債費比率（分子）の構造'!N$52</f>
        <v>1966</v>
      </c>
      <c r="N42" s="176"/>
      <c r="O42" s="176"/>
      <c r="P42" s="176">
        <f>'実質公債費比率（分子）の構造'!O$52</f>
        <v>1940</v>
      </c>
    </row>
    <row r="43" spans="1:16" x14ac:dyDescent="0.2">
      <c r="A43" s="176" t="s">
        <v>16</v>
      </c>
      <c r="B43" s="176">
        <f>'実質公債費比率（分子）の構造'!K$51</f>
        <v>1</v>
      </c>
      <c r="C43" s="176"/>
      <c r="D43" s="176"/>
      <c r="E43" s="176">
        <f>'実質公債費比率（分子）の構造'!L$51</f>
        <v>0</v>
      </c>
      <c r="F43" s="176"/>
      <c r="G43" s="176"/>
      <c r="H43" s="176">
        <f>'実質公債費比率（分子）の構造'!M$51</f>
        <v>0</v>
      </c>
      <c r="I43" s="176"/>
      <c r="J43" s="176"/>
      <c r="K43" s="176" t="str">
        <f>'実質公債費比率（分子）の構造'!N$51</f>
        <v>-</v>
      </c>
      <c r="L43" s="176"/>
      <c r="M43" s="176"/>
      <c r="N43" s="176">
        <f>'実質公債費比率（分子）の構造'!O$51</f>
        <v>0</v>
      </c>
      <c r="O43" s="176"/>
      <c r="P43" s="176"/>
    </row>
    <row r="44" spans="1:16" x14ac:dyDescent="0.2">
      <c r="A44" s="176" t="s">
        <v>62</v>
      </c>
      <c r="B44" s="176">
        <f>'実質公債費比率（分子）の構造'!K$50</f>
        <v>78</v>
      </c>
      <c r="C44" s="176"/>
      <c r="D44" s="176"/>
      <c r="E44" s="176">
        <f>'実質公債費比率（分子）の構造'!L$50</f>
        <v>78</v>
      </c>
      <c r="F44" s="176"/>
      <c r="G44" s="176"/>
      <c r="H44" s="176">
        <f>'実質公債費比率（分子）の構造'!M$50</f>
        <v>78</v>
      </c>
      <c r="I44" s="176"/>
      <c r="J44" s="176"/>
      <c r="K44" s="176">
        <f>'実質公債費比率（分子）の構造'!N$50</f>
        <v>78</v>
      </c>
      <c r="L44" s="176"/>
      <c r="M44" s="176"/>
      <c r="N44" s="176" t="str">
        <f>'実質公債費比率（分子）の構造'!O$50</f>
        <v>-</v>
      </c>
      <c r="O44" s="176"/>
      <c r="P44" s="176"/>
    </row>
    <row r="45" spans="1:16" x14ac:dyDescent="0.2">
      <c r="A45" s="176" t="s">
        <v>63</v>
      </c>
      <c r="B45" s="176">
        <f>'実質公債費比率（分子）の構造'!K$49</f>
        <v>260</v>
      </c>
      <c r="C45" s="176"/>
      <c r="D45" s="176"/>
      <c r="E45" s="176">
        <f>'実質公債費比率（分子）の構造'!L$49</f>
        <v>249</v>
      </c>
      <c r="F45" s="176"/>
      <c r="G45" s="176"/>
      <c r="H45" s="176">
        <f>'実質公債費比率（分子）の構造'!M$49</f>
        <v>253</v>
      </c>
      <c r="I45" s="176"/>
      <c r="J45" s="176"/>
      <c r="K45" s="176">
        <f>'実質公債費比率（分子）の構造'!N$49</f>
        <v>241</v>
      </c>
      <c r="L45" s="176"/>
      <c r="M45" s="176"/>
      <c r="N45" s="176">
        <f>'実質公債費比率（分子）の構造'!O$49</f>
        <v>217</v>
      </c>
      <c r="O45" s="176"/>
      <c r="P45" s="176"/>
    </row>
    <row r="46" spans="1:16" x14ac:dyDescent="0.2">
      <c r="A46" s="176" t="s">
        <v>64</v>
      </c>
      <c r="B46" s="176">
        <f>'実質公債費比率（分子）の構造'!K$48</f>
        <v>531</v>
      </c>
      <c r="C46" s="176"/>
      <c r="D46" s="176"/>
      <c r="E46" s="176">
        <f>'実質公債費比率（分子）の構造'!L$48</f>
        <v>252</v>
      </c>
      <c r="F46" s="176"/>
      <c r="G46" s="176"/>
      <c r="H46" s="176">
        <f>'実質公債費比率（分子）の構造'!M$48</f>
        <v>279</v>
      </c>
      <c r="I46" s="176"/>
      <c r="J46" s="176"/>
      <c r="K46" s="176">
        <f>'実質公債費比率（分子）の構造'!N$48</f>
        <v>250</v>
      </c>
      <c r="L46" s="176"/>
      <c r="M46" s="176"/>
      <c r="N46" s="176">
        <f>'実質公債費比率（分子）の構造'!O$48</f>
        <v>201</v>
      </c>
      <c r="O46" s="176"/>
      <c r="P46" s="176"/>
    </row>
    <row r="47" spans="1:16" x14ac:dyDescent="0.2">
      <c r="A47" s="176" t="s">
        <v>12</v>
      </c>
      <c r="B47" s="176" t="str">
        <f>'実質公債費比率（分子）の構造'!K$47</f>
        <v>-</v>
      </c>
      <c r="C47" s="176"/>
      <c r="D47" s="176"/>
      <c r="E47" s="176" t="str">
        <f>'実質公債費比率（分子）の構造'!L$47</f>
        <v>-</v>
      </c>
      <c r="F47" s="176"/>
      <c r="G47" s="176"/>
      <c r="H47" s="176" t="str">
        <f>'実質公債費比率（分子）の構造'!M$47</f>
        <v>-</v>
      </c>
      <c r="I47" s="176"/>
      <c r="J47" s="176"/>
      <c r="K47" s="176" t="str">
        <f>'実質公債費比率（分子）の構造'!N$47</f>
        <v>-</v>
      </c>
      <c r="L47" s="176"/>
      <c r="M47" s="176"/>
      <c r="N47" s="176" t="str">
        <f>'実質公債費比率（分子）の構造'!O$47</f>
        <v>-</v>
      </c>
      <c r="O47" s="176"/>
      <c r="P47" s="176"/>
    </row>
    <row r="48" spans="1:16" x14ac:dyDescent="0.2">
      <c r="A48" s="176" t="s">
        <v>65</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x14ac:dyDescent="0.2">
      <c r="A49" s="176" t="s">
        <v>66</v>
      </c>
      <c r="B49" s="176">
        <f>'実質公債費比率（分子）の構造'!K$45</f>
        <v>2552</v>
      </c>
      <c r="C49" s="176"/>
      <c r="D49" s="176"/>
      <c r="E49" s="176">
        <f>'実質公債費比率（分子）の構造'!L$45</f>
        <v>2529</v>
      </c>
      <c r="F49" s="176"/>
      <c r="G49" s="176"/>
      <c r="H49" s="176">
        <f>'実質公債費比率（分子）の構造'!M$45</f>
        <v>2582</v>
      </c>
      <c r="I49" s="176"/>
      <c r="J49" s="176"/>
      <c r="K49" s="176">
        <f>'実質公債費比率（分子）の構造'!N$45</f>
        <v>2593</v>
      </c>
      <c r="L49" s="176"/>
      <c r="M49" s="176"/>
      <c r="N49" s="176">
        <f>'実質公債費比率（分子）の構造'!O$45</f>
        <v>2472</v>
      </c>
      <c r="O49" s="176"/>
      <c r="P49" s="176"/>
    </row>
    <row r="50" spans="1:16" x14ac:dyDescent="0.2">
      <c r="A50" s="176" t="s">
        <v>67</v>
      </c>
      <c r="B50" s="176" t="e">
        <f>NA()</f>
        <v>#N/A</v>
      </c>
      <c r="C50" s="176">
        <f>IF(ISNUMBER('実質公債費比率（分子）の構造'!K$53),'実質公債費比率（分子）の構造'!K$53,NA())</f>
        <v>1207</v>
      </c>
      <c r="D50" s="176" t="e">
        <f>NA()</f>
        <v>#N/A</v>
      </c>
      <c r="E50" s="176" t="e">
        <f>NA()</f>
        <v>#N/A</v>
      </c>
      <c r="F50" s="176">
        <f>IF(ISNUMBER('実質公債費比率（分子）の構造'!L$53),'実質公債費比率（分子）の構造'!L$53,NA())</f>
        <v>1161</v>
      </c>
      <c r="G50" s="176" t="e">
        <f>NA()</f>
        <v>#N/A</v>
      </c>
      <c r="H50" s="176" t="e">
        <f>NA()</f>
        <v>#N/A</v>
      </c>
      <c r="I50" s="176">
        <f>IF(ISNUMBER('実質公債費比率（分子）の構造'!M$53),'実質公債費比率（分子）の構造'!M$53,NA())</f>
        <v>1149</v>
      </c>
      <c r="J50" s="176" t="e">
        <f>NA()</f>
        <v>#N/A</v>
      </c>
      <c r="K50" s="176" t="e">
        <f>NA()</f>
        <v>#N/A</v>
      </c>
      <c r="L50" s="176">
        <f>IF(ISNUMBER('実質公債費比率（分子）の構造'!N$53),'実質公債費比率（分子）の構造'!N$53,NA())</f>
        <v>1196</v>
      </c>
      <c r="M50" s="176" t="e">
        <f>NA()</f>
        <v>#N/A</v>
      </c>
      <c r="N50" s="176" t="e">
        <f>NA()</f>
        <v>#N/A</v>
      </c>
      <c r="O50" s="176">
        <f>IF(ISNUMBER('実質公債費比率（分子）の構造'!O$53),'実質公債費比率（分子）の構造'!O$53,NA())</f>
        <v>950</v>
      </c>
      <c r="P50" s="176" t="e">
        <f>NA()</f>
        <v>#N/A</v>
      </c>
    </row>
    <row r="53" spans="1:16" x14ac:dyDescent="0.2">
      <c r="A53" s="144" t="s">
        <v>68</v>
      </c>
    </row>
    <row r="54" spans="1:16" x14ac:dyDescent="0.2">
      <c r="A54" s="175"/>
      <c r="B54" s="175" t="str">
        <f>'将来負担比率（分子）の構造'!I$40</f>
        <v>R01</v>
      </c>
      <c r="C54" s="175"/>
      <c r="D54" s="175"/>
      <c r="E54" s="175" t="str">
        <f>'将来負担比率（分子）の構造'!J$40</f>
        <v>R02</v>
      </c>
      <c r="F54" s="175"/>
      <c r="G54" s="175"/>
      <c r="H54" s="175" t="str">
        <f>'将来負担比率（分子）の構造'!K$40</f>
        <v>R03</v>
      </c>
      <c r="I54" s="175"/>
      <c r="J54" s="175"/>
      <c r="K54" s="175" t="str">
        <f>'将来負担比率（分子）の構造'!L$40</f>
        <v>R04</v>
      </c>
      <c r="L54" s="175"/>
      <c r="M54" s="175"/>
      <c r="N54" s="175" t="str">
        <f>'将来負担比率（分子）の構造'!M$40</f>
        <v>R05</v>
      </c>
      <c r="O54" s="175"/>
      <c r="P54" s="175"/>
    </row>
    <row r="55" spans="1:16" x14ac:dyDescent="0.2">
      <c r="A55" s="175"/>
      <c r="B55" s="175" t="s">
        <v>69</v>
      </c>
      <c r="C55" s="175"/>
      <c r="D55" s="175" t="s">
        <v>70</v>
      </c>
      <c r="E55" s="175" t="s">
        <v>69</v>
      </c>
      <c r="F55" s="175"/>
      <c r="G55" s="175" t="s">
        <v>70</v>
      </c>
      <c r="H55" s="175" t="s">
        <v>69</v>
      </c>
      <c r="I55" s="175"/>
      <c r="J55" s="175" t="s">
        <v>70</v>
      </c>
      <c r="K55" s="175" t="s">
        <v>69</v>
      </c>
      <c r="L55" s="175"/>
      <c r="M55" s="175" t="s">
        <v>70</v>
      </c>
      <c r="N55" s="175" t="s">
        <v>69</v>
      </c>
      <c r="O55" s="175"/>
      <c r="P55" s="175" t="s">
        <v>70</v>
      </c>
    </row>
    <row r="56" spans="1:16" x14ac:dyDescent="0.2">
      <c r="A56" s="175" t="s">
        <v>43</v>
      </c>
      <c r="B56" s="175"/>
      <c r="C56" s="175"/>
      <c r="D56" s="175">
        <f>'将来負担比率（分子）の構造'!I$52</f>
        <v>18964</v>
      </c>
      <c r="E56" s="175"/>
      <c r="F56" s="175"/>
      <c r="G56" s="175">
        <f>'将来負担比率（分子）の構造'!J$52</f>
        <v>18635</v>
      </c>
      <c r="H56" s="175"/>
      <c r="I56" s="175"/>
      <c r="J56" s="175">
        <f>'将来負担比率（分子）の構造'!K$52</f>
        <v>18072</v>
      </c>
      <c r="K56" s="175"/>
      <c r="L56" s="175"/>
      <c r="M56" s="175">
        <f>'将来負担比率（分子）の構造'!L$52</f>
        <v>17033</v>
      </c>
      <c r="N56" s="175"/>
      <c r="O56" s="175"/>
      <c r="P56" s="175">
        <f>'将来負担比率（分子）の構造'!M$52</f>
        <v>15924</v>
      </c>
    </row>
    <row r="57" spans="1:16" x14ac:dyDescent="0.2">
      <c r="A57" s="175" t="s">
        <v>42</v>
      </c>
      <c r="B57" s="175"/>
      <c r="C57" s="175"/>
      <c r="D57" s="175">
        <f>'将来負担比率（分子）の構造'!I$51</f>
        <v>4888</v>
      </c>
      <c r="E57" s="175"/>
      <c r="F57" s="175"/>
      <c r="G57" s="175">
        <f>'将来負担比率（分子）の構造'!J$51</f>
        <v>4133</v>
      </c>
      <c r="H57" s="175"/>
      <c r="I57" s="175"/>
      <c r="J57" s="175">
        <f>'将来負担比率（分子）の構造'!K$51</f>
        <v>3188</v>
      </c>
      <c r="K57" s="175"/>
      <c r="L57" s="175"/>
      <c r="M57" s="175">
        <f>'将来負担比率（分子）の構造'!L$51</f>
        <v>2464</v>
      </c>
      <c r="N57" s="175"/>
      <c r="O57" s="175"/>
      <c r="P57" s="175">
        <f>'将来負担比率（分子）の構造'!M$51</f>
        <v>2433</v>
      </c>
    </row>
    <row r="58" spans="1:16" x14ac:dyDescent="0.2">
      <c r="A58" s="175" t="s">
        <v>41</v>
      </c>
      <c r="B58" s="175"/>
      <c r="C58" s="175"/>
      <c r="D58" s="175">
        <f>'将来負担比率（分子）の構造'!I$50</f>
        <v>4077</v>
      </c>
      <c r="E58" s="175"/>
      <c r="F58" s="175"/>
      <c r="G58" s="175">
        <f>'将来負担比率（分子）の構造'!J$50</f>
        <v>4594</v>
      </c>
      <c r="H58" s="175"/>
      <c r="I58" s="175"/>
      <c r="J58" s="175">
        <f>'将来負担比率（分子）の構造'!K$50</f>
        <v>5846</v>
      </c>
      <c r="K58" s="175"/>
      <c r="L58" s="175"/>
      <c r="M58" s="175">
        <f>'将来負担比率（分子）の構造'!L$50</f>
        <v>6492</v>
      </c>
      <c r="N58" s="175"/>
      <c r="O58" s="175"/>
      <c r="P58" s="175">
        <f>'将来負担比率（分子）の構造'!M$50</f>
        <v>7061</v>
      </c>
    </row>
    <row r="59" spans="1:16" x14ac:dyDescent="0.2">
      <c r="A59" s="175" t="s">
        <v>39</v>
      </c>
      <c r="B59" s="175" t="str">
        <f>'将来負担比率（分子）の構造'!I$49</f>
        <v>-</v>
      </c>
      <c r="C59" s="175"/>
      <c r="D59" s="175"/>
      <c r="E59" s="175" t="str">
        <f>'将来負担比率（分子）の構造'!J$49</f>
        <v>-</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x14ac:dyDescent="0.2">
      <c r="A60" s="175" t="s">
        <v>38</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x14ac:dyDescent="0.2">
      <c r="A61" s="175" t="s">
        <v>36</v>
      </c>
      <c r="B61" s="175" t="str">
        <f>'将来負担比率（分子）の構造'!I$46</f>
        <v>-</v>
      </c>
      <c r="C61" s="175"/>
      <c r="D61" s="175"/>
      <c r="E61" s="175" t="str">
        <f>'将来負担比率（分子）の構造'!J$46</f>
        <v>-</v>
      </c>
      <c r="F61" s="175"/>
      <c r="G61" s="175"/>
      <c r="H61" s="175" t="str">
        <f>'将来負担比率（分子）の構造'!K$46</f>
        <v>-</v>
      </c>
      <c r="I61" s="175"/>
      <c r="J61" s="175"/>
      <c r="K61" s="175" t="str">
        <f>'将来負担比率（分子）の構造'!L$46</f>
        <v>-</v>
      </c>
      <c r="L61" s="175"/>
      <c r="M61" s="175"/>
      <c r="N61" s="175" t="str">
        <f>'将来負担比率（分子）の構造'!M$46</f>
        <v>-</v>
      </c>
      <c r="O61" s="175"/>
      <c r="P61" s="175"/>
    </row>
    <row r="62" spans="1:16" x14ac:dyDescent="0.2">
      <c r="A62" s="175" t="s">
        <v>35</v>
      </c>
      <c r="B62" s="175">
        <f>'将来負担比率（分子）の構造'!I$45</f>
        <v>3692</v>
      </c>
      <c r="C62" s="175"/>
      <c r="D62" s="175"/>
      <c r="E62" s="175">
        <f>'将来負担比率（分子）の構造'!J$45</f>
        <v>3768</v>
      </c>
      <c r="F62" s="175"/>
      <c r="G62" s="175"/>
      <c r="H62" s="175">
        <f>'将来負担比率（分子）の構造'!K$45</f>
        <v>3684</v>
      </c>
      <c r="I62" s="175"/>
      <c r="J62" s="175"/>
      <c r="K62" s="175">
        <f>'将来負担比率（分子）の構造'!L$45</f>
        <v>3577</v>
      </c>
      <c r="L62" s="175"/>
      <c r="M62" s="175"/>
      <c r="N62" s="175">
        <f>'将来負担比率（分子）の構造'!M$45</f>
        <v>3586</v>
      </c>
      <c r="O62" s="175"/>
      <c r="P62" s="175"/>
    </row>
    <row r="63" spans="1:16" x14ac:dyDescent="0.2">
      <c r="A63" s="175" t="s">
        <v>34</v>
      </c>
      <c r="B63" s="175">
        <f>'将来負担比率（分子）の構造'!I$44</f>
        <v>1531</v>
      </c>
      <c r="C63" s="175"/>
      <c r="D63" s="175"/>
      <c r="E63" s="175">
        <f>'将来負担比率（分子）の構造'!J$44</f>
        <v>1350</v>
      </c>
      <c r="F63" s="175"/>
      <c r="G63" s="175"/>
      <c r="H63" s="175">
        <f>'将来負担比率（分子）の構造'!K$44</f>
        <v>1136</v>
      </c>
      <c r="I63" s="175"/>
      <c r="J63" s="175"/>
      <c r="K63" s="175">
        <f>'将来負担比率（分子）の構造'!L$44</f>
        <v>967</v>
      </c>
      <c r="L63" s="175"/>
      <c r="M63" s="175"/>
      <c r="N63" s="175">
        <f>'将来負担比率（分子）の構造'!M$44</f>
        <v>906</v>
      </c>
      <c r="O63" s="175"/>
      <c r="P63" s="175"/>
    </row>
    <row r="64" spans="1:16" x14ac:dyDescent="0.2">
      <c r="A64" s="175" t="s">
        <v>33</v>
      </c>
      <c r="B64" s="175">
        <f>'将来負担比率（分子）の構造'!I$43</f>
        <v>5197</v>
      </c>
      <c r="C64" s="175"/>
      <c r="D64" s="175"/>
      <c r="E64" s="175">
        <f>'将来負担比率（分子）の構造'!J$43</f>
        <v>4108</v>
      </c>
      <c r="F64" s="175"/>
      <c r="G64" s="175"/>
      <c r="H64" s="175">
        <f>'将来負担比率（分子）の構造'!K$43</f>
        <v>3302</v>
      </c>
      <c r="I64" s="175"/>
      <c r="J64" s="175"/>
      <c r="K64" s="175">
        <f>'将来負担比率（分子）の構造'!L$43</f>
        <v>2415</v>
      </c>
      <c r="L64" s="175"/>
      <c r="M64" s="175"/>
      <c r="N64" s="175">
        <f>'将来負担比率（分子）の構造'!M$43</f>
        <v>2150</v>
      </c>
      <c r="O64" s="175"/>
      <c r="P64" s="175"/>
    </row>
    <row r="65" spans="1:16" x14ac:dyDescent="0.2">
      <c r="A65" s="175" t="s">
        <v>32</v>
      </c>
      <c r="B65" s="175">
        <f>'将来負担比率（分子）の構造'!I$42</f>
        <v>234</v>
      </c>
      <c r="C65" s="175"/>
      <c r="D65" s="175"/>
      <c r="E65" s="175">
        <f>'将来負担比率（分子）の構造'!J$42</f>
        <v>156</v>
      </c>
      <c r="F65" s="175"/>
      <c r="G65" s="175"/>
      <c r="H65" s="175">
        <f>'将来負担比率（分子）の構造'!K$42</f>
        <v>78</v>
      </c>
      <c r="I65" s="175"/>
      <c r="J65" s="175"/>
      <c r="K65" s="175" t="str">
        <f>'将来負担比率（分子）の構造'!L$42</f>
        <v>-</v>
      </c>
      <c r="L65" s="175"/>
      <c r="M65" s="175"/>
      <c r="N65" s="175" t="str">
        <f>'将来負担比率（分子）の構造'!M$42</f>
        <v>-</v>
      </c>
      <c r="O65" s="175"/>
      <c r="P65" s="175"/>
    </row>
    <row r="66" spans="1:16" x14ac:dyDescent="0.2">
      <c r="A66" s="175" t="s">
        <v>31</v>
      </c>
      <c r="B66" s="175">
        <f>'将来負担比率（分子）の構造'!I$41</f>
        <v>28971</v>
      </c>
      <c r="C66" s="175"/>
      <c r="D66" s="175"/>
      <c r="E66" s="175">
        <f>'将来負担比率（分子）の構造'!J$41</f>
        <v>28254</v>
      </c>
      <c r="F66" s="175"/>
      <c r="G66" s="175"/>
      <c r="H66" s="175">
        <f>'将来負担比率（分子）の構造'!K$41</f>
        <v>27170</v>
      </c>
      <c r="I66" s="175"/>
      <c r="J66" s="175"/>
      <c r="K66" s="175">
        <f>'将来負担比率（分子）の構造'!L$41</f>
        <v>25329</v>
      </c>
      <c r="L66" s="175"/>
      <c r="M66" s="175"/>
      <c r="N66" s="175">
        <f>'将来負担比率（分子）の構造'!M$41</f>
        <v>23940</v>
      </c>
      <c r="O66" s="175"/>
      <c r="P66" s="175"/>
    </row>
    <row r="67" spans="1:16" x14ac:dyDescent="0.2">
      <c r="A67" s="175" t="s">
        <v>71</v>
      </c>
      <c r="B67" s="175" t="e">
        <f>NA()</f>
        <v>#N/A</v>
      </c>
      <c r="C67" s="175">
        <f>IF(ISNUMBER('将来負担比率（分子）の構造'!I$53), IF('将来負担比率（分子）の構造'!I$53 &lt; 0, 0, '将来負担比率（分子）の構造'!I$53), NA())</f>
        <v>11695</v>
      </c>
      <c r="D67" s="175" t="e">
        <f>NA()</f>
        <v>#N/A</v>
      </c>
      <c r="E67" s="175" t="e">
        <f>NA()</f>
        <v>#N/A</v>
      </c>
      <c r="F67" s="175">
        <f>IF(ISNUMBER('将来負担比率（分子）の構造'!J$53), IF('将来負担比率（分子）の構造'!J$53 &lt; 0, 0, '将来負担比率（分子）の構造'!J$53), NA())</f>
        <v>10274</v>
      </c>
      <c r="G67" s="175" t="e">
        <f>NA()</f>
        <v>#N/A</v>
      </c>
      <c r="H67" s="175" t="e">
        <f>NA()</f>
        <v>#N/A</v>
      </c>
      <c r="I67" s="175">
        <f>IF(ISNUMBER('将来負担比率（分子）の構造'!K$53), IF('将来負担比率（分子）の構造'!K$53 &lt; 0, 0, '将来負担比率（分子）の構造'!K$53), NA())</f>
        <v>8263</v>
      </c>
      <c r="J67" s="175" t="e">
        <f>NA()</f>
        <v>#N/A</v>
      </c>
      <c r="K67" s="175" t="e">
        <f>NA()</f>
        <v>#N/A</v>
      </c>
      <c r="L67" s="175">
        <f>IF(ISNUMBER('将来負担比率（分子）の構造'!L$53), IF('将来負担比率（分子）の構造'!L$53 &lt; 0, 0, '将来負担比率（分子）の構造'!L$53), NA())</f>
        <v>6299</v>
      </c>
      <c r="M67" s="175" t="e">
        <f>NA()</f>
        <v>#N/A</v>
      </c>
      <c r="N67" s="175" t="e">
        <f>NA()</f>
        <v>#N/A</v>
      </c>
      <c r="O67" s="175">
        <f>IF(ISNUMBER('将来負担比率（分子）の構造'!M$53), IF('将来負担比率（分子）の構造'!M$53 &lt; 0, 0, '将来負担比率（分子）の構造'!M$53), NA())</f>
        <v>5165</v>
      </c>
      <c r="P67" s="175" t="e">
        <f>NA()</f>
        <v>#N/A</v>
      </c>
    </row>
    <row r="70" spans="1:16" x14ac:dyDescent="0.2">
      <c r="A70" s="177" t="s">
        <v>72</v>
      </c>
      <c r="B70" s="177"/>
      <c r="C70" s="177"/>
      <c r="D70" s="177"/>
      <c r="E70" s="177"/>
      <c r="F70" s="177"/>
    </row>
    <row r="71" spans="1:16" x14ac:dyDescent="0.2">
      <c r="A71" s="178"/>
      <c r="B71" s="178" t="str">
        <f>基金残高に係る経年分析!F54</f>
        <v>R03</v>
      </c>
      <c r="C71" s="178" t="str">
        <f>基金残高に係る経年分析!G54</f>
        <v>R04</v>
      </c>
      <c r="D71" s="178" t="str">
        <f>基金残高に係る経年分析!H54</f>
        <v>R05</v>
      </c>
    </row>
    <row r="72" spans="1:16" x14ac:dyDescent="0.2">
      <c r="A72" s="178" t="s">
        <v>73</v>
      </c>
      <c r="B72" s="179">
        <f>基金残高に係る経年分析!F55</f>
        <v>1302</v>
      </c>
      <c r="C72" s="179">
        <f>基金残高に係る経年分析!G55</f>
        <v>1537</v>
      </c>
      <c r="D72" s="179">
        <f>基金残高に係る経年分析!H55</f>
        <v>1913</v>
      </c>
    </row>
    <row r="73" spans="1:16" x14ac:dyDescent="0.2">
      <c r="A73" s="178" t="s">
        <v>74</v>
      </c>
      <c r="B73" s="179">
        <f>基金残高に係る経年分析!F56</f>
        <v>1626</v>
      </c>
      <c r="C73" s="179">
        <f>基金残高に係る経年分析!G56</f>
        <v>1627</v>
      </c>
      <c r="D73" s="179">
        <f>基金残高に係る経年分析!H56</f>
        <v>1672</v>
      </c>
    </row>
    <row r="74" spans="1:16" x14ac:dyDescent="0.2">
      <c r="A74" s="178" t="s">
        <v>75</v>
      </c>
      <c r="B74" s="179">
        <f>基金残高に係る経年分析!F57</f>
        <v>2918</v>
      </c>
      <c r="C74" s="179">
        <f>基金残高に係る経年分析!G57</f>
        <v>3328</v>
      </c>
      <c r="D74" s="179">
        <f>基金残高に係る経年分析!H57</f>
        <v>3476</v>
      </c>
    </row>
  </sheetData>
  <sheetProtection algorithmName="SHA-512" hashValue="LaHTNGnwxVeKkUhlUYQMPhKl0M1bSkTCL+JafLRzkE6YEVIFPRIx0XUbKjVQ05A7YcQ41FminRrmtQFOYw3hvA==" saltValue="hpshc0ISr0DYOKJQq4z8N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214" customWidth="1"/>
    <col min="2" max="2" width="2.33203125" style="214" customWidth="1"/>
    <col min="3" max="16" width="2.6640625" style="214" customWidth="1"/>
    <col min="17" max="17" width="2.33203125" style="214" customWidth="1"/>
    <col min="18" max="95" width="1.6640625" style="214" customWidth="1"/>
    <col min="96" max="133" width="1.6640625" style="226" customWidth="1"/>
    <col min="134" max="143" width="1.6640625" style="214" customWidth="1"/>
    <col min="144" max="16384" width="0" style="214" hidden="1"/>
  </cols>
  <sheetData>
    <row r="1" spans="2:143" ht="22.5" customHeight="1" thickBot="1" x14ac:dyDescent="0.25">
      <c r="B1" s="212"/>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3"/>
      <c r="DB1" s="213"/>
      <c r="DC1" s="213"/>
      <c r="DD1" s="213"/>
      <c r="DE1" s="213"/>
      <c r="DF1" s="213"/>
      <c r="DG1" s="213"/>
      <c r="DH1" s="602" t="s">
        <v>202</v>
      </c>
      <c r="DI1" s="603"/>
      <c r="DJ1" s="603"/>
      <c r="DK1" s="603"/>
      <c r="DL1" s="603"/>
      <c r="DM1" s="603"/>
      <c r="DN1" s="604"/>
      <c r="DO1" s="214"/>
      <c r="DP1" s="602" t="s">
        <v>203</v>
      </c>
      <c r="DQ1" s="603"/>
      <c r="DR1" s="603"/>
      <c r="DS1" s="603"/>
      <c r="DT1" s="603"/>
      <c r="DU1" s="603"/>
      <c r="DV1" s="603"/>
      <c r="DW1" s="603"/>
      <c r="DX1" s="603"/>
      <c r="DY1" s="603"/>
      <c r="DZ1" s="603"/>
      <c r="EA1" s="603"/>
      <c r="EB1" s="603"/>
      <c r="EC1" s="604"/>
      <c r="ED1" s="213"/>
      <c r="EE1" s="213"/>
      <c r="EF1" s="213"/>
      <c r="EG1" s="213"/>
      <c r="EH1" s="213"/>
      <c r="EI1" s="213"/>
      <c r="EJ1" s="213"/>
      <c r="EK1" s="213"/>
      <c r="EL1" s="213"/>
      <c r="EM1" s="213"/>
    </row>
    <row r="2" spans="2:143" ht="22.5" customHeight="1" x14ac:dyDescent="0.2">
      <c r="B2" s="215" t="s">
        <v>204</v>
      </c>
      <c r="R2" s="216"/>
      <c r="S2" s="216"/>
      <c r="T2" s="216"/>
      <c r="U2" s="216"/>
      <c r="V2" s="216"/>
      <c r="W2" s="216"/>
      <c r="X2" s="216"/>
      <c r="Y2" s="216"/>
      <c r="Z2" s="216"/>
      <c r="AA2" s="216"/>
      <c r="AB2" s="216"/>
      <c r="AC2" s="216"/>
      <c r="AE2" s="217"/>
      <c r="AF2" s="217"/>
      <c r="AG2" s="217"/>
      <c r="AH2" s="217"/>
      <c r="AI2" s="217"/>
      <c r="AJ2" s="216"/>
      <c r="AK2" s="216"/>
      <c r="AL2" s="216"/>
      <c r="AM2" s="216"/>
      <c r="AN2" s="216"/>
      <c r="AO2" s="216"/>
      <c r="AP2" s="216"/>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row>
    <row r="3" spans="2:143" ht="11.25" customHeight="1" x14ac:dyDescent="0.2">
      <c r="B3" s="605" t="s">
        <v>205</v>
      </c>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5" t="s">
        <v>206</v>
      </c>
      <c r="AQ3" s="606"/>
      <c r="AR3" s="606"/>
      <c r="AS3" s="606"/>
      <c r="AT3" s="606"/>
      <c r="AU3" s="606"/>
      <c r="AV3" s="606"/>
      <c r="AW3" s="606"/>
      <c r="AX3" s="606"/>
      <c r="AY3" s="606"/>
      <c r="AZ3" s="606"/>
      <c r="BA3" s="606"/>
      <c r="BB3" s="606"/>
      <c r="BC3" s="606"/>
      <c r="BD3" s="606"/>
      <c r="BE3" s="606"/>
      <c r="BF3" s="606"/>
      <c r="BG3" s="606"/>
      <c r="BH3" s="606"/>
      <c r="BI3" s="606"/>
      <c r="BJ3" s="606"/>
      <c r="BK3" s="606"/>
      <c r="BL3" s="606"/>
      <c r="BM3" s="606"/>
      <c r="BN3" s="606"/>
      <c r="BO3" s="606"/>
      <c r="BP3" s="606"/>
      <c r="BQ3" s="606"/>
      <c r="BR3" s="606"/>
      <c r="BS3" s="606"/>
      <c r="BT3" s="606"/>
      <c r="BU3" s="606"/>
      <c r="BV3" s="606"/>
      <c r="BW3" s="606"/>
      <c r="BX3" s="606"/>
      <c r="BY3" s="606"/>
      <c r="BZ3" s="606"/>
      <c r="CA3" s="606"/>
      <c r="CB3" s="607"/>
      <c r="CD3" s="605" t="s">
        <v>207</v>
      </c>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7"/>
    </row>
    <row r="4" spans="2:143" ht="11.25" customHeight="1" x14ac:dyDescent="0.2">
      <c r="B4" s="605" t="s">
        <v>1</v>
      </c>
      <c r="C4" s="606"/>
      <c r="D4" s="606"/>
      <c r="E4" s="606"/>
      <c r="F4" s="606"/>
      <c r="G4" s="606"/>
      <c r="H4" s="606"/>
      <c r="I4" s="606"/>
      <c r="J4" s="606"/>
      <c r="K4" s="606"/>
      <c r="L4" s="606"/>
      <c r="M4" s="606"/>
      <c r="N4" s="606"/>
      <c r="O4" s="606"/>
      <c r="P4" s="606"/>
      <c r="Q4" s="607"/>
      <c r="R4" s="605" t="s">
        <v>208</v>
      </c>
      <c r="S4" s="606"/>
      <c r="T4" s="606"/>
      <c r="U4" s="606"/>
      <c r="V4" s="606"/>
      <c r="W4" s="606"/>
      <c r="X4" s="606"/>
      <c r="Y4" s="607"/>
      <c r="Z4" s="605" t="s">
        <v>209</v>
      </c>
      <c r="AA4" s="606"/>
      <c r="AB4" s="606"/>
      <c r="AC4" s="607"/>
      <c r="AD4" s="605" t="s">
        <v>210</v>
      </c>
      <c r="AE4" s="606"/>
      <c r="AF4" s="606"/>
      <c r="AG4" s="606"/>
      <c r="AH4" s="606"/>
      <c r="AI4" s="606"/>
      <c r="AJ4" s="606"/>
      <c r="AK4" s="607"/>
      <c r="AL4" s="605" t="s">
        <v>209</v>
      </c>
      <c r="AM4" s="606"/>
      <c r="AN4" s="606"/>
      <c r="AO4" s="607"/>
      <c r="AP4" s="608" t="s">
        <v>211</v>
      </c>
      <c r="AQ4" s="608"/>
      <c r="AR4" s="608"/>
      <c r="AS4" s="608"/>
      <c r="AT4" s="608"/>
      <c r="AU4" s="608"/>
      <c r="AV4" s="608"/>
      <c r="AW4" s="608"/>
      <c r="AX4" s="608"/>
      <c r="AY4" s="608"/>
      <c r="AZ4" s="608"/>
      <c r="BA4" s="608"/>
      <c r="BB4" s="608"/>
      <c r="BC4" s="608"/>
      <c r="BD4" s="608"/>
      <c r="BE4" s="608"/>
      <c r="BF4" s="608"/>
      <c r="BG4" s="608" t="s">
        <v>212</v>
      </c>
      <c r="BH4" s="608"/>
      <c r="BI4" s="608"/>
      <c r="BJ4" s="608"/>
      <c r="BK4" s="608"/>
      <c r="BL4" s="608"/>
      <c r="BM4" s="608"/>
      <c r="BN4" s="608"/>
      <c r="BO4" s="608" t="s">
        <v>209</v>
      </c>
      <c r="BP4" s="608"/>
      <c r="BQ4" s="608"/>
      <c r="BR4" s="608"/>
      <c r="BS4" s="608" t="s">
        <v>213</v>
      </c>
      <c r="BT4" s="608"/>
      <c r="BU4" s="608"/>
      <c r="BV4" s="608"/>
      <c r="BW4" s="608"/>
      <c r="BX4" s="608"/>
      <c r="BY4" s="608"/>
      <c r="BZ4" s="608"/>
      <c r="CA4" s="608"/>
      <c r="CB4" s="608"/>
      <c r="CD4" s="605" t="s">
        <v>214</v>
      </c>
      <c r="CE4" s="606"/>
      <c r="CF4" s="606"/>
      <c r="CG4" s="606"/>
      <c r="CH4" s="606"/>
      <c r="CI4" s="606"/>
      <c r="CJ4" s="606"/>
      <c r="CK4" s="606"/>
      <c r="CL4" s="606"/>
      <c r="CM4" s="606"/>
      <c r="CN4" s="606"/>
      <c r="CO4" s="606"/>
      <c r="CP4" s="606"/>
      <c r="CQ4" s="606"/>
      <c r="CR4" s="606"/>
      <c r="CS4" s="606"/>
      <c r="CT4" s="606"/>
      <c r="CU4" s="606"/>
      <c r="CV4" s="606"/>
      <c r="CW4" s="606"/>
      <c r="CX4" s="606"/>
      <c r="CY4" s="606"/>
      <c r="CZ4" s="606"/>
      <c r="DA4" s="606"/>
      <c r="DB4" s="606"/>
      <c r="DC4" s="606"/>
      <c r="DD4" s="606"/>
      <c r="DE4" s="606"/>
      <c r="DF4" s="606"/>
      <c r="DG4" s="606"/>
      <c r="DH4" s="606"/>
      <c r="DI4" s="606"/>
      <c r="DJ4" s="606"/>
      <c r="DK4" s="606"/>
      <c r="DL4" s="606"/>
      <c r="DM4" s="606"/>
      <c r="DN4" s="606"/>
      <c r="DO4" s="606"/>
      <c r="DP4" s="606"/>
      <c r="DQ4" s="606"/>
      <c r="DR4" s="606"/>
      <c r="DS4" s="606"/>
      <c r="DT4" s="606"/>
      <c r="DU4" s="606"/>
      <c r="DV4" s="606"/>
      <c r="DW4" s="606"/>
      <c r="DX4" s="606"/>
      <c r="DY4" s="606"/>
      <c r="DZ4" s="606"/>
      <c r="EA4" s="606"/>
      <c r="EB4" s="606"/>
      <c r="EC4" s="607"/>
    </row>
    <row r="5" spans="2:143" ht="11.25" customHeight="1" x14ac:dyDescent="0.2">
      <c r="B5" s="609" t="s">
        <v>215</v>
      </c>
      <c r="C5" s="610"/>
      <c r="D5" s="610"/>
      <c r="E5" s="610"/>
      <c r="F5" s="610"/>
      <c r="G5" s="610"/>
      <c r="H5" s="610"/>
      <c r="I5" s="610"/>
      <c r="J5" s="610"/>
      <c r="K5" s="610"/>
      <c r="L5" s="610"/>
      <c r="M5" s="610"/>
      <c r="N5" s="610"/>
      <c r="O5" s="610"/>
      <c r="P5" s="610"/>
      <c r="Q5" s="611"/>
      <c r="R5" s="612">
        <v>9064473</v>
      </c>
      <c r="S5" s="613"/>
      <c r="T5" s="613"/>
      <c r="U5" s="613"/>
      <c r="V5" s="613"/>
      <c r="W5" s="613"/>
      <c r="X5" s="613"/>
      <c r="Y5" s="614"/>
      <c r="Z5" s="615">
        <v>32</v>
      </c>
      <c r="AA5" s="615"/>
      <c r="AB5" s="615"/>
      <c r="AC5" s="615"/>
      <c r="AD5" s="616">
        <v>8321680</v>
      </c>
      <c r="AE5" s="616"/>
      <c r="AF5" s="616"/>
      <c r="AG5" s="616"/>
      <c r="AH5" s="616"/>
      <c r="AI5" s="616"/>
      <c r="AJ5" s="616"/>
      <c r="AK5" s="616"/>
      <c r="AL5" s="617">
        <v>58.8</v>
      </c>
      <c r="AM5" s="618"/>
      <c r="AN5" s="618"/>
      <c r="AO5" s="619"/>
      <c r="AP5" s="609" t="s">
        <v>216</v>
      </c>
      <c r="AQ5" s="610"/>
      <c r="AR5" s="610"/>
      <c r="AS5" s="610"/>
      <c r="AT5" s="610"/>
      <c r="AU5" s="610"/>
      <c r="AV5" s="610"/>
      <c r="AW5" s="610"/>
      <c r="AX5" s="610"/>
      <c r="AY5" s="610"/>
      <c r="AZ5" s="610"/>
      <c r="BA5" s="610"/>
      <c r="BB5" s="610"/>
      <c r="BC5" s="610"/>
      <c r="BD5" s="610"/>
      <c r="BE5" s="610"/>
      <c r="BF5" s="611"/>
      <c r="BG5" s="623">
        <v>8320999</v>
      </c>
      <c r="BH5" s="624"/>
      <c r="BI5" s="624"/>
      <c r="BJ5" s="624"/>
      <c r="BK5" s="624"/>
      <c r="BL5" s="624"/>
      <c r="BM5" s="624"/>
      <c r="BN5" s="625"/>
      <c r="BO5" s="626">
        <v>91.8</v>
      </c>
      <c r="BP5" s="626"/>
      <c r="BQ5" s="626"/>
      <c r="BR5" s="626"/>
      <c r="BS5" s="627">
        <v>52440</v>
      </c>
      <c r="BT5" s="627"/>
      <c r="BU5" s="627"/>
      <c r="BV5" s="627"/>
      <c r="BW5" s="627"/>
      <c r="BX5" s="627"/>
      <c r="BY5" s="627"/>
      <c r="BZ5" s="627"/>
      <c r="CA5" s="627"/>
      <c r="CB5" s="631"/>
      <c r="CD5" s="605" t="s">
        <v>211</v>
      </c>
      <c r="CE5" s="606"/>
      <c r="CF5" s="606"/>
      <c r="CG5" s="606"/>
      <c r="CH5" s="606"/>
      <c r="CI5" s="606"/>
      <c r="CJ5" s="606"/>
      <c r="CK5" s="606"/>
      <c r="CL5" s="606"/>
      <c r="CM5" s="606"/>
      <c r="CN5" s="606"/>
      <c r="CO5" s="606"/>
      <c r="CP5" s="606"/>
      <c r="CQ5" s="607"/>
      <c r="CR5" s="605" t="s">
        <v>217</v>
      </c>
      <c r="CS5" s="606"/>
      <c r="CT5" s="606"/>
      <c r="CU5" s="606"/>
      <c r="CV5" s="606"/>
      <c r="CW5" s="606"/>
      <c r="CX5" s="606"/>
      <c r="CY5" s="607"/>
      <c r="CZ5" s="605" t="s">
        <v>209</v>
      </c>
      <c r="DA5" s="606"/>
      <c r="DB5" s="606"/>
      <c r="DC5" s="607"/>
      <c r="DD5" s="605" t="s">
        <v>218</v>
      </c>
      <c r="DE5" s="606"/>
      <c r="DF5" s="606"/>
      <c r="DG5" s="606"/>
      <c r="DH5" s="606"/>
      <c r="DI5" s="606"/>
      <c r="DJ5" s="606"/>
      <c r="DK5" s="606"/>
      <c r="DL5" s="606"/>
      <c r="DM5" s="606"/>
      <c r="DN5" s="606"/>
      <c r="DO5" s="606"/>
      <c r="DP5" s="607"/>
      <c r="DQ5" s="605" t="s">
        <v>219</v>
      </c>
      <c r="DR5" s="606"/>
      <c r="DS5" s="606"/>
      <c r="DT5" s="606"/>
      <c r="DU5" s="606"/>
      <c r="DV5" s="606"/>
      <c r="DW5" s="606"/>
      <c r="DX5" s="606"/>
      <c r="DY5" s="606"/>
      <c r="DZ5" s="606"/>
      <c r="EA5" s="606"/>
      <c r="EB5" s="606"/>
      <c r="EC5" s="607"/>
    </row>
    <row r="6" spans="2:143" ht="11.25" customHeight="1" x14ac:dyDescent="0.2">
      <c r="B6" s="620" t="s">
        <v>220</v>
      </c>
      <c r="C6" s="621"/>
      <c r="D6" s="621"/>
      <c r="E6" s="621"/>
      <c r="F6" s="621"/>
      <c r="G6" s="621"/>
      <c r="H6" s="621"/>
      <c r="I6" s="621"/>
      <c r="J6" s="621"/>
      <c r="K6" s="621"/>
      <c r="L6" s="621"/>
      <c r="M6" s="621"/>
      <c r="N6" s="621"/>
      <c r="O6" s="621"/>
      <c r="P6" s="621"/>
      <c r="Q6" s="622"/>
      <c r="R6" s="623">
        <v>160626</v>
      </c>
      <c r="S6" s="624"/>
      <c r="T6" s="624"/>
      <c r="U6" s="624"/>
      <c r="V6" s="624"/>
      <c r="W6" s="624"/>
      <c r="X6" s="624"/>
      <c r="Y6" s="625"/>
      <c r="Z6" s="626">
        <v>0.6</v>
      </c>
      <c r="AA6" s="626"/>
      <c r="AB6" s="626"/>
      <c r="AC6" s="626"/>
      <c r="AD6" s="627">
        <v>160626</v>
      </c>
      <c r="AE6" s="627"/>
      <c r="AF6" s="627"/>
      <c r="AG6" s="627"/>
      <c r="AH6" s="627"/>
      <c r="AI6" s="627"/>
      <c r="AJ6" s="627"/>
      <c r="AK6" s="627"/>
      <c r="AL6" s="628">
        <v>1.1000000000000001</v>
      </c>
      <c r="AM6" s="629"/>
      <c r="AN6" s="629"/>
      <c r="AO6" s="630"/>
      <c r="AP6" s="620" t="s">
        <v>221</v>
      </c>
      <c r="AQ6" s="621"/>
      <c r="AR6" s="621"/>
      <c r="AS6" s="621"/>
      <c r="AT6" s="621"/>
      <c r="AU6" s="621"/>
      <c r="AV6" s="621"/>
      <c r="AW6" s="621"/>
      <c r="AX6" s="621"/>
      <c r="AY6" s="621"/>
      <c r="AZ6" s="621"/>
      <c r="BA6" s="621"/>
      <c r="BB6" s="621"/>
      <c r="BC6" s="621"/>
      <c r="BD6" s="621"/>
      <c r="BE6" s="621"/>
      <c r="BF6" s="622"/>
      <c r="BG6" s="623">
        <v>8320999</v>
      </c>
      <c r="BH6" s="624"/>
      <c r="BI6" s="624"/>
      <c r="BJ6" s="624"/>
      <c r="BK6" s="624"/>
      <c r="BL6" s="624"/>
      <c r="BM6" s="624"/>
      <c r="BN6" s="625"/>
      <c r="BO6" s="626">
        <v>91.8</v>
      </c>
      <c r="BP6" s="626"/>
      <c r="BQ6" s="626"/>
      <c r="BR6" s="626"/>
      <c r="BS6" s="627">
        <v>52440</v>
      </c>
      <c r="BT6" s="627"/>
      <c r="BU6" s="627"/>
      <c r="BV6" s="627"/>
      <c r="BW6" s="627"/>
      <c r="BX6" s="627"/>
      <c r="BY6" s="627"/>
      <c r="BZ6" s="627"/>
      <c r="CA6" s="627"/>
      <c r="CB6" s="631"/>
      <c r="CD6" s="609" t="s">
        <v>222</v>
      </c>
      <c r="CE6" s="610"/>
      <c r="CF6" s="610"/>
      <c r="CG6" s="610"/>
      <c r="CH6" s="610"/>
      <c r="CI6" s="610"/>
      <c r="CJ6" s="610"/>
      <c r="CK6" s="610"/>
      <c r="CL6" s="610"/>
      <c r="CM6" s="610"/>
      <c r="CN6" s="610"/>
      <c r="CO6" s="610"/>
      <c r="CP6" s="610"/>
      <c r="CQ6" s="611"/>
      <c r="CR6" s="623">
        <v>203175</v>
      </c>
      <c r="CS6" s="624"/>
      <c r="CT6" s="624"/>
      <c r="CU6" s="624"/>
      <c r="CV6" s="624"/>
      <c r="CW6" s="624"/>
      <c r="CX6" s="624"/>
      <c r="CY6" s="625"/>
      <c r="CZ6" s="617">
        <v>0.7</v>
      </c>
      <c r="DA6" s="618"/>
      <c r="DB6" s="618"/>
      <c r="DC6" s="634"/>
      <c r="DD6" s="632" t="s">
        <v>122</v>
      </c>
      <c r="DE6" s="624"/>
      <c r="DF6" s="624"/>
      <c r="DG6" s="624"/>
      <c r="DH6" s="624"/>
      <c r="DI6" s="624"/>
      <c r="DJ6" s="624"/>
      <c r="DK6" s="624"/>
      <c r="DL6" s="624"/>
      <c r="DM6" s="624"/>
      <c r="DN6" s="624"/>
      <c r="DO6" s="624"/>
      <c r="DP6" s="625"/>
      <c r="DQ6" s="632">
        <v>203175</v>
      </c>
      <c r="DR6" s="624"/>
      <c r="DS6" s="624"/>
      <c r="DT6" s="624"/>
      <c r="DU6" s="624"/>
      <c r="DV6" s="624"/>
      <c r="DW6" s="624"/>
      <c r="DX6" s="624"/>
      <c r="DY6" s="624"/>
      <c r="DZ6" s="624"/>
      <c r="EA6" s="624"/>
      <c r="EB6" s="624"/>
      <c r="EC6" s="633"/>
    </row>
    <row r="7" spans="2:143" ht="11.25" customHeight="1" x14ac:dyDescent="0.2">
      <c r="B7" s="620" t="s">
        <v>223</v>
      </c>
      <c r="C7" s="621"/>
      <c r="D7" s="621"/>
      <c r="E7" s="621"/>
      <c r="F7" s="621"/>
      <c r="G7" s="621"/>
      <c r="H7" s="621"/>
      <c r="I7" s="621"/>
      <c r="J7" s="621"/>
      <c r="K7" s="621"/>
      <c r="L7" s="621"/>
      <c r="M7" s="621"/>
      <c r="N7" s="621"/>
      <c r="O7" s="621"/>
      <c r="P7" s="621"/>
      <c r="Q7" s="622"/>
      <c r="R7" s="623">
        <v>5460</v>
      </c>
      <c r="S7" s="624"/>
      <c r="T7" s="624"/>
      <c r="U7" s="624"/>
      <c r="V7" s="624"/>
      <c r="W7" s="624"/>
      <c r="X7" s="624"/>
      <c r="Y7" s="625"/>
      <c r="Z7" s="626">
        <v>0</v>
      </c>
      <c r="AA7" s="626"/>
      <c r="AB7" s="626"/>
      <c r="AC7" s="626"/>
      <c r="AD7" s="627">
        <v>5460</v>
      </c>
      <c r="AE7" s="627"/>
      <c r="AF7" s="627"/>
      <c r="AG7" s="627"/>
      <c r="AH7" s="627"/>
      <c r="AI7" s="627"/>
      <c r="AJ7" s="627"/>
      <c r="AK7" s="627"/>
      <c r="AL7" s="628">
        <v>0</v>
      </c>
      <c r="AM7" s="629"/>
      <c r="AN7" s="629"/>
      <c r="AO7" s="630"/>
      <c r="AP7" s="620" t="s">
        <v>224</v>
      </c>
      <c r="AQ7" s="621"/>
      <c r="AR7" s="621"/>
      <c r="AS7" s="621"/>
      <c r="AT7" s="621"/>
      <c r="AU7" s="621"/>
      <c r="AV7" s="621"/>
      <c r="AW7" s="621"/>
      <c r="AX7" s="621"/>
      <c r="AY7" s="621"/>
      <c r="AZ7" s="621"/>
      <c r="BA7" s="621"/>
      <c r="BB7" s="621"/>
      <c r="BC7" s="621"/>
      <c r="BD7" s="621"/>
      <c r="BE7" s="621"/>
      <c r="BF7" s="622"/>
      <c r="BG7" s="623">
        <v>2743972</v>
      </c>
      <c r="BH7" s="624"/>
      <c r="BI7" s="624"/>
      <c r="BJ7" s="624"/>
      <c r="BK7" s="624"/>
      <c r="BL7" s="624"/>
      <c r="BM7" s="624"/>
      <c r="BN7" s="625"/>
      <c r="BO7" s="626">
        <v>30.3</v>
      </c>
      <c r="BP7" s="626"/>
      <c r="BQ7" s="626"/>
      <c r="BR7" s="626"/>
      <c r="BS7" s="627">
        <v>52440</v>
      </c>
      <c r="BT7" s="627"/>
      <c r="BU7" s="627"/>
      <c r="BV7" s="627"/>
      <c r="BW7" s="627"/>
      <c r="BX7" s="627"/>
      <c r="BY7" s="627"/>
      <c r="BZ7" s="627"/>
      <c r="CA7" s="627"/>
      <c r="CB7" s="631"/>
      <c r="CD7" s="620" t="s">
        <v>225</v>
      </c>
      <c r="CE7" s="621"/>
      <c r="CF7" s="621"/>
      <c r="CG7" s="621"/>
      <c r="CH7" s="621"/>
      <c r="CI7" s="621"/>
      <c r="CJ7" s="621"/>
      <c r="CK7" s="621"/>
      <c r="CL7" s="621"/>
      <c r="CM7" s="621"/>
      <c r="CN7" s="621"/>
      <c r="CO7" s="621"/>
      <c r="CP7" s="621"/>
      <c r="CQ7" s="622"/>
      <c r="CR7" s="623">
        <v>4371325</v>
      </c>
      <c r="CS7" s="624"/>
      <c r="CT7" s="624"/>
      <c r="CU7" s="624"/>
      <c r="CV7" s="624"/>
      <c r="CW7" s="624"/>
      <c r="CX7" s="624"/>
      <c r="CY7" s="625"/>
      <c r="CZ7" s="626">
        <v>15.5</v>
      </c>
      <c r="DA7" s="626"/>
      <c r="DB7" s="626"/>
      <c r="DC7" s="626"/>
      <c r="DD7" s="632">
        <v>38398</v>
      </c>
      <c r="DE7" s="624"/>
      <c r="DF7" s="624"/>
      <c r="DG7" s="624"/>
      <c r="DH7" s="624"/>
      <c r="DI7" s="624"/>
      <c r="DJ7" s="624"/>
      <c r="DK7" s="624"/>
      <c r="DL7" s="624"/>
      <c r="DM7" s="624"/>
      <c r="DN7" s="624"/>
      <c r="DO7" s="624"/>
      <c r="DP7" s="625"/>
      <c r="DQ7" s="632">
        <v>2188531</v>
      </c>
      <c r="DR7" s="624"/>
      <c r="DS7" s="624"/>
      <c r="DT7" s="624"/>
      <c r="DU7" s="624"/>
      <c r="DV7" s="624"/>
      <c r="DW7" s="624"/>
      <c r="DX7" s="624"/>
      <c r="DY7" s="624"/>
      <c r="DZ7" s="624"/>
      <c r="EA7" s="624"/>
      <c r="EB7" s="624"/>
      <c r="EC7" s="633"/>
    </row>
    <row r="8" spans="2:143" ht="11.25" customHeight="1" x14ac:dyDescent="0.2">
      <c r="B8" s="620" t="s">
        <v>226</v>
      </c>
      <c r="C8" s="621"/>
      <c r="D8" s="621"/>
      <c r="E8" s="621"/>
      <c r="F8" s="621"/>
      <c r="G8" s="621"/>
      <c r="H8" s="621"/>
      <c r="I8" s="621"/>
      <c r="J8" s="621"/>
      <c r="K8" s="621"/>
      <c r="L8" s="621"/>
      <c r="M8" s="621"/>
      <c r="N8" s="621"/>
      <c r="O8" s="621"/>
      <c r="P8" s="621"/>
      <c r="Q8" s="622"/>
      <c r="R8" s="623">
        <v>54433</v>
      </c>
      <c r="S8" s="624"/>
      <c r="T8" s="624"/>
      <c r="U8" s="624"/>
      <c r="V8" s="624"/>
      <c r="W8" s="624"/>
      <c r="X8" s="624"/>
      <c r="Y8" s="625"/>
      <c r="Z8" s="626">
        <v>0.2</v>
      </c>
      <c r="AA8" s="626"/>
      <c r="AB8" s="626"/>
      <c r="AC8" s="626"/>
      <c r="AD8" s="627">
        <v>54433</v>
      </c>
      <c r="AE8" s="627"/>
      <c r="AF8" s="627"/>
      <c r="AG8" s="627"/>
      <c r="AH8" s="627"/>
      <c r="AI8" s="627"/>
      <c r="AJ8" s="627"/>
      <c r="AK8" s="627"/>
      <c r="AL8" s="628">
        <v>0.4</v>
      </c>
      <c r="AM8" s="629"/>
      <c r="AN8" s="629"/>
      <c r="AO8" s="630"/>
      <c r="AP8" s="620" t="s">
        <v>227</v>
      </c>
      <c r="AQ8" s="621"/>
      <c r="AR8" s="621"/>
      <c r="AS8" s="621"/>
      <c r="AT8" s="621"/>
      <c r="AU8" s="621"/>
      <c r="AV8" s="621"/>
      <c r="AW8" s="621"/>
      <c r="AX8" s="621"/>
      <c r="AY8" s="621"/>
      <c r="AZ8" s="621"/>
      <c r="BA8" s="621"/>
      <c r="BB8" s="621"/>
      <c r="BC8" s="621"/>
      <c r="BD8" s="621"/>
      <c r="BE8" s="621"/>
      <c r="BF8" s="622"/>
      <c r="BG8" s="623">
        <v>92163</v>
      </c>
      <c r="BH8" s="624"/>
      <c r="BI8" s="624"/>
      <c r="BJ8" s="624"/>
      <c r="BK8" s="624"/>
      <c r="BL8" s="624"/>
      <c r="BM8" s="624"/>
      <c r="BN8" s="625"/>
      <c r="BO8" s="626">
        <v>1</v>
      </c>
      <c r="BP8" s="626"/>
      <c r="BQ8" s="626"/>
      <c r="BR8" s="626"/>
      <c r="BS8" s="627" t="s">
        <v>122</v>
      </c>
      <c r="BT8" s="627"/>
      <c r="BU8" s="627"/>
      <c r="BV8" s="627"/>
      <c r="BW8" s="627"/>
      <c r="BX8" s="627"/>
      <c r="BY8" s="627"/>
      <c r="BZ8" s="627"/>
      <c r="CA8" s="627"/>
      <c r="CB8" s="631"/>
      <c r="CD8" s="620" t="s">
        <v>228</v>
      </c>
      <c r="CE8" s="621"/>
      <c r="CF8" s="621"/>
      <c r="CG8" s="621"/>
      <c r="CH8" s="621"/>
      <c r="CI8" s="621"/>
      <c r="CJ8" s="621"/>
      <c r="CK8" s="621"/>
      <c r="CL8" s="621"/>
      <c r="CM8" s="621"/>
      <c r="CN8" s="621"/>
      <c r="CO8" s="621"/>
      <c r="CP8" s="621"/>
      <c r="CQ8" s="622"/>
      <c r="CR8" s="623">
        <v>13759749</v>
      </c>
      <c r="CS8" s="624"/>
      <c r="CT8" s="624"/>
      <c r="CU8" s="624"/>
      <c r="CV8" s="624"/>
      <c r="CW8" s="624"/>
      <c r="CX8" s="624"/>
      <c r="CY8" s="625"/>
      <c r="CZ8" s="626">
        <v>48.7</v>
      </c>
      <c r="DA8" s="626"/>
      <c r="DB8" s="626"/>
      <c r="DC8" s="626"/>
      <c r="DD8" s="632">
        <v>642031</v>
      </c>
      <c r="DE8" s="624"/>
      <c r="DF8" s="624"/>
      <c r="DG8" s="624"/>
      <c r="DH8" s="624"/>
      <c r="DI8" s="624"/>
      <c r="DJ8" s="624"/>
      <c r="DK8" s="624"/>
      <c r="DL8" s="624"/>
      <c r="DM8" s="624"/>
      <c r="DN8" s="624"/>
      <c r="DO8" s="624"/>
      <c r="DP8" s="625"/>
      <c r="DQ8" s="632">
        <v>6574117</v>
      </c>
      <c r="DR8" s="624"/>
      <c r="DS8" s="624"/>
      <c r="DT8" s="624"/>
      <c r="DU8" s="624"/>
      <c r="DV8" s="624"/>
      <c r="DW8" s="624"/>
      <c r="DX8" s="624"/>
      <c r="DY8" s="624"/>
      <c r="DZ8" s="624"/>
      <c r="EA8" s="624"/>
      <c r="EB8" s="624"/>
      <c r="EC8" s="633"/>
    </row>
    <row r="9" spans="2:143" ht="11.25" customHeight="1" x14ac:dyDescent="0.2">
      <c r="B9" s="620" t="s">
        <v>229</v>
      </c>
      <c r="C9" s="621"/>
      <c r="D9" s="621"/>
      <c r="E9" s="621"/>
      <c r="F9" s="621"/>
      <c r="G9" s="621"/>
      <c r="H9" s="621"/>
      <c r="I9" s="621"/>
      <c r="J9" s="621"/>
      <c r="K9" s="621"/>
      <c r="L9" s="621"/>
      <c r="M9" s="621"/>
      <c r="N9" s="621"/>
      <c r="O9" s="621"/>
      <c r="P9" s="621"/>
      <c r="Q9" s="622"/>
      <c r="R9" s="623">
        <v>58343</v>
      </c>
      <c r="S9" s="624"/>
      <c r="T9" s="624"/>
      <c r="U9" s="624"/>
      <c r="V9" s="624"/>
      <c r="W9" s="624"/>
      <c r="X9" s="624"/>
      <c r="Y9" s="625"/>
      <c r="Z9" s="626">
        <v>0.2</v>
      </c>
      <c r="AA9" s="626"/>
      <c r="AB9" s="626"/>
      <c r="AC9" s="626"/>
      <c r="AD9" s="627">
        <v>58343</v>
      </c>
      <c r="AE9" s="627"/>
      <c r="AF9" s="627"/>
      <c r="AG9" s="627"/>
      <c r="AH9" s="627"/>
      <c r="AI9" s="627"/>
      <c r="AJ9" s="627"/>
      <c r="AK9" s="627"/>
      <c r="AL9" s="628">
        <v>0.4</v>
      </c>
      <c r="AM9" s="629"/>
      <c r="AN9" s="629"/>
      <c r="AO9" s="630"/>
      <c r="AP9" s="620" t="s">
        <v>230</v>
      </c>
      <c r="AQ9" s="621"/>
      <c r="AR9" s="621"/>
      <c r="AS9" s="621"/>
      <c r="AT9" s="621"/>
      <c r="AU9" s="621"/>
      <c r="AV9" s="621"/>
      <c r="AW9" s="621"/>
      <c r="AX9" s="621"/>
      <c r="AY9" s="621"/>
      <c r="AZ9" s="621"/>
      <c r="BA9" s="621"/>
      <c r="BB9" s="621"/>
      <c r="BC9" s="621"/>
      <c r="BD9" s="621"/>
      <c r="BE9" s="621"/>
      <c r="BF9" s="622"/>
      <c r="BG9" s="623">
        <v>2283266</v>
      </c>
      <c r="BH9" s="624"/>
      <c r="BI9" s="624"/>
      <c r="BJ9" s="624"/>
      <c r="BK9" s="624"/>
      <c r="BL9" s="624"/>
      <c r="BM9" s="624"/>
      <c r="BN9" s="625"/>
      <c r="BO9" s="626">
        <v>25.2</v>
      </c>
      <c r="BP9" s="626"/>
      <c r="BQ9" s="626"/>
      <c r="BR9" s="626"/>
      <c r="BS9" s="627" t="s">
        <v>122</v>
      </c>
      <c r="BT9" s="627"/>
      <c r="BU9" s="627"/>
      <c r="BV9" s="627"/>
      <c r="BW9" s="627"/>
      <c r="BX9" s="627"/>
      <c r="BY9" s="627"/>
      <c r="BZ9" s="627"/>
      <c r="CA9" s="627"/>
      <c r="CB9" s="631"/>
      <c r="CD9" s="620" t="s">
        <v>231</v>
      </c>
      <c r="CE9" s="621"/>
      <c r="CF9" s="621"/>
      <c r="CG9" s="621"/>
      <c r="CH9" s="621"/>
      <c r="CI9" s="621"/>
      <c r="CJ9" s="621"/>
      <c r="CK9" s="621"/>
      <c r="CL9" s="621"/>
      <c r="CM9" s="621"/>
      <c r="CN9" s="621"/>
      <c r="CO9" s="621"/>
      <c r="CP9" s="621"/>
      <c r="CQ9" s="622"/>
      <c r="CR9" s="623">
        <v>2043589</v>
      </c>
      <c r="CS9" s="624"/>
      <c r="CT9" s="624"/>
      <c r="CU9" s="624"/>
      <c r="CV9" s="624"/>
      <c r="CW9" s="624"/>
      <c r="CX9" s="624"/>
      <c r="CY9" s="625"/>
      <c r="CZ9" s="626">
        <v>7.2</v>
      </c>
      <c r="DA9" s="626"/>
      <c r="DB9" s="626"/>
      <c r="DC9" s="626"/>
      <c r="DD9" s="632">
        <v>155776</v>
      </c>
      <c r="DE9" s="624"/>
      <c r="DF9" s="624"/>
      <c r="DG9" s="624"/>
      <c r="DH9" s="624"/>
      <c r="DI9" s="624"/>
      <c r="DJ9" s="624"/>
      <c r="DK9" s="624"/>
      <c r="DL9" s="624"/>
      <c r="DM9" s="624"/>
      <c r="DN9" s="624"/>
      <c r="DO9" s="624"/>
      <c r="DP9" s="625"/>
      <c r="DQ9" s="632">
        <v>1556092</v>
      </c>
      <c r="DR9" s="624"/>
      <c r="DS9" s="624"/>
      <c r="DT9" s="624"/>
      <c r="DU9" s="624"/>
      <c r="DV9" s="624"/>
      <c r="DW9" s="624"/>
      <c r="DX9" s="624"/>
      <c r="DY9" s="624"/>
      <c r="DZ9" s="624"/>
      <c r="EA9" s="624"/>
      <c r="EB9" s="624"/>
      <c r="EC9" s="633"/>
    </row>
    <row r="10" spans="2:143" ht="11.25" customHeight="1" x14ac:dyDescent="0.2">
      <c r="B10" s="620" t="s">
        <v>232</v>
      </c>
      <c r="C10" s="621"/>
      <c r="D10" s="621"/>
      <c r="E10" s="621"/>
      <c r="F10" s="621"/>
      <c r="G10" s="621"/>
      <c r="H10" s="621"/>
      <c r="I10" s="621"/>
      <c r="J10" s="621"/>
      <c r="K10" s="621"/>
      <c r="L10" s="621"/>
      <c r="M10" s="621"/>
      <c r="N10" s="621"/>
      <c r="O10" s="621"/>
      <c r="P10" s="621"/>
      <c r="Q10" s="622"/>
      <c r="R10" s="623" t="s">
        <v>122</v>
      </c>
      <c r="S10" s="624"/>
      <c r="T10" s="624"/>
      <c r="U10" s="624"/>
      <c r="V10" s="624"/>
      <c r="W10" s="624"/>
      <c r="X10" s="624"/>
      <c r="Y10" s="625"/>
      <c r="Z10" s="626" t="s">
        <v>122</v>
      </c>
      <c r="AA10" s="626"/>
      <c r="AB10" s="626"/>
      <c r="AC10" s="626"/>
      <c r="AD10" s="627" t="s">
        <v>122</v>
      </c>
      <c r="AE10" s="627"/>
      <c r="AF10" s="627"/>
      <c r="AG10" s="627"/>
      <c r="AH10" s="627"/>
      <c r="AI10" s="627"/>
      <c r="AJ10" s="627"/>
      <c r="AK10" s="627"/>
      <c r="AL10" s="628" t="s">
        <v>122</v>
      </c>
      <c r="AM10" s="629"/>
      <c r="AN10" s="629"/>
      <c r="AO10" s="630"/>
      <c r="AP10" s="620" t="s">
        <v>233</v>
      </c>
      <c r="AQ10" s="621"/>
      <c r="AR10" s="621"/>
      <c r="AS10" s="621"/>
      <c r="AT10" s="621"/>
      <c r="AU10" s="621"/>
      <c r="AV10" s="621"/>
      <c r="AW10" s="621"/>
      <c r="AX10" s="621"/>
      <c r="AY10" s="621"/>
      <c r="AZ10" s="621"/>
      <c r="BA10" s="621"/>
      <c r="BB10" s="621"/>
      <c r="BC10" s="621"/>
      <c r="BD10" s="621"/>
      <c r="BE10" s="621"/>
      <c r="BF10" s="622"/>
      <c r="BG10" s="623">
        <v>183017</v>
      </c>
      <c r="BH10" s="624"/>
      <c r="BI10" s="624"/>
      <c r="BJ10" s="624"/>
      <c r="BK10" s="624"/>
      <c r="BL10" s="624"/>
      <c r="BM10" s="624"/>
      <c r="BN10" s="625"/>
      <c r="BO10" s="626">
        <v>2</v>
      </c>
      <c r="BP10" s="626"/>
      <c r="BQ10" s="626"/>
      <c r="BR10" s="626"/>
      <c r="BS10" s="627">
        <v>30342</v>
      </c>
      <c r="BT10" s="627"/>
      <c r="BU10" s="627"/>
      <c r="BV10" s="627"/>
      <c r="BW10" s="627"/>
      <c r="BX10" s="627"/>
      <c r="BY10" s="627"/>
      <c r="BZ10" s="627"/>
      <c r="CA10" s="627"/>
      <c r="CB10" s="631"/>
      <c r="CD10" s="620" t="s">
        <v>234</v>
      </c>
      <c r="CE10" s="621"/>
      <c r="CF10" s="621"/>
      <c r="CG10" s="621"/>
      <c r="CH10" s="621"/>
      <c r="CI10" s="621"/>
      <c r="CJ10" s="621"/>
      <c r="CK10" s="621"/>
      <c r="CL10" s="621"/>
      <c r="CM10" s="621"/>
      <c r="CN10" s="621"/>
      <c r="CO10" s="621"/>
      <c r="CP10" s="621"/>
      <c r="CQ10" s="622"/>
      <c r="CR10" s="623">
        <v>13400</v>
      </c>
      <c r="CS10" s="624"/>
      <c r="CT10" s="624"/>
      <c r="CU10" s="624"/>
      <c r="CV10" s="624"/>
      <c r="CW10" s="624"/>
      <c r="CX10" s="624"/>
      <c r="CY10" s="625"/>
      <c r="CZ10" s="626">
        <v>0</v>
      </c>
      <c r="DA10" s="626"/>
      <c r="DB10" s="626"/>
      <c r="DC10" s="626"/>
      <c r="DD10" s="632" t="s">
        <v>122</v>
      </c>
      <c r="DE10" s="624"/>
      <c r="DF10" s="624"/>
      <c r="DG10" s="624"/>
      <c r="DH10" s="624"/>
      <c r="DI10" s="624"/>
      <c r="DJ10" s="624"/>
      <c r="DK10" s="624"/>
      <c r="DL10" s="624"/>
      <c r="DM10" s="624"/>
      <c r="DN10" s="624"/>
      <c r="DO10" s="624"/>
      <c r="DP10" s="625"/>
      <c r="DQ10" s="632">
        <v>13400</v>
      </c>
      <c r="DR10" s="624"/>
      <c r="DS10" s="624"/>
      <c r="DT10" s="624"/>
      <c r="DU10" s="624"/>
      <c r="DV10" s="624"/>
      <c r="DW10" s="624"/>
      <c r="DX10" s="624"/>
      <c r="DY10" s="624"/>
      <c r="DZ10" s="624"/>
      <c r="EA10" s="624"/>
      <c r="EB10" s="624"/>
      <c r="EC10" s="633"/>
    </row>
    <row r="11" spans="2:143" ht="11.25" customHeight="1" x14ac:dyDescent="0.2">
      <c r="B11" s="620" t="s">
        <v>235</v>
      </c>
      <c r="C11" s="621"/>
      <c r="D11" s="621"/>
      <c r="E11" s="621"/>
      <c r="F11" s="621"/>
      <c r="G11" s="621"/>
      <c r="H11" s="621"/>
      <c r="I11" s="621"/>
      <c r="J11" s="621"/>
      <c r="K11" s="621"/>
      <c r="L11" s="621"/>
      <c r="M11" s="621"/>
      <c r="N11" s="621"/>
      <c r="O11" s="621"/>
      <c r="P11" s="621"/>
      <c r="Q11" s="622"/>
      <c r="R11" s="623">
        <v>1389323</v>
      </c>
      <c r="S11" s="624"/>
      <c r="T11" s="624"/>
      <c r="U11" s="624"/>
      <c r="V11" s="624"/>
      <c r="W11" s="624"/>
      <c r="X11" s="624"/>
      <c r="Y11" s="625"/>
      <c r="Z11" s="628">
        <v>4.9000000000000004</v>
      </c>
      <c r="AA11" s="629"/>
      <c r="AB11" s="629"/>
      <c r="AC11" s="635"/>
      <c r="AD11" s="632">
        <v>1389323</v>
      </c>
      <c r="AE11" s="624"/>
      <c r="AF11" s="624"/>
      <c r="AG11" s="624"/>
      <c r="AH11" s="624"/>
      <c r="AI11" s="624"/>
      <c r="AJ11" s="624"/>
      <c r="AK11" s="625"/>
      <c r="AL11" s="628">
        <v>9.8000000000000007</v>
      </c>
      <c r="AM11" s="629"/>
      <c r="AN11" s="629"/>
      <c r="AO11" s="630"/>
      <c r="AP11" s="620" t="s">
        <v>236</v>
      </c>
      <c r="AQ11" s="621"/>
      <c r="AR11" s="621"/>
      <c r="AS11" s="621"/>
      <c r="AT11" s="621"/>
      <c r="AU11" s="621"/>
      <c r="AV11" s="621"/>
      <c r="AW11" s="621"/>
      <c r="AX11" s="621"/>
      <c r="AY11" s="621"/>
      <c r="AZ11" s="621"/>
      <c r="BA11" s="621"/>
      <c r="BB11" s="621"/>
      <c r="BC11" s="621"/>
      <c r="BD11" s="621"/>
      <c r="BE11" s="621"/>
      <c r="BF11" s="622"/>
      <c r="BG11" s="623">
        <v>185526</v>
      </c>
      <c r="BH11" s="624"/>
      <c r="BI11" s="624"/>
      <c r="BJ11" s="624"/>
      <c r="BK11" s="624"/>
      <c r="BL11" s="624"/>
      <c r="BM11" s="624"/>
      <c r="BN11" s="625"/>
      <c r="BO11" s="626">
        <v>2</v>
      </c>
      <c r="BP11" s="626"/>
      <c r="BQ11" s="626"/>
      <c r="BR11" s="626"/>
      <c r="BS11" s="627">
        <v>22098</v>
      </c>
      <c r="BT11" s="627"/>
      <c r="BU11" s="627"/>
      <c r="BV11" s="627"/>
      <c r="BW11" s="627"/>
      <c r="BX11" s="627"/>
      <c r="BY11" s="627"/>
      <c r="BZ11" s="627"/>
      <c r="CA11" s="627"/>
      <c r="CB11" s="631"/>
      <c r="CD11" s="620" t="s">
        <v>237</v>
      </c>
      <c r="CE11" s="621"/>
      <c r="CF11" s="621"/>
      <c r="CG11" s="621"/>
      <c r="CH11" s="621"/>
      <c r="CI11" s="621"/>
      <c r="CJ11" s="621"/>
      <c r="CK11" s="621"/>
      <c r="CL11" s="621"/>
      <c r="CM11" s="621"/>
      <c r="CN11" s="621"/>
      <c r="CO11" s="621"/>
      <c r="CP11" s="621"/>
      <c r="CQ11" s="622"/>
      <c r="CR11" s="623">
        <v>177143</v>
      </c>
      <c r="CS11" s="624"/>
      <c r="CT11" s="624"/>
      <c r="CU11" s="624"/>
      <c r="CV11" s="624"/>
      <c r="CW11" s="624"/>
      <c r="CX11" s="624"/>
      <c r="CY11" s="625"/>
      <c r="CZ11" s="626">
        <v>0.6</v>
      </c>
      <c r="DA11" s="626"/>
      <c r="DB11" s="626"/>
      <c r="DC11" s="626"/>
      <c r="DD11" s="632">
        <v>21418</v>
      </c>
      <c r="DE11" s="624"/>
      <c r="DF11" s="624"/>
      <c r="DG11" s="624"/>
      <c r="DH11" s="624"/>
      <c r="DI11" s="624"/>
      <c r="DJ11" s="624"/>
      <c r="DK11" s="624"/>
      <c r="DL11" s="624"/>
      <c r="DM11" s="624"/>
      <c r="DN11" s="624"/>
      <c r="DO11" s="624"/>
      <c r="DP11" s="625"/>
      <c r="DQ11" s="632">
        <v>130378</v>
      </c>
      <c r="DR11" s="624"/>
      <c r="DS11" s="624"/>
      <c r="DT11" s="624"/>
      <c r="DU11" s="624"/>
      <c r="DV11" s="624"/>
      <c r="DW11" s="624"/>
      <c r="DX11" s="624"/>
      <c r="DY11" s="624"/>
      <c r="DZ11" s="624"/>
      <c r="EA11" s="624"/>
      <c r="EB11" s="624"/>
      <c r="EC11" s="633"/>
    </row>
    <row r="12" spans="2:143" ht="11.25" customHeight="1" x14ac:dyDescent="0.2">
      <c r="B12" s="620" t="s">
        <v>238</v>
      </c>
      <c r="C12" s="621"/>
      <c r="D12" s="621"/>
      <c r="E12" s="621"/>
      <c r="F12" s="621"/>
      <c r="G12" s="621"/>
      <c r="H12" s="621"/>
      <c r="I12" s="621"/>
      <c r="J12" s="621"/>
      <c r="K12" s="621"/>
      <c r="L12" s="621"/>
      <c r="M12" s="621"/>
      <c r="N12" s="621"/>
      <c r="O12" s="621"/>
      <c r="P12" s="621"/>
      <c r="Q12" s="622"/>
      <c r="R12" s="623">
        <v>37978</v>
      </c>
      <c r="S12" s="624"/>
      <c r="T12" s="624"/>
      <c r="U12" s="624"/>
      <c r="V12" s="624"/>
      <c r="W12" s="624"/>
      <c r="X12" s="624"/>
      <c r="Y12" s="625"/>
      <c r="Z12" s="626">
        <v>0.1</v>
      </c>
      <c r="AA12" s="626"/>
      <c r="AB12" s="626"/>
      <c r="AC12" s="626"/>
      <c r="AD12" s="627">
        <v>37978</v>
      </c>
      <c r="AE12" s="627"/>
      <c r="AF12" s="627"/>
      <c r="AG12" s="627"/>
      <c r="AH12" s="627"/>
      <c r="AI12" s="627"/>
      <c r="AJ12" s="627"/>
      <c r="AK12" s="627"/>
      <c r="AL12" s="628">
        <v>0.3</v>
      </c>
      <c r="AM12" s="629"/>
      <c r="AN12" s="629"/>
      <c r="AO12" s="630"/>
      <c r="AP12" s="620" t="s">
        <v>239</v>
      </c>
      <c r="AQ12" s="621"/>
      <c r="AR12" s="621"/>
      <c r="AS12" s="621"/>
      <c r="AT12" s="621"/>
      <c r="AU12" s="621"/>
      <c r="AV12" s="621"/>
      <c r="AW12" s="621"/>
      <c r="AX12" s="621"/>
      <c r="AY12" s="621"/>
      <c r="AZ12" s="621"/>
      <c r="BA12" s="621"/>
      <c r="BB12" s="621"/>
      <c r="BC12" s="621"/>
      <c r="BD12" s="621"/>
      <c r="BE12" s="621"/>
      <c r="BF12" s="622"/>
      <c r="BG12" s="623">
        <v>4917973</v>
      </c>
      <c r="BH12" s="624"/>
      <c r="BI12" s="624"/>
      <c r="BJ12" s="624"/>
      <c r="BK12" s="624"/>
      <c r="BL12" s="624"/>
      <c r="BM12" s="624"/>
      <c r="BN12" s="625"/>
      <c r="BO12" s="626">
        <v>54.3</v>
      </c>
      <c r="BP12" s="626"/>
      <c r="BQ12" s="626"/>
      <c r="BR12" s="626"/>
      <c r="BS12" s="627" t="s">
        <v>122</v>
      </c>
      <c r="BT12" s="627"/>
      <c r="BU12" s="627"/>
      <c r="BV12" s="627"/>
      <c r="BW12" s="627"/>
      <c r="BX12" s="627"/>
      <c r="BY12" s="627"/>
      <c r="BZ12" s="627"/>
      <c r="CA12" s="627"/>
      <c r="CB12" s="631"/>
      <c r="CD12" s="620" t="s">
        <v>240</v>
      </c>
      <c r="CE12" s="621"/>
      <c r="CF12" s="621"/>
      <c r="CG12" s="621"/>
      <c r="CH12" s="621"/>
      <c r="CI12" s="621"/>
      <c r="CJ12" s="621"/>
      <c r="CK12" s="621"/>
      <c r="CL12" s="621"/>
      <c r="CM12" s="621"/>
      <c r="CN12" s="621"/>
      <c r="CO12" s="621"/>
      <c r="CP12" s="621"/>
      <c r="CQ12" s="622"/>
      <c r="CR12" s="623">
        <v>211542</v>
      </c>
      <c r="CS12" s="624"/>
      <c r="CT12" s="624"/>
      <c r="CU12" s="624"/>
      <c r="CV12" s="624"/>
      <c r="CW12" s="624"/>
      <c r="CX12" s="624"/>
      <c r="CY12" s="625"/>
      <c r="CZ12" s="626">
        <v>0.7</v>
      </c>
      <c r="DA12" s="626"/>
      <c r="DB12" s="626"/>
      <c r="DC12" s="626"/>
      <c r="DD12" s="632" t="s">
        <v>122</v>
      </c>
      <c r="DE12" s="624"/>
      <c r="DF12" s="624"/>
      <c r="DG12" s="624"/>
      <c r="DH12" s="624"/>
      <c r="DI12" s="624"/>
      <c r="DJ12" s="624"/>
      <c r="DK12" s="624"/>
      <c r="DL12" s="624"/>
      <c r="DM12" s="624"/>
      <c r="DN12" s="624"/>
      <c r="DO12" s="624"/>
      <c r="DP12" s="625"/>
      <c r="DQ12" s="632">
        <v>154559</v>
      </c>
      <c r="DR12" s="624"/>
      <c r="DS12" s="624"/>
      <c r="DT12" s="624"/>
      <c r="DU12" s="624"/>
      <c r="DV12" s="624"/>
      <c r="DW12" s="624"/>
      <c r="DX12" s="624"/>
      <c r="DY12" s="624"/>
      <c r="DZ12" s="624"/>
      <c r="EA12" s="624"/>
      <c r="EB12" s="624"/>
      <c r="EC12" s="633"/>
    </row>
    <row r="13" spans="2:143" ht="11.25" customHeight="1" x14ac:dyDescent="0.2">
      <c r="B13" s="620" t="s">
        <v>241</v>
      </c>
      <c r="C13" s="621"/>
      <c r="D13" s="621"/>
      <c r="E13" s="621"/>
      <c r="F13" s="621"/>
      <c r="G13" s="621"/>
      <c r="H13" s="621"/>
      <c r="I13" s="621"/>
      <c r="J13" s="621"/>
      <c r="K13" s="621"/>
      <c r="L13" s="621"/>
      <c r="M13" s="621"/>
      <c r="N13" s="621"/>
      <c r="O13" s="621"/>
      <c r="P13" s="621"/>
      <c r="Q13" s="622"/>
      <c r="R13" s="623" t="s">
        <v>122</v>
      </c>
      <c r="S13" s="624"/>
      <c r="T13" s="624"/>
      <c r="U13" s="624"/>
      <c r="V13" s="624"/>
      <c r="W13" s="624"/>
      <c r="X13" s="624"/>
      <c r="Y13" s="625"/>
      <c r="Z13" s="626" t="s">
        <v>122</v>
      </c>
      <c r="AA13" s="626"/>
      <c r="AB13" s="626"/>
      <c r="AC13" s="626"/>
      <c r="AD13" s="627" t="s">
        <v>122</v>
      </c>
      <c r="AE13" s="627"/>
      <c r="AF13" s="627"/>
      <c r="AG13" s="627"/>
      <c r="AH13" s="627"/>
      <c r="AI13" s="627"/>
      <c r="AJ13" s="627"/>
      <c r="AK13" s="627"/>
      <c r="AL13" s="628" t="s">
        <v>122</v>
      </c>
      <c r="AM13" s="629"/>
      <c r="AN13" s="629"/>
      <c r="AO13" s="630"/>
      <c r="AP13" s="620" t="s">
        <v>242</v>
      </c>
      <c r="AQ13" s="621"/>
      <c r="AR13" s="621"/>
      <c r="AS13" s="621"/>
      <c r="AT13" s="621"/>
      <c r="AU13" s="621"/>
      <c r="AV13" s="621"/>
      <c r="AW13" s="621"/>
      <c r="AX13" s="621"/>
      <c r="AY13" s="621"/>
      <c r="AZ13" s="621"/>
      <c r="BA13" s="621"/>
      <c r="BB13" s="621"/>
      <c r="BC13" s="621"/>
      <c r="BD13" s="621"/>
      <c r="BE13" s="621"/>
      <c r="BF13" s="622"/>
      <c r="BG13" s="623">
        <v>4882035</v>
      </c>
      <c r="BH13" s="624"/>
      <c r="BI13" s="624"/>
      <c r="BJ13" s="624"/>
      <c r="BK13" s="624"/>
      <c r="BL13" s="624"/>
      <c r="BM13" s="624"/>
      <c r="BN13" s="625"/>
      <c r="BO13" s="626">
        <v>53.9</v>
      </c>
      <c r="BP13" s="626"/>
      <c r="BQ13" s="626"/>
      <c r="BR13" s="626"/>
      <c r="BS13" s="627" t="s">
        <v>122</v>
      </c>
      <c r="BT13" s="627"/>
      <c r="BU13" s="627"/>
      <c r="BV13" s="627"/>
      <c r="BW13" s="627"/>
      <c r="BX13" s="627"/>
      <c r="BY13" s="627"/>
      <c r="BZ13" s="627"/>
      <c r="CA13" s="627"/>
      <c r="CB13" s="631"/>
      <c r="CD13" s="620" t="s">
        <v>243</v>
      </c>
      <c r="CE13" s="621"/>
      <c r="CF13" s="621"/>
      <c r="CG13" s="621"/>
      <c r="CH13" s="621"/>
      <c r="CI13" s="621"/>
      <c r="CJ13" s="621"/>
      <c r="CK13" s="621"/>
      <c r="CL13" s="621"/>
      <c r="CM13" s="621"/>
      <c r="CN13" s="621"/>
      <c r="CO13" s="621"/>
      <c r="CP13" s="621"/>
      <c r="CQ13" s="622"/>
      <c r="CR13" s="623">
        <v>1539248</v>
      </c>
      <c r="CS13" s="624"/>
      <c r="CT13" s="624"/>
      <c r="CU13" s="624"/>
      <c r="CV13" s="624"/>
      <c r="CW13" s="624"/>
      <c r="CX13" s="624"/>
      <c r="CY13" s="625"/>
      <c r="CZ13" s="626">
        <v>5.4</v>
      </c>
      <c r="DA13" s="626"/>
      <c r="DB13" s="626"/>
      <c r="DC13" s="626"/>
      <c r="DD13" s="632">
        <v>437190</v>
      </c>
      <c r="DE13" s="624"/>
      <c r="DF13" s="624"/>
      <c r="DG13" s="624"/>
      <c r="DH13" s="624"/>
      <c r="DI13" s="624"/>
      <c r="DJ13" s="624"/>
      <c r="DK13" s="624"/>
      <c r="DL13" s="624"/>
      <c r="DM13" s="624"/>
      <c r="DN13" s="624"/>
      <c r="DO13" s="624"/>
      <c r="DP13" s="625"/>
      <c r="DQ13" s="632">
        <v>1010229</v>
      </c>
      <c r="DR13" s="624"/>
      <c r="DS13" s="624"/>
      <c r="DT13" s="624"/>
      <c r="DU13" s="624"/>
      <c r="DV13" s="624"/>
      <c r="DW13" s="624"/>
      <c r="DX13" s="624"/>
      <c r="DY13" s="624"/>
      <c r="DZ13" s="624"/>
      <c r="EA13" s="624"/>
      <c r="EB13" s="624"/>
      <c r="EC13" s="633"/>
    </row>
    <row r="14" spans="2:143" ht="11.25" customHeight="1" x14ac:dyDescent="0.2">
      <c r="B14" s="620" t="s">
        <v>244</v>
      </c>
      <c r="C14" s="621"/>
      <c r="D14" s="621"/>
      <c r="E14" s="621"/>
      <c r="F14" s="621"/>
      <c r="G14" s="621"/>
      <c r="H14" s="621"/>
      <c r="I14" s="621"/>
      <c r="J14" s="621"/>
      <c r="K14" s="621"/>
      <c r="L14" s="621"/>
      <c r="M14" s="621"/>
      <c r="N14" s="621"/>
      <c r="O14" s="621"/>
      <c r="P14" s="621"/>
      <c r="Q14" s="622"/>
      <c r="R14" s="623">
        <v>1511</v>
      </c>
      <c r="S14" s="624"/>
      <c r="T14" s="624"/>
      <c r="U14" s="624"/>
      <c r="V14" s="624"/>
      <c r="W14" s="624"/>
      <c r="X14" s="624"/>
      <c r="Y14" s="625"/>
      <c r="Z14" s="626">
        <v>0</v>
      </c>
      <c r="AA14" s="626"/>
      <c r="AB14" s="626"/>
      <c r="AC14" s="626"/>
      <c r="AD14" s="627">
        <v>1511</v>
      </c>
      <c r="AE14" s="627"/>
      <c r="AF14" s="627"/>
      <c r="AG14" s="627"/>
      <c r="AH14" s="627"/>
      <c r="AI14" s="627"/>
      <c r="AJ14" s="627"/>
      <c r="AK14" s="627"/>
      <c r="AL14" s="628">
        <v>0</v>
      </c>
      <c r="AM14" s="629"/>
      <c r="AN14" s="629"/>
      <c r="AO14" s="630"/>
      <c r="AP14" s="620" t="s">
        <v>245</v>
      </c>
      <c r="AQ14" s="621"/>
      <c r="AR14" s="621"/>
      <c r="AS14" s="621"/>
      <c r="AT14" s="621"/>
      <c r="AU14" s="621"/>
      <c r="AV14" s="621"/>
      <c r="AW14" s="621"/>
      <c r="AX14" s="621"/>
      <c r="AY14" s="621"/>
      <c r="AZ14" s="621"/>
      <c r="BA14" s="621"/>
      <c r="BB14" s="621"/>
      <c r="BC14" s="621"/>
      <c r="BD14" s="621"/>
      <c r="BE14" s="621"/>
      <c r="BF14" s="622"/>
      <c r="BG14" s="623">
        <v>189732</v>
      </c>
      <c r="BH14" s="624"/>
      <c r="BI14" s="624"/>
      <c r="BJ14" s="624"/>
      <c r="BK14" s="624"/>
      <c r="BL14" s="624"/>
      <c r="BM14" s="624"/>
      <c r="BN14" s="625"/>
      <c r="BO14" s="626">
        <v>2.1</v>
      </c>
      <c r="BP14" s="626"/>
      <c r="BQ14" s="626"/>
      <c r="BR14" s="626"/>
      <c r="BS14" s="627" t="s">
        <v>122</v>
      </c>
      <c r="BT14" s="627"/>
      <c r="BU14" s="627"/>
      <c r="BV14" s="627"/>
      <c r="BW14" s="627"/>
      <c r="BX14" s="627"/>
      <c r="BY14" s="627"/>
      <c r="BZ14" s="627"/>
      <c r="CA14" s="627"/>
      <c r="CB14" s="631"/>
      <c r="CD14" s="620" t="s">
        <v>246</v>
      </c>
      <c r="CE14" s="621"/>
      <c r="CF14" s="621"/>
      <c r="CG14" s="621"/>
      <c r="CH14" s="621"/>
      <c r="CI14" s="621"/>
      <c r="CJ14" s="621"/>
      <c r="CK14" s="621"/>
      <c r="CL14" s="621"/>
      <c r="CM14" s="621"/>
      <c r="CN14" s="621"/>
      <c r="CO14" s="621"/>
      <c r="CP14" s="621"/>
      <c r="CQ14" s="622"/>
      <c r="CR14" s="623">
        <v>855714</v>
      </c>
      <c r="CS14" s="624"/>
      <c r="CT14" s="624"/>
      <c r="CU14" s="624"/>
      <c r="CV14" s="624"/>
      <c r="CW14" s="624"/>
      <c r="CX14" s="624"/>
      <c r="CY14" s="625"/>
      <c r="CZ14" s="626">
        <v>3</v>
      </c>
      <c r="DA14" s="626"/>
      <c r="DB14" s="626"/>
      <c r="DC14" s="626"/>
      <c r="DD14" s="632">
        <v>4380</v>
      </c>
      <c r="DE14" s="624"/>
      <c r="DF14" s="624"/>
      <c r="DG14" s="624"/>
      <c r="DH14" s="624"/>
      <c r="DI14" s="624"/>
      <c r="DJ14" s="624"/>
      <c r="DK14" s="624"/>
      <c r="DL14" s="624"/>
      <c r="DM14" s="624"/>
      <c r="DN14" s="624"/>
      <c r="DO14" s="624"/>
      <c r="DP14" s="625"/>
      <c r="DQ14" s="632">
        <v>840383</v>
      </c>
      <c r="DR14" s="624"/>
      <c r="DS14" s="624"/>
      <c r="DT14" s="624"/>
      <c r="DU14" s="624"/>
      <c r="DV14" s="624"/>
      <c r="DW14" s="624"/>
      <c r="DX14" s="624"/>
      <c r="DY14" s="624"/>
      <c r="DZ14" s="624"/>
      <c r="EA14" s="624"/>
      <c r="EB14" s="624"/>
      <c r="EC14" s="633"/>
    </row>
    <row r="15" spans="2:143" ht="11.25" customHeight="1" x14ac:dyDescent="0.2">
      <c r="B15" s="620" t="s">
        <v>247</v>
      </c>
      <c r="C15" s="621"/>
      <c r="D15" s="621"/>
      <c r="E15" s="621"/>
      <c r="F15" s="621"/>
      <c r="G15" s="621"/>
      <c r="H15" s="621"/>
      <c r="I15" s="621"/>
      <c r="J15" s="621"/>
      <c r="K15" s="621"/>
      <c r="L15" s="621"/>
      <c r="M15" s="621"/>
      <c r="N15" s="621"/>
      <c r="O15" s="621"/>
      <c r="P15" s="621"/>
      <c r="Q15" s="622"/>
      <c r="R15" s="623" t="s">
        <v>122</v>
      </c>
      <c r="S15" s="624"/>
      <c r="T15" s="624"/>
      <c r="U15" s="624"/>
      <c r="V15" s="624"/>
      <c r="W15" s="624"/>
      <c r="X15" s="624"/>
      <c r="Y15" s="625"/>
      <c r="Z15" s="626" t="s">
        <v>122</v>
      </c>
      <c r="AA15" s="626"/>
      <c r="AB15" s="626"/>
      <c r="AC15" s="626"/>
      <c r="AD15" s="627" t="s">
        <v>122</v>
      </c>
      <c r="AE15" s="627"/>
      <c r="AF15" s="627"/>
      <c r="AG15" s="627"/>
      <c r="AH15" s="627"/>
      <c r="AI15" s="627"/>
      <c r="AJ15" s="627"/>
      <c r="AK15" s="627"/>
      <c r="AL15" s="628" t="s">
        <v>122</v>
      </c>
      <c r="AM15" s="629"/>
      <c r="AN15" s="629"/>
      <c r="AO15" s="630"/>
      <c r="AP15" s="620" t="s">
        <v>248</v>
      </c>
      <c r="AQ15" s="621"/>
      <c r="AR15" s="621"/>
      <c r="AS15" s="621"/>
      <c r="AT15" s="621"/>
      <c r="AU15" s="621"/>
      <c r="AV15" s="621"/>
      <c r="AW15" s="621"/>
      <c r="AX15" s="621"/>
      <c r="AY15" s="621"/>
      <c r="AZ15" s="621"/>
      <c r="BA15" s="621"/>
      <c r="BB15" s="621"/>
      <c r="BC15" s="621"/>
      <c r="BD15" s="621"/>
      <c r="BE15" s="621"/>
      <c r="BF15" s="622"/>
      <c r="BG15" s="623">
        <v>469322</v>
      </c>
      <c r="BH15" s="624"/>
      <c r="BI15" s="624"/>
      <c r="BJ15" s="624"/>
      <c r="BK15" s="624"/>
      <c r="BL15" s="624"/>
      <c r="BM15" s="624"/>
      <c r="BN15" s="625"/>
      <c r="BO15" s="626">
        <v>5.2</v>
      </c>
      <c r="BP15" s="626"/>
      <c r="BQ15" s="626"/>
      <c r="BR15" s="626"/>
      <c r="BS15" s="627" t="s">
        <v>122</v>
      </c>
      <c r="BT15" s="627"/>
      <c r="BU15" s="627"/>
      <c r="BV15" s="627"/>
      <c r="BW15" s="627"/>
      <c r="BX15" s="627"/>
      <c r="BY15" s="627"/>
      <c r="BZ15" s="627"/>
      <c r="CA15" s="627"/>
      <c r="CB15" s="631"/>
      <c r="CD15" s="620" t="s">
        <v>249</v>
      </c>
      <c r="CE15" s="621"/>
      <c r="CF15" s="621"/>
      <c r="CG15" s="621"/>
      <c r="CH15" s="621"/>
      <c r="CI15" s="621"/>
      <c r="CJ15" s="621"/>
      <c r="CK15" s="621"/>
      <c r="CL15" s="621"/>
      <c r="CM15" s="621"/>
      <c r="CN15" s="621"/>
      <c r="CO15" s="621"/>
      <c r="CP15" s="621"/>
      <c r="CQ15" s="622"/>
      <c r="CR15" s="623">
        <v>2580952</v>
      </c>
      <c r="CS15" s="624"/>
      <c r="CT15" s="624"/>
      <c r="CU15" s="624"/>
      <c r="CV15" s="624"/>
      <c r="CW15" s="624"/>
      <c r="CX15" s="624"/>
      <c r="CY15" s="625"/>
      <c r="CZ15" s="626">
        <v>9.1</v>
      </c>
      <c r="DA15" s="626"/>
      <c r="DB15" s="626"/>
      <c r="DC15" s="626"/>
      <c r="DD15" s="632">
        <v>162593</v>
      </c>
      <c r="DE15" s="624"/>
      <c r="DF15" s="624"/>
      <c r="DG15" s="624"/>
      <c r="DH15" s="624"/>
      <c r="DI15" s="624"/>
      <c r="DJ15" s="624"/>
      <c r="DK15" s="624"/>
      <c r="DL15" s="624"/>
      <c r="DM15" s="624"/>
      <c r="DN15" s="624"/>
      <c r="DO15" s="624"/>
      <c r="DP15" s="625"/>
      <c r="DQ15" s="632">
        <v>2049273</v>
      </c>
      <c r="DR15" s="624"/>
      <c r="DS15" s="624"/>
      <c r="DT15" s="624"/>
      <c r="DU15" s="624"/>
      <c r="DV15" s="624"/>
      <c r="DW15" s="624"/>
      <c r="DX15" s="624"/>
      <c r="DY15" s="624"/>
      <c r="DZ15" s="624"/>
      <c r="EA15" s="624"/>
      <c r="EB15" s="624"/>
      <c r="EC15" s="633"/>
    </row>
    <row r="16" spans="2:143" ht="11.25" customHeight="1" x14ac:dyDescent="0.2">
      <c r="B16" s="620" t="s">
        <v>250</v>
      </c>
      <c r="C16" s="621"/>
      <c r="D16" s="621"/>
      <c r="E16" s="621"/>
      <c r="F16" s="621"/>
      <c r="G16" s="621"/>
      <c r="H16" s="621"/>
      <c r="I16" s="621"/>
      <c r="J16" s="621"/>
      <c r="K16" s="621"/>
      <c r="L16" s="621"/>
      <c r="M16" s="621"/>
      <c r="N16" s="621"/>
      <c r="O16" s="621"/>
      <c r="P16" s="621"/>
      <c r="Q16" s="622"/>
      <c r="R16" s="623">
        <v>33201</v>
      </c>
      <c r="S16" s="624"/>
      <c r="T16" s="624"/>
      <c r="U16" s="624"/>
      <c r="V16" s="624"/>
      <c r="W16" s="624"/>
      <c r="X16" s="624"/>
      <c r="Y16" s="625"/>
      <c r="Z16" s="626">
        <v>0.1</v>
      </c>
      <c r="AA16" s="626"/>
      <c r="AB16" s="626"/>
      <c r="AC16" s="626"/>
      <c r="AD16" s="627">
        <v>33201</v>
      </c>
      <c r="AE16" s="627"/>
      <c r="AF16" s="627"/>
      <c r="AG16" s="627"/>
      <c r="AH16" s="627"/>
      <c r="AI16" s="627"/>
      <c r="AJ16" s="627"/>
      <c r="AK16" s="627"/>
      <c r="AL16" s="628">
        <v>0.2</v>
      </c>
      <c r="AM16" s="629"/>
      <c r="AN16" s="629"/>
      <c r="AO16" s="630"/>
      <c r="AP16" s="620" t="s">
        <v>251</v>
      </c>
      <c r="AQ16" s="621"/>
      <c r="AR16" s="621"/>
      <c r="AS16" s="621"/>
      <c r="AT16" s="621"/>
      <c r="AU16" s="621"/>
      <c r="AV16" s="621"/>
      <c r="AW16" s="621"/>
      <c r="AX16" s="621"/>
      <c r="AY16" s="621"/>
      <c r="AZ16" s="621"/>
      <c r="BA16" s="621"/>
      <c r="BB16" s="621"/>
      <c r="BC16" s="621"/>
      <c r="BD16" s="621"/>
      <c r="BE16" s="621"/>
      <c r="BF16" s="622"/>
      <c r="BG16" s="623" t="s">
        <v>122</v>
      </c>
      <c r="BH16" s="624"/>
      <c r="BI16" s="624"/>
      <c r="BJ16" s="624"/>
      <c r="BK16" s="624"/>
      <c r="BL16" s="624"/>
      <c r="BM16" s="624"/>
      <c r="BN16" s="625"/>
      <c r="BO16" s="626" t="s">
        <v>122</v>
      </c>
      <c r="BP16" s="626"/>
      <c r="BQ16" s="626"/>
      <c r="BR16" s="626"/>
      <c r="BS16" s="627" t="s">
        <v>122</v>
      </c>
      <c r="BT16" s="627"/>
      <c r="BU16" s="627"/>
      <c r="BV16" s="627"/>
      <c r="BW16" s="627"/>
      <c r="BX16" s="627"/>
      <c r="BY16" s="627"/>
      <c r="BZ16" s="627"/>
      <c r="CA16" s="627"/>
      <c r="CB16" s="631"/>
      <c r="CD16" s="620" t="s">
        <v>252</v>
      </c>
      <c r="CE16" s="621"/>
      <c r="CF16" s="621"/>
      <c r="CG16" s="621"/>
      <c r="CH16" s="621"/>
      <c r="CI16" s="621"/>
      <c r="CJ16" s="621"/>
      <c r="CK16" s="621"/>
      <c r="CL16" s="621"/>
      <c r="CM16" s="621"/>
      <c r="CN16" s="621"/>
      <c r="CO16" s="621"/>
      <c r="CP16" s="621"/>
      <c r="CQ16" s="622"/>
      <c r="CR16" s="623">
        <v>43249</v>
      </c>
      <c r="CS16" s="624"/>
      <c r="CT16" s="624"/>
      <c r="CU16" s="624"/>
      <c r="CV16" s="624"/>
      <c r="CW16" s="624"/>
      <c r="CX16" s="624"/>
      <c r="CY16" s="625"/>
      <c r="CZ16" s="626">
        <v>0.2</v>
      </c>
      <c r="DA16" s="626"/>
      <c r="DB16" s="626"/>
      <c r="DC16" s="626"/>
      <c r="DD16" s="632" t="s">
        <v>122</v>
      </c>
      <c r="DE16" s="624"/>
      <c r="DF16" s="624"/>
      <c r="DG16" s="624"/>
      <c r="DH16" s="624"/>
      <c r="DI16" s="624"/>
      <c r="DJ16" s="624"/>
      <c r="DK16" s="624"/>
      <c r="DL16" s="624"/>
      <c r="DM16" s="624"/>
      <c r="DN16" s="624"/>
      <c r="DO16" s="624"/>
      <c r="DP16" s="625"/>
      <c r="DQ16" s="632">
        <v>25967</v>
      </c>
      <c r="DR16" s="624"/>
      <c r="DS16" s="624"/>
      <c r="DT16" s="624"/>
      <c r="DU16" s="624"/>
      <c r="DV16" s="624"/>
      <c r="DW16" s="624"/>
      <c r="DX16" s="624"/>
      <c r="DY16" s="624"/>
      <c r="DZ16" s="624"/>
      <c r="EA16" s="624"/>
      <c r="EB16" s="624"/>
      <c r="EC16" s="633"/>
    </row>
    <row r="17" spans="2:133" ht="11.25" customHeight="1" x14ac:dyDescent="0.2">
      <c r="B17" s="620" t="s">
        <v>253</v>
      </c>
      <c r="C17" s="621"/>
      <c r="D17" s="621"/>
      <c r="E17" s="621"/>
      <c r="F17" s="621"/>
      <c r="G17" s="621"/>
      <c r="H17" s="621"/>
      <c r="I17" s="621"/>
      <c r="J17" s="621"/>
      <c r="K17" s="621"/>
      <c r="L17" s="621"/>
      <c r="M17" s="621"/>
      <c r="N17" s="621"/>
      <c r="O17" s="621"/>
      <c r="P17" s="621"/>
      <c r="Q17" s="622"/>
      <c r="R17" s="623">
        <v>166158</v>
      </c>
      <c r="S17" s="624"/>
      <c r="T17" s="624"/>
      <c r="U17" s="624"/>
      <c r="V17" s="624"/>
      <c r="W17" s="624"/>
      <c r="X17" s="624"/>
      <c r="Y17" s="625"/>
      <c r="Z17" s="626">
        <v>0.6</v>
      </c>
      <c r="AA17" s="626"/>
      <c r="AB17" s="626"/>
      <c r="AC17" s="626"/>
      <c r="AD17" s="627">
        <v>166158</v>
      </c>
      <c r="AE17" s="627"/>
      <c r="AF17" s="627"/>
      <c r="AG17" s="627"/>
      <c r="AH17" s="627"/>
      <c r="AI17" s="627"/>
      <c r="AJ17" s="627"/>
      <c r="AK17" s="627"/>
      <c r="AL17" s="628">
        <v>1.2</v>
      </c>
      <c r="AM17" s="629"/>
      <c r="AN17" s="629"/>
      <c r="AO17" s="630"/>
      <c r="AP17" s="620" t="s">
        <v>254</v>
      </c>
      <c r="AQ17" s="621"/>
      <c r="AR17" s="621"/>
      <c r="AS17" s="621"/>
      <c r="AT17" s="621"/>
      <c r="AU17" s="621"/>
      <c r="AV17" s="621"/>
      <c r="AW17" s="621"/>
      <c r="AX17" s="621"/>
      <c r="AY17" s="621"/>
      <c r="AZ17" s="621"/>
      <c r="BA17" s="621"/>
      <c r="BB17" s="621"/>
      <c r="BC17" s="621"/>
      <c r="BD17" s="621"/>
      <c r="BE17" s="621"/>
      <c r="BF17" s="622"/>
      <c r="BG17" s="623" t="s">
        <v>122</v>
      </c>
      <c r="BH17" s="624"/>
      <c r="BI17" s="624"/>
      <c r="BJ17" s="624"/>
      <c r="BK17" s="624"/>
      <c r="BL17" s="624"/>
      <c r="BM17" s="624"/>
      <c r="BN17" s="625"/>
      <c r="BO17" s="626" t="s">
        <v>122</v>
      </c>
      <c r="BP17" s="626"/>
      <c r="BQ17" s="626"/>
      <c r="BR17" s="626"/>
      <c r="BS17" s="627" t="s">
        <v>122</v>
      </c>
      <c r="BT17" s="627"/>
      <c r="BU17" s="627"/>
      <c r="BV17" s="627"/>
      <c r="BW17" s="627"/>
      <c r="BX17" s="627"/>
      <c r="BY17" s="627"/>
      <c r="BZ17" s="627"/>
      <c r="CA17" s="627"/>
      <c r="CB17" s="631"/>
      <c r="CD17" s="620" t="s">
        <v>255</v>
      </c>
      <c r="CE17" s="621"/>
      <c r="CF17" s="621"/>
      <c r="CG17" s="621"/>
      <c r="CH17" s="621"/>
      <c r="CI17" s="621"/>
      <c r="CJ17" s="621"/>
      <c r="CK17" s="621"/>
      <c r="CL17" s="621"/>
      <c r="CM17" s="621"/>
      <c r="CN17" s="621"/>
      <c r="CO17" s="621"/>
      <c r="CP17" s="621"/>
      <c r="CQ17" s="622"/>
      <c r="CR17" s="623">
        <v>2472458</v>
      </c>
      <c r="CS17" s="624"/>
      <c r="CT17" s="624"/>
      <c r="CU17" s="624"/>
      <c r="CV17" s="624"/>
      <c r="CW17" s="624"/>
      <c r="CX17" s="624"/>
      <c r="CY17" s="625"/>
      <c r="CZ17" s="626">
        <v>8.6999999999999993</v>
      </c>
      <c r="DA17" s="626"/>
      <c r="DB17" s="626"/>
      <c r="DC17" s="626"/>
      <c r="DD17" s="632" t="s">
        <v>122</v>
      </c>
      <c r="DE17" s="624"/>
      <c r="DF17" s="624"/>
      <c r="DG17" s="624"/>
      <c r="DH17" s="624"/>
      <c r="DI17" s="624"/>
      <c r="DJ17" s="624"/>
      <c r="DK17" s="624"/>
      <c r="DL17" s="624"/>
      <c r="DM17" s="624"/>
      <c r="DN17" s="624"/>
      <c r="DO17" s="624"/>
      <c r="DP17" s="625"/>
      <c r="DQ17" s="632">
        <v>2472458</v>
      </c>
      <c r="DR17" s="624"/>
      <c r="DS17" s="624"/>
      <c r="DT17" s="624"/>
      <c r="DU17" s="624"/>
      <c r="DV17" s="624"/>
      <c r="DW17" s="624"/>
      <c r="DX17" s="624"/>
      <c r="DY17" s="624"/>
      <c r="DZ17" s="624"/>
      <c r="EA17" s="624"/>
      <c r="EB17" s="624"/>
      <c r="EC17" s="633"/>
    </row>
    <row r="18" spans="2:133" ht="11.25" customHeight="1" x14ac:dyDescent="0.2">
      <c r="B18" s="620" t="s">
        <v>256</v>
      </c>
      <c r="C18" s="621"/>
      <c r="D18" s="621"/>
      <c r="E18" s="621"/>
      <c r="F18" s="621"/>
      <c r="G18" s="621"/>
      <c r="H18" s="621"/>
      <c r="I18" s="621"/>
      <c r="J18" s="621"/>
      <c r="K18" s="621"/>
      <c r="L18" s="621"/>
      <c r="M18" s="621"/>
      <c r="N18" s="621"/>
      <c r="O18" s="621"/>
      <c r="P18" s="621"/>
      <c r="Q18" s="622"/>
      <c r="R18" s="623">
        <v>52597</v>
      </c>
      <c r="S18" s="624"/>
      <c r="T18" s="624"/>
      <c r="U18" s="624"/>
      <c r="V18" s="624"/>
      <c r="W18" s="624"/>
      <c r="X18" s="624"/>
      <c r="Y18" s="625"/>
      <c r="Z18" s="626">
        <v>0.2</v>
      </c>
      <c r="AA18" s="626"/>
      <c r="AB18" s="626"/>
      <c r="AC18" s="626"/>
      <c r="AD18" s="627">
        <v>52597</v>
      </c>
      <c r="AE18" s="627"/>
      <c r="AF18" s="627"/>
      <c r="AG18" s="627"/>
      <c r="AH18" s="627"/>
      <c r="AI18" s="627"/>
      <c r="AJ18" s="627"/>
      <c r="AK18" s="627"/>
      <c r="AL18" s="628">
        <v>0.4</v>
      </c>
      <c r="AM18" s="629"/>
      <c r="AN18" s="629"/>
      <c r="AO18" s="630"/>
      <c r="AP18" s="620" t="s">
        <v>257</v>
      </c>
      <c r="AQ18" s="621"/>
      <c r="AR18" s="621"/>
      <c r="AS18" s="621"/>
      <c r="AT18" s="621"/>
      <c r="AU18" s="621"/>
      <c r="AV18" s="621"/>
      <c r="AW18" s="621"/>
      <c r="AX18" s="621"/>
      <c r="AY18" s="621"/>
      <c r="AZ18" s="621"/>
      <c r="BA18" s="621"/>
      <c r="BB18" s="621"/>
      <c r="BC18" s="621"/>
      <c r="BD18" s="621"/>
      <c r="BE18" s="621"/>
      <c r="BF18" s="622"/>
      <c r="BG18" s="623" t="s">
        <v>122</v>
      </c>
      <c r="BH18" s="624"/>
      <c r="BI18" s="624"/>
      <c r="BJ18" s="624"/>
      <c r="BK18" s="624"/>
      <c r="BL18" s="624"/>
      <c r="BM18" s="624"/>
      <c r="BN18" s="625"/>
      <c r="BO18" s="626" t="s">
        <v>122</v>
      </c>
      <c r="BP18" s="626"/>
      <c r="BQ18" s="626"/>
      <c r="BR18" s="626"/>
      <c r="BS18" s="627" t="s">
        <v>122</v>
      </c>
      <c r="BT18" s="627"/>
      <c r="BU18" s="627"/>
      <c r="BV18" s="627"/>
      <c r="BW18" s="627"/>
      <c r="BX18" s="627"/>
      <c r="BY18" s="627"/>
      <c r="BZ18" s="627"/>
      <c r="CA18" s="627"/>
      <c r="CB18" s="631"/>
      <c r="CD18" s="620" t="s">
        <v>258</v>
      </c>
      <c r="CE18" s="621"/>
      <c r="CF18" s="621"/>
      <c r="CG18" s="621"/>
      <c r="CH18" s="621"/>
      <c r="CI18" s="621"/>
      <c r="CJ18" s="621"/>
      <c r="CK18" s="621"/>
      <c r="CL18" s="621"/>
      <c r="CM18" s="621"/>
      <c r="CN18" s="621"/>
      <c r="CO18" s="621"/>
      <c r="CP18" s="621"/>
      <c r="CQ18" s="622"/>
      <c r="CR18" s="623" t="s">
        <v>122</v>
      </c>
      <c r="CS18" s="624"/>
      <c r="CT18" s="624"/>
      <c r="CU18" s="624"/>
      <c r="CV18" s="624"/>
      <c r="CW18" s="624"/>
      <c r="CX18" s="624"/>
      <c r="CY18" s="625"/>
      <c r="CZ18" s="626" t="s">
        <v>122</v>
      </c>
      <c r="DA18" s="626"/>
      <c r="DB18" s="626"/>
      <c r="DC18" s="626"/>
      <c r="DD18" s="632" t="s">
        <v>122</v>
      </c>
      <c r="DE18" s="624"/>
      <c r="DF18" s="624"/>
      <c r="DG18" s="624"/>
      <c r="DH18" s="624"/>
      <c r="DI18" s="624"/>
      <c r="DJ18" s="624"/>
      <c r="DK18" s="624"/>
      <c r="DL18" s="624"/>
      <c r="DM18" s="624"/>
      <c r="DN18" s="624"/>
      <c r="DO18" s="624"/>
      <c r="DP18" s="625"/>
      <c r="DQ18" s="632" t="s">
        <v>122</v>
      </c>
      <c r="DR18" s="624"/>
      <c r="DS18" s="624"/>
      <c r="DT18" s="624"/>
      <c r="DU18" s="624"/>
      <c r="DV18" s="624"/>
      <c r="DW18" s="624"/>
      <c r="DX18" s="624"/>
      <c r="DY18" s="624"/>
      <c r="DZ18" s="624"/>
      <c r="EA18" s="624"/>
      <c r="EB18" s="624"/>
      <c r="EC18" s="633"/>
    </row>
    <row r="19" spans="2:133" ht="11.25" customHeight="1" x14ac:dyDescent="0.2">
      <c r="B19" s="620" t="s">
        <v>259</v>
      </c>
      <c r="C19" s="621"/>
      <c r="D19" s="621"/>
      <c r="E19" s="621"/>
      <c r="F19" s="621"/>
      <c r="G19" s="621"/>
      <c r="H19" s="621"/>
      <c r="I19" s="621"/>
      <c r="J19" s="621"/>
      <c r="K19" s="621"/>
      <c r="L19" s="621"/>
      <c r="M19" s="621"/>
      <c r="N19" s="621"/>
      <c r="O19" s="621"/>
      <c r="P19" s="621"/>
      <c r="Q19" s="622"/>
      <c r="R19" s="623">
        <v>45263</v>
      </c>
      <c r="S19" s="624"/>
      <c r="T19" s="624"/>
      <c r="U19" s="624"/>
      <c r="V19" s="624"/>
      <c r="W19" s="624"/>
      <c r="X19" s="624"/>
      <c r="Y19" s="625"/>
      <c r="Z19" s="626">
        <v>0.2</v>
      </c>
      <c r="AA19" s="626"/>
      <c r="AB19" s="626"/>
      <c r="AC19" s="626"/>
      <c r="AD19" s="627">
        <v>45263</v>
      </c>
      <c r="AE19" s="627"/>
      <c r="AF19" s="627"/>
      <c r="AG19" s="627"/>
      <c r="AH19" s="627"/>
      <c r="AI19" s="627"/>
      <c r="AJ19" s="627"/>
      <c r="AK19" s="627"/>
      <c r="AL19" s="628">
        <v>0.3</v>
      </c>
      <c r="AM19" s="629"/>
      <c r="AN19" s="629"/>
      <c r="AO19" s="630"/>
      <c r="AP19" s="620" t="s">
        <v>260</v>
      </c>
      <c r="AQ19" s="621"/>
      <c r="AR19" s="621"/>
      <c r="AS19" s="621"/>
      <c r="AT19" s="621"/>
      <c r="AU19" s="621"/>
      <c r="AV19" s="621"/>
      <c r="AW19" s="621"/>
      <c r="AX19" s="621"/>
      <c r="AY19" s="621"/>
      <c r="AZ19" s="621"/>
      <c r="BA19" s="621"/>
      <c r="BB19" s="621"/>
      <c r="BC19" s="621"/>
      <c r="BD19" s="621"/>
      <c r="BE19" s="621"/>
      <c r="BF19" s="622"/>
      <c r="BG19" s="623">
        <v>743474</v>
      </c>
      <c r="BH19" s="624"/>
      <c r="BI19" s="624"/>
      <c r="BJ19" s="624"/>
      <c r="BK19" s="624"/>
      <c r="BL19" s="624"/>
      <c r="BM19" s="624"/>
      <c r="BN19" s="625"/>
      <c r="BO19" s="626">
        <v>8.1999999999999993</v>
      </c>
      <c r="BP19" s="626"/>
      <c r="BQ19" s="626"/>
      <c r="BR19" s="626"/>
      <c r="BS19" s="627" t="s">
        <v>122</v>
      </c>
      <c r="BT19" s="627"/>
      <c r="BU19" s="627"/>
      <c r="BV19" s="627"/>
      <c r="BW19" s="627"/>
      <c r="BX19" s="627"/>
      <c r="BY19" s="627"/>
      <c r="BZ19" s="627"/>
      <c r="CA19" s="627"/>
      <c r="CB19" s="631"/>
      <c r="CD19" s="620" t="s">
        <v>261</v>
      </c>
      <c r="CE19" s="621"/>
      <c r="CF19" s="621"/>
      <c r="CG19" s="621"/>
      <c r="CH19" s="621"/>
      <c r="CI19" s="621"/>
      <c r="CJ19" s="621"/>
      <c r="CK19" s="621"/>
      <c r="CL19" s="621"/>
      <c r="CM19" s="621"/>
      <c r="CN19" s="621"/>
      <c r="CO19" s="621"/>
      <c r="CP19" s="621"/>
      <c r="CQ19" s="622"/>
      <c r="CR19" s="623" t="s">
        <v>122</v>
      </c>
      <c r="CS19" s="624"/>
      <c r="CT19" s="624"/>
      <c r="CU19" s="624"/>
      <c r="CV19" s="624"/>
      <c r="CW19" s="624"/>
      <c r="CX19" s="624"/>
      <c r="CY19" s="625"/>
      <c r="CZ19" s="626" t="s">
        <v>122</v>
      </c>
      <c r="DA19" s="626"/>
      <c r="DB19" s="626"/>
      <c r="DC19" s="626"/>
      <c r="DD19" s="632" t="s">
        <v>122</v>
      </c>
      <c r="DE19" s="624"/>
      <c r="DF19" s="624"/>
      <c r="DG19" s="624"/>
      <c r="DH19" s="624"/>
      <c r="DI19" s="624"/>
      <c r="DJ19" s="624"/>
      <c r="DK19" s="624"/>
      <c r="DL19" s="624"/>
      <c r="DM19" s="624"/>
      <c r="DN19" s="624"/>
      <c r="DO19" s="624"/>
      <c r="DP19" s="625"/>
      <c r="DQ19" s="632" t="s">
        <v>122</v>
      </c>
      <c r="DR19" s="624"/>
      <c r="DS19" s="624"/>
      <c r="DT19" s="624"/>
      <c r="DU19" s="624"/>
      <c r="DV19" s="624"/>
      <c r="DW19" s="624"/>
      <c r="DX19" s="624"/>
      <c r="DY19" s="624"/>
      <c r="DZ19" s="624"/>
      <c r="EA19" s="624"/>
      <c r="EB19" s="624"/>
      <c r="EC19" s="633"/>
    </row>
    <row r="20" spans="2:133" ht="11.25" customHeight="1" x14ac:dyDescent="0.2">
      <c r="B20" s="636" t="s">
        <v>262</v>
      </c>
      <c r="C20" s="637"/>
      <c r="D20" s="637"/>
      <c r="E20" s="637"/>
      <c r="F20" s="637"/>
      <c r="G20" s="637"/>
      <c r="H20" s="637"/>
      <c r="I20" s="637"/>
      <c r="J20" s="637"/>
      <c r="K20" s="637"/>
      <c r="L20" s="637"/>
      <c r="M20" s="637"/>
      <c r="N20" s="637"/>
      <c r="O20" s="637"/>
      <c r="P20" s="637"/>
      <c r="Q20" s="638"/>
      <c r="R20" s="623">
        <v>7334</v>
      </c>
      <c r="S20" s="624"/>
      <c r="T20" s="624"/>
      <c r="U20" s="624"/>
      <c r="V20" s="624"/>
      <c r="W20" s="624"/>
      <c r="X20" s="624"/>
      <c r="Y20" s="625"/>
      <c r="Z20" s="626">
        <v>0</v>
      </c>
      <c r="AA20" s="626"/>
      <c r="AB20" s="626"/>
      <c r="AC20" s="626"/>
      <c r="AD20" s="627">
        <v>7334</v>
      </c>
      <c r="AE20" s="627"/>
      <c r="AF20" s="627"/>
      <c r="AG20" s="627"/>
      <c r="AH20" s="627"/>
      <c r="AI20" s="627"/>
      <c r="AJ20" s="627"/>
      <c r="AK20" s="627"/>
      <c r="AL20" s="628">
        <v>0.1</v>
      </c>
      <c r="AM20" s="629"/>
      <c r="AN20" s="629"/>
      <c r="AO20" s="630"/>
      <c r="AP20" s="620" t="s">
        <v>263</v>
      </c>
      <c r="AQ20" s="621"/>
      <c r="AR20" s="621"/>
      <c r="AS20" s="621"/>
      <c r="AT20" s="621"/>
      <c r="AU20" s="621"/>
      <c r="AV20" s="621"/>
      <c r="AW20" s="621"/>
      <c r="AX20" s="621"/>
      <c r="AY20" s="621"/>
      <c r="AZ20" s="621"/>
      <c r="BA20" s="621"/>
      <c r="BB20" s="621"/>
      <c r="BC20" s="621"/>
      <c r="BD20" s="621"/>
      <c r="BE20" s="621"/>
      <c r="BF20" s="622"/>
      <c r="BG20" s="623">
        <v>743474</v>
      </c>
      <c r="BH20" s="624"/>
      <c r="BI20" s="624"/>
      <c r="BJ20" s="624"/>
      <c r="BK20" s="624"/>
      <c r="BL20" s="624"/>
      <c r="BM20" s="624"/>
      <c r="BN20" s="625"/>
      <c r="BO20" s="626">
        <v>8.1999999999999993</v>
      </c>
      <c r="BP20" s="626"/>
      <c r="BQ20" s="626"/>
      <c r="BR20" s="626"/>
      <c r="BS20" s="627" t="s">
        <v>122</v>
      </c>
      <c r="BT20" s="627"/>
      <c r="BU20" s="627"/>
      <c r="BV20" s="627"/>
      <c r="BW20" s="627"/>
      <c r="BX20" s="627"/>
      <c r="BY20" s="627"/>
      <c r="BZ20" s="627"/>
      <c r="CA20" s="627"/>
      <c r="CB20" s="631"/>
      <c r="CD20" s="620" t="s">
        <v>264</v>
      </c>
      <c r="CE20" s="621"/>
      <c r="CF20" s="621"/>
      <c r="CG20" s="621"/>
      <c r="CH20" s="621"/>
      <c r="CI20" s="621"/>
      <c r="CJ20" s="621"/>
      <c r="CK20" s="621"/>
      <c r="CL20" s="621"/>
      <c r="CM20" s="621"/>
      <c r="CN20" s="621"/>
      <c r="CO20" s="621"/>
      <c r="CP20" s="621"/>
      <c r="CQ20" s="622"/>
      <c r="CR20" s="623">
        <v>28271544</v>
      </c>
      <c r="CS20" s="624"/>
      <c r="CT20" s="624"/>
      <c r="CU20" s="624"/>
      <c r="CV20" s="624"/>
      <c r="CW20" s="624"/>
      <c r="CX20" s="624"/>
      <c r="CY20" s="625"/>
      <c r="CZ20" s="626">
        <v>100</v>
      </c>
      <c r="DA20" s="626"/>
      <c r="DB20" s="626"/>
      <c r="DC20" s="626"/>
      <c r="DD20" s="632">
        <v>1461786</v>
      </c>
      <c r="DE20" s="624"/>
      <c r="DF20" s="624"/>
      <c r="DG20" s="624"/>
      <c r="DH20" s="624"/>
      <c r="DI20" s="624"/>
      <c r="DJ20" s="624"/>
      <c r="DK20" s="624"/>
      <c r="DL20" s="624"/>
      <c r="DM20" s="624"/>
      <c r="DN20" s="624"/>
      <c r="DO20" s="624"/>
      <c r="DP20" s="625"/>
      <c r="DQ20" s="632">
        <v>17218562</v>
      </c>
      <c r="DR20" s="624"/>
      <c r="DS20" s="624"/>
      <c r="DT20" s="624"/>
      <c r="DU20" s="624"/>
      <c r="DV20" s="624"/>
      <c r="DW20" s="624"/>
      <c r="DX20" s="624"/>
      <c r="DY20" s="624"/>
      <c r="DZ20" s="624"/>
      <c r="EA20" s="624"/>
      <c r="EB20" s="624"/>
      <c r="EC20" s="633"/>
    </row>
    <row r="21" spans="2:133" ht="11.25" customHeight="1" x14ac:dyDescent="0.2">
      <c r="B21" s="620" t="s">
        <v>265</v>
      </c>
      <c r="C21" s="621"/>
      <c r="D21" s="621"/>
      <c r="E21" s="621"/>
      <c r="F21" s="621"/>
      <c r="G21" s="621"/>
      <c r="H21" s="621"/>
      <c r="I21" s="621"/>
      <c r="J21" s="621"/>
      <c r="K21" s="621"/>
      <c r="L21" s="621"/>
      <c r="M21" s="621"/>
      <c r="N21" s="621"/>
      <c r="O21" s="621"/>
      <c r="P21" s="621"/>
      <c r="Q21" s="622"/>
      <c r="R21" s="623">
        <v>4176121</v>
      </c>
      <c r="S21" s="624"/>
      <c r="T21" s="624"/>
      <c r="U21" s="624"/>
      <c r="V21" s="624"/>
      <c r="W21" s="624"/>
      <c r="X21" s="624"/>
      <c r="Y21" s="625"/>
      <c r="Z21" s="626">
        <v>14.7</v>
      </c>
      <c r="AA21" s="626"/>
      <c r="AB21" s="626"/>
      <c r="AC21" s="626"/>
      <c r="AD21" s="627">
        <v>3742667</v>
      </c>
      <c r="AE21" s="627"/>
      <c r="AF21" s="627"/>
      <c r="AG21" s="627"/>
      <c r="AH21" s="627"/>
      <c r="AI21" s="627"/>
      <c r="AJ21" s="627"/>
      <c r="AK21" s="627"/>
      <c r="AL21" s="628">
        <v>26.5</v>
      </c>
      <c r="AM21" s="629"/>
      <c r="AN21" s="629"/>
      <c r="AO21" s="630"/>
      <c r="AP21" s="620" t="s">
        <v>266</v>
      </c>
      <c r="AQ21" s="639"/>
      <c r="AR21" s="639"/>
      <c r="AS21" s="639"/>
      <c r="AT21" s="639"/>
      <c r="AU21" s="639"/>
      <c r="AV21" s="639"/>
      <c r="AW21" s="639"/>
      <c r="AX21" s="639"/>
      <c r="AY21" s="639"/>
      <c r="AZ21" s="639"/>
      <c r="BA21" s="639"/>
      <c r="BB21" s="639"/>
      <c r="BC21" s="639"/>
      <c r="BD21" s="639"/>
      <c r="BE21" s="639"/>
      <c r="BF21" s="640"/>
      <c r="BG21" s="623">
        <v>681</v>
      </c>
      <c r="BH21" s="624"/>
      <c r="BI21" s="624"/>
      <c r="BJ21" s="624"/>
      <c r="BK21" s="624"/>
      <c r="BL21" s="624"/>
      <c r="BM21" s="624"/>
      <c r="BN21" s="625"/>
      <c r="BO21" s="626">
        <v>0</v>
      </c>
      <c r="BP21" s="626"/>
      <c r="BQ21" s="626"/>
      <c r="BR21" s="626"/>
      <c r="BS21" s="627" t="s">
        <v>122</v>
      </c>
      <c r="BT21" s="627"/>
      <c r="BU21" s="627"/>
      <c r="BV21" s="627"/>
      <c r="BW21" s="627"/>
      <c r="BX21" s="627"/>
      <c r="BY21" s="627"/>
      <c r="BZ21" s="627"/>
      <c r="CA21" s="627"/>
      <c r="CB21" s="631"/>
      <c r="CD21" s="644"/>
      <c r="CE21" s="645"/>
      <c r="CF21" s="645"/>
      <c r="CG21" s="645"/>
      <c r="CH21" s="645"/>
      <c r="CI21" s="645"/>
      <c r="CJ21" s="645"/>
      <c r="CK21" s="645"/>
      <c r="CL21" s="645"/>
      <c r="CM21" s="645"/>
      <c r="CN21" s="645"/>
      <c r="CO21" s="645"/>
      <c r="CP21" s="645"/>
      <c r="CQ21" s="646"/>
      <c r="CR21" s="647"/>
      <c r="CS21" s="642"/>
      <c r="CT21" s="642"/>
      <c r="CU21" s="642"/>
      <c r="CV21" s="642"/>
      <c r="CW21" s="642"/>
      <c r="CX21" s="642"/>
      <c r="CY21" s="648"/>
      <c r="CZ21" s="649"/>
      <c r="DA21" s="649"/>
      <c r="DB21" s="649"/>
      <c r="DC21" s="649"/>
      <c r="DD21" s="641"/>
      <c r="DE21" s="642"/>
      <c r="DF21" s="642"/>
      <c r="DG21" s="642"/>
      <c r="DH21" s="642"/>
      <c r="DI21" s="642"/>
      <c r="DJ21" s="642"/>
      <c r="DK21" s="642"/>
      <c r="DL21" s="642"/>
      <c r="DM21" s="642"/>
      <c r="DN21" s="642"/>
      <c r="DO21" s="642"/>
      <c r="DP21" s="648"/>
      <c r="DQ21" s="641"/>
      <c r="DR21" s="642"/>
      <c r="DS21" s="642"/>
      <c r="DT21" s="642"/>
      <c r="DU21" s="642"/>
      <c r="DV21" s="642"/>
      <c r="DW21" s="642"/>
      <c r="DX21" s="642"/>
      <c r="DY21" s="642"/>
      <c r="DZ21" s="642"/>
      <c r="EA21" s="642"/>
      <c r="EB21" s="642"/>
      <c r="EC21" s="643"/>
    </row>
    <row r="22" spans="2:133" ht="11.25" customHeight="1" x14ac:dyDescent="0.2">
      <c r="B22" s="620" t="s">
        <v>267</v>
      </c>
      <c r="C22" s="621"/>
      <c r="D22" s="621"/>
      <c r="E22" s="621"/>
      <c r="F22" s="621"/>
      <c r="G22" s="621"/>
      <c r="H22" s="621"/>
      <c r="I22" s="621"/>
      <c r="J22" s="621"/>
      <c r="K22" s="621"/>
      <c r="L22" s="621"/>
      <c r="M22" s="621"/>
      <c r="N22" s="621"/>
      <c r="O22" s="621"/>
      <c r="P22" s="621"/>
      <c r="Q22" s="622"/>
      <c r="R22" s="623">
        <v>3742667</v>
      </c>
      <c r="S22" s="624"/>
      <c r="T22" s="624"/>
      <c r="U22" s="624"/>
      <c r="V22" s="624"/>
      <c r="W22" s="624"/>
      <c r="X22" s="624"/>
      <c r="Y22" s="625"/>
      <c r="Z22" s="626">
        <v>13.2</v>
      </c>
      <c r="AA22" s="626"/>
      <c r="AB22" s="626"/>
      <c r="AC22" s="626"/>
      <c r="AD22" s="627">
        <v>3742667</v>
      </c>
      <c r="AE22" s="627"/>
      <c r="AF22" s="627"/>
      <c r="AG22" s="627"/>
      <c r="AH22" s="627"/>
      <c r="AI22" s="627"/>
      <c r="AJ22" s="627"/>
      <c r="AK22" s="627"/>
      <c r="AL22" s="628">
        <v>26.5</v>
      </c>
      <c r="AM22" s="629"/>
      <c r="AN22" s="629"/>
      <c r="AO22" s="630"/>
      <c r="AP22" s="620" t="s">
        <v>268</v>
      </c>
      <c r="AQ22" s="639"/>
      <c r="AR22" s="639"/>
      <c r="AS22" s="639"/>
      <c r="AT22" s="639"/>
      <c r="AU22" s="639"/>
      <c r="AV22" s="639"/>
      <c r="AW22" s="639"/>
      <c r="AX22" s="639"/>
      <c r="AY22" s="639"/>
      <c r="AZ22" s="639"/>
      <c r="BA22" s="639"/>
      <c r="BB22" s="639"/>
      <c r="BC22" s="639"/>
      <c r="BD22" s="639"/>
      <c r="BE22" s="639"/>
      <c r="BF22" s="640"/>
      <c r="BG22" s="623" t="s">
        <v>122</v>
      </c>
      <c r="BH22" s="624"/>
      <c r="BI22" s="624"/>
      <c r="BJ22" s="624"/>
      <c r="BK22" s="624"/>
      <c r="BL22" s="624"/>
      <c r="BM22" s="624"/>
      <c r="BN22" s="625"/>
      <c r="BO22" s="626" t="s">
        <v>122</v>
      </c>
      <c r="BP22" s="626"/>
      <c r="BQ22" s="626"/>
      <c r="BR22" s="626"/>
      <c r="BS22" s="627" t="s">
        <v>122</v>
      </c>
      <c r="BT22" s="627"/>
      <c r="BU22" s="627"/>
      <c r="BV22" s="627"/>
      <c r="BW22" s="627"/>
      <c r="BX22" s="627"/>
      <c r="BY22" s="627"/>
      <c r="BZ22" s="627"/>
      <c r="CA22" s="627"/>
      <c r="CB22" s="631"/>
      <c r="CD22" s="605" t="s">
        <v>269</v>
      </c>
      <c r="CE22" s="606"/>
      <c r="CF22" s="606"/>
      <c r="CG22" s="606"/>
      <c r="CH22" s="606"/>
      <c r="CI22" s="606"/>
      <c r="CJ22" s="606"/>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c r="DO22" s="606"/>
      <c r="DP22" s="606"/>
      <c r="DQ22" s="606"/>
      <c r="DR22" s="606"/>
      <c r="DS22" s="606"/>
      <c r="DT22" s="606"/>
      <c r="DU22" s="606"/>
      <c r="DV22" s="606"/>
      <c r="DW22" s="606"/>
      <c r="DX22" s="606"/>
      <c r="DY22" s="606"/>
      <c r="DZ22" s="606"/>
      <c r="EA22" s="606"/>
      <c r="EB22" s="606"/>
      <c r="EC22" s="607"/>
    </row>
    <row r="23" spans="2:133" ht="11.25" customHeight="1" x14ac:dyDescent="0.2">
      <c r="B23" s="620" t="s">
        <v>270</v>
      </c>
      <c r="C23" s="621"/>
      <c r="D23" s="621"/>
      <c r="E23" s="621"/>
      <c r="F23" s="621"/>
      <c r="G23" s="621"/>
      <c r="H23" s="621"/>
      <c r="I23" s="621"/>
      <c r="J23" s="621"/>
      <c r="K23" s="621"/>
      <c r="L23" s="621"/>
      <c r="M23" s="621"/>
      <c r="N23" s="621"/>
      <c r="O23" s="621"/>
      <c r="P23" s="621"/>
      <c r="Q23" s="622"/>
      <c r="R23" s="623">
        <v>433454</v>
      </c>
      <c r="S23" s="624"/>
      <c r="T23" s="624"/>
      <c r="U23" s="624"/>
      <c r="V23" s="624"/>
      <c r="W23" s="624"/>
      <c r="X23" s="624"/>
      <c r="Y23" s="625"/>
      <c r="Z23" s="626">
        <v>1.5</v>
      </c>
      <c r="AA23" s="626"/>
      <c r="AB23" s="626"/>
      <c r="AC23" s="626"/>
      <c r="AD23" s="627" t="s">
        <v>122</v>
      </c>
      <c r="AE23" s="627"/>
      <c r="AF23" s="627"/>
      <c r="AG23" s="627"/>
      <c r="AH23" s="627"/>
      <c r="AI23" s="627"/>
      <c r="AJ23" s="627"/>
      <c r="AK23" s="627"/>
      <c r="AL23" s="628" t="s">
        <v>122</v>
      </c>
      <c r="AM23" s="629"/>
      <c r="AN23" s="629"/>
      <c r="AO23" s="630"/>
      <c r="AP23" s="620" t="s">
        <v>271</v>
      </c>
      <c r="AQ23" s="639"/>
      <c r="AR23" s="639"/>
      <c r="AS23" s="639"/>
      <c r="AT23" s="639"/>
      <c r="AU23" s="639"/>
      <c r="AV23" s="639"/>
      <c r="AW23" s="639"/>
      <c r="AX23" s="639"/>
      <c r="AY23" s="639"/>
      <c r="AZ23" s="639"/>
      <c r="BA23" s="639"/>
      <c r="BB23" s="639"/>
      <c r="BC23" s="639"/>
      <c r="BD23" s="639"/>
      <c r="BE23" s="639"/>
      <c r="BF23" s="640"/>
      <c r="BG23" s="623">
        <v>742793</v>
      </c>
      <c r="BH23" s="624"/>
      <c r="BI23" s="624"/>
      <c r="BJ23" s="624"/>
      <c r="BK23" s="624"/>
      <c r="BL23" s="624"/>
      <c r="BM23" s="624"/>
      <c r="BN23" s="625"/>
      <c r="BO23" s="626">
        <v>8.1999999999999993</v>
      </c>
      <c r="BP23" s="626"/>
      <c r="BQ23" s="626"/>
      <c r="BR23" s="626"/>
      <c r="BS23" s="627" t="s">
        <v>122</v>
      </c>
      <c r="BT23" s="627"/>
      <c r="BU23" s="627"/>
      <c r="BV23" s="627"/>
      <c r="BW23" s="627"/>
      <c r="BX23" s="627"/>
      <c r="BY23" s="627"/>
      <c r="BZ23" s="627"/>
      <c r="CA23" s="627"/>
      <c r="CB23" s="631"/>
      <c r="CD23" s="605" t="s">
        <v>211</v>
      </c>
      <c r="CE23" s="606"/>
      <c r="CF23" s="606"/>
      <c r="CG23" s="606"/>
      <c r="CH23" s="606"/>
      <c r="CI23" s="606"/>
      <c r="CJ23" s="606"/>
      <c r="CK23" s="606"/>
      <c r="CL23" s="606"/>
      <c r="CM23" s="606"/>
      <c r="CN23" s="606"/>
      <c r="CO23" s="606"/>
      <c r="CP23" s="606"/>
      <c r="CQ23" s="607"/>
      <c r="CR23" s="605" t="s">
        <v>272</v>
      </c>
      <c r="CS23" s="606"/>
      <c r="CT23" s="606"/>
      <c r="CU23" s="606"/>
      <c r="CV23" s="606"/>
      <c r="CW23" s="606"/>
      <c r="CX23" s="606"/>
      <c r="CY23" s="607"/>
      <c r="CZ23" s="605" t="s">
        <v>273</v>
      </c>
      <c r="DA23" s="606"/>
      <c r="DB23" s="606"/>
      <c r="DC23" s="607"/>
      <c r="DD23" s="605" t="s">
        <v>274</v>
      </c>
      <c r="DE23" s="606"/>
      <c r="DF23" s="606"/>
      <c r="DG23" s="606"/>
      <c r="DH23" s="606"/>
      <c r="DI23" s="606"/>
      <c r="DJ23" s="606"/>
      <c r="DK23" s="607"/>
      <c r="DL23" s="650" t="s">
        <v>275</v>
      </c>
      <c r="DM23" s="651"/>
      <c r="DN23" s="651"/>
      <c r="DO23" s="651"/>
      <c r="DP23" s="651"/>
      <c r="DQ23" s="651"/>
      <c r="DR23" s="651"/>
      <c r="DS23" s="651"/>
      <c r="DT23" s="651"/>
      <c r="DU23" s="651"/>
      <c r="DV23" s="652"/>
      <c r="DW23" s="605" t="s">
        <v>276</v>
      </c>
      <c r="DX23" s="606"/>
      <c r="DY23" s="606"/>
      <c r="DZ23" s="606"/>
      <c r="EA23" s="606"/>
      <c r="EB23" s="606"/>
      <c r="EC23" s="607"/>
    </row>
    <row r="24" spans="2:133" ht="11.25" customHeight="1" x14ac:dyDescent="0.2">
      <c r="B24" s="620" t="s">
        <v>277</v>
      </c>
      <c r="C24" s="621"/>
      <c r="D24" s="621"/>
      <c r="E24" s="621"/>
      <c r="F24" s="621"/>
      <c r="G24" s="621"/>
      <c r="H24" s="621"/>
      <c r="I24" s="621"/>
      <c r="J24" s="621"/>
      <c r="K24" s="621"/>
      <c r="L24" s="621"/>
      <c r="M24" s="621"/>
      <c r="N24" s="621"/>
      <c r="O24" s="621"/>
      <c r="P24" s="621"/>
      <c r="Q24" s="622"/>
      <c r="R24" s="623" t="s">
        <v>122</v>
      </c>
      <c r="S24" s="624"/>
      <c r="T24" s="624"/>
      <c r="U24" s="624"/>
      <c r="V24" s="624"/>
      <c r="W24" s="624"/>
      <c r="X24" s="624"/>
      <c r="Y24" s="625"/>
      <c r="Z24" s="626" t="s">
        <v>122</v>
      </c>
      <c r="AA24" s="626"/>
      <c r="AB24" s="626"/>
      <c r="AC24" s="626"/>
      <c r="AD24" s="627" t="s">
        <v>122</v>
      </c>
      <c r="AE24" s="627"/>
      <c r="AF24" s="627"/>
      <c r="AG24" s="627"/>
      <c r="AH24" s="627"/>
      <c r="AI24" s="627"/>
      <c r="AJ24" s="627"/>
      <c r="AK24" s="627"/>
      <c r="AL24" s="628" t="s">
        <v>122</v>
      </c>
      <c r="AM24" s="629"/>
      <c r="AN24" s="629"/>
      <c r="AO24" s="630"/>
      <c r="AP24" s="620" t="s">
        <v>278</v>
      </c>
      <c r="AQ24" s="639"/>
      <c r="AR24" s="639"/>
      <c r="AS24" s="639"/>
      <c r="AT24" s="639"/>
      <c r="AU24" s="639"/>
      <c r="AV24" s="639"/>
      <c r="AW24" s="639"/>
      <c r="AX24" s="639"/>
      <c r="AY24" s="639"/>
      <c r="AZ24" s="639"/>
      <c r="BA24" s="639"/>
      <c r="BB24" s="639"/>
      <c r="BC24" s="639"/>
      <c r="BD24" s="639"/>
      <c r="BE24" s="639"/>
      <c r="BF24" s="640"/>
      <c r="BG24" s="623" t="s">
        <v>122</v>
      </c>
      <c r="BH24" s="624"/>
      <c r="BI24" s="624"/>
      <c r="BJ24" s="624"/>
      <c r="BK24" s="624"/>
      <c r="BL24" s="624"/>
      <c r="BM24" s="624"/>
      <c r="BN24" s="625"/>
      <c r="BO24" s="626" t="s">
        <v>122</v>
      </c>
      <c r="BP24" s="626"/>
      <c r="BQ24" s="626"/>
      <c r="BR24" s="626"/>
      <c r="BS24" s="627" t="s">
        <v>122</v>
      </c>
      <c r="BT24" s="627"/>
      <c r="BU24" s="627"/>
      <c r="BV24" s="627"/>
      <c r="BW24" s="627"/>
      <c r="BX24" s="627"/>
      <c r="BY24" s="627"/>
      <c r="BZ24" s="627"/>
      <c r="CA24" s="627"/>
      <c r="CB24" s="631"/>
      <c r="CD24" s="609" t="s">
        <v>279</v>
      </c>
      <c r="CE24" s="610"/>
      <c r="CF24" s="610"/>
      <c r="CG24" s="610"/>
      <c r="CH24" s="610"/>
      <c r="CI24" s="610"/>
      <c r="CJ24" s="610"/>
      <c r="CK24" s="610"/>
      <c r="CL24" s="610"/>
      <c r="CM24" s="610"/>
      <c r="CN24" s="610"/>
      <c r="CO24" s="610"/>
      <c r="CP24" s="610"/>
      <c r="CQ24" s="611"/>
      <c r="CR24" s="612">
        <v>15026918</v>
      </c>
      <c r="CS24" s="613"/>
      <c r="CT24" s="613"/>
      <c r="CU24" s="613"/>
      <c r="CV24" s="613"/>
      <c r="CW24" s="613"/>
      <c r="CX24" s="613"/>
      <c r="CY24" s="614"/>
      <c r="CZ24" s="617">
        <v>53.2</v>
      </c>
      <c r="DA24" s="618"/>
      <c r="DB24" s="618"/>
      <c r="DC24" s="634"/>
      <c r="DD24" s="653">
        <v>8961046</v>
      </c>
      <c r="DE24" s="613"/>
      <c r="DF24" s="613"/>
      <c r="DG24" s="613"/>
      <c r="DH24" s="613"/>
      <c r="DI24" s="613"/>
      <c r="DJ24" s="613"/>
      <c r="DK24" s="614"/>
      <c r="DL24" s="653">
        <v>8018138</v>
      </c>
      <c r="DM24" s="613"/>
      <c r="DN24" s="613"/>
      <c r="DO24" s="613"/>
      <c r="DP24" s="613"/>
      <c r="DQ24" s="613"/>
      <c r="DR24" s="613"/>
      <c r="DS24" s="613"/>
      <c r="DT24" s="613"/>
      <c r="DU24" s="613"/>
      <c r="DV24" s="614"/>
      <c r="DW24" s="617">
        <v>56.1</v>
      </c>
      <c r="DX24" s="618"/>
      <c r="DY24" s="618"/>
      <c r="DZ24" s="618"/>
      <c r="EA24" s="618"/>
      <c r="EB24" s="618"/>
      <c r="EC24" s="619"/>
    </row>
    <row r="25" spans="2:133" ht="11.25" customHeight="1" x14ac:dyDescent="0.2">
      <c r="B25" s="620" t="s">
        <v>280</v>
      </c>
      <c r="C25" s="621"/>
      <c r="D25" s="621"/>
      <c r="E25" s="621"/>
      <c r="F25" s="621"/>
      <c r="G25" s="621"/>
      <c r="H25" s="621"/>
      <c r="I25" s="621"/>
      <c r="J25" s="621"/>
      <c r="K25" s="621"/>
      <c r="L25" s="621"/>
      <c r="M25" s="621"/>
      <c r="N25" s="621"/>
      <c r="O25" s="621"/>
      <c r="P25" s="621"/>
      <c r="Q25" s="622"/>
      <c r="R25" s="623">
        <v>15200224</v>
      </c>
      <c r="S25" s="624"/>
      <c r="T25" s="624"/>
      <c r="U25" s="624"/>
      <c r="V25" s="624"/>
      <c r="W25" s="624"/>
      <c r="X25" s="624"/>
      <c r="Y25" s="625"/>
      <c r="Z25" s="626">
        <v>53.7</v>
      </c>
      <c r="AA25" s="626"/>
      <c r="AB25" s="626"/>
      <c r="AC25" s="626"/>
      <c r="AD25" s="627">
        <v>14023977</v>
      </c>
      <c r="AE25" s="627"/>
      <c r="AF25" s="627"/>
      <c r="AG25" s="627"/>
      <c r="AH25" s="627"/>
      <c r="AI25" s="627"/>
      <c r="AJ25" s="627"/>
      <c r="AK25" s="627"/>
      <c r="AL25" s="628">
        <v>99.1</v>
      </c>
      <c r="AM25" s="629"/>
      <c r="AN25" s="629"/>
      <c r="AO25" s="630"/>
      <c r="AP25" s="620" t="s">
        <v>281</v>
      </c>
      <c r="AQ25" s="639"/>
      <c r="AR25" s="639"/>
      <c r="AS25" s="639"/>
      <c r="AT25" s="639"/>
      <c r="AU25" s="639"/>
      <c r="AV25" s="639"/>
      <c r="AW25" s="639"/>
      <c r="AX25" s="639"/>
      <c r="AY25" s="639"/>
      <c r="AZ25" s="639"/>
      <c r="BA25" s="639"/>
      <c r="BB25" s="639"/>
      <c r="BC25" s="639"/>
      <c r="BD25" s="639"/>
      <c r="BE25" s="639"/>
      <c r="BF25" s="640"/>
      <c r="BG25" s="623" t="s">
        <v>122</v>
      </c>
      <c r="BH25" s="624"/>
      <c r="BI25" s="624"/>
      <c r="BJ25" s="624"/>
      <c r="BK25" s="624"/>
      <c r="BL25" s="624"/>
      <c r="BM25" s="624"/>
      <c r="BN25" s="625"/>
      <c r="BO25" s="626" t="s">
        <v>122</v>
      </c>
      <c r="BP25" s="626"/>
      <c r="BQ25" s="626"/>
      <c r="BR25" s="626"/>
      <c r="BS25" s="627" t="s">
        <v>122</v>
      </c>
      <c r="BT25" s="627"/>
      <c r="BU25" s="627"/>
      <c r="BV25" s="627"/>
      <c r="BW25" s="627"/>
      <c r="BX25" s="627"/>
      <c r="BY25" s="627"/>
      <c r="BZ25" s="627"/>
      <c r="CA25" s="627"/>
      <c r="CB25" s="631"/>
      <c r="CD25" s="620" t="s">
        <v>282</v>
      </c>
      <c r="CE25" s="621"/>
      <c r="CF25" s="621"/>
      <c r="CG25" s="621"/>
      <c r="CH25" s="621"/>
      <c r="CI25" s="621"/>
      <c r="CJ25" s="621"/>
      <c r="CK25" s="621"/>
      <c r="CL25" s="621"/>
      <c r="CM25" s="621"/>
      <c r="CN25" s="621"/>
      <c r="CO25" s="621"/>
      <c r="CP25" s="621"/>
      <c r="CQ25" s="622"/>
      <c r="CR25" s="623">
        <v>4173805</v>
      </c>
      <c r="CS25" s="656"/>
      <c r="CT25" s="656"/>
      <c r="CU25" s="656"/>
      <c r="CV25" s="656"/>
      <c r="CW25" s="656"/>
      <c r="CX25" s="656"/>
      <c r="CY25" s="657"/>
      <c r="CZ25" s="628">
        <v>14.8</v>
      </c>
      <c r="DA25" s="654"/>
      <c r="DB25" s="654"/>
      <c r="DC25" s="658"/>
      <c r="DD25" s="632">
        <v>3627674</v>
      </c>
      <c r="DE25" s="656"/>
      <c r="DF25" s="656"/>
      <c r="DG25" s="656"/>
      <c r="DH25" s="656"/>
      <c r="DI25" s="656"/>
      <c r="DJ25" s="656"/>
      <c r="DK25" s="657"/>
      <c r="DL25" s="632">
        <v>3464582</v>
      </c>
      <c r="DM25" s="656"/>
      <c r="DN25" s="656"/>
      <c r="DO25" s="656"/>
      <c r="DP25" s="656"/>
      <c r="DQ25" s="656"/>
      <c r="DR25" s="656"/>
      <c r="DS25" s="656"/>
      <c r="DT25" s="656"/>
      <c r="DU25" s="656"/>
      <c r="DV25" s="657"/>
      <c r="DW25" s="628">
        <v>24.2</v>
      </c>
      <c r="DX25" s="654"/>
      <c r="DY25" s="654"/>
      <c r="DZ25" s="654"/>
      <c r="EA25" s="654"/>
      <c r="EB25" s="654"/>
      <c r="EC25" s="655"/>
    </row>
    <row r="26" spans="2:133" ht="11.25" customHeight="1" x14ac:dyDescent="0.2">
      <c r="B26" s="620" t="s">
        <v>283</v>
      </c>
      <c r="C26" s="621"/>
      <c r="D26" s="621"/>
      <c r="E26" s="621"/>
      <c r="F26" s="621"/>
      <c r="G26" s="621"/>
      <c r="H26" s="621"/>
      <c r="I26" s="621"/>
      <c r="J26" s="621"/>
      <c r="K26" s="621"/>
      <c r="L26" s="621"/>
      <c r="M26" s="621"/>
      <c r="N26" s="621"/>
      <c r="O26" s="621"/>
      <c r="P26" s="621"/>
      <c r="Q26" s="622"/>
      <c r="R26" s="623">
        <v>7358</v>
      </c>
      <c r="S26" s="624"/>
      <c r="T26" s="624"/>
      <c r="U26" s="624"/>
      <c r="V26" s="624"/>
      <c r="W26" s="624"/>
      <c r="X26" s="624"/>
      <c r="Y26" s="625"/>
      <c r="Z26" s="626">
        <v>0</v>
      </c>
      <c r="AA26" s="626"/>
      <c r="AB26" s="626"/>
      <c r="AC26" s="626"/>
      <c r="AD26" s="627">
        <v>7358</v>
      </c>
      <c r="AE26" s="627"/>
      <c r="AF26" s="627"/>
      <c r="AG26" s="627"/>
      <c r="AH26" s="627"/>
      <c r="AI26" s="627"/>
      <c r="AJ26" s="627"/>
      <c r="AK26" s="627"/>
      <c r="AL26" s="628">
        <v>0.1</v>
      </c>
      <c r="AM26" s="629"/>
      <c r="AN26" s="629"/>
      <c r="AO26" s="630"/>
      <c r="AP26" s="620" t="s">
        <v>284</v>
      </c>
      <c r="AQ26" s="639"/>
      <c r="AR26" s="639"/>
      <c r="AS26" s="639"/>
      <c r="AT26" s="639"/>
      <c r="AU26" s="639"/>
      <c r="AV26" s="639"/>
      <c r="AW26" s="639"/>
      <c r="AX26" s="639"/>
      <c r="AY26" s="639"/>
      <c r="AZ26" s="639"/>
      <c r="BA26" s="639"/>
      <c r="BB26" s="639"/>
      <c r="BC26" s="639"/>
      <c r="BD26" s="639"/>
      <c r="BE26" s="639"/>
      <c r="BF26" s="640"/>
      <c r="BG26" s="623" t="s">
        <v>122</v>
      </c>
      <c r="BH26" s="624"/>
      <c r="BI26" s="624"/>
      <c r="BJ26" s="624"/>
      <c r="BK26" s="624"/>
      <c r="BL26" s="624"/>
      <c r="BM26" s="624"/>
      <c r="BN26" s="625"/>
      <c r="BO26" s="626" t="s">
        <v>122</v>
      </c>
      <c r="BP26" s="626"/>
      <c r="BQ26" s="626"/>
      <c r="BR26" s="626"/>
      <c r="BS26" s="627" t="s">
        <v>122</v>
      </c>
      <c r="BT26" s="627"/>
      <c r="BU26" s="627"/>
      <c r="BV26" s="627"/>
      <c r="BW26" s="627"/>
      <c r="BX26" s="627"/>
      <c r="BY26" s="627"/>
      <c r="BZ26" s="627"/>
      <c r="CA26" s="627"/>
      <c r="CB26" s="631"/>
      <c r="CD26" s="620" t="s">
        <v>285</v>
      </c>
      <c r="CE26" s="621"/>
      <c r="CF26" s="621"/>
      <c r="CG26" s="621"/>
      <c r="CH26" s="621"/>
      <c r="CI26" s="621"/>
      <c r="CJ26" s="621"/>
      <c r="CK26" s="621"/>
      <c r="CL26" s="621"/>
      <c r="CM26" s="621"/>
      <c r="CN26" s="621"/>
      <c r="CO26" s="621"/>
      <c r="CP26" s="621"/>
      <c r="CQ26" s="622"/>
      <c r="CR26" s="623">
        <v>2780028</v>
      </c>
      <c r="CS26" s="624"/>
      <c r="CT26" s="624"/>
      <c r="CU26" s="624"/>
      <c r="CV26" s="624"/>
      <c r="CW26" s="624"/>
      <c r="CX26" s="624"/>
      <c r="CY26" s="625"/>
      <c r="CZ26" s="628">
        <v>9.8000000000000007</v>
      </c>
      <c r="DA26" s="654"/>
      <c r="DB26" s="654"/>
      <c r="DC26" s="658"/>
      <c r="DD26" s="632">
        <v>2335818</v>
      </c>
      <c r="DE26" s="624"/>
      <c r="DF26" s="624"/>
      <c r="DG26" s="624"/>
      <c r="DH26" s="624"/>
      <c r="DI26" s="624"/>
      <c r="DJ26" s="624"/>
      <c r="DK26" s="625"/>
      <c r="DL26" s="632" t="s">
        <v>122</v>
      </c>
      <c r="DM26" s="624"/>
      <c r="DN26" s="624"/>
      <c r="DO26" s="624"/>
      <c r="DP26" s="624"/>
      <c r="DQ26" s="624"/>
      <c r="DR26" s="624"/>
      <c r="DS26" s="624"/>
      <c r="DT26" s="624"/>
      <c r="DU26" s="624"/>
      <c r="DV26" s="625"/>
      <c r="DW26" s="628" t="s">
        <v>122</v>
      </c>
      <c r="DX26" s="654"/>
      <c r="DY26" s="654"/>
      <c r="DZ26" s="654"/>
      <c r="EA26" s="654"/>
      <c r="EB26" s="654"/>
      <c r="EC26" s="655"/>
    </row>
    <row r="27" spans="2:133" ht="11.25" customHeight="1" x14ac:dyDescent="0.2">
      <c r="B27" s="620" t="s">
        <v>286</v>
      </c>
      <c r="C27" s="621"/>
      <c r="D27" s="621"/>
      <c r="E27" s="621"/>
      <c r="F27" s="621"/>
      <c r="G27" s="621"/>
      <c r="H27" s="621"/>
      <c r="I27" s="621"/>
      <c r="J27" s="621"/>
      <c r="K27" s="621"/>
      <c r="L27" s="621"/>
      <c r="M27" s="621"/>
      <c r="N27" s="621"/>
      <c r="O27" s="621"/>
      <c r="P27" s="621"/>
      <c r="Q27" s="622"/>
      <c r="R27" s="623">
        <v>46082</v>
      </c>
      <c r="S27" s="624"/>
      <c r="T27" s="624"/>
      <c r="U27" s="624"/>
      <c r="V27" s="624"/>
      <c r="W27" s="624"/>
      <c r="X27" s="624"/>
      <c r="Y27" s="625"/>
      <c r="Z27" s="626">
        <v>0.2</v>
      </c>
      <c r="AA27" s="626"/>
      <c r="AB27" s="626"/>
      <c r="AC27" s="626"/>
      <c r="AD27" s="627" t="s">
        <v>122</v>
      </c>
      <c r="AE27" s="627"/>
      <c r="AF27" s="627"/>
      <c r="AG27" s="627"/>
      <c r="AH27" s="627"/>
      <c r="AI27" s="627"/>
      <c r="AJ27" s="627"/>
      <c r="AK27" s="627"/>
      <c r="AL27" s="628" t="s">
        <v>122</v>
      </c>
      <c r="AM27" s="629"/>
      <c r="AN27" s="629"/>
      <c r="AO27" s="630"/>
      <c r="AP27" s="620" t="s">
        <v>287</v>
      </c>
      <c r="AQ27" s="621"/>
      <c r="AR27" s="621"/>
      <c r="AS27" s="621"/>
      <c r="AT27" s="621"/>
      <c r="AU27" s="621"/>
      <c r="AV27" s="621"/>
      <c r="AW27" s="621"/>
      <c r="AX27" s="621"/>
      <c r="AY27" s="621"/>
      <c r="AZ27" s="621"/>
      <c r="BA27" s="621"/>
      <c r="BB27" s="621"/>
      <c r="BC27" s="621"/>
      <c r="BD27" s="621"/>
      <c r="BE27" s="621"/>
      <c r="BF27" s="622"/>
      <c r="BG27" s="623">
        <v>9064473</v>
      </c>
      <c r="BH27" s="624"/>
      <c r="BI27" s="624"/>
      <c r="BJ27" s="624"/>
      <c r="BK27" s="624"/>
      <c r="BL27" s="624"/>
      <c r="BM27" s="624"/>
      <c r="BN27" s="625"/>
      <c r="BO27" s="626">
        <v>100</v>
      </c>
      <c r="BP27" s="626"/>
      <c r="BQ27" s="626"/>
      <c r="BR27" s="626"/>
      <c r="BS27" s="627">
        <v>52440</v>
      </c>
      <c r="BT27" s="627"/>
      <c r="BU27" s="627"/>
      <c r="BV27" s="627"/>
      <c r="BW27" s="627"/>
      <c r="BX27" s="627"/>
      <c r="BY27" s="627"/>
      <c r="BZ27" s="627"/>
      <c r="CA27" s="627"/>
      <c r="CB27" s="631"/>
      <c r="CD27" s="620" t="s">
        <v>288</v>
      </c>
      <c r="CE27" s="621"/>
      <c r="CF27" s="621"/>
      <c r="CG27" s="621"/>
      <c r="CH27" s="621"/>
      <c r="CI27" s="621"/>
      <c r="CJ27" s="621"/>
      <c r="CK27" s="621"/>
      <c r="CL27" s="621"/>
      <c r="CM27" s="621"/>
      <c r="CN27" s="621"/>
      <c r="CO27" s="621"/>
      <c r="CP27" s="621"/>
      <c r="CQ27" s="622"/>
      <c r="CR27" s="623">
        <v>8380655</v>
      </c>
      <c r="CS27" s="656"/>
      <c r="CT27" s="656"/>
      <c r="CU27" s="656"/>
      <c r="CV27" s="656"/>
      <c r="CW27" s="656"/>
      <c r="CX27" s="656"/>
      <c r="CY27" s="657"/>
      <c r="CZ27" s="628">
        <v>29.6</v>
      </c>
      <c r="DA27" s="654"/>
      <c r="DB27" s="654"/>
      <c r="DC27" s="658"/>
      <c r="DD27" s="632">
        <v>2860914</v>
      </c>
      <c r="DE27" s="656"/>
      <c r="DF27" s="656"/>
      <c r="DG27" s="656"/>
      <c r="DH27" s="656"/>
      <c r="DI27" s="656"/>
      <c r="DJ27" s="656"/>
      <c r="DK27" s="657"/>
      <c r="DL27" s="632">
        <v>2081098</v>
      </c>
      <c r="DM27" s="656"/>
      <c r="DN27" s="656"/>
      <c r="DO27" s="656"/>
      <c r="DP27" s="656"/>
      <c r="DQ27" s="656"/>
      <c r="DR27" s="656"/>
      <c r="DS27" s="656"/>
      <c r="DT27" s="656"/>
      <c r="DU27" s="656"/>
      <c r="DV27" s="657"/>
      <c r="DW27" s="628">
        <v>14.6</v>
      </c>
      <c r="DX27" s="654"/>
      <c r="DY27" s="654"/>
      <c r="DZ27" s="654"/>
      <c r="EA27" s="654"/>
      <c r="EB27" s="654"/>
      <c r="EC27" s="655"/>
    </row>
    <row r="28" spans="2:133" ht="11.25" customHeight="1" x14ac:dyDescent="0.2">
      <c r="B28" s="620" t="s">
        <v>289</v>
      </c>
      <c r="C28" s="621"/>
      <c r="D28" s="621"/>
      <c r="E28" s="621"/>
      <c r="F28" s="621"/>
      <c r="G28" s="621"/>
      <c r="H28" s="621"/>
      <c r="I28" s="621"/>
      <c r="J28" s="621"/>
      <c r="K28" s="621"/>
      <c r="L28" s="621"/>
      <c r="M28" s="621"/>
      <c r="N28" s="621"/>
      <c r="O28" s="621"/>
      <c r="P28" s="621"/>
      <c r="Q28" s="622"/>
      <c r="R28" s="623">
        <v>187750</v>
      </c>
      <c r="S28" s="624"/>
      <c r="T28" s="624"/>
      <c r="U28" s="624"/>
      <c r="V28" s="624"/>
      <c r="W28" s="624"/>
      <c r="X28" s="624"/>
      <c r="Y28" s="625"/>
      <c r="Z28" s="626">
        <v>0.7</v>
      </c>
      <c r="AA28" s="626"/>
      <c r="AB28" s="626"/>
      <c r="AC28" s="626"/>
      <c r="AD28" s="627">
        <v>92920</v>
      </c>
      <c r="AE28" s="627"/>
      <c r="AF28" s="627"/>
      <c r="AG28" s="627"/>
      <c r="AH28" s="627"/>
      <c r="AI28" s="627"/>
      <c r="AJ28" s="627"/>
      <c r="AK28" s="627"/>
      <c r="AL28" s="628">
        <v>0.7</v>
      </c>
      <c r="AM28" s="629"/>
      <c r="AN28" s="629"/>
      <c r="AO28" s="630"/>
      <c r="AP28" s="620"/>
      <c r="AQ28" s="621"/>
      <c r="AR28" s="621"/>
      <c r="AS28" s="621"/>
      <c r="AT28" s="621"/>
      <c r="AU28" s="621"/>
      <c r="AV28" s="621"/>
      <c r="AW28" s="621"/>
      <c r="AX28" s="621"/>
      <c r="AY28" s="621"/>
      <c r="AZ28" s="621"/>
      <c r="BA28" s="621"/>
      <c r="BB28" s="621"/>
      <c r="BC28" s="621"/>
      <c r="BD28" s="621"/>
      <c r="BE28" s="621"/>
      <c r="BF28" s="622"/>
      <c r="BG28" s="623"/>
      <c r="BH28" s="624"/>
      <c r="BI28" s="624"/>
      <c r="BJ28" s="624"/>
      <c r="BK28" s="624"/>
      <c r="BL28" s="624"/>
      <c r="BM28" s="624"/>
      <c r="BN28" s="625"/>
      <c r="BO28" s="626"/>
      <c r="BP28" s="626"/>
      <c r="BQ28" s="626"/>
      <c r="BR28" s="626"/>
      <c r="BS28" s="632"/>
      <c r="BT28" s="624"/>
      <c r="BU28" s="624"/>
      <c r="BV28" s="624"/>
      <c r="BW28" s="624"/>
      <c r="BX28" s="624"/>
      <c r="BY28" s="624"/>
      <c r="BZ28" s="624"/>
      <c r="CA28" s="624"/>
      <c r="CB28" s="633"/>
      <c r="CD28" s="620" t="s">
        <v>290</v>
      </c>
      <c r="CE28" s="621"/>
      <c r="CF28" s="621"/>
      <c r="CG28" s="621"/>
      <c r="CH28" s="621"/>
      <c r="CI28" s="621"/>
      <c r="CJ28" s="621"/>
      <c r="CK28" s="621"/>
      <c r="CL28" s="621"/>
      <c r="CM28" s="621"/>
      <c r="CN28" s="621"/>
      <c r="CO28" s="621"/>
      <c r="CP28" s="621"/>
      <c r="CQ28" s="622"/>
      <c r="CR28" s="623">
        <v>2472458</v>
      </c>
      <c r="CS28" s="624"/>
      <c r="CT28" s="624"/>
      <c r="CU28" s="624"/>
      <c r="CV28" s="624"/>
      <c r="CW28" s="624"/>
      <c r="CX28" s="624"/>
      <c r="CY28" s="625"/>
      <c r="CZ28" s="628">
        <v>8.6999999999999993</v>
      </c>
      <c r="DA28" s="654"/>
      <c r="DB28" s="654"/>
      <c r="DC28" s="658"/>
      <c r="DD28" s="632">
        <v>2472458</v>
      </c>
      <c r="DE28" s="624"/>
      <c r="DF28" s="624"/>
      <c r="DG28" s="624"/>
      <c r="DH28" s="624"/>
      <c r="DI28" s="624"/>
      <c r="DJ28" s="624"/>
      <c r="DK28" s="625"/>
      <c r="DL28" s="632">
        <v>2472458</v>
      </c>
      <c r="DM28" s="624"/>
      <c r="DN28" s="624"/>
      <c r="DO28" s="624"/>
      <c r="DP28" s="624"/>
      <c r="DQ28" s="624"/>
      <c r="DR28" s="624"/>
      <c r="DS28" s="624"/>
      <c r="DT28" s="624"/>
      <c r="DU28" s="624"/>
      <c r="DV28" s="625"/>
      <c r="DW28" s="628">
        <v>17.3</v>
      </c>
      <c r="DX28" s="654"/>
      <c r="DY28" s="654"/>
      <c r="DZ28" s="654"/>
      <c r="EA28" s="654"/>
      <c r="EB28" s="654"/>
      <c r="EC28" s="655"/>
    </row>
    <row r="29" spans="2:133" ht="11.25" customHeight="1" x14ac:dyDescent="0.2">
      <c r="B29" s="620" t="s">
        <v>291</v>
      </c>
      <c r="C29" s="621"/>
      <c r="D29" s="621"/>
      <c r="E29" s="621"/>
      <c r="F29" s="621"/>
      <c r="G29" s="621"/>
      <c r="H29" s="621"/>
      <c r="I29" s="621"/>
      <c r="J29" s="621"/>
      <c r="K29" s="621"/>
      <c r="L29" s="621"/>
      <c r="M29" s="621"/>
      <c r="N29" s="621"/>
      <c r="O29" s="621"/>
      <c r="P29" s="621"/>
      <c r="Q29" s="622"/>
      <c r="R29" s="623">
        <v>140916</v>
      </c>
      <c r="S29" s="624"/>
      <c r="T29" s="624"/>
      <c r="U29" s="624"/>
      <c r="V29" s="624"/>
      <c r="W29" s="624"/>
      <c r="X29" s="624"/>
      <c r="Y29" s="625"/>
      <c r="Z29" s="626">
        <v>0.5</v>
      </c>
      <c r="AA29" s="626"/>
      <c r="AB29" s="626"/>
      <c r="AC29" s="626"/>
      <c r="AD29" s="627" t="s">
        <v>122</v>
      </c>
      <c r="AE29" s="627"/>
      <c r="AF29" s="627"/>
      <c r="AG29" s="627"/>
      <c r="AH29" s="627"/>
      <c r="AI29" s="627"/>
      <c r="AJ29" s="627"/>
      <c r="AK29" s="627"/>
      <c r="AL29" s="628" t="s">
        <v>122</v>
      </c>
      <c r="AM29" s="629"/>
      <c r="AN29" s="629"/>
      <c r="AO29" s="630"/>
      <c r="AP29" s="644"/>
      <c r="AQ29" s="645"/>
      <c r="AR29" s="645"/>
      <c r="AS29" s="645"/>
      <c r="AT29" s="645"/>
      <c r="AU29" s="645"/>
      <c r="AV29" s="645"/>
      <c r="AW29" s="645"/>
      <c r="AX29" s="645"/>
      <c r="AY29" s="645"/>
      <c r="AZ29" s="645"/>
      <c r="BA29" s="645"/>
      <c r="BB29" s="645"/>
      <c r="BC29" s="645"/>
      <c r="BD29" s="645"/>
      <c r="BE29" s="645"/>
      <c r="BF29" s="646"/>
      <c r="BG29" s="623"/>
      <c r="BH29" s="624"/>
      <c r="BI29" s="624"/>
      <c r="BJ29" s="624"/>
      <c r="BK29" s="624"/>
      <c r="BL29" s="624"/>
      <c r="BM29" s="624"/>
      <c r="BN29" s="625"/>
      <c r="BO29" s="626"/>
      <c r="BP29" s="626"/>
      <c r="BQ29" s="626"/>
      <c r="BR29" s="626"/>
      <c r="BS29" s="627"/>
      <c r="BT29" s="627"/>
      <c r="BU29" s="627"/>
      <c r="BV29" s="627"/>
      <c r="BW29" s="627"/>
      <c r="BX29" s="627"/>
      <c r="BY29" s="627"/>
      <c r="BZ29" s="627"/>
      <c r="CA29" s="627"/>
      <c r="CB29" s="631"/>
      <c r="CD29" s="659" t="s">
        <v>292</v>
      </c>
      <c r="CE29" s="660"/>
      <c r="CF29" s="620" t="s">
        <v>66</v>
      </c>
      <c r="CG29" s="621"/>
      <c r="CH29" s="621"/>
      <c r="CI29" s="621"/>
      <c r="CJ29" s="621"/>
      <c r="CK29" s="621"/>
      <c r="CL29" s="621"/>
      <c r="CM29" s="621"/>
      <c r="CN29" s="621"/>
      <c r="CO29" s="621"/>
      <c r="CP29" s="621"/>
      <c r="CQ29" s="622"/>
      <c r="CR29" s="623">
        <v>2472041</v>
      </c>
      <c r="CS29" s="656"/>
      <c r="CT29" s="656"/>
      <c r="CU29" s="656"/>
      <c r="CV29" s="656"/>
      <c r="CW29" s="656"/>
      <c r="CX29" s="656"/>
      <c r="CY29" s="657"/>
      <c r="CZ29" s="628">
        <v>8.6999999999999993</v>
      </c>
      <c r="DA29" s="654"/>
      <c r="DB29" s="654"/>
      <c r="DC29" s="658"/>
      <c r="DD29" s="632">
        <v>2472041</v>
      </c>
      <c r="DE29" s="656"/>
      <c r="DF29" s="656"/>
      <c r="DG29" s="656"/>
      <c r="DH29" s="656"/>
      <c r="DI29" s="656"/>
      <c r="DJ29" s="656"/>
      <c r="DK29" s="657"/>
      <c r="DL29" s="632">
        <v>2472041</v>
      </c>
      <c r="DM29" s="656"/>
      <c r="DN29" s="656"/>
      <c r="DO29" s="656"/>
      <c r="DP29" s="656"/>
      <c r="DQ29" s="656"/>
      <c r="DR29" s="656"/>
      <c r="DS29" s="656"/>
      <c r="DT29" s="656"/>
      <c r="DU29" s="656"/>
      <c r="DV29" s="657"/>
      <c r="DW29" s="628">
        <v>17.3</v>
      </c>
      <c r="DX29" s="654"/>
      <c r="DY29" s="654"/>
      <c r="DZ29" s="654"/>
      <c r="EA29" s="654"/>
      <c r="EB29" s="654"/>
      <c r="EC29" s="655"/>
    </row>
    <row r="30" spans="2:133" ht="11.25" customHeight="1" x14ac:dyDescent="0.2">
      <c r="B30" s="620" t="s">
        <v>293</v>
      </c>
      <c r="C30" s="621"/>
      <c r="D30" s="621"/>
      <c r="E30" s="621"/>
      <c r="F30" s="621"/>
      <c r="G30" s="621"/>
      <c r="H30" s="621"/>
      <c r="I30" s="621"/>
      <c r="J30" s="621"/>
      <c r="K30" s="621"/>
      <c r="L30" s="621"/>
      <c r="M30" s="621"/>
      <c r="N30" s="621"/>
      <c r="O30" s="621"/>
      <c r="P30" s="621"/>
      <c r="Q30" s="622"/>
      <c r="R30" s="623">
        <v>6400019</v>
      </c>
      <c r="S30" s="624"/>
      <c r="T30" s="624"/>
      <c r="U30" s="624"/>
      <c r="V30" s="624"/>
      <c r="W30" s="624"/>
      <c r="X30" s="624"/>
      <c r="Y30" s="625"/>
      <c r="Z30" s="626">
        <v>22.6</v>
      </c>
      <c r="AA30" s="626"/>
      <c r="AB30" s="626"/>
      <c r="AC30" s="626"/>
      <c r="AD30" s="627" t="s">
        <v>122</v>
      </c>
      <c r="AE30" s="627"/>
      <c r="AF30" s="627"/>
      <c r="AG30" s="627"/>
      <c r="AH30" s="627"/>
      <c r="AI30" s="627"/>
      <c r="AJ30" s="627"/>
      <c r="AK30" s="627"/>
      <c r="AL30" s="628" t="s">
        <v>122</v>
      </c>
      <c r="AM30" s="629"/>
      <c r="AN30" s="629"/>
      <c r="AO30" s="630"/>
      <c r="AP30" s="605" t="s">
        <v>211</v>
      </c>
      <c r="AQ30" s="606"/>
      <c r="AR30" s="606"/>
      <c r="AS30" s="606"/>
      <c r="AT30" s="606"/>
      <c r="AU30" s="606"/>
      <c r="AV30" s="606"/>
      <c r="AW30" s="606"/>
      <c r="AX30" s="606"/>
      <c r="AY30" s="606"/>
      <c r="AZ30" s="606"/>
      <c r="BA30" s="606"/>
      <c r="BB30" s="606"/>
      <c r="BC30" s="606"/>
      <c r="BD30" s="606"/>
      <c r="BE30" s="606"/>
      <c r="BF30" s="607"/>
      <c r="BG30" s="605" t="s">
        <v>294</v>
      </c>
      <c r="BH30" s="665"/>
      <c r="BI30" s="665"/>
      <c r="BJ30" s="665"/>
      <c r="BK30" s="665"/>
      <c r="BL30" s="665"/>
      <c r="BM30" s="665"/>
      <c r="BN30" s="665"/>
      <c r="BO30" s="665"/>
      <c r="BP30" s="665"/>
      <c r="BQ30" s="666"/>
      <c r="BR30" s="605" t="s">
        <v>295</v>
      </c>
      <c r="BS30" s="665"/>
      <c r="BT30" s="665"/>
      <c r="BU30" s="665"/>
      <c r="BV30" s="665"/>
      <c r="BW30" s="665"/>
      <c r="BX30" s="665"/>
      <c r="BY30" s="665"/>
      <c r="BZ30" s="665"/>
      <c r="CA30" s="665"/>
      <c r="CB30" s="666"/>
      <c r="CD30" s="661"/>
      <c r="CE30" s="662"/>
      <c r="CF30" s="620" t="s">
        <v>296</v>
      </c>
      <c r="CG30" s="621"/>
      <c r="CH30" s="621"/>
      <c r="CI30" s="621"/>
      <c r="CJ30" s="621"/>
      <c r="CK30" s="621"/>
      <c r="CL30" s="621"/>
      <c r="CM30" s="621"/>
      <c r="CN30" s="621"/>
      <c r="CO30" s="621"/>
      <c r="CP30" s="621"/>
      <c r="CQ30" s="622"/>
      <c r="CR30" s="623">
        <v>2334997</v>
      </c>
      <c r="CS30" s="624"/>
      <c r="CT30" s="624"/>
      <c r="CU30" s="624"/>
      <c r="CV30" s="624"/>
      <c r="CW30" s="624"/>
      <c r="CX30" s="624"/>
      <c r="CY30" s="625"/>
      <c r="CZ30" s="628">
        <v>8.3000000000000007</v>
      </c>
      <c r="DA30" s="654"/>
      <c r="DB30" s="654"/>
      <c r="DC30" s="658"/>
      <c r="DD30" s="632">
        <v>2334997</v>
      </c>
      <c r="DE30" s="624"/>
      <c r="DF30" s="624"/>
      <c r="DG30" s="624"/>
      <c r="DH30" s="624"/>
      <c r="DI30" s="624"/>
      <c r="DJ30" s="624"/>
      <c r="DK30" s="625"/>
      <c r="DL30" s="632">
        <v>2334997</v>
      </c>
      <c r="DM30" s="624"/>
      <c r="DN30" s="624"/>
      <c r="DO30" s="624"/>
      <c r="DP30" s="624"/>
      <c r="DQ30" s="624"/>
      <c r="DR30" s="624"/>
      <c r="DS30" s="624"/>
      <c r="DT30" s="624"/>
      <c r="DU30" s="624"/>
      <c r="DV30" s="625"/>
      <c r="DW30" s="628">
        <v>16.3</v>
      </c>
      <c r="DX30" s="654"/>
      <c r="DY30" s="654"/>
      <c r="DZ30" s="654"/>
      <c r="EA30" s="654"/>
      <c r="EB30" s="654"/>
      <c r="EC30" s="655"/>
    </row>
    <row r="31" spans="2:133" ht="11.25" customHeight="1" x14ac:dyDescent="0.2">
      <c r="B31" s="636" t="s">
        <v>297</v>
      </c>
      <c r="C31" s="637"/>
      <c r="D31" s="637"/>
      <c r="E31" s="637"/>
      <c r="F31" s="637"/>
      <c r="G31" s="637"/>
      <c r="H31" s="637"/>
      <c r="I31" s="637"/>
      <c r="J31" s="637"/>
      <c r="K31" s="637"/>
      <c r="L31" s="637"/>
      <c r="M31" s="637"/>
      <c r="N31" s="637"/>
      <c r="O31" s="637"/>
      <c r="P31" s="637"/>
      <c r="Q31" s="638"/>
      <c r="R31" s="623" t="s">
        <v>122</v>
      </c>
      <c r="S31" s="624"/>
      <c r="T31" s="624"/>
      <c r="U31" s="624"/>
      <c r="V31" s="624"/>
      <c r="W31" s="624"/>
      <c r="X31" s="624"/>
      <c r="Y31" s="625"/>
      <c r="Z31" s="626" t="s">
        <v>122</v>
      </c>
      <c r="AA31" s="626"/>
      <c r="AB31" s="626"/>
      <c r="AC31" s="626"/>
      <c r="AD31" s="627" t="s">
        <v>122</v>
      </c>
      <c r="AE31" s="627"/>
      <c r="AF31" s="627"/>
      <c r="AG31" s="627"/>
      <c r="AH31" s="627"/>
      <c r="AI31" s="627"/>
      <c r="AJ31" s="627"/>
      <c r="AK31" s="627"/>
      <c r="AL31" s="628" t="s">
        <v>122</v>
      </c>
      <c r="AM31" s="629"/>
      <c r="AN31" s="629"/>
      <c r="AO31" s="630"/>
      <c r="AP31" s="669" t="s">
        <v>298</v>
      </c>
      <c r="AQ31" s="670"/>
      <c r="AR31" s="670"/>
      <c r="AS31" s="670"/>
      <c r="AT31" s="675" t="s">
        <v>299</v>
      </c>
      <c r="AU31" s="218"/>
      <c r="AV31" s="218"/>
      <c r="AW31" s="218"/>
      <c r="AX31" s="609" t="s">
        <v>177</v>
      </c>
      <c r="AY31" s="610"/>
      <c r="AZ31" s="610"/>
      <c r="BA31" s="610"/>
      <c r="BB31" s="610"/>
      <c r="BC31" s="610"/>
      <c r="BD31" s="610"/>
      <c r="BE31" s="610"/>
      <c r="BF31" s="611"/>
      <c r="BG31" s="679">
        <v>99.4</v>
      </c>
      <c r="BH31" s="667"/>
      <c r="BI31" s="667"/>
      <c r="BJ31" s="667"/>
      <c r="BK31" s="667"/>
      <c r="BL31" s="667"/>
      <c r="BM31" s="618">
        <v>98.2</v>
      </c>
      <c r="BN31" s="667"/>
      <c r="BO31" s="667"/>
      <c r="BP31" s="667"/>
      <c r="BQ31" s="668"/>
      <c r="BR31" s="679">
        <v>99.1</v>
      </c>
      <c r="BS31" s="667"/>
      <c r="BT31" s="667"/>
      <c r="BU31" s="667"/>
      <c r="BV31" s="667"/>
      <c r="BW31" s="667"/>
      <c r="BX31" s="618">
        <v>97.8</v>
      </c>
      <c r="BY31" s="667"/>
      <c r="BZ31" s="667"/>
      <c r="CA31" s="667"/>
      <c r="CB31" s="668"/>
      <c r="CD31" s="661"/>
      <c r="CE31" s="662"/>
      <c r="CF31" s="620" t="s">
        <v>300</v>
      </c>
      <c r="CG31" s="621"/>
      <c r="CH31" s="621"/>
      <c r="CI31" s="621"/>
      <c r="CJ31" s="621"/>
      <c r="CK31" s="621"/>
      <c r="CL31" s="621"/>
      <c r="CM31" s="621"/>
      <c r="CN31" s="621"/>
      <c r="CO31" s="621"/>
      <c r="CP31" s="621"/>
      <c r="CQ31" s="622"/>
      <c r="CR31" s="623">
        <v>137044</v>
      </c>
      <c r="CS31" s="656"/>
      <c r="CT31" s="656"/>
      <c r="CU31" s="656"/>
      <c r="CV31" s="656"/>
      <c r="CW31" s="656"/>
      <c r="CX31" s="656"/>
      <c r="CY31" s="657"/>
      <c r="CZ31" s="628">
        <v>0.5</v>
      </c>
      <c r="DA31" s="654"/>
      <c r="DB31" s="654"/>
      <c r="DC31" s="658"/>
      <c r="DD31" s="632">
        <v>137044</v>
      </c>
      <c r="DE31" s="656"/>
      <c r="DF31" s="656"/>
      <c r="DG31" s="656"/>
      <c r="DH31" s="656"/>
      <c r="DI31" s="656"/>
      <c r="DJ31" s="656"/>
      <c r="DK31" s="657"/>
      <c r="DL31" s="632">
        <v>137044</v>
      </c>
      <c r="DM31" s="656"/>
      <c r="DN31" s="656"/>
      <c r="DO31" s="656"/>
      <c r="DP31" s="656"/>
      <c r="DQ31" s="656"/>
      <c r="DR31" s="656"/>
      <c r="DS31" s="656"/>
      <c r="DT31" s="656"/>
      <c r="DU31" s="656"/>
      <c r="DV31" s="657"/>
      <c r="DW31" s="628">
        <v>1</v>
      </c>
      <c r="DX31" s="654"/>
      <c r="DY31" s="654"/>
      <c r="DZ31" s="654"/>
      <c r="EA31" s="654"/>
      <c r="EB31" s="654"/>
      <c r="EC31" s="655"/>
    </row>
    <row r="32" spans="2:133" ht="11.25" customHeight="1" x14ac:dyDescent="0.2">
      <c r="B32" s="620" t="s">
        <v>301</v>
      </c>
      <c r="C32" s="621"/>
      <c r="D32" s="621"/>
      <c r="E32" s="621"/>
      <c r="F32" s="621"/>
      <c r="G32" s="621"/>
      <c r="H32" s="621"/>
      <c r="I32" s="621"/>
      <c r="J32" s="621"/>
      <c r="K32" s="621"/>
      <c r="L32" s="621"/>
      <c r="M32" s="621"/>
      <c r="N32" s="621"/>
      <c r="O32" s="621"/>
      <c r="P32" s="621"/>
      <c r="Q32" s="622"/>
      <c r="R32" s="623">
        <v>2238765</v>
      </c>
      <c r="S32" s="624"/>
      <c r="T32" s="624"/>
      <c r="U32" s="624"/>
      <c r="V32" s="624"/>
      <c r="W32" s="624"/>
      <c r="X32" s="624"/>
      <c r="Y32" s="625"/>
      <c r="Z32" s="626">
        <v>7.9</v>
      </c>
      <c r="AA32" s="626"/>
      <c r="AB32" s="626"/>
      <c r="AC32" s="626"/>
      <c r="AD32" s="627" t="s">
        <v>122</v>
      </c>
      <c r="AE32" s="627"/>
      <c r="AF32" s="627"/>
      <c r="AG32" s="627"/>
      <c r="AH32" s="627"/>
      <c r="AI32" s="627"/>
      <c r="AJ32" s="627"/>
      <c r="AK32" s="627"/>
      <c r="AL32" s="628" t="s">
        <v>122</v>
      </c>
      <c r="AM32" s="629"/>
      <c r="AN32" s="629"/>
      <c r="AO32" s="630"/>
      <c r="AP32" s="671"/>
      <c r="AQ32" s="672"/>
      <c r="AR32" s="672"/>
      <c r="AS32" s="672"/>
      <c r="AT32" s="676"/>
      <c r="AU32" s="214" t="s">
        <v>302</v>
      </c>
      <c r="AX32" s="620" t="s">
        <v>303</v>
      </c>
      <c r="AY32" s="621"/>
      <c r="AZ32" s="621"/>
      <c r="BA32" s="621"/>
      <c r="BB32" s="621"/>
      <c r="BC32" s="621"/>
      <c r="BD32" s="621"/>
      <c r="BE32" s="621"/>
      <c r="BF32" s="622"/>
      <c r="BG32" s="680">
        <v>98.6</v>
      </c>
      <c r="BH32" s="656"/>
      <c r="BI32" s="656"/>
      <c r="BJ32" s="656"/>
      <c r="BK32" s="656"/>
      <c r="BL32" s="656"/>
      <c r="BM32" s="629">
        <v>96.9</v>
      </c>
      <c r="BN32" s="656"/>
      <c r="BO32" s="656"/>
      <c r="BP32" s="656"/>
      <c r="BQ32" s="678"/>
      <c r="BR32" s="680">
        <v>98.6</v>
      </c>
      <c r="BS32" s="656"/>
      <c r="BT32" s="656"/>
      <c r="BU32" s="656"/>
      <c r="BV32" s="656"/>
      <c r="BW32" s="656"/>
      <c r="BX32" s="629">
        <v>97.3</v>
      </c>
      <c r="BY32" s="656"/>
      <c r="BZ32" s="656"/>
      <c r="CA32" s="656"/>
      <c r="CB32" s="678"/>
      <c r="CD32" s="663"/>
      <c r="CE32" s="664"/>
      <c r="CF32" s="620" t="s">
        <v>304</v>
      </c>
      <c r="CG32" s="621"/>
      <c r="CH32" s="621"/>
      <c r="CI32" s="621"/>
      <c r="CJ32" s="621"/>
      <c r="CK32" s="621"/>
      <c r="CL32" s="621"/>
      <c r="CM32" s="621"/>
      <c r="CN32" s="621"/>
      <c r="CO32" s="621"/>
      <c r="CP32" s="621"/>
      <c r="CQ32" s="622"/>
      <c r="CR32" s="623">
        <v>417</v>
      </c>
      <c r="CS32" s="624"/>
      <c r="CT32" s="624"/>
      <c r="CU32" s="624"/>
      <c r="CV32" s="624"/>
      <c r="CW32" s="624"/>
      <c r="CX32" s="624"/>
      <c r="CY32" s="625"/>
      <c r="CZ32" s="628">
        <v>0</v>
      </c>
      <c r="DA32" s="654"/>
      <c r="DB32" s="654"/>
      <c r="DC32" s="658"/>
      <c r="DD32" s="632">
        <v>417</v>
      </c>
      <c r="DE32" s="624"/>
      <c r="DF32" s="624"/>
      <c r="DG32" s="624"/>
      <c r="DH32" s="624"/>
      <c r="DI32" s="624"/>
      <c r="DJ32" s="624"/>
      <c r="DK32" s="625"/>
      <c r="DL32" s="632">
        <v>417</v>
      </c>
      <c r="DM32" s="624"/>
      <c r="DN32" s="624"/>
      <c r="DO32" s="624"/>
      <c r="DP32" s="624"/>
      <c r="DQ32" s="624"/>
      <c r="DR32" s="624"/>
      <c r="DS32" s="624"/>
      <c r="DT32" s="624"/>
      <c r="DU32" s="624"/>
      <c r="DV32" s="625"/>
      <c r="DW32" s="628">
        <v>0</v>
      </c>
      <c r="DX32" s="654"/>
      <c r="DY32" s="654"/>
      <c r="DZ32" s="654"/>
      <c r="EA32" s="654"/>
      <c r="EB32" s="654"/>
      <c r="EC32" s="655"/>
    </row>
    <row r="33" spans="2:133" ht="11.25" customHeight="1" x14ac:dyDescent="0.2">
      <c r="B33" s="620" t="s">
        <v>305</v>
      </c>
      <c r="C33" s="621"/>
      <c r="D33" s="621"/>
      <c r="E33" s="621"/>
      <c r="F33" s="621"/>
      <c r="G33" s="621"/>
      <c r="H33" s="621"/>
      <c r="I33" s="621"/>
      <c r="J33" s="621"/>
      <c r="K33" s="621"/>
      <c r="L33" s="621"/>
      <c r="M33" s="621"/>
      <c r="N33" s="621"/>
      <c r="O33" s="621"/>
      <c r="P33" s="621"/>
      <c r="Q33" s="622"/>
      <c r="R33" s="623">
        <v>29867</v>
      </c>
      <c r="S33" s="624"/>
      <c r="T33" s="624"/>
      <c r="U33" s="624"/>
      <c r="V33" s="624"/>
      <c r="W33" s="624"/>
      <c r="X33" s="624"/>
      <c r="Y33" s="625"/>
      <c r="Z33" s="626">
        <v>0.1</v>
      </c>
      <c r="AA33" s="626"/>
      <c r="AB33" s="626"/>
      <c r="AC33" s="626"/>
      <c r="AD33" s="627">
        <v>22156</v>
      </c>
      <c r="AE33" s="627"/>
      <c r="AF33" s="627"/>
      <c r="AG33" s="627"/>
      <c r="AH33" s="627"/>
      <c r="AI33" s="627"/>
      <c r="AJ33" s="627"/>
      <c r="AK33" s="627"/>
      <c r="AL33" s="628">
        <v>0.2</v>
      </c>
      <c r="AM33" s="629"/>
      <c r="AN33" s="629"/>
      <c r="AO33" s="630"/>
      <c r="AP33" s="673"/>
      <c r="AQ33" s="674"/>
      <c r="AR33" s="674"/>
      <c r="AS33" s="674"/>
      <c r="AT33" s="677"/>
      <c r="AU33" s="219"/>
      <c r="AV33" s="219"/>
      <c r="AW33" s="219"/>
      <c r="AX33" s="644" t="s">
        <v>306</v>
      </c>
      <c r="AY33" s="645"/>
      <c r="AZ33" s="645"/>
      <c r="BA33" s="645"/>
      <c r="BB33" s="645"/>
      <c r="BC33" s="645"/>
      <c r="BD33" s="645"/>
      <c r="BE33" s="645"/>
      <c r="BF33" s="646"/>
      <c r="BG33" s="681">
        <v>99.7</v>
      </c>
      <c r="BH33" s="682"/>
      <c r="BI33" s="682"/>
      <c r="BJ33" s="682"/>
      <c r="BK33" s="682"/>
      <c r="BL33" s="682"/>
      <c r="BM33" s="683">
        <v>98.8</v>
      </c>
      <c r="BN33" s="682"/>
      <c r="BO33" s="682"/>
      <c r="BP33" s="682"/>
      <c r="BQ33" s="684"/>
      <c r="BR33" s="681">
        <v>99.4</v>
      </c>
      <c r="BS33" s="682"/>
      <c r="BT33" s="682"/>
      <c r="BU33" s="682"/>
      <c r="BV33" s="682"/>
      <c r="BW33" s="682"/>
      <c r="BX33" s="683">
        <v>97.9</v>
      </c>
      <c r="BY33" s="682"/>
      <c r="BZ33" s="682"/>
      <c r="CA33" s="682"/>
      <c r="CB33" s="684"/>
      <c r="CD33" s="620" t="s">
        <v>307</v>
      </c>
      <c r="CE33" s="621"/>
      <c r="CF33" s="621"/>
      <c r="CG33" s="621"/>
      <c r="CH33" s="621"/>
      <c r="CI33" s="621"/>
      <c r="CJ33" s="621"/>
      <c r="CK33" s="621"/>
      <c r="CL33" s="621"/>
      <c r="CM33" s="621"/>
      <c r="CN33" s="621"/>
      <c r="CO33" s="621"/>
      <c r="CP33" s="621"/>
      <c r="CQ33" s="622"/>
      <c r="CR33" s="623">
        <v>11739591</v>
      </c>
      <c r="CS33" s="656"/>
      <c r="CT33" s="656"/>
      <c r="CU33" s="656"/>
      <c r="CV33" s="656"/>
      <c r="CW33" s="656"/>
      <c r="CX33" s="656"/>
      <c r="CY33" s="657"/>
      <c r="CZ33" s="628">
        <v>41.5</v>
      </c>
      <c r="DA33" s="654"/>
      <c r="DB33" s="654"/>
      <c r="DC33" s="658"/>
      <c r="DD33" s="632">
        <v>8179759</v>
      </c>
      <c r="DE33" s="656"/>
      <c r="DF33" s="656"/>
      <c r="DG33" s="656"/>
      <c r="DH33" s="656"/>
      <c r="DI33" s="656"/>
      <c r="DJ33" s="656"/>
      <c r="DK33" s="657"/>
      <c r="DL33" s="632">
        <v>6441105</v>
      </c>
      <c r="DM33" s="656"/>
      <c r="DN33" s="656"/>
      <c r="DO33" s="656"/>
      <c r="DP33" s="656"/>
      <c r="DQ33" s="656"/>
      <c r="DR33" s="656"/>
      <c r="DS33" s="656"/>
      <c r="DT33" s="656"/>
      <c r="DU33" s="656"/>
      <c r="DV33" s="657"/>
      <c r="DW33" s="628">
        <v>45.1</v>
      </c>
      <c r="DX33" s="654"/>
      <c r="DY33" s="654"/>
      <c r="DZ33" s="654"/>
      <c r="EA33" s="654"/>
      <c r="EB33" s="654"/>
      <c r="EC33" s="655"/>
    </row>
    <row r="34" spans="2:133" ht="11.25" customHeight="1" x14ac:dyDescent="0.2">
      <c r="B34" s="620" t="s">
        <v>308</v>
      </c>
      <c r="C34" s="621"/>
      <c r="D34" s="621"/>
      <c r="E34" s="621"/>
      <c r="F34" s="621"/>
      <c r="G34" s="621"/>
      <c r="H34" s="621"/>
      <c r="I34" s="621"/>
      <c r="J34" s="621"/>
      <c r="K34" s="621"/>
      <c r="L34" s="621"/>
      <c r="M34" s="621"/>
      <c r="N34" s="621"/>
      <c r="O34" s="621"/>
      <c r="P34" s="621"/>
      <c r="Q34" s="622"/>
      <c r="R34" s="623">
        <v>1127604</v>
      </c>
      <c r="S34" s="624"/>
      <c r="T34" s="624"/>
      <c r="U34" s="624"/>
      <c r="V34" s="624"/>
      <c r="W34" s="624"/>
      <c r="X34" s="624"/>
      <c r="Y34" s="625"/>
      <c r="Z34" s="626">
        <v>4</v>
      </c>
      <c r="AA34" s="626"/>
      <c r="AB34" s="626"/>
      <c r="AC34" s="626"/>
      <c r="AD34" s="627" t="s">
        <v>122</v>
      </c>
      <c r="AE34" s="627"/>
      <c r="AF34" s="627"/>
      <c r="AG34" s="627"/>
      <c r="AH34" s="627"/>
      <c r="AI34" s="627"/>
      <c r="AJ34" s="627"/>
      <c r="AK34" s="627"/>
      <c r="AL34" s="628" t="s">
        <v>122</v>
      </c>
      <c r="AM34" s="629"/>
      <c r="AN34" s="629"/>
      <c r="AO34" s="630"/>
      <c r="AP34" s="220"/>
      <c r="AQ34" s="221"/>
      <c r="AS34" s="218"/>
      <c r="AT34" s="218"/>
      <c r="AU34" s="218"/>
      <c r="AV34" s="218"/>
      <c r="AW34" s="218"/>
      <c r="AX34" s="218"/>
      <c r="AY34" s="218"/>
      <c r="AZ34" s="218"/>
      <c r="BA34" s="218"/>
      <c r="BB34" s="218"/>
      <c r="BC34" s="218"/>
      <c r="BD34" s="218"/>
      <c r="BE34" s="218"/>
      <c r="BF34" s="218"/>
      <c r="BG34" s="221"/>
      <c r="BH34" s="221"/>
      <c r="BI34" s="221"/>
      <c r="BJ34" s="221"/>
      <c r="BK34" s="221"/>
      <c r="BL34" s="221"/>
      <c r="BM34" s="221"/>
      <c r="BN34" s="221"/>
      <c r="BO34" s="221"/>
      <c r="BP34" s="221"/>
      <c r="BQ34" s="221"/>
      <c r="BR34" s="221"/>
      <c r="BS34" s="221"/>
      <c r="BT34" s="221"/>
      <c r="BU34" s="221"/>
      <c r="BV34" s="221"/>
      <c r="BW34" s="221"/>
      <c r="BX34" s="221"/>
      <c r="BY34" s="221"/>
      <c r="BZ34" s="221"/>
      <c r="CA34" s="221"/>
      <c r="CB34" s="221"/>
      <c r="CD34" s="620" t="s">
        <v>309</v>
      </c>
      <c r="CE34" s="621"/>
      <c r="CF34" s="621"/>
      <c r="CG34" s="621"/>
      <c r="CH34" s="621"/>
      <c r="CI34" s="621"/>
      <c r="CJ34" s="621"/>
      <c r="CK34" s="621"/>
      <c r="CL34" s="621"/>
      <c r="CM34" s="621"/>
      <c r="CN34" s="621"/>
      <c r="CO34" s="621"/>
      <c r="CP34" s="621"/>
      <c r="CQ34" s="622"/>
      <c r="CR34" s="623">
        <v>3725494</v>
      </c>
      <c r="CS34" s="624"/>
      <c r="CT34" s="624"/>
      <c r="CU34" s="624"/>
      <c r="CV34" s="624"/>
      <c r="CW34" s="624"/>
      <c r="CX34" s="624"/>
      <c r="CY34" s="625"/>
      <c r="CZ34" s="628">
        <v>13.2</v>
      </c>
      <c r="DA34" s="654"/>
      <c r="DB34" s="654"/>
      <c r="DC34" s="658"/>
      <c r="DD34" s="632">
        <v>2185612</v>
      </c>
      <c r="DE34" s="624"/>
      <c r="DF34" s="624"/>
      <c r="DG34" s="624"/>
      <c r="DH34" s="624"/>
      <c r="DI34" s="624"/>
      <c r="DJ34" s="624"/>
      <c r="DK34" s="625"/>
      <c r="DL34" s="632">
        <v>1887645</v>
      </c>
      <c r="DM34" s="624"/>
      <c r="DN34" s="624"/>
      <c r="DO34" s="624"/>
      <c r="DP34" s="624"/>
      <c r="DQ34" s="624"/>
      <c r="DR34" s="624"/>
      <c r="DS34" s="624"/>
      <c r="DT34" s="624"/>
      <c r="DU34" s="624"/>
      <c r="DV34" s="625"/>
      <c r="DW34" s="628">
        <v>13.2</v>
      </c>
      <c r="DX34" s="654"/>
      <c r="DY34" s="654"/>
      <c r="DZ34" s="654"/>
      <c r="EA34" s="654"/>
      <c r="EB34" s="654"/>
      <c r="EC34" s="655"/>
    </row>
    <row r="35" spans="2:133" ht="11.25" customHeight="1" x14ac:dyDescent="0.2">
      <c r="B35" s="620" t="s">
        <v>310</v>
      </c>
      <c r="C35" s="621"/>
      <c r="D35" s="621"/>
      <c r="E35" s="621"/>
      <c r="F35" s="621"/>
      <c r="G35" s="621"/>
      <c r="H35" s="621"/>
      <c r="I35" s="621"/>
      <c r="J35" s="621"/>
      <c r="K35" s="621"/>
      <c r="L35" s="621"/>
      <c r="M35" s="621"/>
      <c r="N35" s="621"/>
      <c r="O35" s="621"/>
      <c r="P35" s="621"/>
      <c r="Q35" s="622"/>
      <c r="R35" s="623">
        <v>1135432</v>
      </c>
      <c r="S35" s="624"/>
      <c r="T35" s="624"/>
      <c r="U35" s="624"/>
      <c r="V35" s="624"/>
      <c r="W35" s="624"/>
      <c r="X35" s="624"/>
      <c r="Y35" s="625"/>
      <c r="Z35" s="626">
        <v>4</v>
      </c>
      <c r="AA35" s="626"/>
      <c r="AB35" s="626"/>
      <c r="AC35" s="626"/>
      <c r="AD35" s="627" t="s">
        <v>122</v>
      </c>
      <c r="AE35" s="627"/>
      <c r="AF35" s="627"/>
      <c r="AG35" s="627"/>
      <c r="AH35" s="627"/>
      <c r="AI35" s="627"/>
      <c r="AJ35" s="627"/>
      <c r="AK35" s="627"/>
      <c r="AL35" s="628" t="s">
        <v>122</v>
      </c>
      <c r="AM35" s="629"/>
      <c r="AN35" s="629"/>
      <c r="AO35" s="630"/>
      <c r="AP35" s="222"/>
      <c r="AQ35" s="605" t="s">
        <v>311</v>
      </c>
      <c r="AR35" s="606"/>
      <c r="AS35" s="606"/>
      <c r="AT35" s="606"/>
      <c r="AU35" s="606"/>
      <c r="AV35" s="606"/>
      <c r="AW35" s="606"/>
      <c r="AX35" s="606"/>
      <c r="AY35" s="606"/>
      <c r="AZ35" s="606"/>
      <c r="BA35" s="606"/>
      <c r="BB35" s="606"/>
      <c r="BC35" s="606"/>
      <c r="BD35" s="606"/>
      <c r="BE35" s="606"/>
      <c r="BF35" s="607"/>
      <c r="BG35" s="605" t="s">
        <v>312</v>
      </c>
      <c r="BH35" s="606"/>
      <c r="BI35" s="606"/>
      <c r="BJ35" s="606"/>
      <c r="BK35" s="606"/>
      <c r="BL35" s="606"/>
      <c r="BM35" s="606"/>
      <c r="BN35" s="606"/>
      <c r="BO35" s="606"/>
      <c r="BP35" s="606"/>
      <c r="BQ35" s="606"/>
      <c r="BR35" s="606"/>
      <c r="BS35" s="606"/>
      <c r="BT35" s="606"/>
      <c r="BU35" s="606"/>
      <c r="BV35" s="606"/>
      <c r="BW35" s="606"/>
      <c r="BX35" s="606"/>
      <c r="BY35" s="606"/>
      <c r="BZ35" s="606"/>
      <c r="CA35" s="606"/>
      <c r="CB35" s="607"/>
      <c r="CD35" s="620" t="s">
        <v>313</v>
      </c>
      <c r="CE35" s="621"/>
      <c r="CF35" s="621"/>
      <c r="CG35" s="621"/>
      <c r="CH35" s="621"/>
      <c r="CI35" s="621"/>
      <c r="CJ35" s="621"/>
      <c r="CK35" s="621"/>
      <c r="CL35" s="621"/>
      <c r="CM35" s="621"/>
      <c r="CN35" s="621"/>
      <c r="CO35" s="621"/>
      <c r="CP35" s="621"/>
      <c r="CQ35" s="622"/>
      <c r="CR35" s="623">
        <v>173084</v>
      </c>
      <c r="CS35" s="656"/>
      <c r="CT35" s="656"/>
      <c r="CU35" s="656"/>
      <c r="CV35" s="656"/>
      <c r="CW35" s="656"/>
      <c r="CX35" s="656"/>
      <c r="CY35" s="657"/>
      <c r="CZ35" s="628">
        <v>0.6</v>
      </c>
      <c r="DA35" s="654"/>
      <c r="DB35" s="654"/>
      <c r="DC35" s="658"/>
      <c r="DD35" s="632">
        <v>148640</v>
      </c>
      <c r="DE35" s="656"/>
      <c r="DF35" s="656"/>
      <c r="DG35" s="656"/>
      <c r="DH35" s="656"/>
      <c r="DI35" s="656"/>
      <c r="DJ35" s="656"/>
      <c r="DK35" s="657"/>
      <c r="DL35" s="632">
        <v>148539</v>
      </c>
      <c r="DM35" s="656"/>
      <c r="DN35" s="656"/>
      <c r="DO35" s="656"/>
      <c r="DP35" s="656"/>
      <c r="DQ35" s="656"/>
      <c r="DR35" s="656"/>
      <c r="DS35" s="656"/>
      <c r="DT35" s="656"/>
      <c r="DU35" s="656"/>
      <c r="DV35" s="657"/>
      <c r="DW35" s="628">
        <v>1</v>
      </c>
      <c r="DX35" s="654"/>
      <c r="DY35" s="654"/>
      <c r="DZ35" s="654"/>
      <c r="EA35" s="654"/>
      <c r="EB35" s="654"/>
      <c r="EC35" s="655"/>
    </row>
    <row r="36" spans="2:133" ht="11.25" customHeight="1" x14ac:dyDescent="0.2">
      <c r="B36" s="620" t="s">
        <v>314</v>
      </c>
      <c r="C36" s="621"/>
      <c r="D36" s="621"/>
      <c r="E36" s="621"/>
      <c r="F36" s="621"/>
      <c r="G36" s="621"/>
      <c r="H36" s="621"/>
      <c r="I36" s="621"/>
      <c r="J36" s="621"/>
      <c r="K36" s="621"/>
      <c r="L36" s="621"/>
      <c r="M36" s="621"/>
      <c r="N36" s="621"/>
      <c r="O36" s="621"/>
      <c r="P36" s="621"/>
      <c r="Q36" s="622"/>
      <c r="R36" s="623">
        <v>592785</v>
      </c>
      <c r="S36" s="624"/>
      <c r="T36" s="624"/>
      <c r="U36" s="624"/>
      <c r="V36" s="624"/>
      <c r="W36" s="624"/>
      <c r="X36" s="624"/>
      <c r="Y36" s="625"/>
      <c r="Z36" s="626">
        <v>2.1</v>
      </c>
      <c r="AA36" s="626"/>
      <c r="AB36" s="626"/>
      <c r="AC36" s="626"/>
      <c r="AD36" s="627" t="s">
        <v>122</v>
      </c>
      <c r="AE36" s="627"/>
      <c r="AF36" s="627"/>
      <c r="AG36" s="627"/>
      <c r="AH36" s="627"/>
      <c r="AI36" s="627"/>
      <c r="AJ36" s="627"/>
      <c r="AK36" s="627"/>
      <c r="AL36" s="628" t="s">
        <v>122</v>
      </c>
      <c r="AM36" s="629"/>
      <c r="AN36" s="629"/>
      <c r="AO36" s="630"/>
      <c r="AP36" s="222"/>
      <c r="AQ36" s="689" t="s">
        <v>315</v>
      </c>
      <c r="AR36" s="690"/>
      <c r="AS36" s="690"/>
      <c r="AT36" s="690"/>
      <c r="AU36" s="690"/>
      <c r="AV36" s="690"/>
      <c r="AW36" s="690"/>
      <c r="AX36" s="690"/>
      <c r="AY36" s="691"/>
      <c r="AZ36" s="612">
        <v>3677192</v>
      </c>
      <c r="BA36" s="613"/>
      <c r="BB36" s="613"/>
      <c r="BC36" s="613"/>
      <c r="BD36" s="613"/>
      <c r="BE36" s="613"/>
      <c r="BF36" s="685"/>
      <c r="BG36" s="609" t="s">
        <v>316</v>
      </c>
      <c r="BH36" s="610"/>
      <c r="BI36" s="610"/>
      <c r="BJ36" s="610"/>
      <c r="BK36" s="610"/>
      <c r="BL36" s="610"/>
      <c r="BM36" s="610"/>
      <c r="BN36" s="610"/>
      <c r="BO36" s="610"/>
      <c r="BP36" s="610"/>
      <c r="BQ36" s="610"/>
      <c r="BR36" s="610"/>
      <c r="BS36" s="610"/>
      <c r="BT36" s="610"/>
      <c r="BU36" s="611"/>
      <c r="BV36" s="612">
        <v>9539</v>
      </c>
      <c r="BW36" s="613"/>
      <c r="BX36" s="613"/>
      <c r="BY36" s="613"/>
      <c r="BZ36" s="613"/>
      <c r="CA36" s="613"/>
      <c r="CB36" s="685"/>
      <c r="CD36" s="620" t="s">
        <v>317</v>
      </c>
      <c r="CE36" s="621"/>
      <c r="CF36" s="621"/>
      <c r="CG36" s="621"/>
      <c r="CH36" s="621"/>
      <c r="CI36" s="621"/>
      <c r="CJ36" s="621"/>
      <c r="CK36" s="621"/>
      <c r="CL36" s="621"/>
      <c r="CM36" s="621"/>
      <c r="CN36" s="621"/>
      <c r="CO36" s="621"/>
      <c r="CP36" s="621"/>
      <c r="CQ36" s="622"/>
      <c r="CR36" s="623">
        <v>2942092</v>
      </c>
      <c r="CS36" s="624"/>
      <c r="CT36" s="624"/>
      <c r="CU36" s="624"/>
      <c r="CV36" s="624"/>
      <c r="CW36" s="624"/>
      <c r="CX36" s="624"/>
      <c r="CY36" s="625"/>
      <c r="CZ36" s="628">
        <v>10.4</v>
      </c>
      <c r="DA36" s="654"/>
      <c r="DB36" s="654"/>
      <c r="DC36" s="658"/>
      <c r="DD36" s="632">
        <v>2770282</v>
      </c>
      <c r="DE36" s="624"/>
      <c r="DF36" s="624"/>
      <c r="DG36" s="624"/>
      <c r="DH36" s="624"/>
      <c r="DI36" s="624"/>
      <c r="DJ36" s="624"/>
      <c r="DK36" s="625"/>
      <c r="DL36" s="632">
        <v>2207841</v>
      </c>
      <c r="DM36" s="624"/>
      <c r="DN36" s="624"/>
      <c r="DO36" s="624"/>
      <c r="DP36" s="624"/>
      <c r="DQ36" s="624"/>
      <c r="DR36" s="624"/>
      <c r="DS36" s="624"/>
      <c r="DT36" s="624"/>
      <c r="DU36" s="624"/>
      <c r="DV36" s="625"/>
      <c r="DW36" s="628">
        <v>15.5</v>
      </c>
      <c r="DX36" s="654"/>
      <c r="DY36" s="654"/>
      <c r="DZ36" s="654"/>
      <c r="EA36" s="654"/>
      <c r="EB36" s="654"/>
      <c r="EC36" s="655"/>
    </row>
    <row r="37" spans="2:133" ht="11.25" customHeight="1" x14ac:dyDescent="0.2">
      <c r="B37" s="620" t="s">
        <v>318</v>
      </c>
      <c r="C37" s="621"/>
      <c r="D37" s="621"/>
      <c r="E37" s="621"/>
      <c r="F37" s="621"/>
      <c r="G37" s="621"/>
      <c r="H37" s="621"/>
      <c r="I37" s="621"/>
      <c r="J37" s="621"/>
      <c r="K37" s="621"/>
      <c r="L37" s="621"/>
      <c r="M37" s="621"/>
      <c r="N37" s="621"/>
      <c r="O37" s="621"/>
      <c r="P37" s="621"/>
      <c r="Q37" s="622"/>
      <c r="R37" s="623">
        <v>278437</v>
      </c>
      <c r="S37" s="624"/>
      <c r="T37" s="624"/>
      <c r="U37" s="624"/>
      <c r="V37" s="624"/>
      <c r="W37" s="624"/>
      <c r="X37" s="624"/>
      <c r="Y37" s="625"/>
      <c r="Z37" s="626">
        <v>1</v>
      </c>
      <c r="AA37" s="626"/>
      <c r="AB37" s="626"/>
      <c r="AC37" s="626"/>
      <c r="AD37" s="627" t="s">
        <v>122</v>
      </c>
      <c r="AE37" s="627"/>
      <c r="AF37" s="627"/>
      <c r="AG37" s="627"/>
      <c r="AH37" s="627"/>
      <c r="AI37" s="627"/>
      <c r="AJ37" s="627"/>
      <c r="AK37" s="627"/>
      <c r="AL37" s="628" t="s">
        <v>122</v>
      </c>
      <c r="AM37" s="629"/>
      <c r="AN37" s="629"/>
      <c r="AO37" s="630"/>
      <c r="AQ37" s="686" t="s">
        <v>319</v>
      </c>
      <c r="AR37" s="687"/>
      <c r="AS37" s="687"/>
      <c r="AT37" s="687"/>
      <c r="AU37" s="687"/>
      <c r="AV37" s="687"/>
      <c r="AW37" s="687"/>
      <c r="AX37" s="687"/>
      <c r="AY37" s="688"/>
      <c r="AZ37" s="623">
        <v>602488</v>
      </c>
      <c r="BA37" s="624"/>
      <c r="BB37" s="624"/>
      <c r="BC37" s="624"/>
      <c r="BD37" s="656"/>
      <c r="BE37" s="656"/>
      <c r="BF37" s="678"/>
      <c r="BG37" s="620" t="s">
        <v>320</v>
      </c>
      <c r="BH37" s="621"/>
      <c r="BI37" s="621"/>
      <c r="BJ37" s="621"/>
      <c r="BK37" s="621"/>
      <c r="BL37" s="621"/>
      <c r="BM37" s="621"/>
      <c r="BN37" s="621"/>
      <c r="BO37" s="621"/>
      <c r="BP37" s="621"/>
      <c r="BQ37" s="621"/>
      <c r="BR37" s="621"/>
      <c r="BS37" s="621"/>
      <c r="BT37" s="621"/>
      <c r="BU37" s="622"/>
      <c r="BV37" s="623">
        <v>-226578</v>
      </c>
      <c r="BW37" s="624"/>
      <c r="BX37" s="624"/>
      <c r="BY37" s="624"/>
      <c r="BZ37" s="624"/>
      <c r="CA37" s="624"/>
      <c r="CB37" s="633"/>
      <c r="CD37" s="620" t="s">
        <v>321</v>
      </c>
      <c r="CE37" s="621"/>
      <c r="CF37" s="621"/>
      <c r="CG37" s="621"/>
      <c r="CH37" s="621"/>
      <c r="CI37" s="621"/>
      <c r="CJ37" s="621"/>
      <c r="CK37" s="621"/>
      <c r="CL37" s="621"/>
      <c r="CM37" s="621"/>
      <c r="CN37" s="621"/>
      <c r="CO37" s="621"/>
      <c r="CP37" s="621"/>
      <c r="CQ37" s="622"/>
      <c r="CR37" s="623">
        <v>1361601</v>
      </c>
      <c r="CS37" s="656"/>
      <c r="CT37" s="656"/>
      <c r="CU37" s="656"/>
      <c r="CV37" s="656"/>
      <c r="CW37" s="656"/>
      <c r="CX37" s="656"/>
      <c r="CY37" s="657"/>
      <c r="CZ37" s="628">
        <v>4.8</v>
      </c>
      <c r="DA37" s="654"/>
      <c r="DB37" s="654"/>
      <c r="DC37" s="658"/>
      <c r="DD37" s="632">
        <v>1359666</v>
      </c>
      <c r="DE37" s="656"/>
      <c r="DF37" s="656"/>
      <c r="DG37" s="656"/>
      <c r="DH37" s="656"/>
      <c r="DI37" s="656"/>
      <c r="DJ37" s="656"/>
      <c r="DK37" s="657"/>
      <c r="DL37" s="632">
        <v>1175676</v>
      </c>
      <c r="DM37" s="656"/>
      <c r="DN37" s="656"/>
      <c r="DO37" s="656"/>
      <c r="DP37" s="656"/>
      <c r="DQ37" s="656"/>
      <c r="DR37" s="656"/>
      <c r="DS37" s="656"/>
      <c r="DT37" s="656"/>
      <c r="DU37" s="656"/>
      <c r="DV37" s="657"/>
      <c r="DW37" s="628">
        <v>8.1999999999999993</v>
      </c>
      <c r="DX37" s="654"/>
      <c r="DY37" s="654"/>
      <c r="DZ37" s="654"/>
      <c r="EA37" s="654"/>
      <c r="EB37" s="654"/>
      <c r="EC37" s="655"/>
    </row>
    <row r="38" spans="2:133" ht="11.25" customHeight="1" x14ac:dyDescent="0.2">
      <c r="B38" s="620" t="s">
        <v>322</v>
      </c>
      <c r="C38" s="621"/>
      <c r="D38" s="621"/>
      <c r="E38" s="621"/>
      <c r="F38" s="621"/>
      <c r="G38" s="621"/>
      <c r="H38" s="621"/>
      <c r="I38" s="621"/>
      <c r="J38" s="621"/>
      <c r="K38" s="621"/>
      <c r="L38" s="621"/>
      <c r="M38" s="621"/>
      <c r="N38" s="621"/>
      <c r="O38" s="621"/>
      <c r="P38" s="621"/>
      <c r="Q38" s="622"/>
      <c r="R38" s="623">
        <v>945904</v>
      </c>
      <c r="S38" s="624"/>
      <c r="T38" s="624"/>
      <c r="U38" s="624"/>
      <c r="V38" s="624"/>
      <c r="W38" s="624"/>
      <c r="X38" s="624"/>
      <c r="Y38" s="625"/>
      <c r="Z38" s="626">
        <v>3.3</v>
      </c>
      <c r="AA38" s="626"/>
      <c r="AB38" s="626"/>
      <c r="AC38" s="626"/>
      <c r="AD38" s="627" t="s">
        <v>122</v>
      </c>
      <c r="AE38" s="627"/>
      <c r="AF38" s="627"/>
      <c r="AG38" s="627"/>
      <c r="AH38" s="627"/>
      <c r="AI38" s="627"/>
      <c r="AJ38" s="627"/>
      <c r="AK38" s="627"/>
      <c r="AL38" s="628" t="s">
        <v>122</v>
      </c>
      <c r="AM38" s="629"/>
      <c r="AN38" s="629"/>
      <c r="AO38" s="630"/>
      <c r="AQ38" s="686" t="s">
        <v>323</v>
      </c>
      <c r="AR38" s="687"/>
      <c r="AS38" s="687"/>
      <c r="AT38" s="687"/>
      <c r="AU38" s="687"/>
      <c r="AV38" s="687"/>
      <c r="AW38" s="687"/>
      <c r="AX38" s="687"/>
      <c r="AY38" s="688"/>
      <c r="AZ38" s="623">
        <v>27762</v>
      </c>
      <c r="BA38" s="624"/>
      <c r="BB38" s="624"/>
      <c r="BC38" s="624"/>
      <c r="BD38" s="656"/>
      <c r="BE38" s="656"/>
      <c r="BF38" s="678"/>
      <c r="BG38" s="620" t="s">
        <v>324</v>
      </c>
      <c r="BH38" s="621"/>
      <c r="BI38" s="621"/>
      <c r="BJ38" s="621"/>
      <c r="BK38" s="621"/>
      <c r="BL38" s="621"/>
      <c r="BM38" s="621"/>
      <c r="BN38" s="621"/>
      <c r="BO38" s="621"/>
      <c r="BP38" s="621"/>
      <c r="BQ38" s="621"/>
      <c r="BR38" s="621"/>
      <c r="BS38" s="621"/>
      <c r="BT38" s="621"/>
      <c r="BU38" s="622"/>
      <c r="BV38" s="623">
        <v>7847</v>
      </c>
      <c r="BW38" s="624"/>
      <c r="BX38" s="624"/>
      <c r="BY38" s="624"/>
      <c r="BZ38" s="624"/>
      <c r="CA38" s="624"/>
      <c r="CB38" s="633"/>
      <c r="CD38" s="620" t="s">
        <v>325</v>
      </c>
      <c r="CE38" s="621"/>
      <c r="CF38" s="621"/>
      <c r="CG38" s="621"/>
      <c r="CH38" s="621"/>
      <c r="CI38" s="621"/>
      <c r="CJ38" s="621"/>
      <c r="CK38" s="621"/>
      <c r="CL38" s="621"/>
      <c r="CM38" s="621"/>
      <c r="CN38" s="621"/>
      <c r="CO38" s="621"/>
      <c r="CP38" s="621"/>
      <c r="CQ38" s="622"/>
      <c r="CR38" s="623">
        <v>3046942</v>
      </c>
      <c r="CS38" s="624"/>
      <c r="CT38" s="624"/>
      <c r="CU38" s="624"/>
      <c r="CV38" s="624"/>
      <c r="CW38" s="624"/>
      <c r="CX38" s="624"/>
      <c r="CY38" s="625"/>
      <c r="CZ38" s="628">
        <v>10.8</v>
      </c>
      <c r="DA38" s="654"/>
      <c r="DB38" s="654"/>
      <c r="DC38" s="658"/>
      <c r="DD38" s="632">
        <v>2351317</v>
      </c>
      <c r="DE38" s="624"/>
      <c r="DF38" s="624"/>
      <c r="DG38" s="624"/>
      <c r="DH38" s="624"/>
      <c r="DI38" s="624"/>
      <c r="DJ38" s="624"/>
      <c r="DK38" s="625"/>
      <c r="DL38" s="632">
        <v>2064621</v>
      </c>
      <c r="DM38" s="624"/>
      <c r="DN38" s="624"/>
      <c r="DO38" s="624"/>
      <c r="DP38" s="624"/>
      <c r="DQ38" s="624"/>
      <c r="DR38" s="624"/>
      <c r="DS38" s="624"/>
      <c r="DT38" s="624"/>
      <c r="DU38" s="624"/>
      <c r="DV38" s="625"/>
      <c r="DW38" s="628">
        <v>14.4</v>
      </c>
      <c r="DX38" s="654"/>
      <c r="DY38" s="654"/>
      <c r="DZ38" s="654"/>
      <c r="EA38" s="654"/>
      <c r="EB38" s="654"/>
      <c r="EC38" s="655"/>
    </row>
    <row r="39" spans="2:133" ht="11.25" customHeight="1" x14ac:dyDescent="0.2">
      <c r="B39" s="620" t="s">
        <v>326</v>
      </c>
      <c r="C39" s="621"/>
      <c r="D39" s="621"/>
      <c r="E39" s="621"/>
      <c r="F39" s="621"/>
      <c r="G39" s="621"/>
      <c r="H39" s="621"/>
      <c r="I39" s="621"/>
      <c r="J39" s="621"/>
      <c r="K39" s="621"/>
      <c r="L39" s="621"/>
      <c r="M39" s="621"/>
      <c r="N39" s="621"/>
      <c r="O39" s="621"/>
      <c r="P39" s="621"/>
      <c r="Q39" s="622"/>
      <c r="R39" s="623" t="s">
        <v>122</v>
      </c>
      <c r="S39" s="624"/>
      <c r="T39" s="624"/>
      <c r="U39" s="624"/>
      <c r="V39" s="624"/>
      <c r="W39" s="624"/>
      <c r="X39" s="624"/>
      <c r="Y39" s="625"/>
      <c r="Z39" s="626" t="s">
        <v>122</v>
      </c>
      <c r="AA39" s="626"/>
      <c r="AB39" s="626"/>
      <c r="AC39" s="626"/>
      <c r="AD39" s="627" t="s">
        <v>122</v>
      </c>
      <c r="AE39" s="627"/>
      <c r="AF39" s="627"/>
      <c r="AG39" s="627"/>
      <c r="AH39" s="627"/>
      <c r="AI39" s="627"/>
      <c r="AJ39" s="627"/>
      <c r="AK39" s="627"/>
      <c r="AL39" s="628" t="s">
        <v>122</v>
      </c>
      <c r="AM39" s="629"/>
      <c r="AN39" s="629"/>
      <c r="AO39" s="630"/>
      <c r="AQ39" s="686" t="s">
        <v>327</v>
      </c>
      <c r="AR39" s="687"/>
      <c r="AS39" s="687"/>
      <c r="AT39" s="687"/>
      <c r="AU39" s="687"/>
      <c r="AV39" s="687"/>
      <c r="AW39" s="687"/>
      <c r="AX39" s="687"/>
      <c r="AY39" s="688"/>
      <c r="AZ39" s="623" t="s">
        <v>122</v>
      </c>
      <c r="BA39" s="624"/>
      <c r="BB39" s="624"/>
      <c r="BC39" s="624"/>
      <c r="BD39" s="656"/>
      <c r="BE39" s="656"/>
      <c r="BF39" s="678"/>
      <c r="BG39" s="620" t="s">
        <v>328</v>
      </c>
      <c r="BH39" s="621"/>
      <c r="BI39" s="621"/>
      <c r="BJ39" s="621"/>
      <c r="BK39" s="621"/>
      <c r="BL39" s="621"/>
      <c r="BM39" s="621"/>
      <c r="BN39" s="621"/>
      <c r="BO39" s="621"/>
      <c r="BP39" s="621"/>
      <c r="BQ39" s="621"/>
      <c r="BR39" s="621"/>
      <c r="BS39" s="621"/>
      <c r="BT39" s="621"/>
      <c r="BU39" s="622"/>
      <c r="BV39" s="623">
        <v>14570</v>
      </c>
      <c r="BW39" s="624"/>
      <c r="BX39" s="624"/>
      <c r="BY39" s="624"/>
      <c r="BZ39" s="624"/>
      <c r="CA39" s="624"/>
      <c r="CB39" s="633"/>
      <c r="CD39" s="620" t="s">
        <v>329</v>
      </c>
      <c r="CE39" s="621"/>
      <c r="CF39" s="621"/>
      <c r="CG39" s="621"/>
      <c r="CH39" s="621"/>
      <c r="CI39" s="621"/>
      <c r="CJ39" s="621"/>
      <c r="CK39" s="621"/>
      <c r="CL39" s="621"/>
      <c r="CM39" s="621"/>
      <c r="CN39" s="621"/>
      <c r="CO39" s="621"/>
      <c r="CP39" s="621"/>
      <c r="CQ39" s="622"/>
      <c r="CR39" s="623">
        <v>1699484</v>
      </c>
      <c r="CS39" s="656"/>
      <c r="CT39" s="656"/>
      <c r="CU39" s="656"/>
      <c r="CV39" s="656"/>
      <c r="CW39" s="656"/>
      <c r="CX39" s="656"/>
      <c r="CY39" s="657"/>
      <c r="CZ39" s="628">
        <v>6</v>
      </c>
      <c r="DA39" s="654"/>
      <c r="DB39" s="654"/>
      <c r="DC39" s="658"/>
      <c r="DD39" s="632">
        <v>571413</v>
      </c>
      <c r="DE39" s="656"/>
      <c r="DF39" s="656"/>
      <c r="DG39" s="656"/>
      <c r="DH39" s="656"/>
      <c r="DI39" s="656"/>
      <c r="DJ39" s="656"/>
      <c r="DK39" s="657"/>
      <c r="DL39" s="632" t="s">
        <v>122</v>
      </c>
      <c r="DM39" s="656"/>
      <c r="DN39" s="656"/>
      <c r="DO39" s="656"/>
      <c r="DP39" s="656"/>
      <c r="DQ39" s="656"/>
      <c r="DR39" s="656"/>
      <c r="DS39" s="656"/>
      <c r="DT39" s="656"/>
      <c r="DU39" s="656"/>
      <c r="DV39" s="657"/>
      <c r="DW39" s="628" t="s">
        <v>122</v>
      </c>
      <c r="DX39" s="654"/>
      <c r="DY39" s="654"/>
      <c r="DZ39" s="654"/>
      <c r="EA39" s="654"/>
      <c r="EB39" s="654"/>
      <c r="EC39" s="655"/>
    </row>
    <row r="40" spans="2:133" ht="11.25" customHeight="1" x14ac:dyDescent="0.2">
      <c r="B40" s="620" t="s">
        <v>330</v>
      </c>
      <c r="C40" s="621"/>
      <c r="D40" s="621"/>
      <c r="E40" s="621"/>
      <c r="F40" s="621"/>
      <c r="G40" s="621"/>
      <c r="H40" s="621"/>
      <c r="I40" s="621"/>
      <c r="J40" s="621"/>
      <c r="K40" s="621"/>
      <c r="L40" s="621"/>
      <c r="M40" s="621"/>
      <c r="N40" s="621"/>
      <c r="O40" s="621"/>
      <c r="P40" s="621"/>
      <c r="Q40" s="622"/>
      <c r="R40" s="623">
        <v>141804</v>
      </c>
      <c r="S40" s="624"/>
      <c r="T40" s="624"/>
      <c r="U40" s="624"/>
      <c r="V40" s="624"/>
      <c r="W40" s="624"/>
      <c r="X40" s="624"/>
      <c r="Y40" s="625"/>
      <c r="Z40" s="626">
        <v>0.5</v>
      </c>
      <c r="AA40" s="626"/>
      <c r="AB40" s="626"/>
      <c r="AC40" s="626"/>
      <c r="AD40" s="627" t="s">
        <v>122</v>
      </c>
      <c r="AE40" s="627"/>
      <c r="AF40" s="627"/>
      <c r="AG40" s="627"/>
      <c r="AH40" s="627"/>
      <c r="AI40" s="627"/>
      <c r="AJ40" s="627"/>
      <c r="AK40" s="627"/>
      <c r="AL40" s="628" t="s">
        <v>122</v>
      </c>
      <c r="AM40" s="629"/>
      <c r="AN40" s="629"/>
      <c r="AO40" s="630"/>
      <c r="AQ40" s="686" t="s">
        <v>331</v>
      </c>
      <c r="AR40" s="687"/>
      <c r="AS40" s="687"/>
      <c r="AT40" s="687"/>
      <c r="AU40" s="687"/>
      <c r="AV40" s="687"/>
      <c r="AW40" s="687"/>
      <c r="AX40" s="687"/>
      <c r="AY40" s="688"/>
      <c r="AZ40" s="623" t="s">
        <v>122</v>
      </c>
      <c r="BA40" s="624"/>
      <c r="BB40" s="624"/>
      <c r="BC40" s="624"/>
      <c r="BD40" s="656"/>
      <c r="BE40" s="656"/>
      <c r="BF40" s="678"/>
      <c r="BG40" s="671" t="s">
        <v>332</v>
      </c>
      <c r="BH40" s="672"/>
      <c r="BI40" s="672"/>
      <c r="BJ40" s="672"/>
      <c r="BK40" s="672"/>
      <c r="BL40" s="223"/>
      <c r="BM40" s="621" t="s">
        <v>333</v>
      </c>
      <c r="BN40" s="621"/>
      <c r="BO40" s="621"/>
      <c r="BP40" s="621"/>
      <c r="BQ40" s="621"/>
      <c r="BR40" s="621"/>
      <c r="BS40" s="621"/>
      <c r="BT40" s="621"/>
      <c r="BU40" s="622"/>
      <c r="BV40" s="623">
        <v>89</v>
      </c>
      <c r="BW40" s="624"/>
      <c r="BX40" s="624"/>
      <c r="BY40" s="624"/>
      <c r="BZ40" s="624"/>
      <c r="CA40" s="624"/>
      <c r="CB40" s="633"/>
      <c r="CD40" s="620" t="s">
        <v>334</v>
      </c>
      <c r="CE40" s="621"/>
      <c r="CF40" s="621"/>
      <c r="CG40" s="621"/>
      <c r="CH40" s="621"/>
      <c r="CI40" s="621"/>
      <c r="CJ40" s="621"/>
      <c r="CK40" s="621"/>
      <c r="CL40" s="621"/>
      <c r="CM40" s="621"/>
      <c r="CN40" s="621"/>
      <c r="CO40" s="621"/>
      <c r="CP40" s="621"/>
      <c r="CQ40" s="622"/>
      <c r="CR40" s="623">
        <v>152495</v>
      </c>
      <c r="CS40" s="624"/>
      <c r="CT40" s="624"/>
      <c r="CU40" s="624"/>
      <c r="CV40" s="624"/>
      <c r="CW40" s="624"/>
      <c r="CX40" s="624"/>
      <c r="CY40" s="625"/>
      <c r="CZ40" s="628">
        <v>0.5</v>
      </c>
      <c r="DA40" s="654"/>
      <c r="DB40" s="654"/>
      <c r="DC40" s="658"/>
      <c r="DD40" s="632">
        <v>152495</v>
      </c>
      <c r="DE40" s="624"/>
      <c r="DF40" s="624"/>
      <c r="DG40" s="624"/>
      <c r="DH40" s="624"/>
      <c r="DI40" s="624"/>
      <c r="DJ40" s="624"/>
      <c r="DK40" s="625"/>
      <c r="DL40" s="632">
        <v>132459</v>
      </c>
      <c r="DM40" s="624"/>
      <c r="DN40" s="624"/>
      <c r="DO40" s="624"/>
      <c r="DP40" s="624"/>
      <c r="DQ40" s="624"/>
      <c r="DR40" s="624"/>
      <c r="DS40" s="624"/>
      <c r="DT40" s="624"/>
      <c r="DU40" s="624"/>
      <c r="DV40" s="625"/>
      <c r="DW40" s="628">
        <v>0.9</v>
      </c>
      <c r="DX40" s="654"/>
      <c r="DY40" s="654"/>
      <c r="DZ40" s="654"/>
      <c r="EA40" s="654"/>
      <c r="EB40" s="654"/>
      <c r="EC40" s="655"/>
    </row>
    <row r="41" spans="2:133" ht="11.25" customHeight="1" x14ac:dyDescent="0.2">
      <c r="B41" s="644" t="s">
        <v>335</v>
      </c>
      <c r="C41" s="645"/>
      <c r="D41" s="645"/>
      <c r="E41" s="645"/>
      <c r="F41" s="645"/>
      <c r="G41" s="645"/>
      <c r="H41" s="645"/>
      <c r="I41" s="645"/>
      <c r="J41" s="645"/>
      <c r="K41" s="645"/>
      <c r="L41" s="645"/>
      <c r="M41" s="645"/>
      <c r="N41" s="645"/>
      <c r="O41" s="645"/>
      <c r="P41" s="645"/>
      <c r="Q41" s="646"/>
      <c r="R41" s="695">
        <v>28331143</v>
      </c>
      <c r="S41" s="696"/>
      <c r="T41" s="696"/>
      <c r="U41" s="696"/>
      <c r="V41" s="696"/>
      <c r="W41" s="696"/>
      <c r="X41" s="696"/>
      <c r="Y41" s="700"/>
      <c r="Z41" s="701">
        <v>100</v>
      </c>
      <c r="AA41" s="701"/>
      <c r="AB41" s="701"/>
      <c r="AC41" s="701"/>
      <c r="AD41" s="702">
        <v>14146411</v>
      </c>
      <c r="AE41" s="702"/>
      <c r="AF41" s="702"/>
      <c r="AG41" s="702"/>
      <c r="AH41" s="702"/>
      <c r="AI41" s="702"/>
      <c r="AJ41" s="702"/>
      <c r="AK41" s="702"/>
      <c r="AL41" s="703">
        <v>100</v>
      </c>
      <c r="AM41" s="683"/>
      <c r="AN41" s="683"/>
      <c r="AO41" s="704"/>
      <c r="AQ41" s="686" t="s">
        <v>336</v>
      </c>
      <c r="AR41" s="687"/>
      <c r="AS41" s="687"/>
      <c r="AT41" s="687"/>
      <c r="AU41" s="687"/>
      <c r="AV41" s="687"/>
      <c r="AW41" s="687"/>
      <c r="AX41" s="687"/>
      <c r="AY41" s="688"/>
      <c r="AZ41" s="623">
        <v>1050739</v>
      </c>
      <c r="BA41" s="624"/>
      <c r="BB41" s="624"/>
      <c r="BC41" s="624"/>
      <c r="BD41" s="656"/>
      <c r="BE41" s="656"/>
      <c r="BF41" s="678"/>
      <c r="BG41" s="671"/>
      <c r="BH41" s="672"/>
      <c r="BI41" s="672"/>
      <c r="BJ41" s="672"/>
      <c r="BK41" s="672"/>
      <c r="BL41" s="223"/>
      <c r="BM41" s="621" t="s">
        <v>337</v>
      </c>
      <c r="BN41" s="621"/>
      <c r="BO41" s="621"/>
      <c r="BP41" s="621"/>
      <c r="BQ41" s="621"/>
      <c r="BR41" s="621"/>
      <c r="BS41" s="621"/>
      <c r="BT41" s="621"/>
      <c r="BU41" s="622"/>
      <c r="BV41" s="623" t="s">
        <v>122</v>
      </c>
      <c r="BW41" s="624"/>
      <c r="BX41" s="624"/>
      <c r="BY41" s="624"/>
      <c r="BZ41" s="624"/>
      <c r="CA41" s="624"/>
      <c r="CB41" s="633"/>
      <c r="CD41" s="620" t="s">
        <v>338</v>
      </c>
      <c r="CE41" s="621"/>
      <c r="CF41" s="621"/>
      <c r="CG41" s="621"/>
      <c r="CH41" s="621"/>
      <c r="CI41" s="621"/>
      <c r="CJ41" s="621"/>
      <c r="CK41" s="621"/>
      <c r="CL41" s="621"/>
      <c r="CM41" s="621"/>
      <c r="CN41" s="621"/>
      <c r="CO41" s="621"/>
      <c r="CP41" s="621"/>
      <c r="CQ41" s="622"/>
      <c r="CR41" s="623" t="s">
        <v>122</v>
      </c>
      <c r="CS41" s="656"/>
      <c r="CT41" s="656"/>
      <c r="CU41" s="656"/>
      <c r="CV41" s="656"/>
      <c r="CW41" s="656"/>
      <c r="CX41" s="656"/>
      <c r="CY41" s="657"/>
      <c r="CZ41" s="628" t="s">
        <v>122</v>
      </c>
      <c r="DA41" s="654"/>
      <c r="DB41" s="654"/>
      <c r="DC41" s="658"/>
      <c r="DD41" s="632" t="s">
        <v>122</v>
      </c>
      <c r="DE41" s="656"/>
      <c r="DF41" s="656"/>
      <c r="DG41" s="656"/>
      <c r="DH41" s="656"/>
      <c r="DI41" s="656"/>
      <c r="DJ41" s="656"/>
      <c r="DK41" s="657"/>
      <c r="DL41" s="706"/>
      <c r="DM41" s="707"/>
      <c r="DN41" s="707"/>
      <c r="DO41" s="707"/>
      <c r="DP41" s="707"/>
      <c r="DQ41" s="707"/>
      <c r="DR41" s="707"/>
      <c r="DS41" s="707"/>
      <c r="DT41" s="707"/>
      <c r="DU41" s="707"/>
      <c r="DV41" s="708"/>
      <c r="DW41" s="697"/>
      <c r="DX41" s="698"/>
      <c r="DY41" s="698"/>
      <c r="DZ41" s="698"/>
      <c r="EA41" s="698"/>
      <c r="EB41" s="698"/>
      <c r="EC41" s="699"/>
    </row>
    <row r="42" spans="2:133" ht="11.25" customHeight="1" x14ac:dyDescent="0.2">
      <c r="AQ42" s="692" t="s">
        <v>339</v>
      </c>
      <c r="AR42" s="693"/>
      <c r="AS42" s="693"/>
      <c r="AT42" s="693"/>
      <c r="AU42" s="693"/>
      <c r="AV42" s="693"/>
      <c r="AW42" s="693"/>
      <c r="AX42" s="693"/>
      <c r="AY42" s="694"/>
      <c r="AZ42" s="695">
        <v>1996203</v>
      </c>
      <c r="BA42" s="696"/>
      <c r="BB42" s="696"/>
      <c r="BC42" s="696"/>
      <c r="BD42" s="682"/>
      <c r="BE42" s="682"/>
      <c r="BF42" s="684"/>
      <c r="BG42" s="673"/>
      <c r="BH42" s="674"/>
      <c r="BI42" s="674"/>
      <c r="BJ42" s="674"/>
      <c r="BK42" s="674"/>
      <c r="BL42" s="224"/>
      <c r="BM42" s="645" t="s">
        <v>340</v>
      </c>
      <c r="BN42" s="645"/>
      <c r="BO42" s="645"/>
      <c r="BP42" s="645"/>
      <c r="BQ42" s="645"/>
      <c r="BR42" s="645"/>
      <c r="BS42" s="645"/>
      <c r="BT42" s="645"/>
      <c r="BU42" s="646"/>
      <c r="BV42" s="695">
        <v>341</v>
      </c>
      <c r="BW42" s="696"/>
      <c r="BX42" s="696"/>
      <c r="BY42" s="696"/>
      <c r="BZ42" s="696"/>
      <c r="CA42" s="696"/>
      <c r="CB42" s="705"/>
      <c r="CD42" s="620" t="s">
        <v>341</v>
      </c>
      <c r="CE42" s="621"/>
      <c r="CF42" s="621"/>
      <c r="CG42" s="621"/>
      <c r="CH42" s="621"/>
      <c r="CI42" s="621"/>
      <c r="CJ42" s="621"/>
      <c r="CK42" s="621"/>
      <c r="CL42" s="621"/>
      <c r="CM42" s="621"/>
      <c r="CN42" s="621"/>
      <c r="CO42" s="621"/>
      <c r="CP42" s="621"/>
      <c r="CQ42" s="622"/>
      <c r="CR42" s="623">
        <v>1505035</v>
      </c>
      <c r="CS42" s="656"/>
      <c r="CT42" s="656"/>
      <c r="CU42" s="656"/>
      <c r="CV42" s="656"/>
      <c r="CW42" s="656"/>
      <c r="CX42" s="656"/>
      <c r="CY42" s="657"/>
      <c r="CZ42" s="628">
        <v>5.3</v>
      </c>
      <c r="DA42" s="654"/>
      <c r="DB42" s="654"/>
      <c r="DC42" s="658"/>
      <c r="DD42" s="632">
        <v>77757</v>
      </c>
      <c r="DE42" s="656"/>
      <c r="DF42" s="656"/>
      <c r="DG42" s="656"/>
      <c r="DH42" s="656"/>
      <c r="DI42" s="656"/>
      <c r="DJ42" s="656"/>
      <c r="DK42" s="657"/>
      <c r="DL42" s="706"/>
      <c r="DM42" s="707"/>
      <c r="DN42" s="707"/>
      <c r="DO42" s="707"/>
      <c r="DP42" s="707"/>
      <c r="DQ42" s="707"/>
      <c r="DR42" s="707"/>
      <c r="DS42" s="707"/>
      <c r="DT42" s="707"/>
      <c r="DU42" s="707"/>
      <c r="DV42" s="708"/>
      <c r="DW42" s="697"/>
      <c r="DX42" s="698"/>
      <c r="DY42" s="698"/>
      <c r="DZ42" s="698"/>
      <c r="EA42" s="698"/>
      <c r="EB42" s="698"/>
      <c r="EC42" s="699"/>
    </row>
    <row r="43" spans="2:133" ht="11.25" customHeight="1" x14ac:dyDescent="0.2">
      <c r="B43" s="214" t="s">
        <v>342</v>
      </c>
      <c r="CD43" s="620" t="s">
        <v>343</v>
      </c>
      <c r="CE43" s="621"/>
      <c r="CF43" s="621"/>
      <c r="CG43" s="621"/>
      <c r="CH43" s="621"/>
      <c r="CI43" s="621"/>
      <c r="CJ43" s="621"/>
      <c r="CK43" s="621"/>
      <c r="CL43" s="621"/>
      <c r="CM43" s="621"/>
      <c r="CN43" s="621"/>
      <c r="CO43" s="621"/>
      <c r="CP43" s="621"/>
      <c r="CQ43" s="622"/>
      <c r="CR43" s="623">
        <v>40346</v>
      </c>
      <c r="CS43" s="656"/>
      <c r="CT43" s="656"/>
      <c r="CU43" s="656"/>
      <c r="CV43" s="656"/>
      <c r="CW43" s="656"/>
      <c r="CX43" s="656"/>
      <c r="CY43" s="657"/>
      <c r="CZ43" s="628">
        <v>0.1</v>
      </c>
      <c r="DA43" s="654"/>
      <c r="DB43" s="654"/>
      <c r="DC43" s="658"/>
      <c r="DD43" s="632">
        <v>40346</v>
      </c>
      <c r="DE43" s="656"/>
      <c r="DF43" s="656"/>
      <c r="DG43" s="656"/>
      <c r="DH43" s="656"/>
      <c r="DI43" s="656"/>
      <c r="DJ43" s="656"/>
      <c r="DK43" s="657"/>
      <c r="DL43" s="706"/>
      <c r="DM43" s="707"/>
      <c r="DN43" s="707"/>
      <c r="DO43" s="707"/>
      <c r="DP43" s="707"/>
      <c r="DQ43" s="707"/>
      <c r="DR43" s="707"/>
      <c r="DS43" s="707"/>
      <c r="DT43" s="707"/>
      <c r="DU43" s="707"/>
      <c r="DV43" s="708"/>
      <c r="DW43" s="697"/>
      <c r="DX43" s="698"/>
      <c r="DY43" s="698"/>
      <c r="DZ43" s="698"/>
      <c r="EA43" s="698"/>
      <c r="EB43" s="698"/>
      <c r="EC43" s="699"/>
    </row>
    <row r="44" spans="2:133" ht="11.25" customHeight="1" x14ac:dyDescent="0.2">
      <c r="B44" s="709" t="s">
        <v>344</v>
      </c>
      <c r="C44" s="709"/>
      <c r="D44" s="709"/>
      <c r="E44" s="709"/>
      <c r="F44" s="709"/>
      <c r="G44" s="709"/>
      <c r="H44" s="709"/>
      <c r="I44" s="709"/>
      <c r="J44" s="709"/>
      <c r="K44" s="709"/>
      <c r="L44" s="709"/>
      <c r="M44" s="709"/>
      <c r="N44" s="709"/>
      <c r="O44" s="709"/>
      <c r="P44" s="709"/>
      <c r="Q44" s="709"/>
      <c r="R44" s="709"/>
      <c r="S44" s="709"/>
      <c r="T44" s="709"/>
      <c r="U44" s="709"/>
      <c r="V44" s="709"/>
      <c r="W44" s="709"/>
      <c r="X44" s="709"/>
      <c r="Y44" s="709"/>
      <c r="Z44" s="709"/>
      <c r="AA44" s="709"/>
      <c r="AB44" s="709"/>
      <c r="AC44" s="709"/>
      <c r="AD44" s="709"/>
      <c r="AE44" s="709"/>
      <c r="AF44" s="709"/>
      <c r="AG44" s="709"/>
      <c r="AH44" s="709"/>
      <c r="AI44" s="709"/>
      <c r="AJ44" s="709"/>
      <c r="AK44" s="709"/>
      <c r="AL44" s="709"/>
      <c r="AM44" s="709"/>
      <c r="AN44" s="709"/>
      <c r="AO44" s="709"/>
      <c r="AP44" s="709"/>
      <c r="AQ44" s="709"/>
      <c r="AR44" s="709"/>
      <c r="AS44" s="709"/>
      <c r="AT44" s="709"/>
      <c r="AU44" s="709"/>
      <c r="AV44" s="709"/>
      <c r="AW44" s="709"/>
      <c r="AX44" s="709"/>
      <c r="AY44" s="709"/>
      <c r="AZ44" s="709"/>
      <c r="BA44" s="709"/>
      <c r="BB44" s="709"/>
      <c r="BC44" s="709"/>
      <c r="BD44" s="709"/>
      <c r="BE44" s="709"/>
      <c r="BF44" s="709"/>
      <c r="BG44" s="709"/>
      <c r="BH44" s="709"/>
      <c r="BI44" s="709"/>
      <c r="BJ44" s="709"/>
      <c r="BK44" s="709"/>
      <c r="BL44" s="709"/>
      <c r="BM44" s="709"/>
      <c r="BN44" s="709"/>
      <c r="BO44" s="709"/>
      <c r="BP44" s="709"/>
      <c r="BQ44" s="709"/>
      <c r="BR44" s="709"/>
      <c r="BS44" s="709"/>
      <c r="BT44" s="709"/>
      <c r="BU44" s="709"/>
      <c r="BV44" s="709"/>
      <c r="BW44" s="709"/>
      <c r="BX44" s="709"/>
      <c r="BY44" s="709"/>
      <c r="BZ44" s="709"/>
      <c r="CA44" s="709"/>
      <c r="CB44" s="709"/>
      <c r="CC44" s="710"/>
      <c r="CD44" s="659" t="s">
        <v>292</v>
      </c>
      <c r="CE44" s="660"/>
      <c r="CF44" s="620" t="s">
        <v>345</v>
      </c>
      <c r="CG44" s="621"/>
      <c r="CH44" s="621"/>
      <c r="CI44" s="621"/>
      <c r="CJ44" s="621"/>
      <c r="CK44" s="621"/>
      <c r="CL44" s="621"/>
      <c r="CM44" s="621"/>
      <c r="CN44" s="621"/>
      <c r="CO44" s="621"/>
      <c r="CP44" s="621"/>
      <c r="CQ44" s="622"/>
      <c r="CR44" s="623">
        <v>1461786</v>
      </c>
      <c r="CS44" s="624"/>
      <c r="CT44" s="624"/>
      <c r="CU44" s="624"/>
      <c r="CV44" s="624"/>
      <c r="CW44" s="624"/>
      <c r="CX44" s="624"/>
      <c r="CY44" s="625"/>
      <c r="CZ44" s="628">
        <v>5.2</v>
      </c>
      <c r="DA44" s="629"/>
      <c r="DB44" s="629"/>
      <c r="DC44" s="635"/>
      <c r="DD44" s="632">
        <v>51790</v>
      </c>
      <c r="DE44" s="624"/>
      <c r="DF44" s="624"/>
      <c r="DG44" s="624"/>
      <c r="DH44" s="624"/>
      <c r="DI44" s="624"/>
      <c r="DJ44" s="624"/>
      <c r="DK44" s="625"/>
      <c r="DL44" s="706"/>
      <c r="DM44" s="707"/>
      <c r="DN44" s="707"/>
      <c r="DO44" s="707"/>
      <c r="DP44" s="707"/>
      <c r="DQ44" s="707"/>
      <c r="DR44" s="707"/>
      <c r="DS44" s="707"/>
      <c r="DT44" s="707"/>
      <c r="DU44" s="707"/>
      <c r="DV44" s="708"/>
      <c r="DW44" s="697"/>
      <c r="DX44" s="698"/>
      <c r="DY44" s="698"/>
      <c r="DZ44" s="698"/>
      <c r="EA44" s="698"/>
      <c r="EB44" s="698"/>
      <c r="EC44" s="699"/>
    </row>
    <row r="45" spans="2:133" ht="11.25" customHeight="1" x14ac:dyDescent="0.2">
      <c r="B45" s="709" t="s">
        <v>346</v>
      </c>
      <c r="C45" s="709"/>
      <c r="D45" s="709"/>
      <c r="E45" s="709"/>
      <c r="F45" s="709"/>
      <c r="G45" s="709"/>
      <c r="H45" s="709"/>
      <c r="I45" s="709"/>
      <c r="J45" s="709"/>
      <c r="K45" s="709"/>
      <c r="L45" s="709"/>
      <c r="M45" s="709"/>
      <c r="N45" s="709"/>
      <c r="O45" s="709"/>
      <c r="P45" s="709"/>
      <c r="Q45" s="709"/>
      <c r="R45" s="709"/>
      <c r="S45" s="709"/>
      <c r="T45" s="709"/>
      <c r="U45" s="709"/>
      <c r="V45" s="709"/>
      <c r="W45" s="709"/>
      <c r="X45" s="709"/>
      <c r="Y45" s="709"/>
      <c r="Z45" s="709"/>
      <c r="AA45" s="709"/>
      <c r="AB45" s="709"/>
      <c r="AC45" s="709"/>
      <c r="AD45" s="709"/>
      <c r="AE45" s="709"/>
      <c r="AF45" s="709"/>
      <c r="AG45" s="709"/>
      <c r="AH45" s="709"/>
      <c r="AI45" s="709"/>
      <c r="AJ45" s="709"/>
      <c r="AK45" s="709"/>
      <c r="AL45" s="709"/>
      <c r="AM45" s="709"/>
      <c r="AN45" s="709"/>
      <c r="AO45" s="709"/>
      <c r="AP45" s="709"/>
      <c r="AQ45" s="709"/>
      <c r="AR45" s="709"/>
      <c r="AS45" s="709"/>
      <c r="AT45" s="709"/>
      <c r="AU45" s="709"/>
      <c r="AV45" s="709"/>
      <c r="AW45" s="709"/>
      <c r="AX45" s="709"/>
      <c r="AY45" s="709"/>
      <c r="AZ45" s="709"/>
      <c r="BA45" s="709"/>
      <c r="BB45" s="709"/>
      <c r="BC45" s="709"/>
      <c r="BD45" s="709"/>
      <c r="BE45" s="709"/>
      <c r="BF45" s="709"/>
      <c r="BG45" s="709"/>
      <c r="BH45" s="709"/>
      <c r="BI45" s="709"/>
      <c r="BJ45" s="709"/>
      <c r="BK45" s="709"/>
      <c r="BL45" s="709"/>
      <c r="BM45" s="709"/>
      <c r="BN45" s="709"/>
      <c r="BO45" s="709"/>
      <c r="BP45" s="709"/>
      <c r="BQ45" s="709"/>
      <c r="BR45" s="709"/>
      <c r="BS45" s="709"/>
      <c r="BT45" s="709"/>
      <c r="BU45" s="709"/>
      <c r="BV45" s="709"/>
      <c r="BW45" s="709"/>
      <c r="BX45" s="709"/>
      <c r="BY45" s="709"/>
      <c r="BZ45" s="709"/>
      <c r="CA45" s="709"/>
      <c r="CB45" s="709"/>
      <c r="CC45" s="710"/>
      <c r="CD45" s="661"/>
      <c r="CE45" s="662"/>
      <c r="CF45" s="620" t="s">
        <v>347</v>
      </c>
      <c r="CG45" s="621"/>
      <c r="CH45" s="621"/>
      <c r="CI45" s="621"/>
      <c r="CJ45" s="621"/>
      <c r="CK45" s="621"/>
      <c r="CL45" s="621"/>
      <c r="CM45" s="621"/>
      <c r="CN45" s="621"/>
      <c r="CO45" s="621"/>
      <c r="CP45" s="621"/>
      <c r="CQ45" s="622"/>
      <c r="CR45" s="623">
        <v>891229</v>
      </c>
      <c r="CS45" s="656"/>
      <c r="CT45" s="656"/>
      <c r="CU45" s="656"/>
      <c r="CV45" s="656"/>
      <c r="CW45" s="656"/>
      <c r="CX45" s="656"/>
      <c r="CY45" s="657"/>
      <c r="CZ45" s="628">
        <v>3.2</v>
      </c>
      <c r="DA45" s="654"/>
      <c r="DB45" s="654"/>
      <c r="DC45" s="658"/>
      <c r="DD45" s="632">
        <v>2079</v>
      </c>
      <c r="DE45" s="656"/>
      <c r="DF45" s="656"/>
      <c r="DG45" s="656"/>
      <c r="DH45" s="656"/>
      <c r="DI45" s="656"/>
      <c r="DJ45" s="656"/>
      <c r="DK45" s="657"/>
      <c r="DL45" s="706"/>
      <c r="DM45" s="707"/>
      <c r="DN45" s="707"/>
      <c r="DO45" s="707"/>
      <c r="DP45" s="707"/>
      <c r="DQ45" s="707"/>
      <c r="DR45" s="707"/>
      <c r="DS45" s="707"/>
      <c r="DT45" s="707"/>
      <c r="DU45" s="707"/>
      <c r="DV45" s="708"/>
      <c r="DW45" s="697"/>
      <c r="DX45" s="698"/>
      <c r="DY45" s="698"/>
      <c r="DZ45" s="698"/>
      <c r="EA45" s="698"/>
      <c r="EB45" s="698"/>
      <c r="EC45" s="699"/>
    </row>
    <row r="46" spans="2:133" ht="11.25" customHeight="1" x14ac:dyDescent="0.2">
      <c r="B46" s="225"/>
      <c r="CD46" s="661"/>
      <c r="CE46" s="662"/>
      <c r="CF46" s="620" t="s">
        <v>348</v>
      </c>
      <c r="CG46" s="621"/>
      <c r="CH46" s="621"/>
      <c r="CI46" s="621"/>
      <c r="CJ46" s="621"/>
      <c r="CK46" s="621"/>
      <c r="CL46" s="621"/>
      <c r="CM46" s="621"/>
      <c r="CN46" s="621"/>
      <c r="CO46" s="621"/>
      <c r="CP46" s="621"/>
      <c r="CQ46" s="622"/>
      <c r="CR46" s="623">
        <v>559153</v>
      </c>
      <c r="CS46" s="624"/>
      <c r="CT46" s="624"/>
      <c r="CU46" s="624"/>
      <c r="CV46" s="624"/>
      <c r="CW46" s="624"/>
      <c r="CX46" s="624"/>
      <c r="CY46" s="625"/>
      <c r="CZ46" s="628">
        <v>2</v>
      </c>
      <c r="DA46" s="629"/>
      <c r="DB46" s="629"/>
      <c r="DC46" s="635"/>
      <c r="DD46" s="632">
        <v>49707</v>
      </c>
      <c r="DE46" s="624"/>
      <c r="DF46" s="624"/>
      <c r="DG46" s="624"/>
      <c r="DH46" s="624"/>
      <c r="DI46" s="624"/>
      <c r="DJ46" s="624"/>
      <c r="DK46" s="625"/>
      <c r="DL46" s="706"/>
      <c r="DM46" s="707"/>
      <c r="DN46" s="707"/>
      <c r="DO46" s="707"/>
      <c r="DP46" s="707"/>
      <c r="DQ46" s="707"/>
      <c r="DR46" s="707"/>
      <c r="DS46" s="707"/>
      <c r="DT46" s="707"/>
      <c r="DU46" s="707"/>
      <c r="DV46" s="708"/>
      <c r="DW46" s="697"/>
      <c r="DX46" s="698"/>
      <c r="DY46" s="698"/>
      <c r="DZ46" s="698"/>
      <c r="EA46" s="698"/>
      <c r="EB46" s="698"/>
      <c r="EC46" s="699"/>
    </row>
    <row r="47" spans="2:133" ht="11.25" customHeight="1" x14ac:dyDescent="0.2">
      <c r="B47" s="225"/>
      <c r="CD47" s="661"/>
      <c r="CE47" s="662"/>
      <c r="CF47" s="620" t="s">
        <v>349</v>
      </c>
      <c r="CG47" s="621"/>
      <c r="CH47" s="621"/>
      <c r="CI47" s="621"/>
      <c r="CJ47" s="621"/>
      <c r="CK47" s="621"/>
      <c r="CL47" s="621"/>
      <c r="CM47" s="621"/>
      <c r="CN47" s="621"/>
      <c r="CO47" s="621"/>
      <c r="CP47" s="621"/>
      <c r="CQ47" s="622"/>
      <c r="CR47" s="623">
        <v>43249</v>
      </c>
      <c r="CS47" s="656"/>
      <c r="CT47" s="656"/>
      <c r="CU47" s="656"/>
      <c r="CV47" s="656"/>
      <c r="CW47" s="656"/>
      <c r="CX47" s="656"/>
      <c r="CY47" s="657"/>
      <c r="CZ47" s="628">
        <v>0.2</v>
      </c>
      <c r="DA47" s="654"/>
      <c r="DB47" s="654"/>
      <c r="DC47" s="658"/>
      <c r="DD47" s="632">
        <v>25967</v>
      </c>
      <c r="DE47" s="656"/>
      <c r="DF47" s="656"/>
      <c r="DG47" s="656"/>
      <c r="DH47" s="656"/>
      <c r="DI47" s="656"/>
      <c r="DJ47" s="656"/>
      <c r="DK47" s="657"/>
      <c r="DL47" s="706"/>
      <c r="DM47" s="707"/>
      <c r="DN47" s="707"/>
      <c r="DO47" s="707"/>
      <c r="DP47" s="707"/>
      <c r="DQ47" s="707"/>
      <c r="DR47" s="707"/>
      <c r="DS47" s="707"/>
      <c r="DT47" s="707"/>
      <c r="DU47" s="707"/>
      <c r="DV47" s="708"/>
      <c r="DW47" s="697"/>
      <c r="DX47" s="698"/>
      <c r="DY47" s="698"/>
      <c r="DZ47" s="698"/>
      <c r="EA47" s="698"/>
      <c r="EB47" s="698"/>
      <c r="EC47" s="699"/>
    </row>
    <row r="48" spans="2:133" ht="10.8" x14ac:dyDescent="0.2">
      <c r="B48" s="225"/>
      <c r="CD48" s="663"/>
      <c r="CE48" s="664"/>
      <c r="CF48" s="620" t="s">
        <v>350</v>
      </c>
      <c r="CG48" s="621"/>
      <c r="CH48" s="621"/>
      <c r="CI48" s="621"/>
      <c r="CJ48" s="621"/>
      <c r="CK48" s="621"/>
      <c r="CL48" s="621"/>
      <c r="CM48" s="621"/>
      <c r="CN48" s="621"/>
      <c r="CO48" s="621"/>
      <c r="CP48" s="621"/>
      <c r="CQ48" s="622"/>
      <c r="CR48" s="623" t="s">
        <v>122</v>
      </c>
      <c r="CS48" s="624"/>
      <c r="CT48" s="624"/>
      <c r="CU48" s="624"/>
      <c r="CV48" s="624"/>
      <c r="CW48" s="624"/>
      <c r="CX48" s="624"/>
      <c r="CY48" s="625"/>
      <c r="CZ48" s="628" t="s">
        <v>122</v>
      </c>
      <c r="DA48" s="629"/>
      <c r="DB48" s="629"/>
      <c r="DC48" s="635"/>
      <c r="DD48" s="632" t="s">
        <v>122</v>
      </c>
      <c r="DE48" s="624"/>
      <c r="DF48" s="624"/>
      <c r="DG48" s="624"/>
      <c r="DH48" s="624"/>
      <c r="DI48" s="624"/>
      <c r="DJ48" s="624"/>
      <c r="DK48" s="625"/>
      <c r="DL48" s="706"/>
      <c r="DM48" s="707"/>
      <c r="DN48" s="707"/>
      <c r="DO48" s="707"/>
      <c r="DP48" s="707"/>
      <c r="DQ48" s="707"/>
      <c r="DR48" s="707"/>
      <c r="DS48" s="707"/>
      <c r="DT48" s="707"/>
      <c r="DU48" s="707"/>
      <c r="DV48" s="708"/>
      <c r="DW48" s="697"/>
      <c r="DX48" s="698"/>
      <c r="DY48" s="698"/>
      <c r="DZ48" s="698"/>
      <c r="EA48" s="698"/>
      <c r="EB48" s="698"/>
      <c r="EC48" s="699"/>
    </row>
    <row r="49" spans="2:133" ht="11.25" customHeight="1" x14ac:dyDescent="0.2">
      <c r="B49" s="225"/>
      <c r="CD49" s="644" t="s">
        <v>351</v>
      </c>
      <c r="CE49" s="645"/>
      <c r="CF49" s="645"/>
      <c r="CG49" s="645"/>
      <c r="CH49" s="645"/>
      <c r="CI49" s="645"/>
      <c r="CJ49" s="645"/>
      <c r="CK49" s="645"/>
      <c r="CL49" s="645"/>
      <c r="CM49" s="645"/>
      <c r="CN49" s="645"/>
      <c r="CO49" s="645"/>
      <c r="CP49" s="645"/>
      <c r="CQ49" s="646"/>
      <c r="CR49" s="695">
        <v>28271544</v>
      </c>
      <c r="CS49" s="682"/>
      <c r="CT49" s="682"/>
      <c r="CU49" s="682"/>
      <c r="CV49" s="682"/>
      <c r="CW49" s="682"/>
      <c r="CX49" s="682"/>
      <c r="CY49" s="711"/>
      <c r="CZ49" s="703">
        <v>100</v>
      </c>
      <c r="DA49" s="712"/>
      <c r="DB49" s="712"/>
      <c r="DC49" s="713"/>
      <c r="DD49" s="714">
        <v>17218562</v>
      </c>
      <c r="DE49" s="682"/>
      <c r="DF49" s="682"/>
      <c r="DG49" s="682"/>
      <c r="DH49" s="682"/>
      <c r="DI49" s="682"/>
      <c r="DJ49" s="682"/>
      <c r="DK49" s="711"/>
      <c r="DL49" s="715"/>
      <c r="DM49" s="716"/>
      <c r="DN49" s="716"/>
      <c r="DO49" s="716"/>
      <c r="DP49" s="716"/>
      <c r="DQ49" s="716"/>
      <c r="DR49" s="716"/>
      <c r="DS49" s="716"/>
      <c r="DT49" s="716"/>
      <c r="DU49" s="716"/>
      <c r="DV49" s="717"/>
      <c r="DW49" s="718"/>
      <c r="DX49" s="719"/>
      <c r="DY49" s="719"/>
      <c r="DZ49" s="719"/>
      <c r="EA49" s="719"/>
      <c r="EB49" s="719"/>
      <c r="EC49" s="720"/>
    </row>
  </sheetData>
  <sheetProtection algorithmName="SHA-512" hashValue="YB+mNKIkZp8IOs84UW5gp7cwiehoiiXb1OhRn6ISWcKM8UdbZ4O9LIQXq3x7gJ1g6mFfTLHydWRN7HJnz2FIiA==" saltValue="3HOgMBosPkwKiySgp8JLTw=="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DW32:EC32"/>
    <mergeCell ref="BR30:CB30"/>
    <mergeCell ref="CF30:CQ30"/>
    <mergeCell ref="CR30:CY30"/>
    <mergeCell ref="CZ30:DC30"/>
    <mergeCell ref="DD30:DK30"/>
    <mergeCell ref="DL30:DV30"/>
    <mergeCell ref="DD29:DK29"/>
    <mergeCell ref="DL29:DV29"/>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AP30:BF30"/>
    <mergeCell ref="BG30:BQ30"/>
    <mergeCell ref="BO29:BR29"/>
    <mergeCell ref="BS29:CB29"/>
    <mergeCell ref="DW28:EC28"/>
    <mergeCell ref="BS28:CB28"/>
    <mergeCell ref="CD28:CQ28"/>
    <mergeCell ref="CR28:CY28"/>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Normal="100" zoomScaleSheetLayoutView="70" workbookViewId="0"/>
  </sheetViews>
  <sheetFormatPr defaultColWidth="0" defaultRowHeight="13.2" zeroHeight="1" x14ac:dyDescent="0.2"/>
  <cols>
    <col min="1" max="130" width="2.77734375" style="231" customWidth="1"/>
    <col min="131" max="131" width="1.6640625" style="231" customWidth="1"/>
    <col min="132" max="16384" width="9" style="231" hidden="1"/>
  </cols>
  <sheetData>
    <row r="1" spans="1:131" ht="11.25" customHeight="1" thickBot="1" x14ac:dyDescent="0.25">
      <c r="A1" s="227"/>
      <c r="B1" s="227"/>
      <c r="C1" s="227"/>
      <c r="D1" s="227"/>
      <c r="E1" s="227"/>
      <c r="F1" s="227"/>
      <c r="G1" s="227"/>
      <c r="H1" s="227"/>
      <c r="I1" s="227"/>
      <c r="J1" s="227"/>
      <c r="K1" s="227"/>
      <c r="L1" s="227"/>
      <c r="M1" s="227"/>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c r="DA1" s="228"/>
      <c r="DB1" s="228"/>
      <c r="DC1" s="228"/>
      <c r="DD1" s="228"/>
      <c r="DE1" s="228"/>
      <c r="DF1" s="228"/>
      <c r="DG1" s="228"/>
      <c r="DH1" s="228"/>
      <c r="DI1" s="228"/>
      <c r="DJ1" s="228"/>
      <c r="DK1" s="228"/>
      <c r="DL1" s="228"/>
      <c r="DM1" s="228"/>
      <c r="DN1" s="228"/>
      <c r="DO1" s="228"/>
      <c r="DP1" s="228"/>
      <c r="DQ1" s="229"/>
      <c r="DR1" s="229"/>
      <c r="DS1" s="229"/>
      <c r="DT1" s="229"/>
      <c r="DU1" s="229"/>
      <c r="DV1" s="229"/>
      <c r="DW1" s="229"/>
      <c r="DX1" s="229"/>
      <c r="DY1" s="229"/>
      <c r="DZ1" s="229"/>
      <c r="EA1" s="230"/>
    </row>
    <row r="2" spans="1:131" ht="26.25" customHeight="1" thickBot="1" x14ac:dyDescent="0.25">
      <c r="A2" s="721" t="s">
        <v>352</v>
      </c>
      <c r="B2" s="721"/>
      <c r="C2" s="721"/>
      <c r="D2" s="721"/>
      <c r="E2" s="721"/>
      <c r="F2" s="721"/>
      <c r="G2" s="721"/>
      <c r="H2" s="721"/>
      <c r="I2" s="721"/>
      <c r="J2" s="721"/>
      <c r="K2" s="721"/>
      <c r="L2" s="721"/>
      <c r="M2" s="721"/>
      <c r="N2" s="721"/>
      <c r="O2" s="721"/>
      <c r="P2" s="721"/>
      <c r="Q2" s="721"/>
      <c r="R2" s="721"/>
      <c r="S2" s="721"/>
      <c r="T2" s="721"/>
      <c r="U2" s="721"/>
      <c r="V2" s="721"/>
      <c r="W2" s="721"/>
      <c r="X2" s="721"/>
      <c r="Y2" s="721"/>
      <c r="Z2" s="721"/>
      <c r="AA2" s="721"/>
      <c r="AB2" s="721"/>
      <c r="AC2" s="721"/>
      <c r="AD2" s="721"/>
      <c r="AE2" s="721"/>
      <c r="AF2" s="721"/>
      <c r="AG2" s="721"/>
      <c r="AH2" s="721"/>
      <c r="AI2" s="721"/>
      <c r="AJ2" s="721"/>
      <c r="AK2" s="721"/>
      <c r="AL2" s="721"/>
      <c r="AM2" s="721"/>
      <c r="AN2" s="721"/>
      <c r="AO2" s="721"/>
      <c r="AP2" s="721"/>
      <c r="AQ2" s="721"/>
      <c r="AR2" s="721"/>
      <c r="AS2" s="721"/>
      <c r="AT2" s="721"/>
      <c r="AU2" s="721"/>
      <c r="AV2" s="721"/>
      <c r="AW2" s="721"/>
      <c r="AX2" s="721"/>
      <c r="AY2" s="721"/>
      <c r="AZ2" s="721"/>
      <c r="BA2" s="721"/>
      <c r="BB2" s="721"/>
      <c r="BC2" s="721"/>
      <c r="BD2" s="721"/>
      <c r="BE2" s="721"/>
      <c r="BF2" s="721"/>
      <c r="BG2" s="721"/>
      <c r="BH2" s="721"/>
      <c r="BI2" s="721"/>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c r="DA2" s="228"/>
      <c r="DB2" s="228"/>
      <c r="DC2" s="228"/>
      <c r="DD2" s="228"/>
      <c r="DE2" s="228"/>
      <c r="DF2" s="228"/>
      <c r="DG2" s="228"/>
      <c r="DH2" s="228"/>
      <c r="DI2" s="228"/>
      <c r="DJ2" s="722" t="s">
        <v>353</v>
      </c>
      <c r="DK2" s="723"/>
      <c r="DL2" s="723"/>
      <c r="DM2" s="723"/>
      <c r="DN2" s="723"/>
      <c r="DO2" s="724"/>
      <c r="DP2" s="228"/>
      <c r="DQ2" s="722" t="s">
        <v>354</v>
      </c>
      <c r="DR2" s="723"/>
      <c r="DS2" s="723"/>
      <c r="DT2" s="723"/>
      <c r="DU2" s="723"/>
      <c r="DV2" s="723"/>
      <c r="DW2" s="723"/>
      <c r="DX2" s="723"/>
      <c r="DY2" s="723"/>
      <c r="DZ2" s="724"/>
      <c r="EA2" s="230"/>
    </row>
    <row r="3" spans="1:131" ht="11.25" customHeight="1" x14ac:dyDescent="0.2">
      <c r="A3" s="228"/>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30"/>
    </row>
    <row r="4" spans="1:131" s="235" customFormat="1" ht="26.25" customHeight="1" thickBot="1" x14ac:dyDescent="0.25">
      <c r="A4" s="725" t="s">
        <v>355</v>
      </c>
      <c r="B4" s="725"/>
      <c r="C4" s="725"/>
      <c r="D4" s="725"/>
      <c r="E4" s="725"/>
      <c r="F4" s="725"/>
      <c r="G4" s="725"/>
      <c r="H4" s="725"/>
      <c r="I4" s="725"/>
      <c r="J4" s="725"/>
      <c r="K4" s="725"/>
      <c r="L4" s="725"/>
      <c r="M4" s="725"/>
      <c r="N4" s="725"/>
      <c r="O4" s="725"/>
      <c r="P4" s="725"/>
      <c r="Q4" s="725"/>
      <c r="R4" s="725"/>
      <c r="S4" s="725"/>
      <c r="T4" s="725"/>
      <c r="U4" s="725"/>
      <c r="V4" s="725"/>
      <c r="W4" s="725"/>
      <c r="X4" s="725"/>
      <c r="Y4" s="725"/>
      <c r="Z4" s="725"/>
      <c r="AA4" s="725"/>
      <c r="AB4" s="725"/>
      <c r="AC4" s="725"/>
      <c r="AD4" s="725"/>
      <c r="AE4" s="725"/>
      <c r="AF4" s="725"/>
      <c r="AG4" s="725"/>
      <c r="AH4" s="725"/>
      <c r="AI4" s="725"/>
      <c r="AJ4" s="725"/>
      <c r="AK4" s="725"/>
      <c r="AL4" s="725"/>
      <c r="AM4" s="725"/>
      <c r="AN4" s="725"/>
      <c r="AO4" s="725"/>
      <c r="AP4" s="725"/>
      <c r="AQ4" s="725"/>
      <c r="AR4" s="725"/>
      <c r="AS4" s="725"/>
      <c r="AT4" s="725"/>
      <c r="AU4" s="725"/>
      <c r="AV4" s="725"/>
      <c r="AW4" s="725"/>
      <c r="AX4" s="725"/>
      <c r="AY4" s="725"/>
      <c r="AZ4" s="232"/>
      <c r="BA4" s="232"/>
      <c r="BB4" s="232"/>
      <c r="BC4" s="232"/>
      <c r="BD4" s="232"/>
      <c r="BE4" s="233"/>
      <c r="BF4" s="233"/>
      <c r="BG4" s="233"/>
      <c r="BH4" s="233"/>
      <c r="BI4" s="233"/>
      <c r="BJ4" s="233"/>
      <c r="BK4" s="233"/>
      <c r="BL4" s="233"/>
      <c r="BM4" s="233"/>
      <c r="BN4" s="233"/>
      <c r="BO4" s="233"/>
      <c r="BP4" s="233"/>
      <c r="BQ4" s="726" t="s">
        <v>356</v>
      </c>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234"/>
    </row>
    <row r="5" spans="1:131" s="235" customFormat="1" ht="26.25" customHeight="1" x14ac:dyDescent="0.2">
      <c r="A5" s="727" t="s">
        <v>357</v>
      </c>
      <c r="B5" s="728"/>
      <c r="C5" s="728"/>
      <c r="D5" s="728"/>
      <c r="E5" s="728"/>
      <c r="F5" s="728"/>
      <c r="G5" s="728"/>
      <c r="H5" s="728"/>
      <c r="I5" s="728"/>
      <c r="J5" s="728"/>
      <c r="K5" s="728"/>
      <c r="L5" s="728"/>
      <c r="M5" s="728"/>
      <c r="N5" s="728"/>
      <c r="O5" s="728"/>
      <c r="P5" s="729"/>
      <c r="Q5" s="733" t="s">
        <v>358</v>
      </c>
      <c r="R5" s="734"/>
      <c r="S5" s="734"/>
      <c r="T5" s="734"/>
      <c r="U5" s="735"/>
      <c r="V5" s="733" t="s">
        <v>359</v>
      </c>
      <c r="W5" s="734"/>
      <c r="X5" s="734"/>
      <c r="Y5" s="734"/>
      <c r="Z5" s="735"/>
      <c r="AA5" s="733" t="s">
        <v>360</v>
      </c>
      <c r="AB5" s="734"/>
      <c r="AC5" s="734"/>
      <c r="AD5" s="734"/>
      <c r="AE5" s="734"/>
      <c r="AF5" s="739" t="s">
        <v>361</v>
      </c>
      <c r="AG5" s="734"/>
      <c r="AH5" s="734"/>
      <c r="AI5" s="734"/>
      <c r="AJ5" s="740"/>
      <c r="AK5" s="734" t="s">
        <v>362</v>
      </c>
      <c r="AL5" s="734"/>
      <c r="AM5" s="734"/>
      <c r="AN5" s="734"/>
      <c r="AO5" s="735"/>
      <c r="AP5" s="733" t="s">
        <v>363</v>
      </c>
      <c r="AQ5" s="734"/>
      <c r="AR5" s="734"/>
      <c r="AS5" s="734"/>
      <c r="AT5" s="735"/>
      <c r="AU5" s="733" t="s">
        <v>364</v>
      </c>
      <c r="AV5" s="734"/>
      <c r="AW5" s="734"/>
      <c r="AX5" s="734"/>
      <c r="AY5" s="740"/>
      <c r="AZ5" s="232"/>
      <c r="BA5" s="232"/>
      <c r="BB5" s="232"/>
      <c r="BC5" s="232"/>
      <c r="BD5" s="232"/>
      <c r="BE5" s="233"/>
      <c r="BF5" s="233"/>
      <c r="BG5" s="233"/>
      <c r="BH5" s="233"/>
      <c r="BI5" s="233"/>
      <c r="BJ5" s="233"/>
      <c r="BK5" s="233"/>
      <c r="BL5" s="233"/>
      <c r="BM5" s="233"/>
      <c r="BN5" s="233"/>
      <c r="BO5" s="233"/>
      <c r="BP5" s="233"/>
      <c r="BQ5" s="727" t="s">
        <v>365</v>
      </c>
      <c r="BR5" s="728"/>
      <c r="BS5" s="728"/>
      <c r="BT5" s="728"/>
      <c r="BU5" s="728"/>
      <c r="BV5" s="728"/>
      <c r="BW5" s="728"/>
      <c r="BX5" s="728"/>
      <c r="BY5" s="728"/>
      <c r="BZ5" s="728"/>
      <c r="CA5" s="728"/>
      <c r="CB5" s="728"/>
      <c r="CC5" s="728"/>
      <c r="CD5" s="728"/>
      <c r="CE5" s="728"/>
      <c r="CF5" s="728"/>
      <c r="CG5" s="729"/>
      <c r="CH5" s="733" t="s">
        <v>366</v>
      </c>
      <c r="CI5" s="734"/>
      <c r="CJ5" s="734"/>
      <c r="CK5" s="734"/>
      <c r="CL5" s="735"/>
      <c r="CM5" s="733" t="s">
        <v>367</v>
      </c>
      <c r="CN5" s="734"/>
      <c r="CO5" s="734"/>
      <c r="CP5" s="734"/>
      <c r="CQ5" s="735"/>
      <c r="CR5" s="733" t="s">
        <v>368</v>
      </c>
      <c r="CS5" s="734"/>
      <c r="CT5" s="734"/>
      <c r="CU5" s="734"/>
      <c r="CV5" s="735"/>
      <c r="CW5" s="733" t="s">
        <v>369</v>
      </c>
      <c r="CX5" s="734"/>
      <c r="CY5" s="734"/>
      <c r="CZ5" s="734"/>
      <c r="DA5" s="735"/>
      <c r="DB5" s="733" t="s">
        <v>370</v>
      </c>
      <c r="DC5" s="734"/>
      <c r="DD5" s="734"/>
      <c r="DE5" s="734"/>
      <c r="DF5" s="735"/>
      <c r="DG5" s="763" t="s">
        <v>371</v>
      </c>
      <c r="DH5" s="764"/>
      <c r="DI5" s="764"/>
      <c r="DJ5" s="764"/>
      <c r="DK5" s="765"/>
      <c r="DL5" s="763" t="s">
        <v>372</v>
      </c>
      <c r="DM5" s="764"/>
      <c r="DN5" s="764"/>
      <c r="DO5" s="764"/>
      <c r="DP5" s="765"/>
      <c r="DQ5" s="733" t="s">
        <v>373</v>
      </c>
      <c r="DR5" s="734"/>
      <c r="DS5" s="734"/>
      <c r="DT5" s="734"/>
      <c r="DU5" s="735"/>
      <c r="DV5" s="733" t="s">
        <v>364</v>
      </c>
      <c r="DW5" s="734"/>
      <c r="DX5" s="734"/>
      <c r="DY5" s="734"/>
      <c r="DZ5" s="740"/>
      <c r="EA5" s="234"/>
    </row>
    <row r="6" spans="1:131" s="235" customFormat="1" ht="26.25" customHeight="1" thickBot="1" x14ac:dyDescent="0.25">
      <c r="A6" s="730"/>
      <c r="B6" s="731"/>
      <c r="C6" s="731"/>
      <c r="D6" s="731"/>
      <c r="E6" s="731"/>
      <c r="F6" s="731"/>
      <c r="G6" s="731"/>
      <c r="H6" s="731"/>
      <c r="I6" s="731"/>
      <c r="J6" s="731"/>
      <c r="K6" s="731"/>
      <c r="L6" s="731"/>
      <c r="M6" s="731"/>
      <c r="N6" s="731"/>
      <c r="O6" s="731"/>
      <c r="P6" s="732"/>
      <c r="Q6" s="736"/>
      <c r="R6" s="737"/>
      <c r="S6" s="737"/>
      <c r="T6" s="737"/>
      <c r="U6" s="738"/>
      <c r="V6" s="736"/>
      <c r="W6" s="737"/>
      <c r="X6" s="737"/>
      <c r="Y6" s="737"/>
      <c r="Z6" s="738"/>
      <c r="AA6" s="736"/>
      <c r="AB6" s="737"/>
      <c r="AC6" s="737"/>
      <c r="AD6" s="737"/>
      <c r="AE6" s="737"/>
      <c r="AF6" s="741"/>
      <c r="AG6" s="737"/>
      <c r="AH6" s="737"/>
      <c r="AI6" s="737"/>
      <c r="AJ6" s="742"/>
      <c r="AK6" s="737"/>
      <c r="AL6" s="737"/>
      <c r="AM6" s="737"/>
      <c r="AN6" s="737"/>
      <c r="AO6" s="738"/>
      <c r="AP6" s="736"/>
      <c r="AQ6" s="737"/>
      <c r="AR6" s="737"/>
      <c r="AS6" s="737"/>
      <c r="AT6" s="738"/>
      <c r="AU6" s="736"/>
      <c r="AV6" s="737"/>
      <c r="AW6" s="737"/>
      <c r="AX6" s="737"/>
      <c r="AY6" s="742"/>
      <c r="AZ6" s="232"/>
      <c r="BA6" s="232"/>
      <c r="BB6" s="232"/>
      <c r="BC6" s="232"/>
      <c r="BD6" s="232"/>
      <c r="BE6" s="233"/>
      <c r="BF6" s="233"/>
      <c r="BG6" s="233"/>
      <c r="BH6" s="233"/>
      <c r="BI6" s="233"/>
      <c r="BJ6" s="233"/>
      <c r="BK6" s="233"/>
      <c r="BL6" s="233"/>
      <c r="BM6" s="233"/>
      <c r="BN6" s="233"/>
      <c r="BO6" s="233"/>
      <c r="BP6" s="233"/>
      <c r="BQ6" s="730"/>
      <c r="BR6" s="731"/>
      <c r="BS6" s="731"/>
      <c r="BT6" s="731"/>
      <c r="BU6" s="731"/>
      <c r="BV6" s="731"/>
      <c r="BW6" s="731"/>
      <c r="BX6" s="731"/>
      <c r="BY6" s="731"/>
      <c r="BZ6" s="731"/>
      <c r="CA6" s="731"/>
      <c r="CB6" s="731"/>
      <c r="CC6" s="731"/>
      <c r="CD6" s="731"/>
      <c r="CE6" s="731"/>
      <c r="CF6" s="731"/>
      <c r="CG6" s="732"/>
      <c r="CH6" s="736"/>
      <c r="CI6" s="737"/>
      <c r="CJ6" s="737"/>
      <c r="CK6" s="737"/>
      <c r="CL6" s="738"/>
      <c r="CM6" s="736"/>
      <c r="CN6" s="737"/>
      <c r="CO6" s="737"/>
      <c r="CP6" s="737"/>
      <c r="CQ6" s="738"/>
      <c r="CR6" s="736"/>
      <c r="CS6" s="737"/>
      <c r="CT6" s="737"/>
      <c r="CU6" s="737"/>
      <c r="CV6" s="738"/>
      <c r="CW6" s="736"/>
      <c r="CX6" s="737"/>
      <c r="CY6" s="737"/>
      <c r="CZ6" s="737"/>
      <c r="DA6" s="738"/>
      <c r="DB6" s="736"/>
      <c r="DC6" s="737"/>
      <c r="DD6" s="737"/>
      <c r="DE6" s="737"/>
      <c r="DF6" s="738"/>
      <c r="DG6" s="766"/>
      <c r="DH6" s="767"/>
      <c r="DI6" s="767"/>
      <c r="DJ6" s="767"/>
      <c r="DK6" s="768"/>
      <c r="DL6" s="766"/>
      <c r="DM6" s="767"/>
      <c r="DN6" s="767"/>
      <c r="DO6" s="767"/>
      <c r="DP6" s="768"/>
      <c r="DQ6" s="736"/>
      <c r="DR6" s="737"/>
      <c r="DS6" s="737"/>
      <c r="DT6" s="737"/>
      <c r="DU6" s="738"/>
      <c r="DV6" s="736"/>
      <c r="DW6" s="737"/>
      <c r="DX6" s="737"/>
      <c r="DY6" s="737"/>
      <c r="DZ6" s="742"/>
      <c r="EA6" s="234"/>
    </row>
    <row r="7" spans="1:131" s="235" customFormat="1" ht="26.25" customHeight="1" thickTop="1" x14ac:dyDescent="0.2">
      <c r="A7" s="236">
        <v>1</v>
      </c>
      <c r="B7" s="749" t="s">
        <v>374</v>
      </c>
      <c r="C7" s="750"/>
      <c r="D7" s="750"/>
      <c r="E7" s="750"/>
      <c r="F7" s="750"/>
      <c r="G7" s="750"/>
      <c r="H7" s="750"/>
      <c r="I7" s="750"/>
      <c r="J7" s="750"/>
      <c r="K7" s="750"/>
      <c r="L7" s="750"/>
      <c r="M7" s="750"/>
      <c r="N7" s="750"/>
      <c r="O7" s="750"/>
      <c r="P7" s="751"/>
      <c r="Q7" s="752">
        <v>29749</v>
      </c>
      <c r="R7" s="753"/>
      <c r="S7" s="753"/>
      <c r="T7" s="753"/>
      <c r="U7" s="753"/>
      <c r="V7" s="753">
        <v>29689</v>
      </c>
      <c r="W7" s="753"/>
      <c r="X7" s="753"/>
      <c r="Y7" s="753"/>
      <c r="Z7" s="753"/>
      <c r="AA7" s="753">
        <v>60</v>
      </c>
      <c r="AB7" s="753"/>
      <c r="AC7" s="753"/>
      <c r="AD7" s="753"/>
      <c r="AE7" s="754"/>
      <c r="AF7" s="755">
        <v>18</v>
      </c>
      <c r="AG7" s="756"/>
      <c r="AH7" s="756"/>
      <c r="AI7" s="756"/>
      <c r="AJ7" s="757"/>
      <c r="AK7" s="758">
        <v>1135</v>
      </c>
      <c r="AL7" s="759"/>
      <c r="AM7" s="759"/>
      <c r="AN7" s="759"/>
      <c r="AO7" s="759"/>
      <c r="AP7" s="759">
        <v>22759</v>
      </c>
      <c r="AQ7" s="759"/>
      <c r="AR7" s="759"/>
      <c r="AS7" s="759"/>
      <c r="AT7" s="759"/>
      <c r="AU7" s="760"/>
      <c r="AV7" s="760"/>
      <c r="AW7" s="760"/>
      <c r="AX7" s="760"/>
      <c r="AY7" s="761"/>
      <c r="AZ7" s="232"/>
      <c r="BA7" s="232"/>
      <c r="BB7" s="232"/>
      <c r="BC7" s="232"/>
      <c r="BD7" s="232"/>
      <c r="BE7" s="233"/>
      <c r="BF7" s="233"/>
      <c r="BG7" s="233"/>
      <c r="BH7" s="233"/>
      <c r="BI7" s="233"/>
      <c r="BJ7" s="233"/>
      <c r="BK7" s="233"/>
      <c r="BL7" s="233"/>
      <c r="BM7" s="233"/>
      <c r="BN7" s="233"/>
      <c r="BO7" s="233"/>
      <c r="BP7" s="233"/>
      <c r="BQ7" s="236">
        <v>1</v>
      </c>
      <c r="BR7" s="237"/>
      <c r="BS7" s="746"/>
      <c r="BT7" s="747"/>
      <c r="BU7" s="747"/>
      <c r="BV7" s="747"/>
      <c r="BW7" s="747"/>
      <c r="BX7" s="747"/>
      <c r="BY7" s="747"/>
      <c r="BZ7" s="747"/>
      <c r="CA7" s="747"/>
      <c r="CB7" s="747"/>
      <c r="CC7" s="747"/>
      <c r="CD7" s="747"/>
      <c r="CE7" s="747"/>
      <c r="CF7" s="747"/>
      <c r="CG7" s="762"/>
      <c r="CH7" s="743"/>
      <c r="CI7" s="744"/>
      <c r="CJ7" s="744"/>
      <c r="CK7" s="744"/>
      <c r="CL7" s="745"/>
      <c r="CM7" s="743"/>
      <c r="CN7" s="744"/>
      <c r="CO7" s="744"/>
      <c r="CP7" s="744"/>
      <c r="CQ7" s="745"/>
      <c r="CR7" s="743"/>
      <c r="CS7" s="744"/>
      <c r="CT7" s="744"/>
      <c r="CU7" s="744"/>
      <c r="CV7" s="745"/>
      <c r="CW7" s="743"/>
      <c r="CX7" s="744"/>
      <c r="CY7" s="744"/>
      <c r="CZ7" s="744"/>
      <c r="DA7" s="745"/>
      <c r="DB7" s="743"/>
      <c r="DC7" s="744"/>
      <c r="DD7" s="744"/>
      <c r="DE7" s="744"/>
      <c r="DF7" s="745"/>
      <c r="DG7" s="743"/>
      <c r="DH7" s="744"/>
      <c r="DI7" s="744"/>
      <c r="DJ7" s="744"/>
      <c r="DK7" s="745"/>
      <c r="DL7" s="743"/>
      <c r="DM7" s="744"/>
      <c r="DN7" s="744"/>
      <c r="DO7" s="744"/>
      <c r="DP7" s="745"/>
      <c r="DQ7" s="743"/>
      <c r="DR7" s="744"/>
      <c r="DS7" s="744"/>
      <c r="DT7" s="744"/>
      <c r="DU7" s="745"/>
      <c r="DV7" s="746"/>
      <c r="DW7" s="747"/>
      <c r="DX7" s="747"/>
      <c r="DY7" s="747"/>
      <c r="DZ7" s="748"/>
      <c r="EA7" s="234"/>
    </row>
    <row r="8" spans="1:131" s="235" customFormat="1" ht="26.25" customHeight="1" x14ac:dyDescent="0.2">
      <c r="A8" s="238">
        <v>2</v>
      </c>
      <c r="B8" s="780" t="s">
        <v>375</v>
      </c>
      <c r="C8" s="781"/>
      <c r="D8" s="781"/>
      <c r="E8" s="781"/>
      <c r="F8" s="781"/>
      <c r="G8" s="781"/>
      <c r="H8" s="781"/>
      <c r="I8" s="781"/>
      <c r="J8" s="781"/>
      <c r="K8" s="781"/>
      <c r="L8" s="781"/>
      <c r="M8" s="781"/>
      <c r="N8" s="781"/>
      <c r="O8" s="781"/>
      <c r="P8" s="782"/>
      <c r="Q8" s="783">
        <v>179</v>
      </c>
      <c r="R8" s="784"/>
      <c r="S8" s="784"/>
      <c r="T8" s="784"/>
      <c r="U8" s="784"/>
      <c r="V8" s="784">
        <v>179</v>
      </c>
      <c r="W8" s="784"/>
      <c r="X8" s="784"/>
      <c r="Y8" s="784"/>
      <c r="Z8" s="784"/>
      <c r="AA8" s="784" t="s">
        <v>543</v>
      </c>
      <c r="AB8" s="784"/>
      <c r="AC8" s="784"/>
      <c r="AD8" s="784"/>
      <c r="AE8" s="785"/>
      <c r="AF8" s="786" t="s">
        <v>122</v>
      </c>
      <c r="AG8" s="787"/>
      <c r="AH8" s="787"/>
      <c r="AI8" s="787"/>
      <c r="AJ8" s="788"/>
      <c r="AK8" s="769">
        <v>179</v>
      </c>
      <c r="AL8" s="770"/>
      <c r="AM8" s="770"/>
      <c r="AN8" s="770"/>
      <c r="AO8" s="770"/>
      <c r="AP8" s="770">
        <v>1180</v>
      </c>
      <c r="AQ8" s="770"/>
      <c r="AR8" s="770"/>
      <c r="AS8" s="770"/>
      <c r="AT8" s="770"/>
      <c r="AU8" s="771"/>
      <c r="AV8" s="771"/>
      <c r="AW8" s="771"/>
      <c r="AX8" s="771"/>
      <c r="AY8" s="772"/>
      <c r="AZ8" s="232"/>
      <c r="BA8" s="232"/>
      <c r="BB8" s="232"/>
      <c r="BC8" s="232"/>
      <c r="BD8" s="232"/>
      <c r="BE8" s="233"/>
      <c r="BF8" s="233"/>
      <c r="BG8" s="233"/>
      <c r="BH8" s="233"/>
      <c r="BI8" s="233"/>
      <c r="BJ8" s="233"/>
      <c r="BK8" s="233"/>
      <c r="BL8" s="233"/>
      <c r="BM8" s="233"/>
      <c r="BN8" s="233"/>
      <c r="BO8" s="233"/>
      <c r="BP8" s="233"/>
      <c r="BQ8" s="238">
        <v>2</v>
      </c>
      <c r="BR8" s="239"/>
      <c r="BS8" s="773"/>
      <c r="BT8" s="774"/>
      <c r="BU8" s="774"/>
      <c r="BV8" s="774"/>
      <c r="BW8" s="774"/>
      <c r="BX8" s="774"/>
      <c r="BY8" s="774"/>
      <c r="BZ8" s="774"/>
      <c r="CA8" s="774"/>
      <c r="CB8" s="774"/>
      <c r="CC8" s="774"/>
      <c r="CD8" s="774"/>
      <c r="CE8" s="774"/>
      <c r="CF8" s="774"/>
      <c r="CG8" s="775"/>
      <c r="CH8" s="776"/>
      <c r="CI8" s="777"/>
      <c r="CJ8" s="777"/>
      <c r="CK8" s="777"/>
      <c r="CL8" s="778"/>
      <c r="CM8" s="776"/>
      <c r="CN8" s="777"/>
      <c r="CO8" s="777"/>
      <c r="CP8" s="777"/>
      <c r="CQ8" s="778"/>
      <c r="CR8" s="776"/>
      <c r="CS8" s="777"/>
      <c r="CT8" s="777"/>
      <c r="CU8" s="777"/>
      <c r="CV8" s="778"/>
      <c r="CW8" s="776"/>
      <c r="CX8" s="777"/>
      <c r="CY8" s="777"/>
      <c r="CZ8" s="777"/>
      <c r="DA8" s="778"/>
      <c r="DB8" s="776"/>
      <c r="DC8" s="777"/>
      <c r="DD8" s="777"/>
      <c r="DE8" s="777"/>
      <c r="DF8" s="778"/>
      <c r="DG8" s="776"/>
      <c r="DH8" s="777"/>
      <c r="DI8" s="777"/>
      <c r="DJ8" s="777"/>
      <c r="DK8" s="778"/>
      <c r="DL8" s="776"/>
      <c r="DM8" s="777"/>
      <c r="DN8" s="777"/>
      <c r="DO8" s="777"/>
      <c r="DP8" s="778"/>
      <c r="DQ8" s="776"/>
      <c r="DR8" s="777"/>
      <c r="DS8" s="777"/>
      <c r="DT8" s="777"/>
      <c r="DU8" s="778"/>
      <c r="DV8" s="773"/>
      <c r="DW8" s="774"/>
      <c r="DX8" s="774"/>
      <c r="DY8" s="774"/>
      <c r="DZ8" s="779"/>
      <c r="EA8" s="234"/>
    </row>
    <row r="9" spans="1:131" s="235" customFormat="1" ht="26.25" customHeight="1" x14ac:dyDescent="0.2">
      <c r="A9" s="238">
        <v>3</v>
      </c>
      <c r="B9" s="780"/>
      <c r="C9" s="781"/>
      <c r="D9" s="781"/>
      <c r="E9" s="781"/>
      <c r="F9" s="781"/>
      <c r="G9" s="781"/>
      <c r="H9" s="781"/>
      <c r="I9" s="781"/>
      <c r="J9" s="781"/>
      <c r="K9" s="781"/>
      <c r="L9" s="781"/>
      <c r="M9" s="781"/>
      <c r="N9" s="781"/>
      <c r="O9" s="781"/>
      <c r="P9" s="782"/>
      <c r="Q9" s="783"/>
      <c r="R9" s="784"/>
      <c r="S9" s="784"/>
      <c r="T9" s="784"/>
      <c r="U9" s="784"/>
      <c r="V9" s="784"/>
      <c r="W9" s="784"/>
      <c r="X9" s="784"/>
      <c r="Y9" s="784"/>
      <c r="Z9" s="784"/>
      <c r="AA9" s="784"/>
      <c r="AB9" s="784"/>
      <c r="AC9" s="784"/>
      <c r="AD9" s="784"/>
      <c r="AE9" s="785"/>
      <c r="AF9" s="786"/>
      <c r="AG9" s="787"/>
      <c r="AH9" s="787"/>
      <c r="AI9" s="787"/>
      <c r="AJ9" s="788"/>
      <c r="AK9" s="769"/>
      <c r="AL9" s="770"/>
      <c r="AM9" s="770"/>
      <c r="AN9" s="770"/>
      <c r="AO9" s="770"/>
      <c r="AP9" s="770"/>
      <c r="AQ9" s="770"/>
      <c r="AR9" s="770"/>
      <c r="AS9" s="770"/>
      <c r="AT9" s="770"/>
      <c r="AU9" s="771"/>
      <c r="AV9" s="771"/>
      <c r="AW9" s="771"/>
      <c r="AX9" s="771"/>
      <c r="AY9" s="772"/>
      <c r="AZ9" s="232"/>
      <c r="BA9" s="232"/>
      <c r="BB9" s="232"/>
      <c r="BC9" s="232"/>
      <c r="BD9" s="232"/>
      <c r="BE9" s="233"/>
      <c r="BF9" s="233"/>
      <c r="BG9" s="233"/>
      <c r="BH9" s="233"/>
      <c r="BI9" s="233"/>
      <c r="BJ9" s="233"/>
      <c r="BK9" s="233"/>
      <c r="BL9" s="233"/>
      <c r="BM9" s="233"/>
      <c r="BN9" s="233"/>
      <c r="BO9" s="233"/>
      <c r="BP9" s="233"/>
      <c r="BQ9" s="238">
        <v>3</v>
      </c>
      <c r="BR9" s="239"/>
      <c r="BS9" s="773"/>
      <c r="BT9" s="774"/>
      <c r="BU9" s="774"/>
      <c r="BV9" s="774"/>
      <c r="BW9" s="774"/>
      <c r="BX9" s="774"/>
      <c r="BY9" s="774"/>
      <c r="BZ9" s="774"/>
      <c r="CA9" s="774"/>
      <c r="CB9" s="774"/>
      <c r="CC9" s="774"/>
      <c r="CD9" s="774"/>
      <c r="CE9" s="774"/>
      <c r="CF9" s="774"/>
      <c r="CG9" s="775"/>
      <c r="CH9" s="776"/>
      <c r="CI9" s="777"/>
      <c r="CJ9" s="777"/>
      <c r="CK9" s="777"/>
      <c r="CL9" s="778"/>
      <c r="CM9" s="776"/>
      <c r="CN9" s="777"/>
      <c r="CO9" s="777"/>
      <c r="CP9" s="777"/>
      <c r="CQ9" s="778"/>
      <c r="CR9" s="776"/>
      <c r="CS9" s="777"/>
      <c r="CT9" s="777"/>
      <c r="CU9" s="777"/>
      <c r="CV9" s="778"/>
      <c r="CW9" s="776"/>
      <c r="CX9" s="777"/>
      <c r="CY9" s="777"/>
      <c r="CZ9" s="777"/>
      <c r="DA9" s="778"/>
      <c r="DB9" s="776"/>
      <c r="DC9" s="777"/>
      <c r="DD9" s="777"/>
      <c r="DE9" s="777"/>
      <c r="DF9" s="778"/>
      <c r="DG9" s="776"/>
      <c r="DH9" s="777"/>
      <c r="DI9" s="777"/>
      <c r="DJ9" s="777"/>
      <c r="DK9" s="778"/>
      <c r="DL9" s="776"/>
      <c r="DM9" s="777"/>
      <c r="DN9" s="777"/>
      <c r="DO9" s="777"/>
      <c r="DP9" s="778"/>
      <c r="DQ9" s="776"/>
      <c r="DR9" s="777"/>
      <c r="DS9" s="777"/>
      <c r="DT9" s="777"/>
      <c r="DU9" s="778"/>
      <c r="DV9" s="773"/>
      <c r="DW9" s="774"/>
      <c r="DX9" s="774"/>
      <c r="DY9" s="774"/>
      <c r="DZ9" s="779"/>
      <c r="EA9" s="234"/>
    </row>
    <row r="10" spans="1:131" s="235" customFormat="1" ht="26.25" customHeight="1" x14ac:dyDescent="0.2">
      <c r="A10" s="238">
        <v>4</v>
      </c>
      <c r="B10" s="780"/>
      <c r="C10" s="781"/>
      <c r="D10" s="781"/>
      <c r="E10" s="781"/>
      <c r="F10" s="781"/>
      <c r="G10" s="781"/>
      <c r="H10" s="781"/>
      <c r="I10" s="781"/>
      <c r="J10" s="781"/>
      <c r="K10" s="781"/>
      <c r="L10" s="781"/>
      <c r="M10" s="781"/>
      <c r="N10" s="781"/>
      <c r="O10" s="781"/>
      <c r="P10" s="782"/>
      <c r="Q10" s="783"/>
      <c r="R10" s="784"/>
      <c r="S10" s="784"/>
      <c r="T10" s="784"/>
      <c r="U10" s="784"/>
      <c r="V10" s="784"/>
      <c r="W10" s="784"/>
      <c r="X10" s="784"/>
      <c r="Y10" s="784"/>
      <c r="Z10" s="784"/>
      <c r="AA10" s="784"/>
      <c r="AB10" s="784"/>
      <c r="AC10" s="784"/>
      <c r="AD10" s="784"/>
      <c r="AE10" s="785"/>
      <c r="AF10" s="786"/>
      <c r="AG10" s="787"/>
      <c r="AH10" s="787"/>
      <c r="AI10" s="787"/>
      <c r="AJ10" s="788"/>
      <c r="AK10" s="769"/>
      <c r="AL10" s="770"/>
      <c r="AM10" s="770"/>
      <c r="AN10" s="770"/>
      <c r="AO10" s="770"/>
      <c r="AP10" s="770"/>
      <c r="AQ10" s="770"/>
      <c r="AR10" s="770"/>
      <c r="AS10" s="770"/>
      <c r="AT10" s="770"/>
      <c r="AU10" s="771"/>
      <c r="AV10" s="771"/>
      <c r="AW10" s="771"/>
      <c r="AX10" s="771"/>
      <c r="AY10" s="772"/>
      <c r="AZ10" s="232"/>
      <c r="BA10" s="232"/>
      <c r="BB10" s="232"/>
      <c r="BC10" s="232"/>
      <c r="BD10" s="232"/>
      <c r="BE10" s="233"/>
      <c r="BF10" s="233"/>
      <c r="BG10" s="233"/>
      <c r="BH10" s="233"/>
      <c r="BI10" s="233"/>
      <c r="BJ10" s="233"/>
      <c r="BK10" s="233"/>
      <c r="BL10" s="233"/>
      <c r="BM10" s="233"/>
      <c r="BN10" s="233"/>
      <c r="BO10" s="233"/>
      <c r="BP10" s="233"/>
      <c r="BQ10" s="238">
        <v>4</v>
      </c>
      <c r="BR10" s="239"/>
      <c r="BS10" s="773"/>
      <c r="BT10" s="774"/>
      <c r="BU10" s="774"/>
      <c r="BV10" s="774"/>
      <c r="BW10" s="774"/>
      <c r="BX10" s="774"/>
      <c r="BY10" s="774"/>
      <c r="BZ10" s="774"/>
      <c r="CA10" s="774"/>
      <c r="CB10" s="774"/>
      <c r="CC10" s="774"/>
      <c r="CD10" s="774"/>
      <c r="CE10" s="774"/>
      <c r="CF10" s="774"/>
      <c r="CG10" s="775"/>
      <c r="CH10" s="776"/>
      <c r="CI10" s="777"/>
      <c r="CJ10" s="777"/>
      <c r="CK10" s="777"/>
      <c r="CL10" s="778"/>
      <c r="CM10" s="776"/>
      <c r="CN10" s="777"/>
      <c r="CO10" s="777"/>
      <c r="CP10" s="777"/>
      <c r="CQ10" s="778"/>
      <c r="CR10" s="776"/>
      <c r="CS10" s="777"/>
      <c r="CT10" s="777"/>
      <c r="CU10" s="777"/>
      <c r="CV10" s="778"/>
      <c r="CW10" s="776"/>
      <c r="CX10" s="777"/>
      <c r="CY10" s="777"/>
      <c r="CZ10" s="777"/>
      <c r="DA10" s="778"/>
      <c r="DB10" s="776"/>
      <c r="DC10" s="777"/>
      <c r="DD10" s="777"/>
      <c r="DE10" s="777"/>
      <c r="DF10" s="778"/>
      <c r="DG10" s="776"/>
      <c r="DH10" s="777"/>
      <c r="DI10" s="777"/>
      <c r="DJ10" s="777"/>
      <c r="DK10" s="778"/>
      <c r="DL10" s="776"/>
      <c r="DM10" s="777"/>
      <c r="DN10" s="777"/>
      <c r="DO10" s="777"/>
      <c r="DP10" s="778"/>
      <c r="DQ10" s="776"/>
      <c r="DR10" s="777"/>
      <c r="DS10" s="777"/>
      <c r="DT10" s="777"/>
      <c r="DU10" s="778"/>
      <c r="DV10" s="773"/>
      <c r="DW10" s="774"/>
      <c r="DX10" s="774"/>
      <c r="DY10" s="774"/>
      <c r="DZ10" s="779"/>
      <c r="EA10" s="234"/>
    </row>
    <row r="11" spans="1:131" s="235" customFormat="1" ht="26.25" customHeight="1" x14ac:dyDescent="0.2">
      <c r="A11" s="238">
        <v>5</v>
      </c>
      <c r="B11" s="780"/>
      <c r="C11" s="781"/>
      <c r="D11" s="781"/>
      <c r="E11" s="781"/>
      <c r="F11" s="781"/>
      <c r="G11" s="781"/>
      <c r="H11" s="781"/>
      <c r="I11" s="781"/>
      <c r="J11" s="781"/>
      <c r="K11" s="781"/>
      <c r="L11" s="781"/>
      <c r="M11" s="781"/>
      <c r="N11" s="781"/>
      <c r="O11" s="781"/>
      <c r="P11" s="782"/>
      <c r="Q11" s="783"/>
      <c r="R11" s="784"/>
      <c r="S11" s="784"/>
      <c r="T11" s="784"/>
      <c r="U11" s="784"/>
      <c r="V11" s="784"/>
      <c r="W11" s="784"/>
      <c r="X11" s="784"/>
      <c r="Y11" s="784"/>
      <c r="Z11" s="784"/>
      <c r="AA11" s="784"/>
      <c r="AB11" s="784"/>
      <c r="AC11" s="784"/>
      <c r="AD11" s="784"/>
      <c r="AE11" s="785"/>
      <c r="AF11" s="786"/>
      <c r="AG11" s="787"/>
      <c r="AH11" s="787"/>
      <c r="AI11" s="787"/>
      <c r="AJ11" s="788"/>
      <c r="AK11" s="769"/>
      <c r="AL11" s="770"/>
      <c r="AM11" s="770"/>
      <c r="AN11" s="770"/>
      <c r="AO11" s="770"/>
      <c r="AP11" s="770"/>
      <c r="AQ11" s="770"/>
      <c r="AR11" s="770"/>
      <c r="AS11" s="770"/>
      <c r="AT11" s="770"/>
      <c r="AU11" s="771"/>
      <c r="AV11" s="771"/>
      <c r="AW11" s="771"/>
      <c r="AX11" s="771"/>
      <c r="AY11" s="772"/>
      <c r="AZ11" s="232"/>
      <c r="BA11" s="232"/>
      <c r="BB11" s="232"/>
      <c r="BC11" s="232"/>
      <c r="BD11" s="232"/>
      <c r="BE11" s="233"/>
      <c r="BF11" s="233"/>
      <c r="BG11" s="233"/>
      <c r="BH11" s="233"/>
      <c r="BI11" s="233"/>
      <c r="BJ11" s="233"/>
      <c r="BK11" s="233"/>
      <c r="BL11" s="233"/>
      <c r="BM11" s="233"/>
      <c r="BN11" s="233"/>
      <c r="BO11" s="233"/>
      <c r="BP11" s="233"/>
      <c r="BQ11" s="238">
        <v>5</v>
      </c>
      <c r="BR11" s="239"/>
      <c r="BS11" s="773"/>
      <c r="BT11" s="774"/>
      <c r="BU11" s="774"/>
      <c r="BV11" s="774"/>
      <c r="BW11" s="774"/>
      <c r="BX11" s="774"/>
      <c r="BY11" s="774"/>
      <c r="BZ11" s="774"/>
      <c r="CA11" s="774"/>
      <c r="CB11" s="774"/>
      <c r="CC11" s="774"/>
      <c r="CD11" s="774"/>
      <c r="CE11" s="774"/>
      <c r="CF11" s="774"/>
      <c r="CG11" s="775"/>
      <c r="CH11" s="776"/>
      <c r="CI11" s="777"/>
      <c r="CJ11" s="777"/>
      <c r="CK11" s="777"/>
      <c r="CL11" s="778"/>
      <c r="CM11" s="776"/>
      <c r="CN11" s="777"/>
      <c r="CO11" s="777"/>
      <c r="CP11" s="777"/>
      <c r="CQ11" s="778"/>
      <c r="CR11" s="776"/>
      <c r="CS11" s="777"/>
      <c r="CT11" s="777"/>
      <c r="CU11" s="777"/>
      <c r="CV11" s="778"/>
      <c r="CW11" s="776"/>
      <c r="CX11" s="777"/>
      <c r="CY11" s="777"/>
      <c r="CZ11" s="777"/>
      <c r="DA11" s="778"/>
      <c r="DB11" s="776"/>
      <c r="DC11" s="777"/>
      <c r="DD11" s="777"/>
      <c r="DE11" s="777"/>
      <c r="DF11" s="778"/>
      <c r="DG11" s="776"/>
      <c r="DH11" s="777"/>
      <c r="DI11" s="777"/>
      <c r="DJ11" s="777"/>
      <c r="DK11" s="778"/>
      <c r="DL11" s="776"/>
      <c r="DM11" s="777"/>
      <c r="DN11" s="777"/>
      <c r="DO11" s="777"/>
      <c r="DP11" s="778"/>
      <c r="DQ11" s="776"/>
      <c r="DR11" s="777"/>
      <c r="DS11" s="777"/>
      <c r="DT11" s="777"/>
      <c r="DU11" s="778"/>
      <c r="DV11" s="773"/>
      <c r="DW11" s="774"/>
      <c r="DX11" s="774"/>
      <c r="DY11" s="774"/>
      <c r="DZ11" s="779"/>
      <c r="EA11" s="234"/>
    </row>
    <row r="12" spans="1:131" s="235" customFormat="1" ht="26.25" customHeight="1" x14ac:dyDescent="0.2">
      <c r="A12" s="238">
        <v>6</v>
      </c>
      <c r="B12" s="780"/>
      <c r="C12" s="781"/>
      <c r="D12" s="781"/>
      <c r="E12" s="781"/>
      <c r="F12" s="781"/>
      <c r="G12" s="781"/>
      <c r="H12" s="781"/>
      <c r="I12" s="781"/>
      <c r="J12" s="781"/>
      <c r="K12" s="781"/>
      <c r="L12" s="781"/>
      <c r="M12" s="781"/>
      <c r="N12" s="781"/>
      <c r="O12" s="781"/>
      <c r="P12" s="782"/>
      <c r="Q12" s="783"/>
      <c r="R12" s="784"/>
      <c r="S12" s="784"/>
      <c r="T12" s="784"/>
      <c r="U12" s="784"/>
      <c r="V12" s="784"/>
      <c r="W12" s="784"/>
      <c r="X12" s="784"/>
      <c r="Y12" s="784"/>
      <c r="Z12" s="784"/>
      <c r="AA12" s="784"/>
      <c r="AB12" s="784"/>
      <c r="AC12" s="784"/>
      <c r="AD12" s="784"/>
      <c r="AE12" s="785"/>
      <c r="AF12" s="786"/>
      <c r="AG12" s="787"/>
      <c r="AH12" s="787"/>
      <c r="AI12" s="787"/>
      <c r="AJ12" s="788"/>
      <c r="AK12" s="769"/>
      <c r="AL12" s="770"/>
      <c r="AM12" s="770"/>
      <c r="AN12" s="770"/>
      <c r="AO12" s="770"/>
      <c r="AP12" s="770"/>
      <c r="AQ12" s="770"/>
      <c r="AR12" s="770"/>
      <c r="AS12" s="770"/>
      <c r="AT12" s="770"/>
      <c r="AU12" s="771"/>
      <c r="AV12" s="771"/>
      <c r="AW12" s="771"/>
      <c r="AX12" s="771"/>
      <c r="AY12" s="772"/>
      <c r="AZ12" s="232"/>
      <c r="BA12" s="232"/>
      <c r="BB12" s="232"/>
      <c r="BC12" s="232"/>
      <c r="BD12" s="232"/>
      <c r="BE12" s="233"/>
      <c r="BF12" s="233"/>
      <c r="BG12" s="233"/>
      <c r="BH12" s="233"/>
      <c r="BI12" s="233"/>
      <c r="BJ12" s="233"/>
      <c r="BK12" s="233"/>
      <c r="BL12" s="233"/>
      <c r="BM12" s="233"/>
      <c r="BN12" s="233"/>
      <c r="BO12" s="233"/>
      <c r="BP12" s="233"/>
      <c r="BQ12" s="238">
        <v>6</v>
      </c>
      <c r="BR12" s="239"/>
      <c r="BS12" s="773"/>
      <c r="BT12" s="774"/>
      <c r="BU12" s="774"/>
      <c r="BV12" s="774"/>
      <c r="BW12" s="774"/>
      <c r="BX12" s="774"/>
      <c r="BY12" s="774"/>
      <c r="BZ12" s="774"/>
      <c r="CA12" s="774"/>
      <c r="CB12" s="774"/>
      <c r="CC12" s="774"/>
      <c r="CD12" s="774"/>
      <c r="CE12" s="774"/>
      <c r="CF12" s="774"/>
      <c r="CG12" s="775"/>
      <c r="CH12" s="776"/>
      <c r="CI12" s="777"/>
      <c r="CJ12" s="777"/>
      <c r="CK12" s="777"/>
      <c r="CL12" s="778"/>
      <c r="CM12" s="776"/>
      <c r="CN12" s="777"/>
      <c r="CO12" s="777"/>
      <c r="CP12" s="777"/>
      <c r="CQ12" s="778"/>
      <c r="CR12" s="776"/>
      <c r="CS12" s="777"/>
      <c r="CT12" s="777"/>
      <c r="CU12" s="777"/>
      <c r="CV12" s="778"/>
      <c r="CW12" s="776"/>
      <c r="CX12" s="777"/>
      <c r="CY12" s="777"/>
      <c r="CZ12" s="777"/>
      <c r="DA12" s="778"/>
      <c r="DB12" s="776"/>
      <c r="DC12" s="777"/>
      <c r="DD12" s="777"/>
      <c r="DE12" s="777"/>
      <c r="DF12" s="778"/>
      <c r="DG12" s="776"/>
      <c r="DH12" s="777"/>
      <c r="DI12" s="777"/>
      <c r="DJ12" s="777"/>
      <c r="DK12" s="778"/>
      <c r="DL12" s="776"/>
      <c r="DM12" s="777"/>
      <c r="DN12" s="777"/>
      <c r="DO12" s="777"/>
      <c r="DP12" s="778"/>
      <c r="DQ12" s="776"/>
      <c r="DR12" s="777"/>
      <c r="DS12" s="777"/>
      <c r="DT12" s="777"/>
      <c r="DU12" s="778"/>
      <c r="DV12" s="773"/>
      <c r="DW12" s="774"/>
      <c r="DX12" s="774"/>
      <c r="DY12" s="774"/>
      <c r="DZ12" s="779"/>
      <c r="EA12" s="234"/>
    </row>
    <row r="13" spans="1:131" s="235" customFormat="1" ht="26.25" customHeight="1" x14ac:dyDescent="0.2">
      <c r="A13" s="238">
        <v>7</v>
      </c>
      <c r="B13" s="780"/>
      <c r="C13" s="781"/>
      <c r="D13" s="781"/>
      <c r="E13" s="781"/>
      <c r="F13" s="781"/>
      <c r="G13" s="781"/>
      <c r="H13" s="781"/>
      <c r="I13" s="781"/>
      <c r="J13" s="781"/>
      <c r="K13" s="781"/>
      <c r="L13" s="781"/>
      <c r="M13" s="781"/>
      <c r="N13" s="781"/>
      <c r="O13" s="781"/>
      <c r="P13" s="782"/>
      <c r="Q13" s="783"/>
      <c r="R13" s="784"/>
      <c r="S13" s="784"/>
      <c r="T13" s="784"/>
      <c r="U13" s="784"/>
      <c r="V13" s="784"/>
      <c r="W13" s="784"/>
      <c r="X13" s="784"/>
      <c r="Y13" s="784"/>
      <c r="Z13" s="784"/>
      <c r="AA13" s="784"/>
      <c r="AB13" s="784"/>
      <c r="AC13" s="784"/>
      <c r="AD13" s="784"/>
      <c r="AE13" s="785"/>
      <c r="AF13" s="786"/>
      <c r="AG13" s="787"/>
      <c r="AH13" s="787"/>
      <c r="AI13" s="787"/>
      <c r="AJ13" s="788"/>
      <c r="AK13" s="769"/>
      <c r="AL13" s="770"/>
      <c r="AM13" s="770"/>
      <c r="AN13" s="770"/>
      <c r="AO13" s="770"/>
      <c r="AP13" s="770"/>
      <c r="AQ13" s="770"/>
      <c r="AR13" s="770"/>
      <c r="AS13" s="770"/>
      <c r="AT13" s="770"/>
      <c r="AU13" s="771"/>
      <c r="AV13" s="771"/>
      <c r="AW13" s="771"/>
      <c r="AX13" s="771"/>
      <c r="AY13" s="772"/>
      <c r="AZ13" s="232"/>
      <c r="BA13" s="232"/>
      <c r="BB13" s="232"/>
      <c r="BC13" s="232"/>
      <c r="BD13" s="232"/>
      <c r="BE13" s="233"/>
      <c r="BF13" s="233"/>
      <c r="BG13" s="233"/>
      <c r="BH13" s="233"/>
      <c r="BI13" s="233"/>
      <c r="BJ13" s="233"/>
      <c r="BK13" s="233"/>
      <c r="BL13" s="233"/>
      <c r="BM13" s="233"/>
      <c r="BN13" s="233"/>
      <c r="BO13" s="233"/>
      <c r="BP13" s="233"/>
      <c r="BQ13" s="238">
        <v>7</v>
      </c>
      <c r="BR13" s="239"/>
      <c r="BS13" s="773"/>
      <c r="BT13" s="774"/>
      <c r="BU13" s="774"/>
      <c r="BV13" s="774"/>
      <c r="BW13" s="774"/>
      <c r="BX13" s="774"/>
      <c r="BY13" s="774"/>
      <c r="BZ13" s="774"/>
      <c r="CA13" s="774"/>
      <c r="CB13" s="774"/>
      <c r="CC13" s="774"/>
      <c r="CD13" s="774"/>
      <c r="CE13" s="774"/>
      <c r="CF13" s="774"/>
      <c r="CG13" s="775"/>
      <c r="CH13" s="776"/>
      <c r="CI13" s="777"/>
      <c r="CJ13" s="777"/>
      <c r="CK13" s="777"/>
      <c r="CL13" s="778"/>
      <c r="CM13" s="776"/>
      <c r="CN13" s="777"/>
      <c r="CO13" s="777"/>
      <c r="CP13" s="777"/>
      <c r="CQ13" s="778"/>
      <c r="CR13" s="776"/>
      <c r="CS13" s="777"/>
      <c r="CT13" s="777"/>
      <c r="CU13" s="777"/>
      <c r="CV13" s="778"/>
      <c r="CW13" s="776"/>
      <c r="CX13" s="777"/>
      <c r="CY13" s="777"/>
      <c r="CZ13" s="777"/>
      <c r="DA13" s="778"/>
      <c r="DB13" s="776"/>
      <c r="DC13" s="777"/>
      <c r="DD13" s="777"/>
      <c r="DE13" s="777"/>
      <c r="DF13" s="778"/>
      <c r="DG13" s="776"/>
      <c r="DH13" s="777"/>
      <c r="DI13" s="777"/>
      <c r="DJ13" s="777"/>
      <c r="DK13" s="778"/>
      <c r="DL13" s="776"/>
      <c r="DM13" s="777"/>
      <c r="DN13" s="777"/>
      <c r="DO13" s="777"/>
      <c r="DP13" s="778"/>
      <c r="DQ13" s="776"/>
      <c r="DR13" s="777"/>
      <c r="DS13" s="777"/>
      <c r="DT13" s="777"/>
      <c r="DU13" s="778"/>
      <c r="DV13" s="773"/>
      <c r="DW13" s="774"/>
      <c r="DX13" s="774"/>
      <c r="DY13" s="774"/>
      <c r="DZ13" s="779"/>
      <c r="EA13" s="234"/>
    </row>
    <row r="14" spans="1:131" s="235" customFormat="1" ht="26.25" customHeight="1" x14ac:dyDescent="0.2">
      <c r="A14" s="238">
        <v>8</v>
      </c>
      <c r="B14" s="780"/>
      <c r="C14" s="781"/>
      <c r="D14" s="781"/>
      <c r="E14" s="781"/>
      <c r="F14" s="781"/>
      <c r="G14" s="781"/>
      <c r="H14" s="781"/>
      <c r="I14" s="781"/>
      <c r="J14" s="781"/>
      <c r="K14" s="781"/>
      <c r="L14" s="781"/>
      <c r="M14" s="781"/>
      <c r="N14" s="781"/>
      <c r="O14" s="781"/>
      <c r="P14" s="782"/>
      <c r="Q14" s="783"/>
      <c r="R14" s="784"/>
      <c r="S14" s="784"/>
      <c r="T14" s="784"/>
      <c r="U14" s="784"/>
      <c r="V14" s="784"/>
      <c r="W14" s="784"/>
      <c r="X14" s="784"/>
      <c r="Y14" s="784"/>
      <c r="Z14" s="784"/>
      <c r="AA14" s="784"/>
      <c r="AB14" s="784"/>
      <c r="AC14" s="784"/>
      <c r="AD14" s="784"/>
      <c r="AE14" s="785"/>
      <c r="AF14" s="786"/>
      <c r="AG14" s="787"/>
      <c r="AH14" s="787"/>
      <c r="AI14" s="787"/>
      <c r="AJ14" s="788"/>
      <c r="AK14" s="769"/>
      <c r="AL14" s="770"/>
      <c r="AM14" s="770"/>
      <c r="AN14" s="770"/>
      <c r="AO14" s="770"/>
      <c r="AP14" s="770"/>
      <c r="AQ14" s="770"/>
      <c r="AR14" s="770"/>
      <c r="AS14" s="770"/>
      <c r="AT14" s="770"/>
      <c r="AU14" s="771"/>
      <c r="AV14" s="771"/>
      <c r="AW14" s="771"/>
      <c r="AX14" s="771"/>
      <c r="AY14" s="772"/>
      <c r="AZ14" s="232"/>
      <c r="BA14" s="232"/>
      <c r="BB14" s="232"/>
      <c r="BC14" s="232"/>
      <c r="BD14" s="232"/>
      <c r="BE14" s="233"/>
      <c r="BF14" s="233"/>
      <c r="BG14" s="233"/>
      <c r="BH14" s="233"/>
      <c r="BI14" s="233"/>
      <c r="BJ14" s="233"/>
      <c r="BK14" s="233"/>
      <c r="BL14" s="233"/>
      <c r="BM14" s="233"/>
      <c r="BN14" s="233"/>
      <c r="BO14" s="233"/>
      <c r="BP14" s="233"/>
      <c r="BQ14" s="238">
        <v>8</v>
      </c>
      <c r="BR14" s="239"/>
      <c r="BS14" s="773"/>
      <c r="BT14" s="774"/>
      <c r="BU14" s="774"/>
      <c r="BV14" s="774"/>
      <c r="BW14" s="774"/>
      <c r="BX14" s="774"/>
      <c r="BY14" s="774"/>
      <c r="BZ14" s="774"/>
      <c r="CA14" s="774"/>
      <c r="CB14" s="774"/>
      <c r="CC14" s="774"/>
      <c r="CD14" s="774"/>
      <c r="CE14" s="774"/>
      <c r="CF14" s="774"/>
      <c r="CG14" s="775"/>
      <c r="CH14" s="776"/>
      <c r="CI14" s="777"/>
      <c r="CJ14" s="777"/>
      <c r="CK14" s="777"/>
      <c r="CL14" s="778"/>
      <c r="CM14" s="776"/>
      <c r="CN14" s="777"/>
      <c r="CO14" s="777"/>
      <c r="CP14" s="777"/>
      <c r="CQ14" s="778"/>
      <c r="CR14" s="776"/>
      <c r="CS14" s="777"/>
      <c r="CT14" s="777"/>
      <c r="CU14" s="777"/>
      <c r="CV14" s="778"/>
      <c r="CW14" s="776"/>
      <c r="CX14" s="777"/>
      <c r="CY14" s="777"/>
      <c r="CZ14" s="777"/>
      <c r="DA14" s="778"/>
      <c r="DB14" s="776"/>
      <c r="DC14" s="777"/>
      <c r="DD14" s="777"/>
      <c r="DE14" s="777"/>
      <c r="DF14" s="778"/>
      <c r="DG14" s="776"/>
      <c r="DH14" s="777"/>
      <c r="DI14" s="777"/>
      <c r="DJ14" s="777"/>
      <c r="DK14" s="778"/>
      <c r="DL14" s="776"/>
      <c r="DM14" s="777"/>
      <c r="DN14" s="777"/>
      <c r="DO14" s="777"/>
      <c r="DP14" s="778"/>
      <c r="DQ14" s="776"/>
      <c r="DR14" s="777"/>
      <c r="DS14" s="777"/>
      <c r="DT14" s="777"/>
      <c r="DU14" s="778"/>
      <c r="DV14" s="773"/>
      <c r="DW14" s="774"/>
      <c r="DX14" s="774"/>
      <c r="DY14" s="774"/>
      <c r="DZ14" s="779"/>
      <c r="EA14" s="234"/>
    </row>
    <row r="15" spans="1:131" s="235" customFormat="1" ht="26.25" customHeight="1" x14ac:dyDescent="0.2">
      <c r="A15" s="238">
        <v>9</v>
      </c>
      <c r="B15" s="780"/>
      <c r="C15" s="781"/>
      <c r="D15" s="781"/>
      <c r="E15" s="781"/>
      <c r="F15" s="781"/>
      <c r="G15" s="781"/>
      <c r="H15" s="781"/>
      <c r="I15" s="781"/>
      <c r="J15" s="781"/>
      <c r="K15" s="781"/>
      <c r="L15" s="781"/>
      <c r="M15" s="781"/>
      <c r="N15" s="781"/>
      <c r="O15" s="781"/>
      <c r="P15" s="782"/>
      <c r="Q15" s="783"/>
      <c r="R15" s="784"/>
      <c r="S15" s="784"/>
      <c r="T15" s="784"/>
      <c r="U15" s="784"/>
      <c r="V15" s="784"/>
      <c r="W15" s="784"/>
      <c r="X15" s="784"/>
      <c r="Y15" s="784"/>
      <c r="Z15" s="784"/>
      <c r="AA15" s="784"/>
      <c r="AB15" s="784"/>
      <c r="AC15" s="784"/>
      <c r="AD15" s="784"/>
      <c r="AE15" s="785"/>
      <c r="AF15" s="786"/>
      <c r="AG15" s="787"/>
      <c r="AH15" s="787"/>
      <c r="AI15" s="787"/>
      <c r="AJ15" s="788"/>
      <c r="AK15" s="769"/>
      <c r="AL15" s="770"/>
      <c r="AM15" s="770"/>
      <c r="AN15" s="770"/>
      <c r="AO15" s="770"/>
      <c r="AP15" s="770"/>
      <c r="AQ15" s="770"/>
      <c r="AR15" s="770"/>
      <c r="AS15" s="770"/>
      <c r="AT15" s="770"/>
      <c r="AU15" s="771"/>
      <c r="AV15" s="771"/>
      <c r="AW15" s="771"/>
      <c r="AX15" s="771"/>
      <c r="AY15" s="772"/>
      <c r="AZ15" s="232"/>
      <c r="BA15" s="232"/>
      <c r="BB15" s="232"/>
      <c r="BC15" s="232"/>
      <c r="BD15" s="232"/>
      <c r="BE15" s="233"/>
      <c r="BF15" s="233"/>
      <c r="BG15" s="233"/>
      <c r="BH15" s="233"/>
      <c r="BI15" s="233"/>
      <c r="BJ15" s="233"/>
      <c r="BK15" s="233"/>
      <c r="BL15" s="233"/>
      <c r="BM15" s="233"/>
      <c r="BN15" s="233"/>
      <c r="BO15" s="233"/>
      <c r="BP15" s="233"/>
      <c r="BQ15" s="238">
        <v>9</v>
      </c>
      <c r="BR15" s="239"/>
      <c r="BS15" s="773"/>
      <c r="BT15" s="774"/>
      <c r="BU15" s="774"/>
      <c r="BV15" s="774"/>
      <c r="BW15" s="774"/>
      <c r="BX15" s="774"/>
      <c r="BY15" s="774"/>
      <c r="BZ15" s="774"/>
      <c r="CA15" s="774"/>
      <c r="CB15" s="774"/>
      <c r="CC15" s="774"/>
      <c r="CD15" s="774"/>
      <c r="CE15" s="774"/>
      <c r="CF15" s="774"/>
      <c r="CG15" s="775"/>
      <c r="CH15" s="776"/>
      <c r="CI15" s="777"/>
      <c r="CJ15" s="777"/>
      <c r="CK15" s="777"/>
      <c r="CL15" s="778"/>
      <c r="CM15" s="776"/>
      <c r="CN15" s="777"/>
      <c r="CO15" s="777"/>
      <c r="CP15" s="777"/>
      <c r="CQ15" s="778"/>
      <c r="CR15" s="776"/>
      <c r="CS15" s="777"/>
      <c r="CT15" s="777"/>
      <c r="CU15" s="777"/>
      <c r="CV15" s="778"/>
      <c r="CW15" s="776"/>
      <c r="CX15" s="777"/>
      <c r="CY15" s="777"/>
      <c r="CZ15" s="777"/>
      <c r="DA15" s="778"/>
      <c r="DB15" s="776"/>
      <c r="DC15" s="777"/>
      <c r="DD15" s="777"/>
      <c r="DE15" s="777"/>
      <c r="DF15" s="778"/>
      <c r="DG15" s="776"/>
      <c r="DH15" s="777"/>
      <c r="DI15" s="777"/>
      <c r="DJ15" s="777"/>
      <c r="DK15" s="778"/>
      <c r="DL15" s="776"/>
      <c r="DM15" s="777"/>
      <c r="DN15" s="777"/>
      <c r="DO15" s="777"/>
      <c r="DP15" s="778"/>
      <c r="DQ15" s="776"/>
      <c r="DR15" s="777"/>
      <c r="DS15" s="777"/>
      <c r="DT15" s="777"/>
      <c r="DU15" s="778"/>
      <c r="DV15" s="773"/>
      <c r="DW15" s="774"/>
      <c r="DX15" s="774"/>
      <c r="DY15" s="774"/>
      <c r="DZ15" s="779"/>
      <c r="EA15" s="234"/>
    </row>
    <row r="16" spans="1:131" s="235" customFormat="1" ht="26.25" customHeight="1" x14ac:dyDescent="0.2">
      <c r="A16" s="238">
        <v>10</v>
      </c>
      <c r="B16" s="780"/>
      <c r="C16" s="781"/>
      <c r="D16" s="781"/>
      <c r="E16" s="781"/>
      <c r="F16" s="781"/>
      <c r="G16" s="781"/>
      <c r="H16" s="781"/>
      <c r="I16" s="781"/>
      <c r="J16" s="781"/>
      <c r="K16" s="781"/>
      <c r="L16" s="781"/>
      <c r="M16" s="781"/>
      <c r="N16" s="781"/>
      <c r="O16" s="781"/>
      <c r="P16" s="782"/>
      <c r="Q16" s="783"/>
      <c r="R16" s="784"/>
      <c r="S16" s="784"/>
      <c r="T16" s="784"/>
      <c r="U16" s="784"/>
      <c r="V16" s="784"/>
      <c r="W16" s="784"/>
      <c r="X16" s="784"/>
      <c r="Y16" s="784"/>
      <c r="Z16" s="784"/>
      <c r="AA16" s="784"/>
      <c r="AB16" s="784"/>
      <c r="AC16" s="784"/>
      <c r="AD16" s="784"/>
      <c r="AE16" s="785"/>
      <c r="AF16" s="786"/>
      <c r="AG16" s="787"/>
      <c r="AH16" s="787"/>
      <c r="AI16" s="787"/>
      <c r="AJ16" s="788"/>
      <c r="AK16" s="769"/>
      <c r="AL16" s="770"/>
      <c r="AM16" s="770"/>
      <c r="AN16" s="770"/>
      <c r="AO16" s="770"/>
      <c r="AP16" s="770"/>
      <c r="AQ16" s="770"/>
      <c r="AR16" s="770"/>
      <c r="AS16" s="770"/>
      <c r="AT16" s="770"/>
      <c r="AU16" s="771"/>
      <c r="AV16" s="771"/>
      <c r="AW16" s="771"/>
      <c r="AX16" s="771"/>
      <c r="AY16" s="772"/>
      <c r="AZ16" s="232"/>
      <c r="BA16" s="232"/>
      <c r="BB16" s="232"/>
      <c r="BC16" s="232"/>
      <c r="BD16" s="232"/>
      <c r="BE16" s="233"/>
      <c r="BF16" s="233"/>
      <c r="BG16" s="233"/>
      <c r="BH16" s="233"/>
      <c r="BI16" s="233"/>
      <c r="BJ16" s="233"/>
      <c r="BK16" s="233"/>
      <c r="BL16" s="233"/>
      <c r="BM16" s="233"/>
      <c r="BN16" s="233"/>
      <c r="BO16" s="233"/>
      <c r="BP16" s="233"/>
      <c r="BQ16" s="238">
        <v>10</v>
      </c>
      <c r="BR16" s="239"/>
      <c r="BS16" s="773"/>
      <c r="BT16" s="774"/>
      <c r="BU16" s="774"/>
      <c r="BV16" s="774"/>
      <c r="BW16" s="774"/>
      <c r="BX16" s="774"/>
      <c r="BY16" s="774"/>
      <c r="BZ16" s="774"/>
      <c r="CA16" s="774"/>
      <c r="CB16" s="774"/>
      <c r="CC16" s="774"/>
      <c r="CD16" s="774"/>
      <c r="CE16" s="774"/>
      <c r="CF16" s="774"/>
      <c r="CG16" s="775"/>
      <c r="CH16" s="776"/>
      <c r="CI16" s="777"/>
      <c r="CJ16" s="777"/>
      <c r="CK16" s="777"/>
      <c r="CL16" s="778"/>
      <c r="CM16" s="776"/>
      <c r="CN16" s="777"/>
      <c r="CO16" s="777"/>
      <c r="CP16" s="777"/>
      <c r="CQ16" s="778"/>
      <c r="CR16" s="776"/>
      <c r="CS16" s="777"/>
      <c r="CT16" s="777"/>
      <c r="CU16" s="777"/>
      <c r="CV16" s="778"/>
      <c r="CW16" s="776"/>
      <c r="CX16" s="777"/>
      <c r="CY16" s="777"/>
      <c r="CZ16" s="777"/>
      <c r="DA16" s="778"/>
      <c r="DB16" s="776"/>
      <c r="DC16" s="777"/>
      <c r="DD16" s="777"/>
      <c r="DE16" s="777"/>
      <c r="DF16" s="778"/>
      <c r="DG16" s="776"/>
      <c r="DH16" s="777"/>
      <c r="DI16" s="777"/>
      <c r="DJ16" s="777"/>
      <c r="DK16" s="778"/>
      <c r="DL16" s="776"/>
      <c r="DM16" s="777"/>
      <c r="DN16" s="777"/>
      <c r="DO16" s="777"/>
      <c r="DP16" s="778"/>
      <c r="DQ16" s="776"/>
      <c r="DR16" s="777"/>
      <c r="DS16" s="777"/>
      <c r="DT16" s="777"/>
      <c r="DU16" s="778"/>
      <c r="DV16" s="773"/>
      <c r="DW16" s="774"/>
      <c r="DX16" s="774"/>
      <c r="DY16" s="774"/>
      <c r="DZ16" s="779"/>
      <c r="EA16" s="234"/>
    </row>
    <row r="17" spans="1:131" s="235" customFormat="1" ht="26.25" customHeight="1" x14ac:dyDescent="0.2">
      <c r="A17" s="238">
        <v>11</v>
      </c>
      <c r="B17" s="780"/>
      <c r="C17" s="781"/>
      <c r="D17" s="781"/>
      <c r="E17" s="781"/>
      <c r="F17" s="781"/>
      <c r="G17" s="781"/>
      <c r="H17" s="781"/>
      <c r="I17" s="781"/>
      <c r="J17" s="781"/>
      <c r="K17" s="781"/>
      <c r="L17" s="781"/>
      <c r="M17" s="781"/>
      <c r="N17" s="781"/>
      <c r="O17" s="781"/>
      <c r="P17" s="782"/>
      <c r="Q17" s="783"/>
      <c r="R17" s="784"/>
      <c r="S17" s="784"/>
      <c r="T17" s="784"/>
      <c r="U17" s="784"/>
      <c r="V17" s="784"/>
      <c r="W17" s="784"/>
      <c r="X17" s="784"/>
      <c r="Y17" s="784"/>
      <c r="Z17" s="784"/>
      <c r="AA17" s="784"/>
      <c r="AB17" s="784"/>
      <c r="AC17" s="784"/>
      <c r="AD17" s="784"/>
      <c r="AE17" s="785"/>
      <c r="AF17" s="786"/>
      <c r="AG17" s="787"/>
      <c r="AH17" s="787"/>
      <c r="AI17" s="787"/>
      <c r="AJ17" s="788"/>
      <c r="AK17" s="769"/>
      <c r="AL17" s="770"/>
      <c r="AM17" s="770"/>
      <c r="AN17" s="770"/>
      <c r="AO17" s="770"/>
      <c r="AP17" s="770"/>
      <c r="AQ17" s="770"/>
      <c r="AR17" s="770"/>
      <c r="AS17" s="770"/>
      <c r="AT17" s="770"/>
      <c r="AU17" s="771"/>
      <c r="AV17" s="771"/>
      <c r="AW17" s="771"/>
      <c r="AX17" s="771"/>
      <c r="AY17" s="772"/>
      <c r="AZ17" s="232"/>
      <c r="BA17" s="232"/>
      <c r="BB17" s="232"/>
      <c r="BC17" s="232"/>
      <c r="BD17" s="232"/>
      <c r="BE17" s="233"/>
      <c r="BF17" s="233"/>
      <c r="BG17" s="233"/>
      <c r="BH17" s="233"/>
      <c r="BI17" s="233"/>
      <c r="BJ17" s="233"/>
      <c r="BK17" s="233"/>
      <c r="BL17" s="233"/>
      <c r="BM17" s="233"/>
      <c r="BN17" s="233"/>
      <c r="BO17" s="233"/>
      <c r="BP17" s="233"/>
      <c r="BQ17" s="238">
        <v>11</v>
      </c>
      <c r="BR17" s="239"/>
      <c r="BS17" s="773"/>
      <c r="BT17" s="774"/>
      <c r="BU17" s="774"/>
      <c r="BV17" s="774"/>
      <c r="BW17" s="774"/>
      <c r="BX17" s="774"/>
      <c r="BY17" s="774"/>
      <c r="BZ17" s="774"/>
      <c r="CA17" s="774"/>
      <c r="CB17" s="774"/>
      <c r="CC17" s="774"/>
      <c r="CD17" s="774"/>
      <c r="CE17" s="774"/>
      <c r="CF17" s="774"/>
      <c r="CG17" s="775"/>
      <c r="CH17" s="776"/>
      <c r="CI17" s="777"/>
      <c r="CJ17" s="777"/>
      <c r="CK17" s="777"/>
      <c r="CL17" s="778"/>
      <c r="CM17" s="776"/>
      <c r="CN17" s="777"/>
      <c r="CO17" s="777"/>
      <c r="CP17" s="777"/>
      <c r="CQ17" s="778"/>
      <c r="CR17" s="776"/>
      <c r="CS17" s="777"/>
      <c r="CT17" s="777"/>
      <c r="CU17" s="777"/>
      <c r="CV17" s="778"/>
      <c r="CW17" s="776"/>
      <c r="CX17" s="777"/>
      <c r="CY17" s="777"/>
      <c r="CZ17" s="777"/>
      <c r="DA17" s="778"/>
      <c r="DB17" s="776"/>
      <c r="DC17" s="777"/>
      <c r="DD17" s="777"/>
      <c r="DE17" s="777"/>
      <c r="DF17" s="778"/>
      <c r="DG17" s="776"/>
      <c r="DH17" s="777"/>
      <c r="DI17" s="777"/>
      <c r="DJ17" s="777"/>
      <c r="DK17" s="778"/>
      <c r="DL17" s="776"/>
      <c r="DM17" s="777"/>
      <c r="DN17" s="777"/>
      <c r="DO17" s="777"/>
      <c r="DP17" s="778"/>
      <c r="DQ17" s="776"/>
      <c r="DR17" s="777"/>
      <c r="DS17" s="777"/>
      <c r="DT17" s="777"/>
      <c r="DU17" s="778"/>
      <c r="DV17" s="773"/>
      <c r="DW17" s="774"/>
      <c r="DX17" s="774"/>
      <c r="DY17" s="774"/>
      <c r="DZ17" s="779"/>
      <c r="EA17" s="234"/>
    </row>
    <row r="18" spans="1:131" s="235" customFormat="1" ht="26.25" customHeight="1" x14ac:dyDescent="0.2">
      <c r="A18" s="238">
        <v>12</v>
      </c>
      <c r="B18" s="780"/>
      <c r="C18" s="781"/>
      <c r="D18" s="781"/>
      <c r="E18" s="781"/>
      <c r="F18" s="781"/>
      <c r="G18" s="781"/>
      <c r="H18" s="781"/>
      <c r="I18" s="781"/>
      <c r="J18" s="781"/>
      <c r="K18" s="781"/>
      <c r="L18" s="781"/>
      <c r="M18" s="781"/>
      <c r="N18" s="781"/>
      <c r="O18" s="781"/>
      <c r="P18" s="782"/>
      <c r="Q18" s="783"/>
      <c r="R18" s="784"/>
      <c r="S18" s="784"/>
      <c r="T18" s="784"/>
      <c r="U18" s="784"/>
      <c r="V18" s="784"/>
      <c r="W18" s="784"/>
      <c r="X18" s="784"/>
      <c r="Y18" s="784"/>
      <c r="Z18" s="784"/>
      <c r="AA18" s="784"/>
      <c r="AB18" s="784"/>
      <c r="AC18" s="784"/>
      <c r="AD18" s="784"/>
      <c r="AE18" s="785"/>
      <c r="AF18" s="786"/>
      <c r="AG18" s="787"/>
      <c r="AH18" s="787"/>
      <c r="AI18" s="787"/>
      <c r="AJ18" s="788"/>
      <c r="AK18" s="769"/>
      <c r="AL18" s="770"/>
      <c r="AM18" s="770"/>
      <c r="AN18" s="770"/>
      <c r="AO18" s="770"/>
      <c r="AP18" s="770"/>
      <c r="AQ18" s="770"/>
      <c r="AR18" s="770"/>
      <c r="AS18" s="770"/>
      <c r="AT18" s="770"/>
      <c r="AU18" s="771"/>
      <c r="AV18" s="771"/>
      <c r="AW18" s="771"/>
      <c r="AX18" s="771"/>
      <c r="AY18" s="772"/>
      <c r="AZ18" s="232"/>
      <c r="BA18" s="232"/>
      <c r="BB18" s="232"/>
      <c r="BC18" s="232"/>
      <c r="BD18" s="232"/>
      <c r="BE18" s="233"/>
      <c r="BF18" s="233"/>
      <c r="BG18" s="233"/>
      <c r="BH18" s="233"/>
      <c r="BI18" s="233"/>
      <c r="BJ18" s="233"/>
      <c r="BK18" s="233"/>
      <c r="BL18" s="233"/>
      <c r="BM18" s="233"/>
      <c r="BN18" s="233"/>
      <c r="BO18" s="233"/>
      <c r="BP18" s="233"/>
      <c r="BQ18" s="238">
        <v>12</v>
      </c>
      <c r="BR18" s="239"/>
      <c r="BS18" s="773"/>
      <c r="BT18" s="774"/>
      <c r="BU18" s="774"/>
      <c r="BV18" s="774"/>
      <c r="BW18" s="774"/>
      <c r="BX18" s="774"/>
      <c r="BY18" s="774"/>
      <c r="BZ18" s="774"/>
      <c r="CA18" s="774"/>
      <c r="CB18" s="774"/>
      <c r="CC18" s="774"/>
      <c r="CD18" s="774"/>
      <c r="CE18" s="774"/>
      <c r="CF18" s="774"/>
      <c r="CG18" s="775"/>
      <c r="CH18" s="776"/>
      <c r="CI18" s="777"/>
      <c r="CJ18" s="777"/>
      <c r="CK18" s="777"/>
      <c r="CL18" s="778"/>
      <c r="CM18" s="776"/>
      <c r="CN18" s="777"/>
      <c r="CO18" s="777"/>
      <c r="CP18" s="777"/>
      <c r="CQ18" s="778"/>
      <c r="CR18" s="776"/>
      <c r="CS18" s="777"/>
      <c r="CT18" s="777"/>
      <c r="CU18" s="777"/>
      <c r="CV18" s="778"/>
      <c r="CW18" s="776"/>
      <c r="CX18" s="777"/>
      <c r="CY18" s="777"/>
      <c r="CZ18" s="777"/>
      <c r="DA18" s="778"/>
      <c r="DB18" s="776"/>
      <c r="DC18" s="777"/>
      <c r="DD18" s="777"/>
      <c r="DE18" s="777"/>
      <c r="DF18" s="778"/>
      <c r="DG18" s="776"/>
      <c r="DH18" s="777"/>
      <c r="DI18" s="777"/>
      <c r="DJ18" s="777"/>
      <c r="DK18" s="778"/>
      <c r="DL18" s="776"/>
      <c r="DM18" s="777"/>
      <c r="DN18" s="777"/>
      <c r="DO18" s="777"/>
      <c r="DP18" s="778"/>
      <c r="DQ18" s="776"/>
      <c r="DR18" s="777"/>
      <c r="DS18" s="777"/>
      <c r="DT18" s="777"/>
      <c r="DU18" s="778"/>
      <c r="DV18" s="773"/>
      <c r="DW18" s="774"/>
      <c r="DX18" s="774"/>
      <c r="DY18" s="774"/>
      <c r="DZ18" s="779"/>
      <c r="EA18" s="234"/>
    </row>
    <row r="19" spans="1:131" s="235" customFormat="1" ht="26.25" customHeight="1" x14ac:dyDescent="0.2">
      <c r="A19" s="238">
        <v>13</v>
      </c>
      <c r="B19" s="780"/>
      <c r="C19" s="781"/>
      <c r="D19" s="781"/>
      <c r="E19" s="781"/>
      <c r="F19" s="781"/>
      <c r="G19" s="781"/>
      <c r="H19" s="781"/>
      <c r="I19" s="781"/>
      <c r="J19" s="781"/>
      <c r="K19" s="781"/>
      <c r="L19" s="781"/>
      <c r="M19" s="781"/>
      <c r="N19" s="781"/>
      <c r="O19" s="781"/>
      <c r="P19" s="782"/>
      <c r="Q19" s="783"/>
      <c r="R19" s="784"/>
      <c r="S19" s="784"/>
      <c r="T19" s="784"/>
      <c r="U19" s="784"/>
      <c r="V19" s="784"/>
      <c r="W19" s="784"/>
      <c r="X19" s="784"/>
      <c r="Y19" s="784"/>
      <c r="Z19" s="784"/>
      <c r="AA19" s="784"/>
      <c r="AB19" s="784"/>
      <c r="AC19" s="784"/>
      <c r="AD19" s="784"/>
      <c r="AE19" s="785"/>
      <c r="AF19" s="786"/>
      <c r="AG19" s="787"/>
      <c r="AH19" s="787"/>
      <c r="AI19" s="787"/>
      <c r="AJ19" s="788"/>
      <c r="AK19" s="769"/>
      <c r="AL19" s="770"/>
      <c r="AM19" s="770"/>
      <c r="AN19" s="770"/>
      <c r="AO19" s="770"/>
      <c r="AP19" s="770"/>
      <c r="AQ19" s="770"/>
      <c r="AR19" s="770"/>
      <c r="AS19" s="770"/>
      <c r="AT19" s="770"/>
      <c r="AU19" s="771"/>
      <c r="AV19" s="771"/>
      <c r="AW19" s="771"/>
      <c r="AX19" s="771"/>
      <c r="AY19" s="772"/>
      <c r="AZ19" s="232"/>
      <c r="BA19" s="232"/>
      <c r="BB19" s="232"/>
      <c r="BC19" s="232"/>
      <c r="BD19" s="232"/>
      <c r="BE19" s="233"/>
      <c r="BF19" s="233"/>
      <c r="BG19" s="233"/>
      <c r="BH19" s="233"/>
      <c r="BI19" s="233"/>
      <c r="BJ19" s="233"/>
      <c r="BK19" s="233"/>
      <c r="BL19" s="233"/>
      <c r="BM19" s="233"/>
      <c r="BN19" s="233"/>
      <c r="BO19" s="233"/>
      <c r="BP19" s="233"/>
      <c r="BQ19" s="238">
        <v>13</v>
      </c>
      <c r="BR19" s="239"/>
      <c r="BS19" s="773"/>
      <c r="BT19" s="774"/>
      <c r="BU19" s="774"/>
      <c r="BV19" s="774"/>
      <c r="BW19" s="774"/>
      <c r="BX19" s="774"/>
      <c r="BY19" s="774"/>
      <c r="BZ19" s="774"/>
      <c r="CA19" s="774"/>
      <c r="CB19" s="774"/>
      <c r="CC19" s="774"/>
      <c r="CD19" s="774"/>
      <c r="CE19" s="774"/>
      <c r="CF19" s="774"/>
      <c r="CG19" s="775"/>
      <c r="CH19" s="776"/>
      <c r="CI19" s="777"/>
      <c r="CJ19" s="777"/>
      <c r="CK19" s="777"/>
      <c r="CL19" s="778"/>
      <c r="CM19" s="776"/>
      <c r="CN19" s="777"/>
      <c r="CO19" s="777"/>
      <c r="CP19" s="777"/>
      <c r="CQ19" s="778"/>
      <c r="CR19" s="776"/>
      <c r="CS19" s="777"/>
      <c r="CT19" s="777"/>
      <c r="CU19" s="777"/>
      <c r="CV19" s="778"/>
      <c r="CW19" s="776"/>
      <c r="CX19" s="777"/>
      <c r="CY19" s="777"/>
      <c r="CZ19" s="777"/>
      <c r="DA19" s="778"/>
      <c r="DB19" s="776"/>
      <c r="DC19" s="777"/>
      <c r="DD19" s="777"/>
      <c r="DE19" s="777"/>
      <c r="DF19" s="778"/>
      <c r="DG19" s="776"/>
      <c r="DH19" s="777"/>
      <c r="DI19" s="777"/>
      <c r="DJ19" s="777"/>
      <c r="DK19" s="778"/>
      <c r="DL19" s="776"/>
      <c r="DM19" s="777"/>
      <c r="DN19" s="777"/>
      <c r="DO19" s="777"/>
      <c r="DP19" s="778"/>
      <c r="DQ19" s="776"/>
      <c r="DR19" s="777"/>
      <c r="DS19" s="777"/>
      <c r="DT19" s="777"/>
      <c r="DU19" s="778"/>
      <c r="DV19" s="773"/>
      <c r="DW19" s="774"/>
      <c r="DX19" s="774"/>
      <c r="DY19" s="774"/>
      <c r="DZ19" s="779"/>
      <c r="EA19" s="234"/>
    </row>
    <row r="20" spans="1:131" s="235" customFormat="1" ht="26.25" customHeight="1" x14ac:dyDescent="0.2">
      <c r="A20" s="238">
        <v>14</v>
      </c>
      <c r="B20" s="780"/>
      <c r="C20" s="781"/>
      <c r="D20" s="781"/>
      <c r="E20" s="781"/>
      <c r="F20" s="781"/>
      <c r="G20" s="781"/>
      <c r="H20" s="781"/>
      <c r="I20" s="781"/>
      <c r="J20" s="781"/>
      <c r="K20" s="781"/>
      <c r="L20" s="781"/>
      <c r="M20" s="781"/>
      <c r="N20" s="781"/>
      <c r="O20" s="781"/>
      <c r="P20" s="782"/>
      <c r="Q20" s="783"/>
      <c r="R20" s="784"/>
      <c r="S20" s="784"/>
      <c r="T20" s="784"/>
      <c r="U20" s="784"/>
      <c r="V20" s="784"/>
      <c r="W20" s="784"/>
      <c r="X20" s="784"/>
      <c r="Y20" s="784"/>
      <c r="Z20" s="784"/>
      <c r="AA20" s="784"/>
      <c r="AB20" s="784"/>
      <c r="AC20" s="784"/>
      <c r="AD20" s="784"/>
      <c r="AE20" s="785"/>
      <c r="AF20" s="786"/>
      <c r="AG20" s="787"/>
      <c r="AH20" s="787"/>
      <c r="AI20" s="787"/>
      <c r="AJ20" s="788"/>
      <c r="AK20" s="769"/>
      <c r="AL20" s="770"/>
      <c r="AM20" s="770"/>
      <c r="AN20" s="770"/>
      <c r="AO20" s="770"/>
      <c r="AP20" s="770"/>
      <c r="AQ20" s="770"/>
      <c r="AR20" s="770"/>
      <c r="AS20" s="770"/>
      <c r="AT20" s="770"/>
      <c r="AU20" s="771"/>
      <c r="AV20" s="771"/>
      <c r="AW20" s="771"/>
      <c r="AX20" s="771"/>
      <c r="AY20" s="772"/>
      <c r="AZ20" s="232"/>
      <c r="BA20" s="232"/>
      <c r="BB20" s="232"/>
      <c r="BC20" s="232"/>
      <c r="BD20" s="232"/>
      <c r="BE20" s="233"/>
      <c r="BF20" s="233"/>
      <c r="BG20" s="233"/>
      <c r="BH20" s="233"/>
      <c r="BI20" s="233"/>
      <c r="BJ20" s="233"/>
      <c r="BK20" s="233"/>
      <c r="BL20" s="233"/>
      <c r="BM20" s="233"/>
      <c r="BN20" s="233"/>
      <c r="BO20" s="233"/>
      <c r="BP20" s="233"/>
      <c r="BQ20" s="238">
        <v>14</v>
      </c>
      <c r="BR20" s="239"/>
      <c r="BS20" s="773"/>
      <c r="BT20" s="774"/>
      <c r="BU20" s="774"/>
      <c r="BV20" s="774"/>
      <c r="BW20" s="774"/>
      <c r="BX20" s="774"/>
      <c r="BY20" s="774"/>
      <c r="BZ20" s="774"/>
      <c r="CA20" s="774"/>
      <c r="CB20" s="774"/>
      <c r="CC20" s="774"/>
      <c r="CD20" s="774"/>
      <c r="CE20" s="774"/>
      <c r="CF20" s="774"/>
      <c r="CG20" s="775"/>
      <c r="CH20" s="776"/>
      <c r="CI20" s="777"/>
      <c r="CJ20" s="777"/>
      <c r="CK20" s="777"/>
      <c r="CL20" s="778"/>
      <c r="CM20" s="776"/>
      <c r="CN20" s="777"/>
      <c r="CO20" s="777"/>
      <c r="CP20" s="777"/>
      <c r="CQ20" s="778"/>
      <c r="CR20" s="776"/>
      <c r="CS20" s="777"/>
      <c r="CT20" s="777"/>
      <c r="CU20" s="777"/>
      <c r="CV20" s="778"/>
      <c r="CW20" s="776"/>
      <c r="CX20" s="777"/>
      <c r="CY20" s="777"/>
      <c r="CZ20" s="777"/>
      <c r="DA20" s="778"/>
      <c r="DB20" s="776"/>
      <c r="DC20" s="777"/>
      <c r="DD20" s="777"/>
      <c r="DE20" s="777"/>
      <c r="DF20" s="778"/>
      <c r="DG20" s="776"/>
      <c r="DH20" s="777"/>
      <c r="DI20" s="777"/>
      <c r="DJ20" s="777"/>
      <c r="DK20" s="778"/>
      <c r="DL20" s="776"/>
      <c r="DM20" s="777"/>
      <c r="DN20" s="777"/>
      <c r="DO20" s="777"/>
      <c r="DP20" s="778"/>
      <c r="DQ20" s="776"/>
      <c r="DR20" s="777"/>
      <c r="DS20" s="777"/>
      <c r="DT20" s="777"/>
      <c r="DU20" s="778"/>
      <c r="DV20" s="773"/>
      <c r="DW20" s="774"/>
      <c r="DX20" s="774"/>
      <c r="DY20" s="774"/>
      <c r="DZ20" s="779"/>
      <c r="EA20" s="234"/>
    </row>
    <row r="21" spans="1:131" s="235" customFormat="1" ht="26.25" customHeight="1" thickBot="1" x14ac:dyDescent="0.25">
      <c r="A21" s="238">
        <v>15</v>
      </c>
      <c r="B21" s="780"/>
      <c r="C21" s="781"/>
      <c r="D21" s="781"/>
      <c r="E21" s="781"/>
      <c r="F21" s="781"/>
      <c r="G21" s="781"/>
      <c r="H21" s="781"/>
      <c r="I21" s="781"/>
      <c r="J21" s="781"/>
      <c r="K21" s="781"/>
      <c r="L21" s="781"/>
      <c r="M21" s="781"/>
      <c r="N21" s="781"/>
      <c r="O21" s="781"/>
      <c r="P21" s="782"/>
      <c r="Q21" s="783"/>
      <c r="R21" s="784"/>
      <c r="S21" s="784"/>
      <c r="T21" s="784"/>
      <c r="U21" s="784"/>
      <c r="V21" s="784"/>
      <c r="W21" s="784"/>
      <c r="X21" s="784"/>
      <c r="Y21" s="784"/>
      <c r="Z21" s="784"/>
      <c r="AA21" s="784"/>
      <c r="AB21" s="784"/>
      <c r="AC21" s="784"/>
      <c r="AD21" s="784"/>
      <c r="AE21" s="785"/>
      <c r="AF21" s="786"/>
      <c r="AG21" s="787"/>
      <c r="AH21" s="787"/>
      <c r="AI21" s="787"/>
      <c r="AJ21" s="788"/>
      <c r="AK21" s="769"/>
      <c r="AL21" s="770"/>
      <c r="AM21" s="770"/>
      <c r="AN21" s="770"/>
      <c r="AO21" s="770"/>
      <c r="AP21" s="770"/>
      <c r="AQ21" s="770"/>
      <c r="AR21" s="770"/>
      <c r="AS21" s="770"/>
      <c r="AT21" s="770"/>
      <c r="AU21" s="771"/>
      <c r="AV21" s="771"/>
      <c r="AW21" s="771"/>
      <c r="AX21" s="771"/>
      <c r="AY21" s="772"/>
      <c r="AZ21" s="232"/>
      <c r="BA21" s="232"/>
      <c r="BB21" s="232"/>
      <c r="BC21" s="232"/>
      <c r="BD21" s="232"/>
      <c r="BE21" s="233"/>
      <c r="BF21" s="233"/>
      <c r="BG21" s="233"/>
      <c r="BH21" s="233"/>
      <c r="BI21" s="233"/>
      <c r="BJ21" s="233"/>
      <c r="BK21" s="233"/>
      <c r="BL21" s="233"/>
      <c r="BM21" s="233"/>
      <c r="BN21" s="233"/>
      <c r="BO21" s="233"/>
      <c r="BP21" s="233"/>
      <c r="BQ21" s="238">
        <v>15</v>
      </c>
      <c r="BR21" s="239"/>
      <c r="BS21" s="773"/>
      <c r="BT21" s="774"/>
      <c r="BU21" s="774"/>
      <c r="BV21" s="774"/>
      <c r="BW21" s="774"/>
      <c r="BX21" s="774"/>
      <c r="BY21" s="774"/>
      <c r="BZ21" s="774"/>
      <c r="CA21" s="774"/>
      <c r="CB21" s="774"/>
      <c r="CC21" s="774"/>
      <c r="CD21" s="774"/>
      <c r="CE21" s="774"/>
      <c r="CF21" s="774"/>
      <c r="CG21" s="775"/>
      <c r="CH21" s="776"/>
      <c r="CI21" s="777"/>
      <c r="CJ21" s="777"/>
      <c r="CK21" s="777"/>
      <c r="CL21" s="778"/>
      <c r="CM21" s="776"/>
      <c r="CN21" s="777"/>
      <c r="CO21" s="777"/>
      <c r="CP21" s="777"/>
      <c r="CQ21" s="778"/>
      <c r="CR21" s="776"/>
      <c r="CS21" s="777"/>
      <c r="CT21" s="777"/>
      <c r="CU21" s="777"/>
      <c r="CV21" s="778"/>
      <c r="CW21" s="776"/>
      <c r="CX21" s="777"/>
      <c r="CY21" s="777"/>
      <c r="CZ21" s="777"/>
      <c r="DA21" s="778"/>
      <c r="DB21" s="776"/>
      <c r="DC21" s="777"/>
      <c r="DD21" s="777"/>
      <c r="DE21" s="777"/>
      <c r="DF21" s="778"/>
      <c r="DG21" s="776"/>
      <c r="DH21" s="777"/>
      <c r="DI21" s="777"/>
      <c r="DJ21" s="777"/>
      <c r="DK21" s="778"/>
      <c r="DL21" s="776"/>
      <c r="DM21" s="777"/>
      <c r="DN21" s="777"/>
      <c r="DO21" s="777"/>
      <c r="DP21" s="778"/>
      <c r="DQ21" s="776"/>
      <c r="DR21" s="777"/>
      <c r="DS21" s="777"/>
      <c r="DT21" s="777"/>
      <c r="DU21" s="778"/>
      <c r="DV21" s="773"/>
      <c r="DW21" s="774"/>
      <c r="DX21" s="774"/>
      <c r="DY21" s="774"/>
      <c r="DZ21" s="779"/>
      <c r="EA21" s="234"/>
    </row>
    <row r="22" spans="1:131" s="235" customFormat="1" ht="26.25" customHeight="1" x14ac:dyDescent="0.2">
      <c r="A22" s="238">
        <v>16</v>
      </c>
      <c r="B22" s="780"/>
      <c r="C22" s="781"/>
      <c r="D22" s="781"/>
      <c r="E22" s="781"/>
      <c r="F22" s="781"/>
      <c r="G22" s="781"/>
      <c r="H22" s="781"/>
      <c r="I22" s="781"/>
      <c r="J22" s="781"/>
      <c r="K22" s="781"/>
      <c r="L22" s="781"/>
      <c r="M22" s="781"/>
      <c r="N22" s="781"/>
      <c r="O22" s="781"/>
      <c r="P22" s="782"/>
      <c r="Q22" s="799"/>
      <c r="R22" s="800"/>
      <c r="S22" s="800"/>
      <c r="T22" s="800"/>
      <c r="U22" s="800"/>
      <c r="V22" s="800"/>
      <c r="W22" s="800"/>
      <c r="X22" s="800"/>
      <c r="Y22" s="800"/>
      <c r="Z22" s="800"/>
      <c r="AA22" s="800"/>
      <c r="AB22" s="800"/>
      <c r="AC22" s="800"/>
      <c r="AD22" s="800"/>
      <c r="AE22" s="801"/>
      <c r="AF22" s="786"/>
      <c r="AG22" s="787"/>
      <c r="AH22" s="787"/>
      <c r="AI22" s="787"/>
      <c r="AJ22" s="788"/>
      <c r="AK22" s="802"/>
      <c r="AL22" s="803"/>
      <c r="AM22" s="803"/>
      <c r="AN22" s="803"/>
      <c r="AO22" s="803"/>
      <c r="AP22" s="803"/>
      <c r="AQ22" s="803"/>
      <c r="AR22" s="803"/>
      <c r="AS22" s="803"/>
      <c r="AT22" s="803"/>
      <c r="AU22" s="804"/>
      <c r="AV22" s="804"/>
      <c r="AW22" s="804"/>
      <c r="AX22" s="804"/>
      <c r="AY22" s="805"/>
      <c r="AZ22" s="806" t="s">
        <v>376</v>
      </c>
      <c r="BA22" s="806"/>
      <c r="BB22" s="806"/>
      <c r="BC22" s="806"/>
      <c r="BD22" s="807"/>
      <c r="BE22" s="233"/>
      <c r="BF22" s="233"/>
      <c r="BG22" s="233"/>
      <c r="BH22" s="233"/>
      <c r="BI22" s="233"/>
      <c r="BJ22" s="233"/>
      <c r="BK22" s="233"/>
      <c r="BL22" s="233"/>
      <c r="BM22" s="233"/>
      <c r="BN22" s="233"/>
      <c r="BO22" s="233"/>
      <c r="BP22" s="233"/>
      <c r="BQ22" s="238">
        <v>16</v>
      </c>
      <c r="BR22" s="239"/>
      <c r="BS22" s="773"/>
      <c r="BT22" s="774"/>
      <c r="BU22" s="774"/>
      <c r="BV22" s="774"/>
      <c r="BW22" s="774"/>
      <c r="BX22" s="774"/>
      <c r="BY22" s="774"/>
      <c r="BZ22" s="774"/>
      <c r="CA22" s="774"/>
      <c r="CB22" s="774"/>
      <c r="CC22" s="774"/>
      <c r="CD22" s="774"/>
      <c r="CE22" s="774"/>
      <c r="CF22" s="774"/>
      <c r="CG22" s="775"/>
      <c r="CH22" s="776"/>
      <c r="CI22" s="777"/>
      <c r="CJ22" s="777"/>
      <c r="CK22" s="777"/>
      <c r="CL22" s="778"/>
      <c r="CM22" s="776"/>
      <c r="CN22" s="777"/>
      <c r="CO22" s="777"/>
      <c r="CP22" s="777"/>
      <c r="CQ22" s="778"/>
      <c r="CR22" s="776"/>
      <c r="CS22" s="777"/>
      <c r="CT22" s="777"/>
      <c r="CU22" s="777"/>
      <c r="CV22" s="778"/>
      <c r="CW22" s="776"/>
      <c r="CX22" s="777"/>
      <c r="CY22" s="777"/>
      <c r="CZ22" s="777"/>
      <c r="DA22" s="778"/>
      <c r="DB22" s="776"/>
      <c r="DC22" s="777"/>
      <c r="DD22" s="777"/>
      <c r="DE22" s="777"/>
      <c r="DF22" s="778"/>
      <c r="DG22" s="776"/>
      <c r="DH22" s="777"/>
      <c r="DI22" s="777"/>
      <c r="DJ22" s="777"/>
      <c r="DK22" s="778"/>
      <c r="DL22" s="776"/>
      <c r="DM22" s="777"/>
      <c r="DN22" s="777"/>
      <c r="DO22" s="777"/>
      <c r="DP22" s="778"/>
      <c r="DQ22" s="776"/>
      <c r="DR22" s="777"/>
      <c r="DS22" s="777"/>
      <c r="DT22" s="777"/>
      <c r="DU22" s="778"/>
      <c r="DV22" s="773"/>
      <c r="DW22" s="774"/>
      <c r="DX22" s="774"/>
      <c r="DY22" s="774"/>
      <c r="DZ22" s="779"/>
      <c r="EA22" s="234"/>
    </row>
    <row r="23" spans="1:131" s="235" customFormat="1" ht="26.25" customHeight="1" thickBot="1" x14ac:dyDescent="0.25">
      <c r="A23" s="240" t="s">
        <v>377</v>
      </c>
      <c r="B23" s="789" t="s">
        <v>378</v>
      </c>
      <c r="C23" s="790"/>
      <c r="D23" s="790"/>
      <c r="E23" s="790"/>
      <c r="F23" s="790"/>
      <c r="G23" s="790"/>
      <c r="H23" s="790"/>
      <c r="I23" s="790"/>
      <c r="J23" s="790"/>
      <c r="K23" s="790"/>
      <c r="L23" s="790"/>
      <c r="M23" s="790"/>
      <c r="N23" s="790"/>
      <c r="O23" s="790"/>
      <c r="P23" s="791"/>
      <c r="Q23" s="792">
        <v>29749</v>
      </c>
      <c r="R23" s="793"/>
      <c r="S23" s="793"/>
      <c r="T23" s="793"/>
      <c r="U23" s="793"/>
      <c r="V23" s="793">
        <v>29689</v>
      </c>
      <c r="W23" s="793"/>
      <c r="X23" s="793"/>
      <c r="Y23" s="793"/>
      <c r="Z23" s="793"/>
      <c r="AA23" s="793">
        <v>60</v>
      </c>
      <c r="AB23" s="793"/>
      <c r="AC23" s="793"/>
      <c r="AD23" s="793"/>
      <c r="AE23" s="794"/>
      <c r="AF23" s="795">
        <v>18</v>
      </c>
      <c r="AG23" s="793"/>
      <c r="AH23" s="793"/>
      <c r="AI23" s="793"/>
      <c r="AJ23" s="796"/>
      <c r="AK23" s="797"/>
      <c r="AL23" s="798"/>
      <c r="AM23" s="798"/>
      <c r="AN23" s="798"/>
      <c r="AO23" s="798"/>
      <c r="AP23" s="793">
        <v>23939</v>
      </c>
      <c r="AQ23" s="793"/>
      <c r="AR23" s="793"/>
      <c r="AS23" s="793"/>
      <c r="AT23" s="793"/>
      <c r="AU23" s="809"/>
      <c r="AV23" s="809"/>
      <c r="AW23" s="809"/>
      <c r="AX23" s="809"/>
      <c r="AY23" s="810"/>
      <c r="AZ23" s="811" t="s">
        <v>122</v>
      </c>
      <c r="BA23" s="812"/>
      <c r="BB23" s="812"/>
      <c r="BC23" s="812"/>
      <c r="BD23" s="813"/>
      <c r="BE23" s="233"/>
      <c r="BF23" s="233"/>
      <c r="BG23" s="233"/>
      <c r="BH23" s="233"/>
      <c r="BI23" s="233"/>
      <c r="BJ23" s="233"/>
      <c r="BK23" s="233"/>
      <c r="BL23" s="233"/>
      <c r="BM23" s="233"/>
      <c r="BN23" s="233"/>
      <c r="BO23" s="233"/>
      <c r="BP23" s="233"/>
      <c r="BQ23" s="238">
        <v>17</v>
      </c>
      <c r="BR23" s="239"/>
      <c r="BS23" s="773"/>
      <c r="BT23" s="774"/>
      <c r="BU23" s="774"/>
      <c r="BV23" s="774"/>
      <c r="BW23" s="774"/>
      <c r="BX23" s="774"/>
      <c r="BY23" s="774"/>
      <c r="BZ23" s="774"/>
      <c r="CA23" s="774"/>
      <c r="CB23" s="774"/>
      <c r="CC23" s="774"/>
      <c r="CD23" s="774"/>
      <c r="CE23" s="774"/>
      <c r="CF23" s="774"/>
      <c r="CG23" s="775"/>
      <c r="CH23" s="776"/>
      <c r="CI23" s="777"/>
      <c r="CJ23" s="777"/>
      <c r="CK23" s="777"/>
      <c r="CL23" s="778"/>
      <c r="CM23" s="776"/>
      <c r="CN23" s="777"/>
      <c r="CO23" s="777"/>
      <c r="CP23" s="777"/>
      <c r="CQ23" s="778"/>
      <c r="CR23" s="776"/>
      <c r="CS23" s="777"/>
      <c r="CT23" s="777"/>
      <c r="CU23" s="777"/>
      <c r="CV23" s="778"/>
      <c r="CW23" s="776"/>
      <c r="CX23" s="777"/>
      <c r="CY23" s="777"/>
      <c r="CZ23" s="777"/>
      <c r="DA23" s="778"/>
      <c r="DB23" s="776"/>
      <c r="DC23" s="777"/>
      <c r="DD23" s="777"/>
      <c r="DE23" s="777"/>
      <c r="DF23" s="778"/>
      <c r="DG23" s="776"/>
      <c r="DH23" s="777"/>
      <c r="DI23" s="777"/>
      <c r="DJ23" s="777"/>
      <c r="DK23" s="778"/>
      <c r="DL23" s="776"/>
      <c r="DM23" s="777"/>
      <c r="DN23" s="777"/>
      <c r="DO23" s="777"/>
      <c r="DP23" s="778"/>
      <c r="DQ23" s="776"/>
      <c r="DR23" s="777"/>
      <c r="DS23" s="777"/>
      <c r="DT23" s="777"/>
      <c r="DU23" s="778"/>
      <c r="DV23" s="773"/>
      <c r="DW23" s="774"/>
      <c r="DX23" s="774"/>
      <c r="DY23" s="774"/>
      <c r="DZ23" s="779"/>
      <c r="EA23" s="234"/>
    </row>
    <row r="24" spans="1:131" s="235" customFormat="1" ht="26.25" customHeight="1" x14ac:dyDescent="0.2">
      <c r="A24" s="808" t="s">
        <v>379</v>
      </c>
      <c r="B24" s="808"/>
      <c r="C24" s="808"/>
      <c r="D24" s="808"/>
      <c r="E24" s="808"/>
      <c r="F24" s="808"/>
      <c r="G24" s="808"/>
      <c r="H24" s="808"/>
      <c r="I24" s="808"/>
      <c r="J24" s="808"/>
      <c r="K24" s="808"/>
      <c r="L24" s="808"/>
      <c r="M24" s="808"/>
      <c r="N24" s="808"/>
      <c r="O24" s="808"/>
      <c r="P24" s="808"/>
      <c r="Q24" s="808"/>
      <c r="R24" s="808"/>
      <c r="S24" s="808"/>
      <c r="T24" s="808"/>
      <c r="U24" s="808"/>
      <c r="V24" s="808"/>
      <c r="W24" s="808"/>
      <c r="X24" s="808"/>
      <c r="Y24" s="808"/>
      <c r="Z24" s="808"/>
      <c r="AA24" s="808"/>
      <c r="AB24" s="808"/>
      <c r="AC24" s="808"/>
      <c r="AD24" s="808"/>
      <c r="AE24" s="808"/>
      <c r="AF24" s="808"/>
      <c r="AG24" s="808"/>
      <c r="AH24" s="808"/>
      <c r="AI24" s="808"/>
      <c r="AJ24" s="808"/>
      <c r="AK24" s="808"/>
      <c r="AL24" s="808"/>
      <c r="AM24" s="808"/>
      <c r="AN24" s="808"/>
      <c r="AO24" s="808"/>
      <c r="AP24" s="808"/>
      <c r="AQ24" s="808"/>
      <c r="AR24" s="808"/>
      <c r="AS24" s="808"/>
      <c r="AT24" s="808"/>
      <c r="AU24" s="808"/>
      <c r="AV24" s="808"/>
      <c r="AW24" s="808"/>
      <c r="AX24" s="808"/>
      <c r="AY24" s="808"/>
      <c r="AZ24" s="232"/>
      <c r="BA24" s="232"/>
      <c r="BB24" s="232"/>
      <c r="BC24" s="232"/>
      <c r="BD24" s="232"/>
      <c r="BE24" s="233"/>
      <c r="BF24" s="233"/>
      <c r="BG24" s="233"/>
      <c r="BH24" s="233"/>
      <c r="BI24" s="233"/>
      <c r="BJ24" s="233"/>
      <c r="BK24" s="233"/>
      <c r="BL24" s="233"/>
      <c r="BM24" s="233"/>
      <c r="BN24" s="233"/>
      <c r="BO24" s="233"/>
      <c r="BP24" s="233"/>
      <c r="BQ24" s="238">
        <v>18</v>
      </c>
      <c r="BR24" s="239"/>
      <c r="BS24" s="773"/>
      <c r="BT24" s="774"/>
      <c r="BU24" s="774"/>
      <c r="BV24" s="774"/>
      <c r="BW24" s="774"/>
      <c r="BX24" s="774"/>
      <c r="BY24" s="774"/>
      <c r="BZ24" s="774"/>
      <c r="CA24" s="774"/>
      <c r="CB24" s="774"/>
      <c r="CC24" s="774"/>
      <c r="CD24" s="774"/>
      <c r="CE24" s="774"/>
      <c r="CF24" s="774"/>
      <c r="CG24" s="775"/>
      <c r="CH24" s="776"/>
      <c r="CI24" s="777"/>
      <c r="CJ24" s="777"/>
      <c r="CK24" s="777"/>
      <c r="CL24" s="778"/>
      <c r="CM24" s="776"/>
      <c r="CN24" s="777"/>
      <c r="CO24" s="777"/>
      <c r="CP24" s="777"/>
      <c r="CQ24" s="778"/>
      <c r="CR24" s="776"/>
      <c r="CS24" s="777"/>
      <c r="CT24" s="777"/>
      <c r="CU24" s="777"/>
      <c r="CV24" s="778"/>
      <c r="CW24" s="776"/>
      <c r="CX24" s="777"/>
      <c r="CY24" s="777"/>
      <c r="CZ24" s="777"/>
      <c r="DA24" s="778"/>
      <c r="DB24" s="776"/>
      <c r="DC24" s="777"/>
      <c r="DD24" s="777"/>
      <c r="DE24" s="777"/>
      <c r="DF24" s="778"/>
      <c r="DG24" s="776"/>
      <c r="DH24" s="777"/>
      <c r="DI24" s="777"/>
      <c r="DJ24" s="777"/>
      <c r="DK24" s="778"/>
      <c r="DL24" s="776"/>
      <c r="DM24" s="777"/>
      <c r="DN24" s="777"/>
      <c r="DO24" s="777"/>
      <c r="DP24" s="778"/>
      <c r="DQ24" s="776"/>
      <c r="DR24" s="777"/>
      <c r="DS24" s="777"/>
      <c r="DT24" s="777"/>
      <c r="DU24" s="778"/>
      <c r="DV24" s="773"/>
      <c r="DW24" s="774"/>
      <c r="DX24" s="774"/>
      <c r="DY24" s="774"/>
      <c r="DZ24" s="779"/>
      <c r="EA24" s="234"/>
    </row>
    <row r="25" spans="1:131" ht="26.25" customHeight="1" thickBot="1" x14ac:dyDescent="0.25">
      <c r="A25" s="725" t="s">
        <v>380</v>
      </c>
      <c r="B25" s="725"/>
      <c r="C25" s="725"/>
      <c r="D25" s="725"/>
      <c r="E25" s="725"/>
      <c r="F25" s="725"/>
      <c r="G25" s="725"/>
      <c r="H25" s="725"/>
      <c r="I25" s="725"/>
      <c r="J25" s="725"/>
      <c r="K25" s="725"/>
      <c r="L25" s="725"/>
      <c r="M25" s="725"/>
      <c r="N25" s="725"/>
      <c r="O25" s="725"/>
      <c r="P25" s="725"/>
      <c r="Q25" s="725"/>
      <c r="R25" s="725"/>
      <c r="S25" s="725"/>
      <c r="T25" s="725"/>
      <c r="U25" s="725"/>
      <c r="V25" s="725"/>
      <c r="W25" s="725"/>
      <c r="X25" s="725"/>
      <c r="Y25" s="725"/>
      <c r="Z25" s="725"/>
      <c r="AA25" s="725"/>
      <c r="AB25" s="725"/>
      <c r="AC25" s="725"/>
      <c r="AD25" s="725"/>
      <c r="AE25" s="725"/>
      <c r="AF25" s="725"/>
      <c r="AG25" s="725"/>
      <c r="AH25" s="725"/>
      <c r="AI25" s="725"/>
      <c r="AJ25" s="725"/>
      <c r="AK25" s="725"/>
      <c r="AL25" s="725"/>
      <c r="AM25" s="725"/>
      <c r="AN25" s="725"/>
      <c r="AO25" s="725"/>
      <c r="AP25" s="725"/>
      <c r="AQ25" s="725"/>
      <c r="AR25" s="725"/>
      <c r="AS25" s="725"/>
      <c r="AT25" s="725"/>
      <c r="AU25" s="725"/>
      <c r="AV25" s="725"/>
      <c r="AW25" s="725"/>
      <c r="AX25" s="725"/>
      <c r="AY25" s="725"/>
      <c r="AZ25" s="725"/>
      <c r="BA25" s="725"/>
      <c r="BB25" s="725"/>
      <c r="BC25" s="725"/>
      <c r="BD25" s="725"/>
      <c r="BE25" s="725"/>
      <c r="BF25" s="725"/>
      <c r="BG25" s="725"/>
      <c r="BH25" s="725"/>
      <c r="BI25" s="725"/>
      <c r="BJ25" s="232"/>
      <c r="BK25" s="232"/>
      <c r="BL25" s="232"/>
      <c r="BM25" s="232"/>
      <c r="BN25" s="232"/>
      <c r="BO25" s="241"/>
      <c r="BP25" s="241"/>
      <c r="BQ25" s="238">
        <v>19</v>
      </c>
      <c r="BR25" s="239"/>
      <c r="BS25" s="773"/>
      <c r="BT25" s="774"/>
      <c r="BU25" s="774"/>
      <c r="BV25" s="774"/>
      <c r="BW25" s="774"/>
      <c r="BX25" s="774"/>
      <c r="BY25" s="774"/>
      <c r="BZ25" s="774"/>
      <c r="CA25" s="774"/>
      <c r="CB25" s="774"/>
      <c r="CC25" s="774"/>
      <c r="CD25" s="774"/>
      <c r="CE25" s="774"/>
      <c r="CF25" s="774"/>
      <c r="CG25" s="775"/>
      <c r="CH25" s="776"/>
      <c r="CI25" s="777"/>
      <c r="CJ25" s="777"/>
      <c r="CK25" s="777"/>
      <c r="CL25" s="778"/>
      <c r="CM25" s="776"/>
      <c r="CN25" s="777"/>
      <c r="CO25" s="777"/>
      <c r="CP25" s="777"/>
      <c r="CQ25" s="778"/>
      <c r="CR25" s="776"/>
      <c r="CS25" s="777"/>
      <c r="CT25" s="777"/>
      <c r="CU25" s="777"/>
      <c r="CV25" s="778"/>
      <c r="CW25" s="776"/>
      <c r="CX25" s="777"/>
      <c r="CY25" s="777"/>
      <c r="CZ25" s="777"/>
      <c r="DA25" s="778"/>
      <c r="DB25" s="776"/>
      <c r="DC25" s="777"/>
      <c r="DD25" s="777"/>
      <c r="DE25" s="777"/>
      <c r="DF25" s="778"/>
      <c r="DG25" s="776"/>
      <c r="DH25" s="777"/>
      <c r="DI25" s="777"/>
      <c r="DJ25" s="777"/>
      <c r="DK25" s="778"/>
      <c r="DL25" s="776"/>
      <c r="DM25" s="777"/>
      <c r="DN25" s="777"/>
      <c r="DO25" s="777"/>
      <c r="DP25" s="778"/>
      <c r="DQ25" s="776"/>
      <c r="DR25" s="777"/>
      <c r="DS25" s="777"/>
      <c r="DT25" s="777"/>
      <c r="DU25" s="778"/>
      <c r="DV25" s="773"/>
      <c r="DW25" s="774"/>
      <c r="DX25" s="774"/>
      <c r="DY25" s="774"/>
      <c r="DZ25" s="779"/>
      <c r="EA25" s="230"/>
    </row>
    <row r="26" spans="1:131" ht="26.25" customHeight="1" x14ac:dyDescent="0.2">
      <c r="A26" s="727" t="s">
        <v>357</v>
      </c>
      <c r="B26" s="728"/>
      <c r="C26" s="728"/>
      <c r="D26" s="728"/>
      <c r="E26" s="728"/>
      <c r="F26" s="728"/>
      <c r="G26" s="728"/>
      <c r="H26" s="728"/>
      <c r="I26" s="728"/>
      <c r="J26" s="728"/>
      <c r="K26" s="728"/>
      <c r="L26" s="728"/>
      <c r="M26" s="728"/>
      <c r="N26" s="728"/>
      <c r="O26" s="728"/>
      <c r="P26" s="729"/>
      <c r="Q26" s="733" t="s">
        <v>381</v>
      </c>
      <c r="R26" s="734"/>
      <c r="S26" s="734"/>
      <c r="T26" s="734"/>
      <c r="U26" s="735"/>
      <c r="V26" s="733" t="s">
        <v>382</v>
      </c>
      <c r="W26" s="734"/>
      <c r="X26" s="734"/>
      <c r="Y26" s="734"/>
      <c r="Z26" s="735"/>
      <c r="AA26" s="733" t="s">
        <v>383</v>
      </c>
      <c r="AB26" s="734"/>
      <c r="AC26" s="734"/>
      <c r="AD26" s="734"/>
      <c r="AE26" s="734"/>
      <c r="AF26" s="814" t="s">
        <v>384</v>
      </c>
      <c r="AG26" s="815"/>
      <c r="AH26" s="815"/>
      <c r="AI26" s="815"/>
      <c r="AJ26" s="816"/>
      <c r="AK26" s="734" t="s">
        <v>385</v>
      </c>
      <c r="AL26" s="734"/>
      <c r="AM26" s="734"/>
      <c r="AN26" s="734"/>
      <c r="AO26" s="735"/>
      <c r="AP26" s="733" t="s">
        <v>386</v>
      </c>
      <c r="AQ26" s="734"/>
      <c r="AR26" s="734"/>
      <c r="AS26" s="734"/>
      <c r="AT26" s="735"/>
      <c r="AU26" s="733" t="s">
        <v>387</v>
      </c>
      <c r="AV26" s="734"/>
      <c r="AW26" s="734"/>
      <c r="AX26" s="734"/>
      <c r="AY26" s="735"/>
      <c r="AZ26" s="733" t="s">
        <v>388</v>
      </c>
      <c r="BA26" s="734"/>
      <c r="BB26" s="734"/>
      <c r="BC26" s="734"/>
      <c r="BD26" s="735"/>
      <c r="BE26" s="733" t="s">
        <v>364</v>
      </c>
      <c r="BF26" s="734"/>
      <c r="BG26" s="734"/>
      <c r="BH26" s="734"/>
      <c r="BI26" s="740"/>
      <c r="BJ26" s="232"/>
      <c r="BK26" s="232"/>
      <c r="BL26" s="232"/>
      <c r="BM26" s="232"/>
      <c r="BN26" s="232"/>
      <c r="BO26" s="241"/>
      <c r="BP26" s="241"/>
      <c r="BQ26" s="238">
        <v>20</v>
      </c>
      <c r="BR26" s="239"/>
      <c r="BS26" s="773"/>
      <c r="BT26" s="774"/>
      <c r="BU26" s="774"/>
      <c r="BV26" s="774"/>
      <c r="BW26" s="774"/>
      <c r="BX26" s="774"/>
      <c r="BY26" s="774"/>
      <c r="BZ26" s="774"/>
      <c r="CA26" s="774"/>
      <c r="CB26" s="774"/>
      <c r="CC26" s="774"/>
      <c r="CD26" s="774"/>
      <c r="CE26" s="774"/>
      <c r="CF26" s="774"/>
      <c r="CG26" s="775"/>
      <c r="CH26" s="776"/>
      <c r="CI26" s="777"/>
      <c r="CJ26" s="777"/>
      <c r="CK26" s="777"/>
      <c r="CL26" s="778"/>
      <c r="CM26" s="776"/>
      <c r="CN26" s="777"/>
      <c r="CO26" s="777"/>
      <c r="CP26" s="777"/>
      <c r="CQ26" s="778"/>
      <c r="CR26" s="776"/>
      <c r="CS26" s="777"/>
      <c r="CT26" s="777"/>
      <c r="CU26" s="777"/>
      <c r="CV26" s="778"/>
      <c r="CW26" s="776"/>
      <c r="CX26" s="777"/>
      <c r="CY26" s="777"/>
      <c r="CZ26" s="777"/>
      <c r="DA26" s="778"/>
      <c r="DB26" s="776"/>
      <c r="DC26" s="777"/>
      <c r="DD26" s="777"/>
      <c r="DE26" s="777"/>
      <c r="DF26" s="778"/>
      <c r="DG26" s="776"/>
      <c r="DH26" s="777"/>
      <c r="DI26" s="777"/>
      <c r="DJ26" s="777"/>
      <c r="DK26" s="778"/>
      <c r="DL26" s="776"/>
      <c r="DM26" s="777"/>
      <c r="DN26" s="777"/>
      <c r="DO26" s="777"/>
      <c r="DP26" s="778"/>
      <c r="DQ26" s="776"/>
      <c r="DR26" s="777"/>
      <c r="DS26" s="777"/>
      <c r="DT26" s="777"/>
      <c r="DU26" s="778"/>
      <c r="DV26" s="773"/>
      <c r="DW26" s="774"/>
      <c r="DX26" s="774"/>
      <c r="DY26" s="774"/>
      <c r="DZ26" s="779"/>
      <c r="EA26" s="230"/>
    </row>
    <row r="27" spans="1:131" ht="26.25" customHeight="1" thickBot="1" x14ac:dyDescent="0.25">
      <c r="A27" s="730"/>
      <c r="B27" s="731"/>
      <c r="C27" s="731"/>
      <c r="D27" s="731"/>
      <c r="E27" s="731"/>
      <c r="F27" s="731"/>
      <c r="G27" s="731"/>
      <c r="H27" s="731"/>
      <c r="I27" s="731"/>
      <c r="J27" s="731"/>
      <c r="K27" s="731"/>
      <c r="L27" s="731"/>
      <c r="M27" s="731"/>
      <c r="N27" s="731"/>
      <c r="O27" s="731"/>
      <c r="P27" s="732"/>
      <c r="Q27" s="736"/>
      <c r="R27" s="737"/>
      <c r="S27" s="737"/>
      <c r="T27" s="737"/>
      <c r="U27" s="738"/>
      <c r="V27" s="736"/>
      <c r="W27" s="737"/>
      <c r="X27" s="737"/>
      <c r="Y27" s="737"/>
      <c r="Z27" s="738"/>
      <c r="AA27" s="736"/>
      <c r="AB27" s="737"/>
      <c r="AC27" s="737"/>
      <c r="AD27" s="737"/>
      <c r="AE27" s="737"/>
      <c r="AF27" s="817"/>
      <c r="AG27" s="818"/>
      <c r="AH27" s="818"/>
      <c r="AI27" s="818"/>
      <c r="AJ27" s="819"/>
      <c r="AK27" s="737"/>
      <c r="AL27" s="737"/>
      <c r="AM27" s="737"/>
      <c r="AN27" s="737"/>
      <c r="AO27" s="738"/>
      <c r="AP27" s="736"/>
      <c r="AQ27" s="737"/>
      <c r="AR27" s="737"/>
      <c r="AS27" s="737"/>
      <c r="AT27" s="738"/>
      <c r="AU27" s="736"/>
      <c r="AV27" s="737"/>
      <c r="AW27" s="737"/>
      <c r="AX27" s="737"/>
      <c r="AY27" s="738"/>
      <c r="AZ27" s="736"/>
      <c r="BA27" s="737"/>
      <c r="BB27" s="737"/>
      <c r="BC27" s="737"/>
      <c r="BD27" s="738"/>
      <c r="BE27" s="736"/>
      <c r="BF27" s="737"/>
      <c r="BG27" s="737"/>
      <c r="BH27" s="737"/>
      <c r="BI27" s="742"/>
      <c r="BJ27" s="232"/>
      <c r="BK27" s="232"/>
      <c r="BL27" s="232"/>
      <c r="BM27" s="232"/>
      <c r="BN27" s="232"/>
      <c r="BO27" s="241"/>
      <c r="BP27" s="241"/>
      <c r="BQ27" s="238">
        <v>21</v>
      </c>
      <c r="BR27" s="239"/>
      <c r="BS27" s="773"/>
      <c r="BT27" s="774"/>
      <c r="BU27" s="774"/>
      <c r="BV27" s="774"/>
      <c r="BW27" s="774"/>
      <c r="BX27" s="774"/>
      <c r="BY27" s="774"/>
      <c r="BZ27" s="774"/>
      <c r="CA27" s="774"/>
      <c r="CB27" s="774"/>
      <c r="CC27" s="774"/>
      <c r="CD27" s="774"/>
      <c r="CE27" s="774"/>
      <c r="CF27" s="774"/>
      <c r="CG27" s="775"/>
      <c r="CH27" s="776"/>
      <c r="CI27" s="777"/>
      <c r="CJ27" s="777"/>
      <c r="CK27" s="777"/>
      <c r="CL27" s="778"/>
      <c r="CM27" s="776"/>
      <c r="CN27" s="777"/>
      <c r="CO27" s="777"/>
      <c r="CP27" s="777"/>
      <c r="CQ27" s="778"/>
      <c r="CR27" s="776"/>
      <c r="CS27" s="777"/>
      <c r="CT27" s="777"/>
      <c r="CU27" s="777"/>
      <c r="CV27" s="778"/>
      <c r="CW27" s="776"/>
      <c r="CX27" s="777"/>
      <c r="CY27" s="777"/>
      <c r="CZ27" s="777"/>
      <c r="DA27" s="778"/>
      <c r="DB27" s="776"/>
      <c r="DC27" s="777"/>
      <c r="DD27" s="777"/>
      <c r="DE27" s="777"/>
      <c r="DF27" s="778"/>
      <c r="DG27" s="776"/>
      <c r="DH27" s="777"/>
      <c r="DI27" s="777"/>
      <c r="DJ27" s="777"/>
      <c r="DK27" s="778"/>
      <c r="DL27" s="776"/>
      <c r="DM27" s="777"/>
      <c r="DN27" s="777"/>
      <c r="DO27" s="777"/>
      <c r="DP27" s="778"/>
      <c r="DQ27" s="776"/>
      <c r="DR27" s="777"/>
      <c r="DS27" s="777"/>
      <c r="DT27" s="777"/>
      <c r="DU27" s="778"/>
      <c r="DV27" s="773"/>
      <c r="DW27" s="774"/>
      <c r="DX27" s="774"/>
      <c r="DY27" s="774"/>
      <c r="DZ27" s="779"/>
      <c r="EA27" s="230"/>
    </row>
    <row r="28" spans="1:131" ht="26.25" customHeight="1" thickTop="1" x14ac:dyDescent="0.2">
      <c r="A28" s="242">
        <v>1</v>
      </c>
      <c r="B28" s="749" t="s">
        <v>389</v>
      </c>
      <c r="C28" s="750"/>
      <c r="D28" s="750"/>
      <c r="E28" s="750"/>
      <c r="F28" s="750"/>
      <c r="G28" s="750"/>
      <c r="H28" s="750"/>
      <c r="I28" s="750"/>
      <c r="J28" s="750"/>
      <c r="K28" s="750"/>
      <c r="L28" s="750"/>
      <c r="M28" s="750"/>
      <c r="N28" s="750"/>
      <c r="O28" s="750"/>
      <c r="P28" s="751"/>
      <c r="Q28" s="822">
        <v>7464</v>
      </c>
      <c r="R28" s="823"/>
      <c r="S28" s="823"/>
      <c r="T28" s="823"/>
      <c r="U28" s="823"/>
      <c r="V28" s="823">
        <v>7454</v>
      </c>
      <c r="W28" s="823"/>
      <c r="X28" s="823"/>
      <c r="Y28" s="823"/>
      <c r="Z28" s="823"/>
      <c r="AA28" s="823">
        <v>10</v>
      </c>
      <c r="AB28" s="823"/>
      <c r="AC28" s="823"/>
      <c r="AD28" s="823"/>
      <c r="AE28" s="824"/>
      <c r="AF28" s="825">
        <v>10</v>
      </c>
      <c r="AG28" s="823"/>
      <c r="AH28" s="823"/>
      <c r="AI28" s="823"/>
      <c r="AJ28" s="826"/>
      <c r="AK28" s="827">
        <v>1051</v>
      </c>
      <c r="AL28" s="828"/>
      <c r="AM28" s="828"/>
      <c r="AN28" s="828"/>
      <c r="AO28" s="828"/>
      <c r="AP28" s="828">
        <v>50</v>
      </c>
      <c r="AQ28" s="828"/>
      <c r="AR28" s="828"/>
      <c r="AS28" s="828"/>
      <c r="AT28" s="828"/>
      <c r="AU28" s="828">
        <v>7</v>
      </c>
      <c r="AV28" s="828"/>
      <c r="AW28" s="828"/>
      <c r="AX28" s="828"/>
      <c r="AY28" s="828"/>
      <c r="AZ28" s="829" t="s">
        <v>543</v>
      </c>
      <c r="BA28" s="829"/>
      <c r="BB28" s="829"/>
      <c r="BC28" s="829"/>
      <c r="BD28" s="829"/>
      <c r="BE28" s="820"/>
      <c r="BF28" s="820"/>
      <c r="BG28" s="820"/>
      <c r="BH28" s="820"/>
      <c r="BI28" s="821"/>
      <c r="BJ28" s="232"/>
      <c r="BK28" s="232"/>
      <c r="BL28" s="232"/>
      <c r="BM28" s="232"/>
      <c r="BN28" s="232"/>
      <c r="BO28" s="241"/>
      <c r="BP28" s="241"/>
      <c r="BQ28" s="238">
        <v>22</v>
      </c>
      <c r="BR28" s="239"/>
      <c r="BS28" s="773"/>
      <c r="BT28" s="774"/>
      <c r="BU28" s="774"/>
      <c r="BV28" s="774"/>
      <c r="BW28" s="774"/>
      <c r="BX28" s="774"/>
      <c r="BY28" s="774"/>
      <c r="BZ28" s="774"/>
      <c r="CA28" s="774"/>
      <c r="CB28" s="774"/>
      <c r="CC28" s="774"/>
      <c r="CD28" s="774"/>
      <c r="CE28" s="774"/>
      <c r="CF28" s="774"/>
      <c r="CG28" s="775"/>
      <c r="CH28" s="776"/>
      <c r="CI28" s="777"/>
      <c r="CJ28" s="777"/>
      <c r="CK28" s="777"/>
      <c r="CL28" s="778"/>
      <c r="CM28" s="776"/>
      <c r="CN28" s="777"/>
      <c r="CO28" s="777"/>
      <c r="CP28" s="777"/>
      <c r="CQ28" s="778"/>
      <c r="CR28" s="776"/>
      <c r="CS28" s="777"/>
      <c r="CT28" s="777"/>
      <c r="CU28" s="777"/>
      <c r="CV28" s="778"/>
      <c r="CW28" s="776"/>
      <c r="CX28" s="777"/>
      <c r="CY28" s="777"/>
      <c r="CZ28" s="777"/>
      <c r="DA28" s="778"/>
      <c r="DB28" s="776"/>
      <c r="DC28" s="777"/>
      <c r="DD28" s="777"/>
      <c r="DE28" s="777"/>
      <c r="DF28" s="778"/>
      <c r="DG28" s="776"/>
      <c r="DH28" s="777"/>
      <c r="DI28" s="777"/>
      <c r="DJ28" s="777"/>
      <c r="DK28" s="778"/>
      <c r="DL28" s="776"/>
      <c r="DM28" s="777"/>
      <c r="DN28" s="777"/>
      <c r="DO28" s="777"/>
      <c r="DP28" s="778"/>
      <c r="DQ28" s="776"/>
      <c r="DR28" s="777"/>
      <c r="DS28" s="777"/>
      <c r="DT28" s="777"/>
      <c r="DU28" s="778"/>
      <c r="DV28" s="773"/>
      <c r="DW28" s="774"/>
      <c r="DX28" s="774"/>
      <c r="DY28" s="774"/>
      <c r="DZ28" s="779"/>
      <c r="EA28" s="230"/>
    </row>
    <row r="29" spans="1:131" ht="26.25" customHeight="1" x14ac:dyDescent="0.2">
      <c r="A29" s="242">
        <v>2</v>
      </c>
      <c r="B29" s="780" t="s">
        <v>390</v>
      </c>
      <c r="C29" s="781"/>
      <c r="D29" s="781"/>
      <c r="E29" s="781"/>
      <c r="F29" s="781"/>
      <c r="G29" s="781"/>
      <c r="H29" s="781"/>
      <c r="I29" s="781"/>
      <c r="J29" s="781"/>
      <c r="K29" s="781"/>
      <c r="L29" s="781"/>
      <c r="M29" s="781"/>
      <c r="N29" s="781"/>
      <c r="O29" s="781"/>
      <c r="P29" s="782"/>
      <c r="Q29" s="783">
        <v>6245</v>
      </c>
      <c r="R29" s="784"/>
      <c r="S29" s="784"/>
      <c r="T29" s="784"/>
      <c r="U29" s="784"/>
      <c r="V29" s="784">
        <v>6010</v>
      </c>
      <c r="W29" s="784"/>
      <c r="X29" s="784"/>
      <c r="Y29" s="784"/>
      <c r="Z29" s="784"/>
      <c r="AA29" s="784">
        <v>235</v>
      </c>
      <c r="AB29" s="784"/>
      <c r="AC29" s="784"/>
      <c r="AD29" s="784"/>
      <c r="AE29" s="785"/>
      <c r="AF29" s="786">
        <v>235</v>
      </c>
      <c r="AG29" s="787"/>
      <c r="AH29" s="787"/>
      <c r="AI29" s="787"/>
      <c r="AJ29" s="788"/>
      <c r="AK29" s="834">
        <v>1119</v>
      </c>
      <c r="AL29" s="830"/>
      <c r="AM29" s="830"/>
      <c r="AN29" s="830"/>
      <c r="AO29" s="830"/>
      <c r="AP29" s="830" t="s">
        <v>543</v>
      </c>
      <c r="AQ29" s="830"/>
      <c r="AR29" s="830"/>
      <c r="AS29" s="830"/>
      <c r="AT29" s="830"/>
      <c r="AU29" s="830" t="s">
        <v>543</v>
      </c>
      <c r="AV29" s="830"/>
      <c r="AW29" s="830"/>
      <c r="AX29" s="830"/>
      <c r="AY29" s="830"/>
      <c r="AZ29" s="831" t="s">
        <v>543</v>
      </c>
      <c r="BA29" s="831"/>
      <c r="BB29" s="831"/>
      <c r="BC29" s="831"/>
      <c r="BD29" s="831"/>
      <c r="BE29" s="832"/>
      <c r="BF29" s="832"/>
      <c r="BG29" s="832"/>
      <c r="BH29" s="832"/>
      <c r="BI29" s="833"/>
      <c r="BJ29" s="232"/>
      <c r="BK29" s="232"/>
      <c r="BL29" s="232"/>
      <c r="BM29" s="232"/>
      <c r="BN29" s="232"/>
      <c r="BO29" s="241"/>
      <c r="BP29" s="241"/>
      <c r="BQ29" s="238">
        <v>23</v>
      </c>
      <c r="BR29" s="239"/>
      <c r="BS29" s="773"/>
      <c r="BT29" s="774"/>
      <c r="BU29" s="774"/>
      <c r="BV29" s="774"/>
      <c r="BW29" s="774"/>
      <c r="BX29" s="774"/>
      <c r="BY29" s="774"/>
      <c r="BZ29" s="774"/>
      <c r="CA29" s="774"/>
      <c r="CB29" s="774"/>
      <c r="CC29" s="774"/>
      <c r="CD29" s="774"/>
      <c r="CE29" s="774"/>
      <c r="CF29" s="774"/>
      <c r="CG29" s="775"/>
      <c r="CH29" s="776"/>
      <c r="CI29" s="777"/>
      <c r="CJ29" s="777"/>
      <c r="CK29" s="777"/>
      <c r="CL29" s="778"/>
      <c r="CM29" s="776"/>
      <c r="CN29" s="777"/>
      <c r="CO29" s="777"/>
      <c r="CP29" s="777"/>
      <c r="CQ29" s="778"/>
      <c r="CR29" s="776"/>
      <c r="CS29" s="777"/>
      <c r="CT29" s="777"/>
      <c r="CU29" s="777"/>
      <c r="CV29" s="778"/>
      <c r="CW29" s="776"/>
      <c r="CX29" s="777"/>
      <c r="CY29" s="777"/>
      <c r="CZ29" s="777"/>
      <c r="DA29" s="778"/>
      <c r="DB29" s="776"/>
      <c r="DC29" s="777"/>
      <c r="DD29" s="777"/>
      <c r="DE29" s="777"/>
      <c r="DF29" s="778"/>
      <c r="DG29" s="776"/>
      <c r="DH29" s="777"/>
      <c r="DI29" s="777"/>
      <c r="DJ29" s="777"/>
      <c r="DK29" s="778"/>
      <c r="DL29" s="776"/>
      <c r="DM29" s="777"/>
      <c r="DN29" s="777"/>
      <c r="DO29" s="777"/>
      <c r="DP29" s="778"/>
      <c r="DQ29" s="776"/>
      <c r="DR29" s="777"/>
      <c r="DS29" s="777"/>
      <c r="DT29" s="777"/>
      <c r="DU29" s="778"/>
      <c r="DV29" s="773"/>
      <c r="DW29" s="774"/>
      <c r="DX29" s="774"/>
      <c r="DY29" s="774"/>
      <c r="DZ29" s="779"/>
      <c r="EA29" s="230"/>
    </row>
    <row r="30" spans="1:131" ht="26.25" customHeight="1" x14ac:dyDescent="0.2">
      <c r="A30" s="242">
        <v>3</v>
      </c>
      <c r="B30" s="780" t="s">
        <v>391</v>
      </c>
      <c r="C30" s="781"/>
      <c r="D30" s="781"/>
      <c r="E30" s="781"/>
      <c r="F30" s="781"/>
      <c r="G30" s="781"/>
      <c r="H30" s="781"/>
      <c r="I30" s="781"/>
      <c r="J30" s="781"/>
      <c r="K30" s="781"/>
      <c r="L30" s="781"/>
      <c r="M30" s="781"/>
      <c r="N30" s="781"/>
      <c r="O30" s="781"/>
      <c r="P30" s="782"/>
      <c r="Q30" s="783">
        <v>1075</v>
      </c>
      <c r="R30" s="784"/>
      <c r="S30" s="784"/>
      <c r="T30" s="784"/>
      <c r="U30" s="784"/>
      <c r="V30" s="784">
        <v>1049</v>
      </c>
      <c r="W30" s="784"/>
      <c r="X30" s="784"/>
      <c r="Y30" s="784"/>
      <c r="Z30" s="784"/>
      <c r="AA30" s="784">
        <v>26</v>
      </c>
      <c r="AB30" s="784"/>
      <c r="AC30" s="784"/>
      <c r="AD30" s="784"/>
      <c r="AE30" s="785"/>
      <c r="AF30" s="786">
        <v>26</v>
      </c>
      <c r="AG30" s="787"/>
      <c r="AH30" s="787"/>
      <c r="AI30" s="787"/>
      <c r="AJ30" s="788"/>
      <c r="AK30" s="834">
        <v>230</v>
      </c>
      <c r="AL30" s="830"/>
      <c r="AM30" s="830"/>
      <c r="AN30" s="830"/>
      <c r="AO30" s="830"/>
      <c r="AP30" s="830" t="s">
        <v>543</v>
      </c>
      <c r="AQ30" s="830"/>
      <c r="AR30" s="830"/>
      <c r="AS30" s="830"/>
      <c r="AT30" s="830"/>
      <c r="AU30" s="830" t="s">
        <v>543</v>
      </c>
      <c r="AV30" s="830"/>
      <c r="AW30" s="830"/>
      <c r="AX30" s="830"/>
      <c r="AY30" s="830"/>
      <c r="AZ30" s="831" t="s">
        <v>543</v>
      </c>
      <c r="BA30" s="831"/>
      <c r="BB30" s="831"/>
      <c r="BC30" s="831"/>
      <c r="BD30" s="831"/>
      <c r="BE30" s="832"/>
      <c r="BF30" s="832"/>
      <c r="BG30" s="832"/>
      <c r="BH30" s="832"/>
      <c r="BI30" s="833"/>
      <c r="BJ30" s="232"/>
      <c r="BK30" s="232"/>
      <c r="BL30" s="232"/>
      <c r="BM30" s="232"/>
      <c r="BN30" s="232"/>
      <c r="BO30" s="241"/>
      <c r="BP30" s="241"/>
      <c r="BQ30" s="238">
        <v>24</v>
      </c>
      <c r="BR30" s="239"/>
      <c r="BS30" s="773"/>
      <c r="BT30" s="774"/>
      <c r="BU30" s="774"/>
      <c r="BV30" s="774"/>
      <c r="BW30" s="774"/>
      <c r="BX30" s="774"/>
      <c r="BY30" s="774"/>
      <c r="BZ30" s="774"/>
      <c r="CA30" s="774"/>
      <c r="CB30" s="774"/>
      <c r="CC30" s="774"/>
      <c r="CD30" s="774"/>
      <c r="CE30" s="774"/>
      <c r="CF30" s="774"/>
      <c r="CG30" s="775"/>
      <c r="CH30" s="776"/>
      <c r="CI30" s="777"/>
      <c r="CJ30" s="777"/>
      <c r="CK30" s="777"/>
      <c r="CL30" s="778"/>
      <c r="CM30" s="776"/>
      <c r="CN30" s="777"/>
      <c r="CO30" s="777"/>
      <c r="CP30" s="777"/>
      <c r="CQ30" s="778"/>
      <c r="CR30" s="776"/>
      <c r="CS30" s="777"/>
      <c r="CT30" s="777"/>
      <c r="CU30" s="777"/>
      <c r="CV30" s="778"/>
      <c r="CW30" s="776"/>
      <c r="CX30" s="777"/>
      <c r="CY30" s="777"/>
      <c r="CZ30" s="777"/>
      <c r="DA30" s="778"/>
      <c r="DB30" s="776"/>
      <c r="DC30" s="777"/>
      <c r="DD30" s="777"/>
      <c r="DE30" s="777"/>
      <c r="DF30" s="778"/>
      <c r="DG30" s="776"/>
      <c r="DH30" s="777"/>
      <c r="DI30" s="777"/>
      <c r="DJ30" s="777"/>
      <c r="DK30" s="778"/>
      <c r="DL30" s="776"/>
      <c r="DM30" s="777"/>
      <c r="DN30" s="777"/>
      <c r="DO30" s="777"/>
      <c r="DP30" s="778"/>
      <c r="DQ30" s="776"/>
      <c r="DR30" s="777"/>
      <c r="DS30" s="777"/>
      <c r="DT30" s="777"/>
      <c r="DU30" s="778"/>
      <c r="DV30" s="773"/>
      <c r="DW30" s="774"/>
      <c r="DX30" s="774"/>
      <c r="DY30" s="774"/>
      <c r="DZ30" s="779"/>
      <c r="EA30" s="230"/>
    </row>
    <row r="31" spans="1:131" ht="26.25" customHeight="1" x14ac:dyDescent="0.2">
      <c r="A31" s="242">
        <v>4</v>
      </c>
      <c r="B31" s="780" t="s">
        <v>392</v>
      </c>
      <c r="C31" s="781"/>
      <c r="D31" s="781"/>
      <c r="E31" s="781"/>
      <c r="F31" s="781"/>
      <c r="G31" s="781"/>
      <c r="H31" s="781"/>
      <c r="I31" s="781"/>
      <c r="J31" s="781"/>
      <c r="K31" s="781"/>
      <c r="L31" s="781"/>
      <c r="M31" s="781"/>
      <c r="N31" s="781"/>
      <c r="O31" s="781"/>
      <c r="P31" s="782"/>
      <c r="Q31" s="783">
        <v>1892</v>
      </c>
      <c r="R31" s="784"/>
      <c r="S31" s="784"/>
      <c r="T31" s="784"/>
      <c r="U31" s="784"/>
      <c r="V31" s="784">
        <v>1805</v>
      </c>
      <c r="W31" s="784"/>
      <c r="X31" s="784"/>
      <c r="Y31" s="784"/>
      <c r="Z31" s="784"/>
      <c r="AA31" s="784">
        <v>87</v>
      </c>
      <c r="AB31" s="784"/>
      <c r="AC31" s="784"/>
      <c r="AD31" s="784"/>
      <c r="AE31" s="785"/>
      <c r="AF31" s="786">
        <v>102</v>
      </c>
      <c r="AG31" s="787"/>
      <c r="AH31" s="787"/>
      <c r="AI31" s="787"/>
      <c r="AJ31" s="788"/>
      <c r="AK31" s="834">
        <v>602</v>
      </c>
      <c r="AL31" s="830"/>
      <c r="AM31" s="830"/>
      <c r="AN31" s="830"/>
      <c r="AO31" s="830"/>
      <c r="AP31" s="830">
        <v>7217</v>
      </c>
      <c r="AQ31" s="830"/>
      <c r="AR31" s="830"/>
      <c r="AS31" s="830"/>
      <c r="AT31" s="830"/>
      <c r="AU31" s="830">
        <v>2144</v>
      </c>
      <c r="AV31" s="830"/>
      <c r="AW31" s="830"/>
      <c r="AX31" s="830"/>
      <c r="AY31" s="830"/>
      <c r="AZ31" s="831" t="s">
        <v>543</v>
      </c>
      <c r="BA31" s="831"/>
      <c r="BB31" s="831"/>
      <c r="BC31" s="831"/>
      <c r="BD31" s="831"/>
      <c r="BE31" s="832" t="s">
        <v>393</v>
      </c>
      <c r="BF31" s="832"/>
      <c r="BG31" s="832"/>
      <c r="BH31" s="832"/>
      <c r="BI31" s="833"/>
      <c r="BJ31" s="232"/>
      <c r="BK31" s="232"/>
      <c r="BL31" s="232"/>
      <c r="BM31" s="232"/>
      <c r="BN31" s="232"/>
      <c r="BO31" s="241"/>
      <c r="BP31" s="241"/>
      <c r="BQ31" s="238">
        <v>25</v>
      </c>
      <c r="BR31" s="239"/>
      <c r="BS31" s="773"/>
      <c r="BT31" s="774"/>
      <c r="BU31" s="774"/>
      <c r="BV31" s="774"/>
      <c r="BW31" s="774"/>
      <c r="BX31" s="774"/>
      <c r="BY31" s="774"/>
      <c r="BZ31" s="774"/>
      <c r="CA31" s="774"/>
      <c r="CB31" s="774"/>
      <c r="CC31" s="774"/>
      <c r="CD31" s="774"/>
      <c r="CE31" s="774"/>
      <c r="CF31" s="774"/>
      <c r="CG31" s="775"/>
      <c r="CH31" s="776"/>
      <c r="CI31" s="777"/>
      <c r="CJ31" s="777"/>
      <c r="CK31" s="777"/>
      <c r="CL31" s="778"/>
      <c r="CM31" s="776"/>
      <c r="CN31" s="777"/>
      <c r="CO31" s="777"/>
      <c r="CP31" s="777"/>
      <c r="CQ31" s="778"/>
      <c r="CR31" s="776"/>
      <c r="CS31" s="777"/>
      <c r="CT31" s="777"/>
      <c r="CU31" s="777"/>
      <c r="CV31" s="778"/>
      <c r="CW31" s="776"/>
      <c r="CX31" s="777"/>
      <c r="CY31" s="777"/>
      <c r="CZ31" s="777"/>
      <c r="DA31" s="778"/>
      <c r="DB31" s="776"/>
      <c r="DC31" s="777"/>
      <c r="DD31" s="777"/>
      <c r="DE31" s="777"/>
      <c r="DF31" s="778"/>
      <c r="DG31" s="776"/>
      <c r="DH31" s="777"/>
      <c r="DI31" s="777"/>
      <c r="DJ31" s="777"/>
      <c r="DK31" s="778"/>
      <c r="DL31" s="776"/>
      <c r="DM31" s="777"/>
      <c r="DN31" s="777"/>
      <c r="DO31" s="777"/>
      <c r="DP31" s="778"/>
      <c r="DQ31" s="776"/>
      <c r="DR31" s="777"/>
      <c r="DS31" s="777"/>
      <c r="DT31" s="777"/>
      <c r="DU31" s="778"/>
      <c r="DV31" s="773"/>
      <c r="DW31" s="774"/>
      <c r="DX31" s="774"/>
      <c r="DY31" s="774"/>
      <c r="DZ31" s="779"/>
      <c r="EA31" s="230"/>
    </row>
    <row r="32" spans="1:131" ht="26.25" customHeight="1" x14ac:dyDescent="0.2">
      <c r="A32" s="242">
        <v>5</v>
      </c>
      <c r="B32" s="780"/>
      <c r="C32" s="781"/>
      <c r="D32" s="781"/>
      <c r="E32" s="781"/>
      <c r="F32" s="781"/>
      <c r="G32" s="781"/>
      <c r="H32" s="781"/>
      <c r="I32" s="781"/>
      <c r="J32" s="781"/>
      <c r="K32" s="781"/>
      <c r="L32" s="781"/>
      <c r="M32" s="781"/>
      <c r="N32" s="781"/>
      <c r="O32" s="781"/>
      <c r="P32" s="782"/>
      <c r="Q32" s="783"/>
      <c r="R32" s="784"/>
      <c r="S32" s="784"/>
      <c r="T32" s="784"/>
      <c r="U32" s="784"/>
      <c r="V32" s="784"/>
      <c r="W32" s="784"/>
      <c r="X32" s="784"/>
      <c r="Y32" s="784"/>
      <c r="Z32" s="784"/>
      <c r="AA32" s="784"/>
      <c r="AB32" s="784"/>
      <c r="AC32" s="784"/>
      <c r="AD32" s="784"/>
      <c r="AE32" s="785"/>
      <c r="AF32" s="786"/>
      <c r="AG32" s="787"/>
      <c r="AH32" s="787"/>
      <c r="AI32" s="787"/>
      <c r="AJ32" s="788"/>
      <c r="AK32" s="834"/>
      <c r="AL32" s="830"/>
      <c r="AM32" s="830"/>
      <c r="AN32" s="830"/>
      <c r="AO32" s="830"/>
      <c r="AP32" s="830"/>
      <c r="AQ32" s="830"/>
      <c r="AR32" s="830"/>
      <c r="AS32" s="830"/>
      <c r="AT32" s="830"/>
      <c r="AU32" s="830"/>
      <c r="AV32" s="830"/>
      <c r="AW32" s="830"/>
      <c r="AX32" s="830"/>
      <c r="AY32" s="830"/>
      <c r="AZ32" s="831"/>
      <c r="BA32" s="831"/>
      <c r="BB32" s="831"/>
      <c r="BC32" s="831"/>
      <c r="BD32" s="831"/>
      <c r="BE32" s="832"/>
      <c r="BF32" s="832"/>
      <c r="BG32" s="832"/>
      <c r="BH32" s="832"/>
      <c r="BI32" s="833"/>
      <c r="BJ32" s="232"/>
      <c r="BK32" s="232"/>
      <c r="BL32" s="232"/>
      <c r="BM32" s="232"/>
      <c r="BN32" s="232"/>
      <c r="BO32" s="241"/>
      <c r="BP32" s="241"/>
      <c r="BQ32" s="238">
        <v>26</v>
      </c>
      <c r="BR32" s="239"/>
      <c r="BS32" s="773"/>
      <c r="BT32" s="774"/>
      <c r="BU32" s="774"/>
      <c r="BV32" s="774"/>
      <c r="BW32" s="774"/>
      <c r="BX32" s="774"/>
      <c r="BY32" s="774"/>
      <c r="BZ32" s="774"/>
      <c r="CA32" s="774"/>
      <c r="CB32" s="774"/>
      <c r="CC32" s="774"/>
      <c r="CD32" s="774"/>
      <c r="CE32" s="774"/>
      <c r="CF32" s="774"/>
      <c r="CG32" s="775"/>
      <c r="CH32" s="776"/>
      <c r="CI32" s="777"/>
      <c r="CJ32" s="777"/>
      <c r="CK32" s="777"/>
      <c r="CL32" s="778"/>
      <c r="CM32" s="776"/>
      <c r="CN32" s="777"/>
      <c r="CO32" s="777"/>
      <c r="CP32" s="777"/>
      <c r="CQ32" s="778"/>
      <c r="CR32" s="776"/>
      <c r="CS32" s="777"/>
      <c r="CT32" s="777"/>
      <c r="CU32" s="777"/>
      <c r="CV32" s="778"/>
      <c r="CW32" s="776"/>
      <c r="CX32" s="777"/>
      <c r="CY32" s="777"/>
      <c r="CZ32" s="777"/>
      <c r="DA32" s="778"/>
      <c r="DB32" s="776"/>
      <c r="DC32" s="777"/>
      <c r="DD32" s="777"/>
      <c r="DE32" s="777"/>
      <c r="DF32" s="778"/>
      <c r="DG32" s="776"/>
      <c r="DH32" s="777"/>
      <c r="DI32" s="777"/>
      <c r="DJ32" s="777"/>
      <c r="DK32" s="778"/>
      <c r="DL32" s="776"/>
      <c r="DM32" s="777"/>
      <c r="DN32" s="777"/>
      <c r="DO32" s="777"/>
      <c r="DP32" s="778"/>
      <c r="DQ32" s="776"/>
      <c r="DR32" s="777"/>
      <c r="DS32" s="777"/>
      <c r="DT32" s="777"/>
      <c r="DU32" s="778"/>
      <c r="DV32" s="773"/>
      <c r="DW32" s="774"/>
      <c r="DX32" s="774"/>
      <c r="DY32" s="774"/>
      <c r="DZ32" s="779"/>
      <c r="EA32" s="230"/>
    </row>
    <row r="33" spans="1:131" ht="26.25" customHeight="1" x14ac:dyDescent="0.2">
      <c r="A33" s="242">
        <v>6</v>
      </c>
      <c r="B33" s="780"/>
      <c r="C33" s="781"/>
      <c r="D33" s="781"/>
      <c r="E33" s="781"/>
      <c r="F33" s="781"/>
      <c r="G33" s="781"/>
      <c r="H33" s="781"/>
      <c r="I33" s="781"/>
      <c r="J33" s="781"/>
      <c r="K33" s="781"/>
      <c r="L33" s="781"/>
      <c r="M33" s="781"/>
      <c r="N33" s="781"/>
      <c r="O33" s="781"/>
      <c r="P33" s="782"/>
      <c r="Q33" s="783"/>
      <c r="R33" s="784"/>
      <c r="S33" s="784"/>
      <c r="T33" s="784"/>
      <c r="U33" s="784"/>
      <c r="V33" s="784"/>
      <c r="W33" s="784"/>
      <c r="X33" s="784"/>
      <c r="Y33" s="784"/>
      <c r="Z33" s="784"/>
      <c r="AA33" s="784"/>
      <c r="AB33" s="784"/>
      <c r="AC33" s="784"/>
      <c r="AD33" s="784"/>
      <c r="AE33" s="785"/>
      <c r="AF33" s="786"/>
      <c r="AG33" s="787"/>
      <c r="AH33" s="787"/>
      <c r="AI33" s="787"/>
      <c r="AJ33" s="788"/>
      <c r="AK33" s="834"/>
      <c r="AL33" s="830"/>
      <c r="AM33" s="830"/>
      <c r="AN33" s="830"/>
      <c r="AO33" s="830"/>
      <c r="AP33" s="830"/>
      <c r="AQ33" s="830"/>
      <c r="AR33" s="830"/>
      <c r="AS33" s="830"/>
      <c r="AT33" s="830"/>
      <c r="AU33" s="830"/>
      <c r="AV33" s="830"/>
      <c r="AW33" s="830"/>
      <c r="AX33" s="830"/>
      <c r="AY33" s="830"/>
      <c r="AZ33" s="831"/>
      <c r="BA33" s="831"/>
      <c r="BB33" s="831"/>
      <c r="BC33" s="831"/>
      <c r="BD33" s="831"/>
      <c r="BE33" s="832"/>
      <c r="BF33" s="832"/>
      <c r="BG33" s="832"/>
      <c r="BH33" s="832"/>
      <c r="BI33" s="833"/>
      <c r="BJ33" s="232"/>
      <c r="BK33" s="232"/>
      <c r="BL33" s="232"/>
      <c r="BM33" s="232"/>
      <c r="BN33" s="232"/>
      <c r="BO33" s="241"/>
      <c r="BP33" s="241"/>
      <c r="BQ33" s="238">
        <v>27</v>
      </c>
      <c r="BR33" s="239"/>
      <c r="BS33" s="773"/>
      <c r="BT33" s="774"/>
      <c r="BU33" s="774"/>
      <c r="BV33" s="774"/>
      <c r="BW33" s="774"/>
      <c r="BX33" s="774"/>
      <c r="BY33" s="774"/>
      <c r="BZ33" s="774"/>
      <c r="CA33" s="774"/>
      <c r="CB33" s="774"/>
      <c r="CC33" s="774"/>
      <c r="CD33" s="774"/>
      <c r="CE33" s="774"/>
      <c r="CF33" s="774"/>
      <c r="CG33" s="775"/>
      <c r="CH33" s="776"/>
      <c r="CI33" s="777"/>
      <c r="CJ33" s="777"/>
      <c r="CK33" s="777"/>
      <c r="CL33" s="778"/>
      <c r="CM33" s="776"/>
      <c r="CN33" s="777"/>
      <c r="CO33" s="777"/>
      <c r="CP33" s="777"/>
      <c r="CQ33" s="778"/>
      <c r="CR33" s="776"/>
      <c r="CS33" s="777"/>
      <c r="CT33" s="777"/>
      <c r="CU33" s="777"/>
      <c r="CV33" s="778"/>
      <c r="CW33" s="776"/>
      <c r="CX33" s="777"/>
      <c r="CY33" s="777"/>
      <c r="CZ33" s="777"/>
      <c r="DA33" s="778"/>
      <c r="DB33" s="776"/>
      <c r="DC33" s="777"/>
      <c r="DD33" s="777"/>
      <c r="DE33" s="777"/>
      <c r="DF33" s="778"/>
      <c r="DG33" s="776"/>
      <c r="DH33" s="777"/>
      <c r="DI33" s="777"/>
      <c r="DJ33" s="777"/>
      <c r="DK33" s="778"/>
      <c r="DL33" s="776"/>
      <c r="DM33" s="777"/>
      <c r="DN33" s="777"/>
      <c r="DO33" s="777"/>
      <c r="DP33" s="778"/>
      <c r="DQ33" s="776"/>
      <c r="DR33" s="777"/>
      <c r="DS33" s="777"/>
      <c r="DT33" s="777"/>
      <c r="DU33" s="778"/>
      <c r="DV33" s="773"/>
      <c r="DW33" s="774"/>
      <c r="DX33" s="774"/>
      <c r="DY33" s="774"/>
      <c r="DZ33" s="779"/>
      <c r="EA33" s="230"/>
    </row>
    <row r="34" spans="1:131" ht="26.25" customHeight="1" x14ac:dyDescent="0.2">
      <c r="A34" s="242">
        <v>7</v>
      </c>
      <c r="B34" s="780"/>
      <c r="C34" s="781"/>
      <c r="D34" s="781"/>
      <c r="E34" s="781"/>
      <c r="F34" s="781"/>
      <c r="G34" s="781"/>
      <c r="H34" s="781"/>
      <c r="I34" s="781"/>
      <c r="J34" s="781"/>
      <c r="K34" s="781"/>
      <c r="L34" s="781"/>
      <c r="M34" s="781"/>
      <c r="N34" s="781"/>
      <c r="O34" s="781"/>
      <c r="P34" s="782"/>
      <c r="Q34" s="783"/>
      <c r="R34" s="784"/>
      <c r="S34" s="784"/>
      <c r="T34" s="784"/>
      <c r="U34" s="784"/>
      <c r="V34" s="784"/>
      <c r="W34" s="784"/>
      <c r="X34" s="784"/>
      <c r="Y34" s="784"/>
      <c r="Z34" s="784"/>
      <c r="AA34" s="784"/>
      <c r="AB34" s="784"/>
      <c r="AC34" s="784"/>
      <c r="AD34" s="784"/>
      <c r="AE34" s="785"/>
      <c r="AF34" s="786"/>
      <c r="AG34" s="787"/>
      <c r="AH34" s="787"/>
      <c r="AI34" s="787"/>
      <c r="AJ34" s="788"/>
      <c r="AK34" s="834"/>
      <c r="AL34" s="830"/>
      <c r="AM34" s="830"/>
      <c r="AN34" s="830"/>
      <c r="AO34" s="830"/>
      <c r="AP34" s="830"/>
      <c r="AQ34" s="830"/>
      <c r="AR34" s="830"/>
      <c r="AS34" s="830"/>
      <c r="AT34" s="830"/>
      <c r="AU34" s="830"/>
      <c r="AV34" s="830"/>
      <c r="AW34" s="830"/>
      <c r="AX34" s="830"/>
      <c r="AY34" s="830"/>
      <c r="AZ34" s="831"/>
      <c r="BA34" s="831"/>
      <c r="BB34" s="831"/>
      <c r="BC34" s="831"/>
      <c r="BD34" s="831"/>
      <c r="BE34" s="832"/>
      <c r="BF34" s="832"/>
      <c r="BG34" s="832"/>
      <c r="BH34" s="832"/>
      <c r="BI34" s="833"/>
      <c r="BJ34" s="232"/>
      <c r="BK34" s="232"/>
      <c r="BL34" s="232"/>
      <c r="BM34" s="232"/>
      <c r="BN34" s="232"/>
      <c r="BO34" s="241"/>
      <c r="BP34" s="241"/>
      <c r="BQ34" s="238">
        <v>28</v>
      </c>
      <c r="BR34" s="239"/>
      <c r="BS34" s="773"/>
      <c r="BT34" s="774"/>
      <c r="BU34" s="774"/>
      <c r="BV34" s="774"/>
      <c r="BW34" s="774"/>
      <c r="BX34" s="774"/>
      <c r="BY34" s="774"/>
      <c r="BZ34" s="774"/>
      <c r="CA34" s="774"/>
      <c r="CB34" s="774"/>
      <c r="CC34" s="774"/>
      <c r="CD34" s="774"/>
      <c r="CE34" s="774"/>
      <c r="CF34" s="774"/>
      <c r="CG34" s="775"/>
      <c r="CH34" s="776"/>
      <c r="CI34" s="777"/>
      <c r="CJ34" s="777"/>
      <c r="CK34" s="777"/>
      <c r="CL34" s="778"/>
      <c r="CM34" s="776"/>
      <c r="CN34" s="777"/>
      <c r="CO34" s="777"/>
      <c r="CP34" s="777"/>
      <c r="CQ34" s="778"/>
      <c r="CR34" s="776"/>
      <c r="CS34" s="777"/>
      <c r="CT34" s="777"/>
      <c r="CU34" s="777"/>
      <c r="CV34" s="778"/>
      <c r="CW34" s="776"/>
      <c r="CX34" s="777"/>
      <c r="CY34" s="777"/>
      <c r="CZ34" s="777"/>
      <c r="DA34" s="778"/>
      <c r="DB34" s="776"/>
      <c r="DC34" s="777"/>
      <c r="DD34" s="777"/>
      <c r="DE34" s="777"/>
      <c r="DF34" s="778"/>
      <c r="DG34" s="776"/>
      <c r="DH34" s="777"/>
      <c r="DI34" s="777"/>
      <c r="DJ34" s="777"/>
      <c r="DK34" s="778"/>
      <c r="DL34" s="776"/>
      <c r="DM34" s="777"/>
      <c r="DN34" s="777"/>
      <c r="DO34" s="777"/>
      <c r="DP34" s="778"/>
      <c r="DQ34" s="776"/>
      <c r="DR34" s="777"/>
      <c r="DS34" s="777"/>
      <c r="DT34" s="777"/>
      <c r="DU34" s="778"/>
      <c r="DV34" s="773"/>
      <c r="DW34" s="774"/>
      <c r="DX34" s="774"/>
      <c r="DY34" s="774"/>
      <c r="DZ34" s="779"/>
      <c r="EA34" s="230"/>
    </row>
    <row r="35" spans="1:131" ht="26.25" customHeight="1" x14ac:dyDescent="0.2">
      <c r="A35" s="242">
        <v>8</v>
      </c>
      <c r="B35" s="780"/>
      <c r="C35" s="781"/>
      <c r="D35" s="781"/>
      <c r="E35" s="781"/>
      <c r="F35" s="781"/>
      <c r="G35" s="781"/>
      <c r="H35" s="781"/>
      <c r="I35" s="781"/>
      <c r="J35" s="781"/>
      <c r="K35" s="781"/>
      <c r="L35" s="781"/>
      <c r="M35" s="781"/>
      <c r="N35" s="781"/>
      <c r="O35" s="781"/>
      <c r="P35" s="782"/>
      <c r="Q35" s="783"/>
      <c r="R35" s="784"/>
      <c r="S35" s="784"/>
      <c r="T35" s="784"/>
      <c r="U35" s="784"/>
      <c r="V35" s="784"/>
      <c r="W35" s="784"/>
      <c r="X35" s="784"/>
      <c r="Y35" s="784"/>
      <c r="Z35" s="784"/>
      <c r="AA35" s="784"/>
      <c r="AB35" s="784"/>
      <c r="AC35" s="784"/>
      <c r="AD35" s="784"/>
      <c r="AE35" s="785"/>
      <c r="AF35" s="786"/>
      <c r="AG35" s="787"/>
      <c r="AH35" s="787"/>
      <c r="AI35" s="787"/>
      <c r="AJ35" s="788"/>
      <c r="AK35" s="834"/>
      <c r="AL35" s="830"/>
      <c r="AM35" s="830"/>
      <c r="AN35" s="830"/>
      <c r="AO35" s="830"/>
      <c r="AP35" s="830"/>
      <c r="AQ35" s="830"/>
      <c r="AR35" s="830"/>
      <c r="AS35" s="830"/>
      <c r="AT35" s="830"/>
      <c r="AU35" s="830"/>
      <c r="AV35" s="830"/>
      <c r="AW35" s="830"/>
      <c r="AX35" s="830"/>
      <c r="AY35" s="830"/>
      <c r="AZ35" s="831"/>
      <c r="BA35" s="831"/>
      <c r="BB35" s="831"/>
      <c r="BC35" s="831"/>
      <c r="BD35" s="831"/>
      <c r="BE35" s="832"/>
      <c r="BF35" s="832"/>
      <c r="BG35" s="832"/>
      <c r="BH35" s="832"/>
      <c r="BI35" s="833"/>
      <c r="BJ35" s="232"/>
      <c r="BK35" s="232"/>
      <c r="BL35" s="232"/>
      <c r="BM35" s="232"/>
      <c r="BN35" s="232"/>
      <c r="BO35" s="241"/>
      <c r="BP35" s="241"/>
      <c r="BQ35" s="238">
        <v>29</v>
      </c>
      <c r="BR35" s="239"/>
      <c r="BS35" s="773"/>
      <c r="BT35" s="774"/>
      <c r="BU35" s="774"/>
      <c r="BV35" s="774"/>
      <c r="BW35" s="774"/>
      <c r="BX35" s="774"/>
      <c r="BY35" s="774"/>
      <c r="BZ35" s="774"/>
      <c r="CA35" s="774"/>
      <c r="CB35" s="774"/>
      <c r="CC35" s="774"/>
      <c r="CD35" s="774"/>
      <c r="CE35" s="774"/>
      <c r="CF35" s="774"/>
      <c r="CG35" s="775"/>
      <c r="CH35" s="776"/>
      <c r="CI35" s="777"/>
      <c r="CJ35" s="777"/>
      <c r="CK35" s="777"/>
      <c r="CL35" s="778"/>
      <c r="CM35" s="776"/>
      <c r="CN35" s="777"/>
      <c r="CO35" s="777"/>
      <c r="CP35" s="777"/>
      <c r="CQ35" s="778"/>
      <c r="CR35" s="776"/>
      <c r="CS35" s="777"/>
      <c r="CT35" s="777"/>
      <c r="CU35" s="777"/>
      <c r="CV35" s="778"/>
      <c r="CW35" s="776"/>
      <c r="CX35" s="777"/>
      <c r="CY35" s="777"/>
      <c r="CZ35" s="777"/>
      <c r="DA35" s="778"/>
      <c r="DB35" s="776"/>
      <c r="DC35" s="777"/>
      <c r="DD35" s="777"/>
      <c r="DE35" s="777"/>
      <c r="DF35" s="778"/>
      <c r="DG35" s="776"/>
      <c r="DH35" s="777"/>
      <c r="DI35" s="777"/>
      <c r="DJ35" s="777"/>
      <c r="DK35" s="778"/>
      <c r="DL35" s="776"/>
      <c r="DM35" s="777"/>
      <c r="DN35" s="777"/>
      <c r="DO35" s="777"/>
      <c r="DP35" s="778"/>
      <c r="DQ35" s="776"/>
      <c r="DR35" s="777"/>
      <c r="DS35" s="777"/>
      <c r="DT35" s="777"/>
      <c r="DU35" s="778"/>
      <c r="DV35" s="773"/>
      <c r="DW35" s="774"/>
      <c r="DX35" s="774"/>
      <c r="DY35" s="774"/>
      <c r="DZ35" s="779"/>
      <c r="EA35" s="230"/>
    </row>
    <row r="36" spans="1:131" ht="26.25" customHeight="1" x14ac:dyDescent="0.2">
      <c r="A36" s="242">
        <v>9</v>
      </c>
      <c r="B36" s="780"/>
      <c r="C36" s="781"/>
      <c r="D36" s="781"/>
      <c r="E36" s="781"/>
      <c r="F36" s="781"/>
      <c r="G36" s="781"/>
      <c r="H36" s="781"/>
      <c r="I36" s="781"/>
      <c r="J36" s="781"/>
      <c r="K36" s="781"/>
      <c r="L36" s="781"/>
      <c r="M36" s="781"/>
      <c r="N36" s="781"/>
      <c r="O36" s="781"/>
      <c r="P36" s="782"/>
      <c r="Q36" s="783"/>
      <c r="R36" s="784"/>
      <c r="S36" s="784"/>
      <c r="T36" s="784"/>
      <c r="U36" s="784"/>
      <c r="V36" s="784"/>
      <c r="W36" s="784"/>
      <c r="X36" s="784"/>
      <c r="Y36" s="784"/>
      <c r="Z36" s="784"/>
      <c r="AA36" s="784"/>
      <c r="AB36" s="784"/>
      <c r="AC36" s="784"/>
      <c r="AD36" s="784"/>
      <c r="AE36" s="785"/>
      <c r="AF36" s="786"/>
      <c r="AG36" s="787"/>
      <c r="AH36" s="787"/>
      <c r="AI36" s="787"/>
      <c r="AJ36" s="788"/>
      <c r="AK36" s="834"/>
      <c r="AL36" s="830"/>
      <c r="AM36" s="830"/>
      <c r="AN36" s="830"/>
      <c r="AO36" s="830"/>
      <c r="AP36" s="830"/>
      <c r="AQ36" s="830"/>
      <c r="AR36" s="830"/>
      <c r="AS36" s="830"/>
      <c r="AT36" s="830"/>
      <c r="AU36" s="830"/>
      <c r="AV36" s="830"/>
      <c r="AW36" s="830"/>
      <c r="AX36" s="830"/>
      <c r="AY36" s="830"/>
      <c r="AZ36" s="831"/>
      <c r="BA36" s="831"/>
      <c r="BB36" s="831"/>
      <c r="BC36" s="831"/>
      <c r="BD36" s="831"/>
      <c r="BE36" s="832"/>
      <c r="BF36" s="832"/>
      <c r="BG36" s="832"/>
      <c r="BH36" s="832"/>
      <c r="BI36" s="833"/>
      <c r="BJ36" s="232"/>
      <c r="BK36" s="232"/>
      <c r="BL36" s="232"/>
      <c r="BM36" s="232"/>
      <c r="BN36" s="232"/>
      <c r="BO36" s="241"/>
      <c r="BP36" s="241"/>
      <c r="BQ36" s="238">
        <v>30</v>
      </c>
      <c r="BR36" s="239"/>
      <c r="BS36" s="773"/>
      <c r="BT36" s="774"/>
      <c r="BU36" s="774"/>
      <c r="BV36" s="774"/>
      <c r="BW36" s="774"/>
      <c r="BX36" s="774"/>
      <c r="BY36" s="774"/>
      <c r="BZ36" s="774"/>
      <c r="CA36" s="774"/>
      <c r="CB36" s="774"/>
      <c r="CC36" s="774"/>
      <c r="CD36" s="774"/>
      <c r="CE36" s="774"/>
      <c r="CF36" s="774"/>
      <c r="CG36" s="775"/>
      <c r="CH36" s="776"/>
      <c r="CI36" s="777"/>
      <c r="CJ36" s="777"/>
      <c r="CK36" s="777"/>
      <c r="CL36" s="778"/>
      <c r="CM36" s="776"/>
      <c r="CN36" s="777"/>
      <c r="CO36" s="777"/>
      <c r="CP36" s="777"/>
      <c r="CQ36" s="778"/>
      <c r="CR36" s="776"/>
      <c r="CS36" s="777"/>
      <c r="CT36" s="777"/>
      <c r="CU36" s="777"/>
      <c r="CV36" s="778"/>
      <c r="CW36" s="776"/>
      <c r="CX36" s="777"/>
      <c r="CY36" s="777"/>
      <c r="CZ36" s="777"/>
      <c r="DA36" s="778"/>
      <c r="DB36" s="776"/>
      <c r="DC36" s="777"/>
      <c r="DD36" s="777"/>
      <c r="DE36" s="777"/>
      <c r="DF36" s="778"/>
      <c r="DG36" s="776"/>
      <c r="DH36" s="777"/>
      <c r="DI36" s="777"/>
      <c r="DJ36" s="777"/>
      <c r="DK36" s="778"/>
      <c r="DL36" s="776"/>
      <c r="DM36" s="777"/>
      <c r="DN36" s="777"/>
      <c r="DO36" s="777"/>
      <c r="DP36" s="778"/>
      <c r="DQ36" s="776"/>
      <c r="DR36" s="777"/>
      <c r="DS36" s="777"/>
      <c r="DT36" s="777"/>
      <c r="DU36" s="778"/>
      <c r="DV36" s="773"/>
      <c r="DW36" s="774"/>
      <c r="DX36" s="774"/>
      <c r="DY36" s="774"/>
      <c r="DZ36" s="779"/>
      <c r="EA36" s="230"/>
    </row>
    <row r="37" spans="1:131" ht="26.25" customHeight="1" x14ac:dyDescent="0.2">
      <c r="A37" s="242">
        <v>10</v>
      </c>
      <c r="B37" s="780"/>
      <c r="C37" s="781"/>
      <c r="D37" s="781"/>
      <c r="E37" s="781"/>
      <c r="F37" s="781"/>
      <c r="G37" s="781"/>
      <c r="H37" s="781"/>
      <c r="I37" s="781"/>
      <c r="J37" s="781"/>
      <c r="K37" s="781"/>
      <c r="L37" s="781"/>
      <c r="M37" s="781"/>
      <c r="N37" s="781"/>
      <c r="O37" s="781"/>
      <c r="P37" s="782"/>
      <c r="Q37" s="783"/>
      <c r="R37" s="784"/>
      <c r="S37" s="784"/>
      <c r="T37" s="784"/>
      <c r="U37" s="784"/>
      <c r="V37" s="784"/>
      <c r="W37" s="784"/>
      <c r="X37" s="784"/>
      <c r="Y37" s="784"/>
      <c r="Z37" s="784"/>
      <c r="AA37" s="784"/>
      <c r="AB37" s="784"/>
      <c r="AC37" s="784"/>
      <c r="AD37" s="784"/>
      <c r="AE37" s="785"/>
      <c r="AF37" s="786"/>
      <c r="AG37" s="787"/>
      <c r="AH37" s="787"/>
      <c r="AI37" s="787"/>
      <c r="AJ37" s="788"/>
      <c r="AK37" s="834"/>
      <c r="AL37" s="830"/>
      <c r="AM37" s="830"/>
      <c r="AN37" s="830"/>
      <c r="AO37" s="830"/>
      <c r="AP37" s="830"/>
      <c r="AQ37" s="830"/>
      <c r="AR37" s="830"/>
      <c r="AS37" s="830"/>
      <c r="AT37" s="830"/>
      <c r="AU37" s="830"/>
      <c r="AV37" s="830"/>
      <c r="AW37" s="830"/>
      <c r="AX37" s="830"/>
      <c r="AY37" s="830"/>
      <c r="AZ37" s="831"/>
      <c r="BA37" s="831"/>
      <c r="BB37" s="831"/>
      <c r="BC37" s="831"/>
      <c r="BD37" s="831"/>
      <c r="BE37" s="832"/>
      <c r="BF37" s="832"/>
      <c r="BG37" s="832"/>
      <c r="BH37" s="832"/>
      <c r="BI37" s="833"/>
      <c r="BJ37" s="232"/>
      <c r="BK37" s="232"/>
      <c r="BL37" s="232"/>
      <c r="BM37" s="232"/>
      <c r="BN37" s="232"/>
      <c r="BO37" s="241"/>
      <c r="BP37" s="241"/>
      <c r="BQ37" s="238">
        <v>31</v>
      </c>
      <c r="BR37" s="239"/>
      <c r="BS37" s="773"/>
      <c r="BT37" s="774"/>
      <c r="BU37" s="774"/>
      <c r="BV37" s="774"/>
      <c r="BW37" s="774"/>
      <c r="BX37" s="774"/>
      <c r="BY37" s="774"/>
      <c r="BZ37" s="774"/>
      <c r="CA37" s="774"/>
      <c r="CB37" s="774"/>
      <c r="CC37" s="774"/>
      <c r="CD37" s="774"/>
      <c r="CE37" s="774"/>
      <c r="CF37" s="774"/>
      <c r="CG37" s="775"/>
      <c r="CH37" s="776"/>
      <c r="CI37" s="777"/>
      <c r="CJ37" s="777"/>
      <c r="CK37" s="777"/>
      <c r="CL37" s="778"/>
      <c r="CM37" s="776"/>
      <c r="CN37" s="777"/>
      <c r="CO37" s="777"/>
      <c r="CP37" s="777"/>
      <c r="CQ37" s="778"/>
      <c r="CR37" s="776"/>
      <c r="CS37" s="777"/>
      <c r="CT37" s="777"/>
      <c r="CU37" s="777"/>
      <c r="CV37" s="778"/>
      <c r="CW37" s="776"/>
      <c r="CX37" s="777"/>
      <c r="CY37" s="777"/>
      <c r="CZ37" s="777"/>
      <c r="DA37" s="778"/>
      <c r="DB37" s="776"/>
      <c r="DC37" s="777"/>
      <c r="DD37" s="777"/>
      <c r="DE37" s="777"/>
      <c r="DF37" s="778"/>
      <c r="DG37" s="776"/>
      <c r="DH37" s="777"/>
      <c r="DI37" s="777"/>
      <c r="DJ37" s="777"/>
      <c r="DK37" s="778"/>
      <c r="DL37" s="776"/>
      <c r="DM37" s="777"/>
      <c r="DN37" s="777"/>
      <c r="DO37" s="777"/>
      <c r="DP37" s="778"/>
      <c r="DQ37" s="776"/>
      <c r="DR37" s="777"/>
      <c r="DS37" s="777"/>
      <c r="DT37" s="777"/>
      <c r="DU37" s="778"/>
      <c r="DV37" s="773"/>
      <c r="DW37" s="774"/>
      <c r="DX37" s="774"/>
      <c r="DY37" s="774"/>
      <c r="DZ37" s="779"/>
      <c r="EA37" s="230"/>
    </row>
    <row r="38" spans="1:131" ht="26.25" customHeight="1" x14ac:dyDescent="0.2">
      <c r="A38" s="242">
        <v>11</v>
      </c>
      <c r="B38" s="780"/>
      <c r="C38" s="781"/>
      <c r="D38" s="781"/>
      <c r="E38" s="781"/>
      <c r="F38" s="781"/>
      <c r="G38" s="781"/>
      <c r="H38" s="781"/>
      <c r="I38" s="781"/>
      <c r="J38" s="781"/>
      <c r="K38" s="781"/>
      <c r="L38" s="781"/>
      <c r="M38" s="781"/>
      <c r="N38" s="781"/>
      <c r="O38" s="781"/>
      <c r="P38" s="782"/>
      <c r="Q38" s="783"/>
      <c r="R38" s="784"/>
      <c r="S38" s="784"/>
      <c r="T38" s="784"/>
      <c r="U38" s="784"/>
      <c r="V38" s="784"/>
      <c r="W38" s="784"/>
      <c r="X38" s="784"/>
      <c r="Y38" s="784"/>
      <c r="Z38" s="784"/>
      <c r="AA38" s="784"/>
      <c r="AB38" s="784"/>
      <c r="AC38" s="784"/>
      <c r="AD38" s="784"/>
      <c r="AE38" s="785"/>
      <c r="AF38" s="786"/>
      <c r="AG38" s="787"/>
      <c r="AH38" s="787"/>
      <c r="AI38" s="787"/>
      <c r="AJ38" s="788"/>
      <c r="AK38" s="834"/>
      <c r="AL38" s="830"/>
      <c r="AM38" s="830"/>
      <c r="AN38" s="830"/>
      <c r="AO38" s="830"/>
      <c r="AP38" s="830"/>
      <c r="AQ38" s="830"/>
      <c r="AR38" s="830"/>
      <c r="AS38" s="830"/>
      <c r="AT38" s="830"/>
      <c r="AU38" s="830"/>
      <c r="AV38" s="830"/>
      <c r="AW38" s="830"/>
      <c r="AX38" s="830"/>
      <c r="AY38" s="830"/>
      <c r="AZ38" s="831"/>
      <c r="BA38" s="831"/>
      <c r="BB38" s="831"/>
      <c r="BC38" s="831"/>
      <c r="BD38" s="831"/>
      <c r="BE38" s="832"/>
      <c r="BF38" s="832"/>
      <c r="BG38" s="832"/>
      <c r="BH38" s="832"/>
      <c r="BI38" s="833"/>
      <c r="BJ38" s="232"/>
      <c r="BK38" s="232"/>
      <c r="BL38" s="232"/>
      <c r="BM38" s="232"/>
      <c r="BN38" s="232"/>
      <c r="BO38" s="241"/>
      <c r="BP38" s="241"/>
      <c r="BQ38" s="238">
        <v>32</v>
      </c>
      <c r="BR38" s="239"/>
      <c r="BS38" s="773"/>
      <c r="BT38" s="774"/>
      <c r="BU38" s="774"/>
      <c r="BV38" s="774"/>
      <c r="BW38" s="774"/>
      <c r="BX38" s="774"/>
      <c r="BY38" s="774"/>
      <c r="BZ38" s="774"/>
      <c r="CA38" s="774"/>
      <c r="CB38" s="774"/>
      <c r="CC38" s="774"/>
      <c r="CD38" s="774"/>
      <c r="CE38" s="774"/>
      <c r="CF38" s="774"/>
      <c r="CG38" s="775"/>
      <c r="CH38" s="776"/>
      <c r="CI38" s="777"/>
      <c r="CJ38" s="777"/>
      <c r="CK38" s="777"/>
      <c r="CL38" s="778"/>
      <c r="CM38" s="776"/>
      <c r="CN38" s="777"/>
      <c r="CO38" s="777"/>
      <c r="CP38" s="777"/>
      <c r="CQ38" s="778"/>
      <c r="CR38" s="776"/>
      <c r="CS38" s="777"/>
      <c r="CT38" s="777"/>
      <c r="CU38" s="777"/>
      <c r="CV38" s="778"/>
      <c r="CW38" s="776"/>
      <c r="CX38" s="777"/>
      <c r="CY38" s="777"/>
      <c r="CZ38" s="777"/>
      <c r="DA38" s="778"/>
      <c r="DB38" s="776"/>
      <c r="DC38" s="777"/>
      <c r="DD38" s="777"/>
      <c r="DE38" s="777"/>
      <c r="DF38" s="778"/>
      <c r="DG38" s="776"/>
      <c r="DH38" s="777"/>
      <c r="DI38" s="777"/>
      <c r="DJ38" s="777"/>
      <c r="DK38" s="778"/>
      <c r="DL38" s="776"/>
      <c r="DM38" s="777"/>
      <c r="DN38" s="777"/>
      <c r="DO38" s="777"/>
      <c r="DP38" s="778"/>
      <c r="DQ38" s="776"/>
      <c r="DR38" s="777"/>
      <c r="DS38" s="777"/>
      <c r="DT38" s="777"/>
      <c r="DU38" s="778"/>
      <c r="DV38" s="773"/>
      <c r="DW38" s="774"/>
      <c r="DX38" s="774"/>
      <c r="DY38" s="774"/>
      <c r="DZ38" s="779"/>
      <c r="EA38" s="230"/>
    </row>
    <row r="39" spans="1:131" ht="26.25" customHeight="1" x14ac:dyDescent="0.2">
      <c r="A39" s="242">
        <v>12</v>
      </c>
      <c r="B39" s="780"/>
      <c r="C39" s="781"/>
      <c r="D39" s="781"/>
      <c r="E39" s="781"/>
      <c r="F39" s="781"/>
      <c r="G39" s="781"/>
      <c r="H39" s="781"/>
      <c r="I39" s="781"/>
      <c r="J39" s="781"/>
      <c r="K39" s="781"/>
      <c r="L39" s="781"/>
      <c r="M39" s="781"/>
      <c r="N39" s="781"/>
      <c r="O39" s="781"/>
      <c r="P39" s="782"/>
      <c r="Q39" s="783"/>
      <c r="R39" s="784"/>
      <c r="S39" s="784"/>
      <c r="T39" s="784"/>
      <c r="U39" s="784"/>
      <c r="V39" s="784"/>
      <c r="W39" s="784"/>
      <c r="X39" s="784"/>
      <c r="Y39" s="784"/>
      <c r="Z39" s="784"/>
      <c r="AA39" s="784"/>
      <c r="AB39" s="784"/>
      <c r="AC39" s="784"/>
      <c r="AD39" s="784"/>
      <c r="AE39" s="785"/>
      <c r="AF39" s="786"/>
      <c r="AG39" s="787"/>
      <c r="AH39" s="787"/>
      <c r="AI39" s="787"/>
      <c r="AJ39" s="788"/>
      <c r="AK39" s="834"/>
      <c r="AL39" s="830"/>
      <c r="AM39" s="830"/>
      <c r="AN39" s="830"/>
      <c r="AO39" s="830"/>
      <c r="AP39" s="830"/>
      <c r="AQ39" s="830"/>
      <c r="AR39" s="830"/>
      <c r="AS39" s="830"/>
      <c r="AT39" s="830"/>
      <c r="AU39" s="830"/>
      <c r="AV39" s="830"/>
      <c r="AW39" s="830"/>
      <c r="AX39" s="830"/>
      <c r="AY39" s="830"/>
      <c r="AZ39" s="831"/>
      <c r="BA39" s="831"/>
      <c r="BB39" s="831"/>
      <c r="BC39" s="831"/>
      <c r="BD39" s="831"/>
      <c r="BE39" s="832"/>
      <c r="BF39" s="832"/>
      <c r="BG39" s="832"/>
      <c r="BH39" s="832"/>
      <c r="BI39" s="833"/>
      <c r="BJ39" s="232"/>
      <c r="BK39" s="232"/>
      <c r="BL39" s="232"/>
      <c r="BM39" s="232"/>
      <c r="BN39" s="232"/>
      <c r="BO39" s="241"/>
      <c r="BP39" s="241"/>
      <c r="BQ39" s="238">
        <v>33</v>
      </c>
      <c r="BR39" s="239"/>
      <c r="BS39" s="773"/>
      <c r="BT39" s="774"/>
      <c r="BU39" s="774"/>
      <c r="BV39" s="774"/>
      <c r="BW39" s="774"/>
      <c r="BX39" s="774"/>
      <c r="BY39" s="774"/>
      <c r="BZ39" s="774"/>
      <c r="CA39" s="774"/>
      <c r="CB39" s="774"/>
      <c r="CC39" s="774"/>
      <c r="CD39" s="774"/>
      <c r="CE39" s="774"/>
      <c r="CF39" s="774"/>
      <c r="CG39" s="775"/>
      <c r="CH39" s="776"/>
      <c r="CI39" s="777"/>
      <c r="CJ39" s="777"/>
      <c r="CK39" s="777"/>
      <c r="CL39" s="778"/>
      <c r="CM39" s="776"/>
      <c r="CN39" s="777"/>
      <c r="CO39" s="777"/>
      <c r="CP39" s="777"/>
      <c r="CQ39" s="778"/>
      <c r="CR39" s="776"/>
      <c r="CS39" s="777"/>
      <c r="CT39" s="777"/>
      <c r="CU39" s="777"/>
      <c r="CV39" s="778"/>
      <c r="CW39" s="776"/>
      <c r="CX39" s="777"/>
      <c r="CY39" s="777"/>
      <c r="CZ39" s="777"/>
      <c r="DA39" s="778"/>
      <c r="DB39" s="776"/>
      <c r="DC39" s="777"/>
      <c r="DD39" s="777"/>
      <c r="DE39" s="777"/>
      <c r="DF39" s="778"/>
      <c r="DG39" s="776"/>
      <c r="DH39" s="777"/>
      <c r="DI39" s="777"/>
      <c r="DJ39" s="777"/>
      <c r="DK39" s="778"/>
      <c r="DL39" s="776"/>
      <c r="DM39" s="777"/>
      <c r="DN39" s="777"/>
      <c r="DO39" s="777"/>
      <c r="DP39" s="778"/>
      <c r="DQ39" s="776"/>
      <c r="DR39" s="777"/>
      <c r="DS39" s="777"/>
      <c r="DT39" s="777"/>
      <c r="DU39" s="778"/>
      <c r="DV39" s="773"/>
      <c r="DW39" s="774"/>
      <c r="DX39" s="774"/>
      <c r="DY39" s="774"/>
      <c r="DZ39" s="779"/>
      <c r="EA39" s="230"/>
    </row>
    <row r="40" spans="1:131" ht="26.25" customHeight="1" x14ac:dyDescent="0.2">
      <c r="A40" s="238">
        <v>13</v>
      </c>
      <c r="B40" s="780"/>
      <c r="C40" s="781"/>
      <c r="D40" s="781"/>
      <c r="E40" s="781"/>
      <c r="F40" s="781"/>
      <c r="G40" s="781"/>
      <c r="H40" s="781"/>
      <c r="I40" s="781"/>
      <c r="J40" s="781"/>
      <c r="K40" s="781"/>
      <c r="L40" s="781"/>
      <c r="M40" s="781"/>
      <c r="N40" s="781"/>
      <c r="O40" s="781"/>
      <c r="P40" s="782"/>
      <c r="Q40" s="783"/>
      <c r="R40" s="784"/>
      <c r="S40" s="784"/>
      <c r="T40" s="784"/>
      <c r="U40" s="784"/>
      <c r="V40" s="784"/>
      <c r="W40" s="784"/>
      <c r="X40" s="784"/>
      <c r="Y40" s="784"/>
      <c r="Z40" s="784"/>
      <c r="AA40" s="784"/>
      <c r="AB40" s="784"/>
      <c r="AC40" s="784"/>
      <c r="AD40" s="784"/>
      <c r="AE40" s="785"/>
      <c r="AF40" s="786"/>
      <c r="AG40" s="787"/>
      <c r="AH40" s="787"/>
      <c r="AI40" s="787"/>
      <c r="AJ40" s="788"/>
      <c r="AK40" s="834"/>
      <c r="AL40" s="830"/>
      <c r="AM40" s="830"/>
      <c r="AN40" s="830"/>
      <c r="AO40" s="830"/>
      <c r="AP40" s="830"/>
      <c r="AQ40" s="830"/>
      <c r="AR40" s="830"/>
      <c r="AS40" s="830"/>
      <c r="AT40" s="830"/>
      <c r="AU40" s="830"/>
      <c r="AV40" s="830"/>
      <c r="AW40" s="830"/>
      <c r="AX40" s="830"/>
      <c r="AY40" s="830"/>
      <c r="AZ40" s="831"/>
      <c r="BA40" s="831"/>
      <c r="BB40" s="831"/>
      <c r="BC40" s="831"/>
      <c r="BD40" s="831"/>
      <c r="BE40" s="832"/>
      <c r="BF40" s="832"/>
      <c r="BG40" s="832"/>
      <c r="BH40" s="832"/>
      <c r="BI40" s="833"/>
      <c r="BJ40" s="232"/>
      <c r="BK40" s="232"/>
      <c r="BL40" s="232"/>
      <c r="BM40" s="232"/>
      <c r="BN40" s="232"/>
      <c r="BO40" s="241"/>
      <c r="BP40" s="241"/>
      <c r="BQ40" s="238">
        <v>34</v>
      </c>
      <c r="BR40" s="239"/>
      <c r="BS40" s="773"/>
      <c r="BT40" s="774"/>
      <c r="BU40" s="774"/>
      <c r="BV40" s="774"/>
      <c r="BW40" s="774"/>
      <c r="BX40" s="774"/>
      <c r="BY40" s="774"/>
      <c r="BZ40" s="774"/>
      <c r="CA40" s="774"/>
      <c r="CB40" s="774"/>
      <c r="CC40" s="774"/>
      <c r="CD40" s="774"/>
      <c r="CE40" s="774"/>
      <c r="CF40" s="774"/>
      <c r="CG40" s="775"/>
      <c r="CH40" s="776"/>
      <c r="CI40" s="777"/>
      <c r="CJ40" s="777"/>
      <c r="CK40" s="777"/>
      <c r="CL40" s="778"/>
      <c r="CM40" s="776"/>
      <c r="CN40" s="777"/>
      <c r="CO40" s="777"/>
      <c r="CP40" s="777"/>
      <c r="CQ40" s="778"/>
      <c r="CR40" s="776"/>
      <c r="CS40" s="777"/>
      <c r="CT40" s="777"/>
      <c r="CU40" s="777"/>
      <c r="CV40" s="778"/>
      <c r="CW40" s="776"/>
      <c r="CX40" s="777"/>
      <c r="CY40" s="777"/>
      <c r="CZ40" s="777"/>
      <c r="DA40" s="778"/>
      <c r="DB40" s="776"/>
      <c r="DC40" s="777"/>
      <c r="DD40" s="777"/>
      <c r="DE40" s="777"/>
      <c r="DF40" s="778"/>
      <c r="DG40" s="776"/>
      <c r="DH40" s="777"/>
      <c r="DI40" s="777"/>
      <c r="DJ40" s="777"/>
      <c r="DK40" s="778"/>
      <c r="DL40" s="776"/>
      <c r="DM40" s="777"/>
      <c r="DN40" s="777"/>
      <c r="DO40" s="777"/>
      <c r="DP40" s="778"/>
      <c r="DQ40" s="776"/>
      <c r="DR40" s="777"/>
      <c r="DS40" s="777"/>
      <c r="DT40" s="777"/>
      <c r="DU40" s="778"/>
      <c r="DV40" s="773"/>
      <c r="DW40" s="774"/>
      <c r="DX40" s="774"/>
      <c r="DY40" s="774"/>
      <c r="DZ40" s="779"/>
      <c r="EA40" s="230"/>
    </row>
    <row r="41" spans="1:131" ht="26.25" customHeight="1" x14ac:dyDescent="0.2">
      <c r="A41" s="238">
        <v>14</v>
      </c>
      <c r="B41" s="780"/>
      <c r="C41" s="781"/>
      <c r="D41" s="781"/>
      <c r="E41" s="781"/>
      <c r="F41" s="781"/>
      <c r="G41" s="781"/>
      <c r="H41" s="781"/>
      <c r="I41" s="781"/>
      <c r="J41" s="781"/>
      <c r="K41" s="781"/>
      <c r="L41" s="781"/>
      <c r="M41" s="781"/>
      <c r="N41" s="781"/>
      <c r="O41" s="781"/>
      <c r="P41" s="782"/>
      <c r="Q41" s="783"/>
      <c r="R41" s="784"/>
      <c r="S41" s="784"/>
      <c r="T41" s="784"/>
      <c r="U41" s="784"/>
      <c r="V41" s="784"/>
      <c r="W41" s="784"/>
      <c r="X41" s="784"/>
      <c r="Y41" s="784"/>
      <c r="Z41" s="784"/>
      <c r="AA41" s="784"/>
      <c r="AB41" s="784"/>
      <c r="AC41" s="784"/>
      <c r="AD41" s="784"/>
      <c r="AE41" s="785"/>
      <c r="AF41" s="786"/>
      <c r="AG41" s="787"/>
      <c r="AH41" s="787"/>
      <c r="AI41" s="787"/>
      <c r="AJ41" s="788"/>
      <c r="AK41" s="834"/>
      <c r="AL41" s="830"/>
      <c r="AM41" s="830"/>
      <c r="AN41" s="830"/>
      <c r="AO41" s="830"/>
      <c r="AP41" s="830"/>
      <c r="AQ41" s="830"/>
      <c r="AR41" s="830"/>
      <c r="AS41" s="830"/>
      <c r="AT41" s="830"/>
      <c r="AU41" s="830"/>
      <c r="AV41" s="830"/>
      <c r="AW41" s="830"/>
      <c r="AX41" s="830"/>
      <c r="AY41" s="830"/>
      <c r="AZ41" s="831"/>
      <c r="BA41" s="831"/>
      <c r="BB41" s="831"/>
      <c r="BC41" s="831"/>
      <c r="BD41" s="831"/>
      <c r="BE41" s="832"/>
      <c r="BF41" s="832"/>
      <c r="BG41" s="832"/>
      <c r="BH41" s="832"/>
      <c r="BI41" s="833"/>
      <c r="BJ41" s="232"/>
      <c r="BK41" s="232"/>
      <c r="BL41" s="232"/>
      <c r="BM41" s="232"/>
      <c r="BN41" s="232"/>
      <c r="BO41" s="241"/>
      <c r="BP41" s="241"/>
      <c r="BQ41" s="238">
        <v>35</v>
      </c>
      <c r="BR41" s="239"/>
      <c r="BS41" s="773"/>
      <c r="BT41" s="774"/>
      <c r="BU41" s="774"/>
      <c r="BV41" s="774"/>
      <c r="BW41" s="774"/>
      <c r="BX41" s="774"/>
      <c r="BY41" s="774"/>
      <c r="BZ41" s="774"/>
      <c r="CA41" s="774"/>
      <c r="CB41" s="774"/>
      <c r="CC41" s="774"/>
      <c r="CD41" s="774"/>
      <c r="CE41" s="774"/>
      <c r="CF41" s="774"/>
      <c r="CG41" s="775"/>
      <c r="CH41" s="776"/>
      <c r="CI41" s="777"/>
      <c r="CJ41" s="777"/>
      <c r="CK41" s="777"/>
      <c r="CL41" s="778"/>
      <c r="CM41" s="776"/>
      <c r="CN41" s="777"/>
      <c r="CO41" s="777"/>
      <c r="CP41" s="777"/>
      <c r="CQ41" s="778"/>
      <c r="CR41" s="776"/>
      <c r="CS41" s="777"/>
      <c r="CT41" s="777"/>
      <c r="CU41" s="777"/>
      <c r="CV41" s="778"/>
      <c r="CW41" s="776"/>
      <c r="CX41" s="777"/>
      <c r="CY41" s="777"/>
      <c r="CZ41" s="777"/>
      <c r="DA41" s="778"/>
      <c r="DB41" s="776"/>
      <c r="DC41" s="777"/>
      <c r="DD41" s="777"/>
      <c r="DE41" s="777"/>
      <c r="DF41" s="778"/>
      <c r="DG41" s="776"/>
      <c r="DH41" s="777"/>
      <c r="DI41" s="777"/>
      <c r="DJ41" s="777"/>
      <c r="DK41" s="778"/>
      <c r="DL41" s="776"/>
      <c r="DM41" s="777"/>
      <c r="DN41" s="777"/>
      <c r="DO41" s="777"/>
      <c r="DP41" s="778"/>
      <c r="DQ41" s="776"/>
      <c r="DR41" s="777"/>
      <c r="DS41" s="777"/>
      <c r="DT41" s="777"/>
      <c r="DU41" s="778"/>
      <c r="DV41" s="773"/>
      <c r="DW41" s="774"/>
      <c r="DX41" s="774"/>
      <c r="DY41" s="774"/>
      <c r="DZ41" s="779"/>
      <c r="EA41" s="230"/>
    </row>
    <row r="42" spans="1:131" ht="26.25" customHeight="1" x14ac:dyDescent="0.2">
      <c r="A42" s="238">
        <v>15</v>
      </c>
      <c r="B42" s="780"/>
      <c r="C42" s="781"/>
      <c r="D42" s="781"/>
      <c r="E42" s="781"/>
      <c r="F42" s="781"/>
      <c r="G42" s="781"/>
      <c r="H42" s="781"/>
      <c r="I42" s="781"/>
      <c r="J42" s="781"/>
      <c r="K42" s="781"/>
      <c r="L42" s="781"/>
      <c r="M42" s="781"/>
      <c r="N42" s="781"/>
      <c r="O42" s="781"/>
      <c r="P42" s="782"/>
      <c r="Q42" s="783"/>
      <c r="R42" s="784"/>
      <c r="S42" s="784"/>
      <c r="T42" s="784"/>
      <c r="U42" s="784"/>
      <c r="V42" s="784"/>
      <c r="W42" s="784"/>
      <c r="X42" s="784"/>
      <c r="Y42" s="784"/>
      <c r="Z42" s="784"/>
      <c r="AA42" s="784"/>
      <c r="AB42" s="784"/>
      <c r="AC42" s="784"/>
      <c r="AD42" s="784"/>
      <c r="AE42" s="785"/>
      <c r="AF42" s="786"/>
      <c r="AG42" s="787"/>
      <c r="AH42" s="787"/>
      <c r="AI42" s="787"/>
      <c r="AJ42" s="788"/>
      <c r="AK42" s="834"/>
      <c r="AL42" s="830"/>
      <c r="AM42" s="830"/>
      <c r="AN42" s="830"/>
      <c r="AO42" s="830"/>
      <c r="AP42" s="830"/>
      <c r="AQ42" s="830"/>
      <c r="AR42" s="830"/>
      <c r="AS42" s="830"/>
      <c r="AT42" s="830"/>
      <c r="AU42" s="830"/>
      <c r="AV42" s="830"/>
      <c r="AW42" s="830"/>
      <c r="AX42" s="830"/>
      <c r="AY42" s="830"/>
      <c r="AZ42" s="831"/>
      <c r="BA42" s="831"/>
      <c r="BB42" s="831"/>
      <c r="BC42" s="831"/>
      <c r="BD42" s="831"/>
      <c r="BE42" s="832"/>
      <c r="BF42" s="832"/>
      <c r="BG42" s="832"/>
      <c r="BH42" s="832"/>
      <c r="BI42" s="833"/>
      <c r="BJ42" s="232"/>
      <c r="BK42" s="232"/>
      <c r="BL42" s="232"/>
      <c r="BM42" s="232"/>
      <c r="BN42" s="232"/>
      <c r="BO42" s="241"/>
      <c r="BP42" s="241"/>
      <c r="BQ42" s="238">
        <v>36</v>
      </c>
      <c r="BR42" s="239"/>
      <c r="BS42" s="773"/>
      <c r="BT42" s="774"/>
      <c r="BU42" s="774"/>
      <c r="BV42" s="774"/>
      <c r="BW42" s="774"/>
      <c r="BX42" s="774"/>
      <c r="BY42" s="774"/>
      <c r="BZ42" s="774"/>
      <c r="CA42" s="774"/>
      <c r="CB42" s="774"/>
      <c r="CC42" s="774"/>
      <c r="CD42" s="774"/>
      <c r="CE42" s="774"/>
      <c r="CF42" s="774"/>
      <c r="CG42" s="775"/>
      <c r="CH42" s="776"/>
      <c r="CI42" s="777"/>
      <c r="CJ42" s="777"/>
      <c r="CK42" s="777"/>
      <c r="CL42" s="778"/>
      <c r="CM42" s="776"/>
      <c r="CN42" s="777"/>
      <c r="CO42" s="777"/>
      <c r="CP42" s="777"/>
      <c r="CQ42" s="778"/>
      <c r="CR42" s="776"/>
      <c r="CS42" s="777"/>
      <c r="CT42" s="777"/>
      <c r="CU42" s="777"/>
      <c r="CV42" s="778"/>
      <c r="CW42" s="776"/>
      <c r="CX42" s="777"/>
      <c r="CY42" s="777"/>
      <c r="CZ42" s="777"/>
      <c r="DA42" s="778"/>
      <c r="DB42" s="776"/>
      <c r="DC42" s="777"/>
      <c r="DD42" s="777"/>
      <c r="DE42" s="777"/>
      <c r="DF42" s="778"/>
      <c r="DG42" s="776"/>
      <c r="DH42" s="777"/>
      <c r="DI42" s="777"/>
      <c r="DJ42" s="777"/>
      <c r="DK42" s="778"/>
      <c r="DL42" s="776"/>
      <c r="DM42" s="777"/>
      <c r="DN42" s="777"/>
      <c r="DO42" s="777"/>
      <c r="DP42" s="778"/>
      <c r="DQ42" s="776"/>
      <c r="DR42" s="777"/>
      <c r="DS42" s="777"/>
      <c r="DT42" s="777"/>
      <c r="DU42" s="778"/>
      <c r="DV42" s="773"/>
      <c r="DW42" s="774"/>
      <c r="DX42" s="774"/>
      <c r="DY42" s="774"/>
      <c r="DZ42" s="779"/>
      <c r="EA42" s="230"/>
    </row>
    <row r="43" spans="1:131" ht="26.25" customHeight="1" x14ac:dyDescent="0.2">
      <c r="A43" s="238">
        <v>16</v>
      </c>
      <c r="B43" s="780"/>
      <c r="C43" s="781"/>
      <c r="D43" s="781"/>
      <c r="E43" s="781"/>
      <c r="F43" s="781"/>
      <c r="G43" s="781"/>
      <c r="H43" s="781"/>
      <c r="I43" s="781"/>
      <c r="J43" s="781"/>
      <c r="K43" s="781"/>
      <c r="L43" s="781"/>
      <c r="M43" s="781"/>
      <c r="N43" s="781"/>
      <c r="O43" s="781"/>
      <c r="P43" s="782"/>
      <c r="Q43" s="783"/>
      <c r="R43" s="784"/>
      <c r="S43" s="784"/>
      <c r="T43" s="784"/>
      <c r="U43" s="784"/>
      <c r="V43" s="784"/>
      <c r="W43" s="784"/>
      <c r="X43" s="784"/>
      <c r="Y43" s="784"/>
      <c r="Z43" s="784"/>
      <c r="AA43" s="784"/>
      <c r="AB43" s="784"/>
      <c r="AC43" s="784"/>
      <c r="AD43" s="784"/>
      <c r="AE43" s="785"/>
      <c r="AF43" s="786"/>
      <c r="AG43" s="787"/>
      <c r="AH43" s="787"/>
      <c r="AI43" s="787"/>
      <c r="AJ43" s="788"/>
      <c r="AK43" s="834"/>
      <c r="AL43" s="830"/>
      <c r="AM43" s="830"/>
      <c r="AN43" s="830"/>
      <c r="AO43" s="830"/>
      <c r="AP43" s="830"/>
      <c r="AQ43" s="830"/>
      <c r="AR43" s="830"/>
      <c r="AS43" s="830"/>
      <c r="AT43" s="830"/>
      <c r="AU43" s="830"/>
      <c r="AV43" s="830"/>
      <c r="AW43" s="830"/>
      <c r="AX43" s="830"/>
      <c r="AY43" s="830"/>
      <c r="AZ43" s="831"/>
      <c r="BA43" s="831"/>
      <c r="BB43" s="831"/>
      <c r="BC43" s="831"/>
      <c r="BD43" s="831"/>
      <c r="BE43" s="832"/>
      <c r="BF43" s="832"/>
      <c r="BG43" s="832"/>
      <c r="BH43" s="832"/>
      <c r="BI43" s="833"/>
      <c r="BJ43" s="232"/>
      <c r="BK43" s="232"/>
      <c r="BL43" s="232"/>
      <c r="BM43" s="232"/>
      <c r="BN43" s="232"/>
      <c r="BO43" s="241"/>
      <c r="BP43" s="241"/>
      <c r="BQ43" s="238">
        <v>37</v>
      </c>
      <c r="BR43" s="239"/>
      <c r="BS43" s="773"/>
      <c r="BT43" s="774"/>
      <c r="BU43" s="774"/>
      <c r="BV43" s="774"/>
      <c r="BW43" s="774"/>
      <c r="BX43" s="774"/>
      <c r="BY43" s="774"/>
      <c r="BZ43" s="774"/>
      <c r="CA43" s="774"/>
      <c r="CB43" s="774"/>
      <c r="CC43" s="774"/>
      <c r="CD43" s="774"/>
      <c r="CE43" s="774"/>
      <c r="CF43" s="774"/>
      <c r="CG43" s="775"/>
      <c r="CH43" s="776"/>
      <c r="CI43" s="777"/>
      <c r="CJ43" s="777"/>
      <c r="CK43" s="777"/>
      <c r="CL43" s="778"/>
      <c r="CM43" s="776"/>
      <c r="CN43" s="777"/>
      <c r="CO43" s="777"/>
      <c r="CP43" s="777"/>
      <c r="CQ43" s="778"/>
      <c r="CR43" s="776"/>
      <c r="CS43" s="777"/>
      <c r="CT43" s="777"/>
      <c r="CU43" s="777"/>
      <c r="CV43" s="778"/>
      <c r="CW43" s="776"/>
      <c r="CX43" s="777"/>
      <c r="CY43" s="777"/>
      <c r="CZ43" s="777"/>
      <c r="DA43" s="778"/>
      <c r="DB43" s="776"/>
      <c r="DC43" s="777"/>
      <c r="DD43" s="777"/>
      <c r="DE43" s="777"/>
      <c r="DF43" s="778"/>
      <c r="DG43" s="776"/>
      <c r="DH43" s="777"/>
      <c r="DI43" s="777"/>
      <c r="DJ43" s="777"/>
      <c r="DK43" s="778"/>
      <c r="DL43" s="776"/>
      <c r="DM43" s="777"/>
      <c r="DN43" s="777"/>
      <c r="DO43" s="777"/>
      <c r="DP43" s="778"/>
      <c r="DQ43" s="776"/>
      <c r="DR43" s="777"/>
      <c r="DS43" s="777"/>
      <c r="DT43" s="777"/>
      <c r="DU43" s="778"/>
      <c r="DV43" s="773"/>
      <c r="DW43" s="774"/>
      <c r="DX43" s="774"/>
      <c r="DY43" s="774"/>
      <c r="DZ43" s="779"/>
      <c r="EA43" s="230"/>
    </row>
    <row r="44" spans="1:131" ht="26.25" customHeight="1" x14ac:dyDescent="0.2">
      <c r="A44" s="238">
        <v>17</v>
      </c>
      <c r="B44" s="780"/>
      <c r="C44" s="781"/>
      <c r="D44" s="781"/>
      <c r="E44" s="781"/>
      <c r="F44" s="781"/>
      <c r="G44" s="781"/>
      <c r="H44" s="781"/>
      <c r="I44" s="781"/>
      <c r="J44" s="781"/>
      <c r="K44" s="781"/>
      <c r="L44" s="781"/>
      <c r="M44" s="781"/>
      <c r="N44" s="781"/>
      <c r="O44" s="781"/>
      <c r="P44" s="782"/>
      <c r="Q44" s="783"/>
      <c r="R44" s="784"/>
      <c r="S44" s="784"/>
      <c r="T44" s="784"/>
      <c r="U44" s="784"/>
      <c r="V44" s="784"/>
      <c r="W44" s="784"/>
      <c r="X44" s="784"/>
      <c r="Y44" s="784"/>
      <c r="Z44" s="784"/>
      <c r="AA44" s="784"/>
      <c r="AB44" s="784"/>
      <c r="AC44" s="784"/>
      <c r="AD44" s="784"/>
      <c r="AE44" s="785"/>
      <c r="AF44" s="786"/>
      <c r="AG44" s="787"/>
      <c r="AH44" s="787"/>
      <c r="AI44" s="787"/>
      <c r="AJ44" s="788"/>
      <c r="AK44" s="834"/>
      <c r="AL44" s="830"/>
      <c r="AM44" s="830"/>
      <c r="AN44" s="830"/>
      <c r="AO44" s="830"/>
      <c r="AP44" s="830"/>
      <c r="AQ44" s="830"/>
      <c r="AR44" s="830"/>
      <c r="AS44" s="830"/>
      <c r="AT44" s="830"/>
      <c r="AU44" s="830"/>
      <c r="AV44" s="830"/>
      <c r="AW44" s="830"/>
      <c r="AX44" s="830"/>
      <c r="AY44" s="830"/>
      <c r="AZ44" s="831"/>
      <c r="BA44" s="831"/>
      <c r="BB44" s="831"/>
      <c r="BC44" s="831"/>
      <c r="BD44" s="831"/>
      <c r="BE44" s="832"/>
      <c r="BF44" s="832"/>
      <c r="BG44" s="832"/>
      <c r="BH44" s="832"/>
      <c r="BI44" s="833"/>
      <c r="BJ44" s="232"/>
      <c r="BK44" s="232"/>
      <c r="BL44" s="232"/>
      <c r="BM44" s="232"/>
      <c r="BN44" s="232"/>
      <c r="BO44" s="241"/>
      <c r="BP44" s="241"/>
      <c r="BQ44" s="238">
        <v>38</v>
      </c>
      <c r="BR44" s="239"/>
      <c r="BS44" s="773"/>
      <c r="BT44" s="774"/>
      <c r="BU44" s="774"/>
      <c r="BV44" s="774"/>
      <c r="BW44" s="774"/>
      <c r="BX44" s="774"/>
      <c r="BY44" s="774"/>
      <c r="BZ44" s="774"/>
      <c r="CA44" s="774"/>
      <c r="CB44" s="774"/>
      <c r="CC44" s="774"/>
      <c r="CD44" s="774"/>
      <c r="CE44" s="774"/>
      <c r="CF44" s="774"/>
      <c r="CG44" s="775"/>
      <c r="CH44" s="776"/>
      <c r="CI44" s="777"/>
      <c r="CJ44" s="777"/>
      <c r="CK44" s="777"/>
      <c r="CL44" s="778"/>
      <c r="CM44" s="776"/>
      <c r="CN44" s="777"/>
      <c r="CO44" s="777"/>
      <c r="CP44" s="777"/>
      <c r="CQ44" s="778"/>
      <c r="CR44" s="776"/>
      <c r="CS44" s="777"/>
      <c r="CT44" s="777"/>
      <c r="CU44" s="777"/>
      <c r="CV44" s="778"/>
      <c r="CW44" s="776"/>
      <c r="CX44" s="777"/>
      <c r="CY44" s="777"/>
      <c r="CZ44" s="777"/>
      <c r="DA44" s="778"/>
      <c r="DB44" s="776"/>
      <c r="DC44" s="777"/>
      <c r="DD44" s="777"/>
      <c r="DE44" s="777"/>
      <c r="DF44" s="778"/>
      <c r="DG44" s="776"/>
      <c r="DH44" s="777"/>
      <c r="DI44" s="777"/>
      <c r="DJ44" s="777"/>
      <c r="DK44" s="778"/>
      <c r="DL44" s="776"/>
      <c r="DM44" s="777"/>
      <c r="DN44" s="777"/>
      <c r="DO44" s="777"/>
      <c r="DP44" s="778"/>
      <c r="DQ44" s="776"/>
      <c r="DR44" s="777"/>
      <c r="DS44" s="777"/>
      <c r="DT44" s="777"/>
      <c r="DU44" s="778"/>
      <c r="DV44" s="773"/>
      <c r="DW44" s="774"/>
      <c r="DX44" s="774"/>
      <c r="DY44" s="774"/>
      <c r="DZ44" s="779"/>
      <c r="EA44" s="230"/>
    </row>
    <row r="45" spans="1:131" ht="26.25" customHeight="1" x14ac:dyDescent="0.2">
      <c r="A45" s="238">
        <v>18</v>
      </c>
      <c r="B45" s="780"/>
      <c r="C45" s="781"/>
      <c r="D45" s="781"/>
      <c r="E45" s="781"/>
      <c r="F45" s="781"/>
      <c r="G45" s="781"/>
      <c r="H45" s="781"/>
      <c r="I45" s="781"/>
      <c r="J45" s="781"/>
      <c r="K45" s="781"/>
      <c r="L45" s="781"/>
      <c r="M45" s="781"/>
      <c r="N45" s="781"/>
      <c r="O45" s="781"/>
      <c r="P45" s="782"/>
      <c r="Q45" s="783"/>
      <c r="R45" s="784"/>
      <c r="S45" s="784"/>
      <c r="T45" s="784"/>
      <c r="U45" s="784"/>
      <c r="V45" s="784"/>
      <c r="W45" s="784"/>
      <c r="X45" s="784"/>
      <c r="Y45" s="784"/>
      <c r="Z45" s="784"/>
      <c r="AA45" s="784"/>
      <c r="AB45" s="784"/>
      <c r="AC45" s="784"/>
      <c r="AD45" s="784"/>
      <c r="AE45" s="785"/>
      <c r="AF45" s="786"/>
      <c r="AG45" s="787"/>
      <c r="AH45" s="787"/>
      <c r="AI45" s="787"/>
      <c r="AJ45" s="788"/>
      <c r="AK45" s="834"/>
      <c r="AL45" s="830"/>
      <c r="AM45" s="830"/>
      <c r="AN45" s="830"/>
      <c r="AO45" s="830"/>
      <c r="AP45" s="830"/>
      <c r="AQ45" s="830"/>
      <c r="AR45" s="830"/>
      <c r="AS45" s="830"/>
      <c r="AT45" s="830"/>
      <c r="AU45" s="830"/>
      <c r="AV45" s="830"/>
      <c r="AW45" s="830"/>
      <c r="AX45" s="830"/>
      <c r="AY45" s="830"/>
      <c r="AZ45" s="831"/>
      <c r="BA45" s="831"/>
      <c r="BB45" s="831"/>
      <c r="BC45" s="831"/>
      <c r="BD45" s="831"/>
      <c r="BE45" s="832"/>
      <c r="BF45" s="832"/>
      <c r="BG45" s="832"/>
      <c r="BH45" s="832"/>
      <c r="BI45" s="833"/>
      <c r="BJ45" s="232"/>
      <c r="BK45" s="232"/>
      <c r="BL45" s="232"/>
      <c r="BM45" s="232"/>
      <c r="BN45" s="232"/>
      <c r="BO45" s="241"/>
      <c r="BP45" s="241"/>
      <c r="BQ45" s="238">
        <v>39</v>
      </c>
      <c r="BR45" s="239"/>
      <c r="BS45" s="773"/>
      <c r="BT45" s="774"/>
      <c r="BU45" s="774"/>
      <c r="BV45" s="774"/>
      <c r="BW45" s="774"/>
      <c r="BX45" s="774"/>
      <c r="BY45" s="774"/>
      <c r="BZ45" s="774"/>
      <c r="CA45" s="774"/>
      <c r="CB45" s="774"/>
      <c r="CC45" s="774"/>
      <c r="CD45" s="774"/>
      <c r="CE45" s="774"/>
      <c r="CF45" s="774"/>
      <c r="CG45" s="775"/>
      <c r="CH45" s="776"/>
      <c r="CI45" s="777"/>
      <c r="CJ45" s="777"/>
      <c r="CK45" s="777"/>
      <c r="CL45" s="778"/>
      <c r="CM45" s="776"/>
      <c r="CN45" s="777"/>
      <c r="CO45" s="777"/>
      <c r="CP45" s="777"/>
      <c r="CQ45" s="778"/>
      <c r="CR45" s="776"/>
      <c r="CS45" s="777"/>
      <c r="CT45" s="777"/>
      <c r="CU45" s="777"/>
      <c r="CV45" s="778"/>
      <c r="CW45" s="776"/>
      <c r="CX45" s="777"/>
      <c r="CY45" s="777"/>
      <c r="CZ45" s="777"/>
      <c r="DA45" s="778"/>
      <c r="DB45" s="776"/>
      <c r="DC45" s="777"/>
      <c r="DD45" s="777"/>
      <c r="DE45" s="777"/>
      <c r="DF45" s="778"/>
      <c r="DG45" s="776"/>
      <c r="DH45" s="777"/>
      <c r="DI45" s="777"/>
      <c r="DJ45" s="777"/>
      <c r="DK45" s="778"/>
      <c r="DL45" s="776"/>
      <c r="DM45" s="777"/>
      <c r="DN45" s="777"/>
      <c r="DO45" s="777"/>
      <c r="DP45" s="778"/>
      <c r="DQ45" s="776"/>
      <c r="DR45" s="777"/>
      <c r="DS45" s="777"/>
      <c r="DT45" s="777"/>
      <c r="DU45" s="778"/>
      <c r="DV45" s="773"/>
      <c r="DW45" s="774"/>
      <c r="DX45" s="774"/>
      <c r="DY45" s="774"/>
      <c r="DZ45" s="779"/>
      <c r="EA45" s="230"/>
    </row>
    <row r="46" spans="1:131" ht="26.25" customHeight="1" x14ac:dyDescent="0.2">
      <c r="A46" s="238">
        <v>19</v>
      </c>
      <c r="B46" s="780"/>
      <c r="C46" s="781"/>
      <c r="D46" s="781"/>
      <c r="E46" s="781"/>
      <c r="F46" s="781"/>
      <c r="G46" s="781"/>
      <c r="H46" s="781"/>
      <c r="I46" s="781"/>
      <c r="J46" s="781"/>
      <c r="K46" s="781"/>
      <c r="L46" s="781"/>
      <c r="M46" s="781"/>
      <c r="N46" s="781"/>
      <c r="O46" s="781"/>
      <c r="P46" s="782"/>
      <c r="Q46" s="783"/>
      <c r="R46" s="784"/>
      <c r="S46" s="784"/>
      <c r="T46" s="784"/>
      <c r="U46" s="784"/>
      <c r="V46" s="784"/>
      <c r="W46" s="784"/>
      <c r="X46" s="784"/>
      <c r="Y46" s="784"/>
      <c r="Z46" s="784"/>
      <c r="AA46" s="784"/>
      <c r="AB46" s="784"/>
      <c r="AC46" s="784"/>
      <c r="AD46" s="784"/>
      <c r="AE46" s="785"/>
      <c r="AF46" s="786"/>
      <c r="AG46" s="787"/>
      <c r="AH46" s="787"/>
      <c r="AI46" s="787"/>
      <c r="AJ46" s="788"/>
      <c r="AK46" s="834"/>
      <c r="AL46" s="830"/>
      <c r="AM46" s="830"/>
      <c r="AN46" s="830"/>
      <c r="AO46" s="830"/>
      <c r="AP46" s="830"/>
      <c r="AQ46" s="830"/>
      <c r="AR46" s="830"/>
      <c r="AS46" s="830"/>
      <c r="AT46" s="830"/>
      <c r="AU46" s="830"/>
      <c r="AV46" s="830"/>
      <c r="AW46" s="830"/>
      <c r="AX46" s="830"/>
      <c r="AY46" s="830"/>
      <c r="AZ46" s="831"/>
      <c r="BA46" s="831"/>
      <c r="BB46" s="831"/>
      <c r="BC46" s="831"/>
      <c r="BD46" s="831"/>
      <c r="BE46" s="832"/>
      <c r="BF46" s="832"/>
      <c r="BG46" s="832"/>
      <c r="BH46" s="832"/>
      <c r="BI46" s="833"/>
      <c r="BJ46" s="232"/>
      <c r="BK46" s="232"/>
      <c r="BL46" s="232"/>
      <c r="BM46" s="232"/>
      <c r="BN46" s="232"/>
      <c r="BO46" s="241"/>
      <c r="BP46" s="241"/>
      <c r="BQ46" s="238">
        <v>40</v>
      </c>
      <c r="BR46" s="239"/>
      <c r="BS46" s="773"/>
      <c r="BT46" s="774"/>
      <c r="BU46" s="774"/>
      <c r="BV46" s="774"/>
      <c r="BW46" s="774"/>
      <c r="BX46" s="774"/>
      <c r="BY46" s="774"/>
      <c r="BZ46" s="774"/>
      <c r="CA46" s="774"/>
      <c r="CB46" s="774"/>
      <c r="CC46" s="774"/>
      <c r="CD46" s="774"/>
      <c r="CE46" s="774"/>
      <c r="CF46" s="774"/>
      <c r="CG46" s="775"/>
      <c r="CH46" s="776"/>
      <c r="CI46" s="777"/>
      <c r="CJ46" s="777"/>
      <c r="CK46" s="777"/>
      <c r="CL46" s="778"/>
      <c r="CM46" s="776"/>
      <c r="CN46" s="777"/>
      <c r="CO46" s="777"/>
      <c r="CP46" s="777"/>
      <c r="CQ46" s="778"/>
      <c r="CR46" s="776"/>
      <c r="CS46" s="777"/>
      <c r="CT46" s="777"/>
      <c r="CU46" s="777"/>
      <c r="CV46" s="778"/>
      <c r="CW46" s="776"/>
      <c r="CX46" s="777"/>
      <c r="CY46" s="777"/>
      <c r="CZ46" s="777"/>
      <c r="DA46" s="778"/>
      <c r="DB46" s="776"/>
      <c r="DC46" s="777"/>
      <c r="DD46" s="777"/>
      <c r="DE46" s="777"/>
      <c r="DF46" s="778"/>
      <c r="DG46" s="776"/>
      <c r="DH46" s="777"/>
      <c r="DI46" s="777"/>
      <c r="DJ46" s="777"/>
      <c r="DK46" s="778"/>
      <c r="DL46" s="776"/>
      <c r="DM46" s="777"/>
      <c r="DN46" s="777"/>
      <c r="DO46" s="777"/>
      <c r="DP46" s="778"/>
      <c r="DQ46" s="776"/>
      <c r="DR46" s="777"/>
      <c r="DS46" s="777"/>
      <c r="DT46" s="777"/>
      <c r="DU46" s="778"/>
      <c r="DV46" s="773"/>
      <c r="DW46" s="774"/>
      <c r="DX46" s="774"/>
      <c r="DY46" s="774"/>
      <c r="DZ46" s="779"/>
      <c r="EA46" s="230"/>
    </row>
    <row r="47" spans="1:131" ht="26.25" customHeight="1" x14ac:dyDescent="0.2">
      <c r="A47" s="238">
        <v>20</v>
      </c>
      <c r="B47" s="780"/>
      <c r="C47" s="781"/>
      <c r="D47" s="781"/>
      <c r="E47" s="781"/>
      <c r="F47" s="781"/>
      <c r="G47" s="781"/>
      <c r="H47" s="781"/>
      <c r="I47" s="781"/>
      <c r="J47" s="781"/>
      <c r="K47" s="781"/>
      <c r="L47" s="781"/>
      <c r="M47" s="781"/>
      <c r="N47" s="781"/>
      <c r="O47" s="781"/>
      <c r="P47" s="782"/>
      <c r="Q47" s="783"/>
      <c r="R47" s="784"/>
      <c r="S47" s="784"/>
      <c r="T47" s="784"/>
      <c r="U47" s="784"/>
      <c r="V47" s="784"/>
      <c r="W47" s="784"/>
      <c r="X47" s="784"/>
      <c r="Y47" s="784"/>
      <c r="Z47" s="784"/>
      <c r="AA47" s="784"/>
      <c r="AB47" s="784"/>
      <c r="AC47" s="784"/>
      <c r="AD47" s="784"/>
      <c r="AE47" s="785"/>
      <c r="AF47" s="786"/>
      <c r="AG47" s="787"/>
      <c r="AH47" s="787"/>
      <c r="AI47" s="787"/>
      <c r="AJ47" s="788"/>
      <c r="AK47" s="834"/>
      <c r="AL47" s="830"/>
      <c r="AM47" s="830"/>
      <c r="AN47" s="830"/>
      <c r="AO47" s="830"/>
      <c r="AP47" s="830"/>
      <c r="AQ47" s="830"/>
      <c r="AR47" s="830"/>
      <c r="AS47" s="830"/>
      <c r="AT47" s="830"/>
      <c r="AU47" s="830"/>
      <c r="AV47" s="830"/>
      <c r="AW47" s="830"/>
      <c r="AX47" s="830"/>
      <c r="AY47" s="830"/>
      <c r="AZ47" s="831"/>
      <c r="BA47" s="831"/>
      <c r="BB47" s="831"/>
      <c r="BC47" s="831"/>
      <c r="BD47" s="831"/>
      <c r="BE47" s="832"/>
      <c r="BF47" s="832"/>
      <c r="BG47" s="832"/>
      <c r="BH47" s="832"/>
      <c r="BI47" s="833"/>
      <c r="BJ47" s="232"/>
      <c r="BK47" s="232"/>
      <c r="BL47" s="232"/>
      <c r="BM47" s="232"/>
      <c r="BN47" s="232"/>
      <c r="BO47" s="241"/>
      <c r="BP47" s="241"/>
      <c r="BQ47" s="238">
        <v>41</v>
      </c>
      <c r="BR47" s="239"/>
      <c r="BS47" s="773"/>
      <c r="BT47" s="774"/>
      <c r="BU47" s="774"/>
      <c r="BV47" s="774"/>
      <c r="BW47" s="774"/>
      <c r="BX47" s="774"/>
      <c r="BY47" s="774"/>
      <c r="BZ47" s="774"/>
      <c r="CA47" s="774"/>
      <c r="CB47" s="774"/>
      <c r="CC47" s="774"/>
      <c r="CD47" s="774"/>
      <c r="CE47" s="774"/>
      <c r="CF47" s="774"/>
      <c r="CG47" s="775"/>
      <c r="CH47" s="776"/>
      <c r="CI47" s="777"/>
      <c r="CJ47" s="777"/>
      <c r="CK47" s="777"/>
      <c r="CL47" s="778"/>
      <c r="CM47" s="776"/>
      <c r="CN47" s="777"/>
      <c r="CO47" s="777"/>
      <c r="CP47" s="777"/>
      <c r="CQ47" s="778"/>
      <c r="CR47" s="776"/>
      <c r="CS47" s="777"/>
      <c r="CT47" s="777"/>
      <c r="CU47" s="777"/>
      <c r="CV47" s="778"/>
      <c r="CW47" s="776"/>
      <c r="CX47" s="777"/>
      <c r="CY47" s="777"/>
      <c r="CZ47" s="777"/>
      <c r="DA47" s="778"/>
      <c r="DB47" s="776"/>
      <c r="DC47" s="777"/>
      <c r="DD47" s="777"/>
      <c r="DE47" s="777"/>
      <c r="DF47" s="778"/>
      <c r="DG47" s="776"/>
      <c r="DH47" s="777"/>
      <c r="DI47" s="777"/>
      <c r="DJ47" s="777"/>
      <c r="DK47" s="778"/>
      <c r="DL47" s="776"/>
      <c r="DM47" s="777"/>
      <c r="DN47" s="777"/>
      <c r="DO47" s="777"/>
      <c r="DP47" s="778"/>
      <c r="DQ47" s="776"/>
      <c r="DR47" s="777"/>
      <c r="DS47" s="777"/>
      <c r="DT47" s="777"/>
      <c r="DU47" s="778"/>
      <c r="DV47" s="773"/>
      <c r="DW47" s="774"/>
      <c r="DX47" s="774"/>
      <c r="DY47" s="774"/>
      <c r="DZ47" s="779"/>
      <c r="EA47" s="230"/>
    </row>
    <row r="48" spans="1:131" ht="26.25" customHeight="1" x14ac:dyDescent="0.2">
      <c r="A48" s="238">
        <v>21</v>
      </c>
      <c r="B48" s="780"/>
      <c r="C48" s="781"/>
      <c r="D48" s="781"/>
      <c r="E48" s="781"/>
      <c r="F48" s="781"/>
      <c r="G48" s="781"/>
      <c r="H48" s="781"/>
      <c r="I48" s="781"/>
      <c r="J48" s="781"/>
      <c r="K48" s="781"/>
      <c r="L48" s="781"/>
      <c r="M48" s="781"/>
      <c r="N48" s="781"/>
      <c r="O48" s="781"/>
      <c r="P48" s="782"/>
      <c r="Q48" s="783"/>
      <c r="R48" s="784"/>
      <c r="S48" s="784"/>
      <c r="T48" s="784"/>
      <c r="U48" s="784"/>
      <c r="V48" s="784"/>
      <c r="W48" s="784"/>
      <c r="X48" s="784"/>
      <c r="Y48" s="784"/>
      <c r="Z48" s="784"/>
      <c r="AA48" s="784"/>
      <c r="AB48" s="784"/>
      <c r="AC48" s="784"/>
      <c r="AD48" s="784"/>
      <c r="AE48" s="785"/>
      <c r="AF48" s="786"/>
      <c r="AG48" s="787"/>
      <c r="AH48" s="787"/>
      <c r="AI48" s="787"/>
      <c r="AJ48" s="788"/>
      <c r="AK48" s="834"/>
      <c r="AL48" s="830"/>
      <c r="AM48" s="830"/>
      <c r="AN48" s="830"/>
      <c r="AO48" s="830"/>
      <c r="AP48" s="830"/>
      <c r="AQ48" s="830"/>
      <c r="AR48" s="830"/>
      <c r="AS48" s="830"/>
      <c r="AT48" s="830"/>
      <c r="AU48" s="830"/>
      <c r="AV48" s="830"/>
      <c r="AW48" s="830"/>
      <c r="AX48" s="830"/>
      <c r="AY48" s="830"/>
      <c r="AZ48" s="831"/>
      <c r="BA48" s="831"/>
      <c r="BB48" s="831"/>
      <c r="BC48" s="831"/>
      <c r="BD48" s="831"/>
      <c r="BE48" s="832"/>
      <c r="BF48" s="832"/>
      <c r="BG48" s="832"/>
      <c r="BH48" s="832"/>
      <c r="BI48" s="833"/>
      <c r="BJ48" s="232"/>
      <c r="BK48" s="232"/>
      <c r="BL48" s="232"/>
      <c r="BM48" s="232"/>
      <c r="BN48" s="232"/>
      <c r="BO48" s="241"/>
      <c r="BP48" s="241"/>
      <c r="BQ48" s="238">
        <v>42</v>
      </c>
      <c r="BR48" s="239"/>
      <c r="BS48" s="773"/>
      <c r="BT48" s="774"/>
      <c r="BU48" s="774"/>
      <c r="BV48" s="774"/>
      <c r="BW48" s="774"/>
      <c r="BX48" s="774"/>
      <c r="BY48" s="774"/>
      <c r="BZ48" s="774"/>
      <c r="CA48" s="774"/>
      <c r="CB48" s="774"/>
      <c r="CC48" s="774"/>
      <c r="CD48" s="774"/>
      <c r="CE48" s="774"/>
      <c r="CF48" s="774"/>
      <c r="CG48" s="775"/>
      <c r="CH48" s="776"/>
      <c r="CI48" s="777"/>
      <c r="CJ48" s="777"/>
      <c r="CK48" s="777"/>
      <c r="CL48" s="778"/>
      <c r="CM48" s="776"/>
      <c r="CN48" s="777"/>
      <c r="CO48" s="777"/>
      <c r="CP48" s="777"/>
      <c r="CQ48" s="778"/>
      <c r="CR48" s="776"/>
      <c r="CS48" s="777"/>
      <c r="CT48" s="777"/>
      <c r="CU48" s="777"/>
      <c r="CV48" s="778"/>
      <c r="CW48" s="776"/>
      <c r="CX48" s="777"/>
      <c r="CY48" s="777"/>
      <c r="CZ48" s="777"/>
      <c r="DA48" s="778"/>
      <c r="DB48" s="776"/>
      <c r="DC48" s="777"/>
      <c r="DD48" s="777"/>
      <c r="DE48" s="777"/>
      <c r="DF48" s="778"/>
      <c r="DG48" s="776"/>
      <c r="DH48" s="777"/>
      <c r="DI48" s="777"/>
      <c r="DJ48" s="777"/>
      <c r="DK48" s="778"/>
      <c r="DL48" s="776"/>
      <c r="DM48" s="777"/>
      <c r="DN48" s="777"/>
      <c r="DO48" s="777"/>
      <c r="DP48" s="778"/>
      <c r="DQ48" s="776"/>
      <c r="DR48" s="777"/>
      <c r="DS48" s="777"/>
      <c r="DT48" s="777"/>
      <c r="DU48" s="778"/>
      <c r="DV48" s="773"/>
      <c r="DW48" s="774"/>
      <c r="DX48" s="774"/>
      <c r="DY48" s="774"/>
      <c r="DZ48" s="779"/>
      <c r="EA48" s="230"/>
    </row>
    <row r="49" spans="1:131" ht="26.25" customHeight="1" x14ac:dyDescent="0.2">
      <c r="A49" s="238">
        <v>22</v>
      </c>
      <c r="B49" s="780"/>
      <c r="C49" s="781"/>
      <c r="D49" s="781"/>
      <c r="E49" s="781"/>
      <c r="F49" s="781"/>
      <c r="G49" s="781"/>
      <c r="H49" s="781"/>
      <c r="I49" s="781"/>
      <c r="J49" s="781"/>
      <c r="K49" s="781"/>
      <c r="L49" s="781"/>
      <c r="M49" s="781"/>
      <c r="N49" s="781"/>
      <c r="O49" s="781"/>
      <c r="P49" s="782"/>
      <c r="Q49" s="783"/>
      <c r="R49" s="784"/>
      <c r="S49" s="784"/>
      <c r="T49" s="784"/>
      <c r="U49" s="784"/>
      <c r="V49" s="784"/>
      <c r="W49" s="784"/>
      <c r="X49" s="784"/>
      <c r="Y49" s="784"/>
      <c r="Z49" s="784"/>
      <c r="AA49" s="784"/>
      <c r="AB49" s="784"/>
      <c r="AC49" s="784"/>
      <c r="AD49" s="784"/>
      <c r="AE49" s="785"/>
      <c r="AF49" s="786"/>
      <c r="AG49" s="787"/>
      <c r="AH49" s="787"/>
      <c r="AI49" s="787"/>
      <c r="AJ49" s="788"/>
      <c r="AK49" s="834"/>
      <c r="AL49" s="830"/>
      <c r="AM49" s="830"/>
      <c r="AN49" s="830"/>
      <c r="AO49" s="830"/>
      <c r="AP49" s="830"/>
      <c r="AQ49" s="830"/>
      <c r="AR49" s="830"/>
      <c r="AS49" s="830"/>
      <c r="AT49" s="830"/>
      <c r="AU49" s="830"/>
      <c r="AV49" s="830"/>
      <c r="AW49" s="830"/>
      <c r="AX49" s="830"/>
      <c r="AY49" s="830"/>
      <c r="AZ49" s="831"/>
      <c r="BA49" s="831"/>
      <c r="BB49" s="831"/>
      <c r="BC49" s="831"/>
      <c r="BD49" s="831"/>
      <c r="BE49" s="832"/>
      <c r="BF49" s="832"/>
      <c r="BG49" s="832"/>
      <c r="BH49" s="832"/>
      <c r="BI49" s="833"/>
      <c r="BJ49" s="232"/>
      <c r="BK49" s="232"/>
      <c r="BL49" s="232"/>
      <c r="BM49" s="232"/>
      <c r="BN49" s="232"/>
      <c r="BO49" s="241"/>
      <c r="BP49" s="241"/>
      <c r="BQ49" s="238">
        <v>43</v>
      </c>
      <c r="BR49" s="239"/>
      <c r="BS49" s="773"/>
      <c r="BT49" s="774"/>
      <c r="BU49" s="774"/>
      <c r="BV49" s="774"/>
      <c r="BW49" s="774"/>
      <c r="BX49" s="774"/>
      <c r="BY49" s="774"/>
      <c r="BZ49" s="774"/>
      <c r="CA49" s="774"/>
      <c r="CB49" s="774"/>
      <c r="CC49" s="774"/>
      <c r="CD49" s="774"/>
      <c r="CE49" s="774"/>
      <c r="CF49" s="774"/>
      <c r="CG49" s="775"/>
      <c r="CH49" s="776"/>
      <c r="CI49" s="777"/>
      <c r="CJ49" s="777"/>
      <c r="CK49" s="777"/>
      <c r="CL49" s="778"/>
      <c r="CM49" s="776"/>
      <c r="CN49" s="777"/>
      <c r="CO49" s="777"/>
      <c r="CP49" s="777"/>
      <c r="CQ49" s="778"/>
      <c r="CR49" s="776"/>
      <c r="CS49" s="777"/>
      <c r="CT49" s="777"/>
      <c r="CU49" s="777"/>
      <c r="CV49" s="778"/>
      <c r="CW49" s="776"/>
      <c r="CX49" s="777"/>
      <c r="CY49" s="777"/>
      <c r="CZ49" s="777"/>
      <c r="DA49" s="778"/>
      <c r="DB49" s="776"/>
      <c r="DC49" s="777"/>
      <c r="DD49" s="777"/>
      <c r="DE49" s="777"/>
      <c r="DF49" s="778"/>
      <c r="DG49" s="776"/>
      <c r="DH49" s="777"/>
      <c r="DI49" s="777"/>
      <c r="DJ49" s="777"/>
      <c r="DK49" s="778"/>
      <c r="DL49" s="776"/>
      <c r="DM49" s="777"/>
      <c r="DN49" s="777"/>
      <c r="DO49" s="777"/>
      <c r="DP49" s="778"/>
      <c r="DQ49" s="776"/>
      <c r="DR49" s="777"/>
      <c r="DS49" s="777"/>
      <c r="DT49" s="777"/>
      <c r="DU49" s="778"/>
      <c r="DV49" s="773"/>
      <c r="DW49" s="774"/>
      <c r="DX49" s="774"/>
      <c r="DY49" s="774"/>
      <c r="DZ49" s="779"/>
      <c r="EA49" s="230"/>
    </row>
    <row r="50" spans="1:131" ht="26.25" customHeight="1" x14ac:dyDescent="0.2">
      <c r="A50" s="238">
        <v>23</v>
      </c>
      <c r="B50" s="780"/>
      <c r="C50" s="781"/>
      <c r="D50" s="781"/>
      <c r="E50" s="781"/>
      <c r="F50" s="781"/>
      <c r="G50" s="781"/>
      <c r="H50" s="781"/>
      <c r="I50" s="781"/>
      <c r="J50" s="781"/>
      <c r="K50" s="781"/>
      <c r="L50" s="781"/>
      <c r="M50" s="781"/>
      <c r="N50" s="781"/>
      <c r="O50" s="781"/>
      <c r="P50" s="782"/>
      <c r="Q50" s="835"/>
      <c r="R50" s="836"/>
      <c r="S50" s="836"/>
      <c r="T50" s="836"/>
      <c r="U50" s="836"/>
      <c r="V50" s="836"/>
      <c r="W50" s="836"/>
      <c r="X50" s="836"/>
      <c r="Y50" s="836"/>
      <c r="Z50" s="836"/>
      <c r="AA50" s="836"/>
      <c r="AB50" s="836"/>
      <c r="AC50" s="836"/>
      <c r="AD50" s="836"/>
      <c r="AE50" s="837"/>
      <c r="AF50" s="786"/>
      <c r="AG50" s="787"/>
      <c r="AH50" s="787"/>
      <c r="AI50" s="787"/>
      <c r="AJ50" s="788"/>
      <c r="AK50" s="839"/>
      <c r="AL50" s="836"/>
      <c r="AM50" s="836"/>
      <c r="AN50" s="836"/>
      <c r="AO50" s="836"/>
      <c r="AP50" s="836"/>
      <c r="AQ50" s="836"/>
      <c r="AR50" s="836"/>
      <c r="AS50" s="836"/>
      <c r="AT50" s="836"/>
      <c r="AU50" s="836"/>
      <c r="AV50" s="836"/>
      <c r="AW50" s="836"/>
      <c r="AX50" s="836"/>
      <c r="AY50" s="836"/>
      <c r="AZ50" s="838"/>
      <c r="BA50" s="838"/>
      <c r="BB50" s="838"/>
      <c r="BC50" s="838"/>
      <c r="BD50" s="838"/>
      <c r="BE50" s="832"/>
      <c r="BF50" s="832"/>
      <c r="BG50" s="832"/>
      <c r="BH50" s="832"/>
      <c r="BI50" s="833"/>
      <c r="BJ50" s="232"/>
      <c r="BK50" s="232"/>
      <c r="BL50" s="232"/>
      <c r="BM50" s="232"/>
      <c r="BN50" s="232"/>
      <c r="BO50" s="241"/>
      <c r="BP50" s="241"/>
      <c r="BQ50" s="238">
        <v>44</v>
      </c>
      <c r="BR50" s="239"/>
      <c r="BS50" s="773"/>
      <c r="BT50" s="774"/>
      <c r="BU50" s="774"/>
      <c r="BV50" s="774"/>
      <c r="BW50" s="774"/>
      <c r="BX50" s="774"/>
      <c r="BY50" s="774"/>
      <c r="BZ50" s="774"/>
      <c r="CA50" s="774"/>
      <c r="CB50" s="774"/>
      <c r="CC50" s="774"/>
      <c r="CD50" s="774"/>
      <c r="CE50" s="774"/>
      <c r="CF50" s="774"/>
      <c r="CG50" s="775"/>
      <c r="CH50" s="776"/>
      <c r="CI50" s="777"/>
      <c r="CJ50" s="777"/>
      <c r="CK50" s="777"/>
      <c r="CL50" s="778"/>
      <c r="CM50" s="776"/>
      <c r="CN50" s="777"/>
      <c r="CO50" s="777"/>
      <c r="CP50" s="777"/>
      <c r="CQ50" s="778"/>
      <c r="CR50" s="776"/>
      <c r="CS50" s="777"/>
      <c r="CT50" s="777"/>
      <c r="CU50" s="777"/>
      <c r="CV50" s="778"/>
      <c r="CW50" s="776"/>
      <c r="CX50" s="777"/>
      <c r="CY50" s="777"/>
      <c r="CZ50" s="777"/>
      <c r="DA50" s="778"/>
      <c r="DB50" s="776"/>
      <c r="DC50" s="777"/>
      <c r="DD50" s="777"/>
      <c r="DE50" s="777"/>
      <c r="DF50" s="778"/>
      <c r="DG50" s="776"/>
      <c r="DH50" s="777"/>
      <c r="DI50" s="777"/>
      <c r="DJ50" s="777"/>
      <c r="DK50" s="778"/>
      <c r="DL50" s="776"/>
      <c r="DM50" s="777"/>
      <c r="DN50" s="777"/>
      <c r="DO50" s="777"/>
      <c r="DP50" s="778"/>
      <c r="DQ50" s="776"/>
      <c r="DR50" s="777"/>
      <c r="DS50" s="777"/>
      <c r="DT50" s="777"/>
      <c r="DU50" s="778"/>
      <c r="DV50" s="773"/>
      <c r="DW50" s="774"/>
      <c r="DX50" s="774"/>
      <c r="DY50" s="774"/>
      <c r="DZ50" s="779"/>
      <c r="EA50" s="230"/>
    </row>
    <row r="51" spans="1:131" ht="26.25" customHeight="1" x14ac:dyDescent="0.2">
      <c r="A51" s="238">
        <v>24</v>
      </c>
      <c r="B51" s="780"/>
      <c r="C51" s="781"/>
      <c r="D51" s="781"/>
      <c r="E51" s="781"/>
      <c r="F51" s="781"/>
      <c r="G51" s="781"/>
      <c r="H51" s="781"/>
      <c r="I51" s="781"/>
      <c r="J51" s="781"/>
      <c r="K51" s="781"/>
      <c r="L51" s="781"/>
      <c r="M51" s="781"/>
      <c r="N51" s="781"/>
      <c r="O51" s="781"/>
      <c r="P51" s="782"/>
      <c r="Q51" s="835"/>
      <c r="R51" s="836"/>
      <c r="S51" s="836"/>
      <c r="T51" s="836"/>
      <c r="U51" s="836"/>
      <c r="V51" s="836"/>
      <c r="W51" s="836"/>
      <c r="X51" s="836"/>
      <c r="Y51" s="836"/>
      <c r="Z51" s="836"/>
      <c r="AA51" s="836"/>
      <c r="AB51" s="836"/>
      <c r="AC51" s="836"/>
      <c r="AD51" s="836"/>
      <c r="AE51" s="837"/>
      <c r="AF51" s="786"/>
      <c r="AG51" s="787"/>
      <c r="AH51" s="787"/>
      <c r="AI51" s="787"/>
      <c r="AJ51" s="788"/>
      <c r="AK51" s="839"/>
      <c r="AL51" s="836"/>
      <c r="AM51" s="836"/>
      <c r="AN51" s="836"/>
      <c r="AO51" s="836"/>
      <c r="AP51" s="836"/>
      <c r="AQ51" s="836"/>
      <c r="AR51" s="836"/>
      <c r="AS51" s="836"/>
      <c r="AT51" s="836"/>
      <c r="AU51" s="836"/>
      <c r="AV51" s="836"/>
      <c r="AW51" s="836"/>
      <c r="AX51" s="836"/>
      <c r="AY51" s="836"/>
      <c r="AZ51" s="838"/>
      <c r="BA51" s="838"/>
      <c r="BB51" s="838"/>
      <c r="BC51" s="838"/>
      <c r="BD51" s="838"/>
      <c r="BE51" s="832"/>
      <c r="BF51" s="832"/>
      <c r="BG51" s="832"/>
      <c r="BH51" s="832"/>
      <c r="BI51" s="833"/>
      <c r="BJ51" s="232"/>
      <c r="BK51" s="232"/>
      <c r="BL51" s="232"/>
      <c r="BM51" s="232"/>
      <c r="BN51" s="232"/>
      <c r="BO51" s="241"/>
      <c r="BP51" s="241"/>
      <c r="BQ51" s="238">
        <v>45</v>
      </c>
      <c r="BR51" s="239"/>
      <c r="BS51" s="773"/>
      <c r="BT51" s="774"/>
      <c r="BU51" s="774"/>
      <c r="BV51" s="774"/>
      <c r="BW51" s="774"/>
      <c r="BX51" s="774"/>
      <c r="BY51" s="774"/>
      <c r="BZ51" s="774"/>
      <c r="CA51" s="774"/>
      <c r="CB51" s="774"/>
      <c r="CC51" s="774"/>
      <c r="CD51" s="774"/>
      <c r="CE51" s="774"/>
      <c r="CF51" s="774"/>
      <c r="CG51" s="775"/>
      <c r="CH51" s="776"/>
      <c r="CI51" s="777"/>
      <c r="CJ51" s="777"/>
      <c r="CK51" s="777"/>
      <c r="CL51" s="778"/>
      <c r="CM51" s="776"/>
      <c r="CN51" s="777"/>
      <c r="CO51" s="777"/>
      <c r="CP51" s="777"/>
      <c r="CQ51" s="778"/>
      <c r="CR51" s="776"/>
      <c r="CS51" s="777"/>
      <c r="CT51" s="777"/>
      <c r="CU51" s="777"/>
      <c r="CV51" s="778"/>
      <c r="CW51" s="776"/>
      <c r="CX51" s="777"/>
      <c r="CY51" s="777"/>
      <c r="CZ51" s="777"/>
      <c r="DA51" s="778"/>
      <c r="DB51" s="776"/>
      <c r="DC51" s="777"/>
      <c r="DD51" s="777"/>
      <c r="DE51" s="777"/>
      <c r="DF51" s="778"/>
      <c r="DG51" s="776"/>
      <c r="DH51" s="777"/>
      <c r="DI51" s="777"/>
      <c r="DJ51" s="777"/>
      <c r="DK51" s="778"/>
      <c r="DL51" s="776"/>
      <c r="DM51" s="777"/>
      <c r="DN51" s="777"/>
      <c r="DO51" s="777"/>
      <c r="DP51" s="778"/>
      <c r="DQ51" s="776"/>
      <c r="DR51" s="777"/>
      <c r="DS51" s="777"/>
      <c r="DT51" s="777"/>
      <c r="DU51" s="778"/>
      <c r="DV51" s="773"/>
      <c r="DW51" s="774"/>
      <c r="DX51" s="774"/>
      <c r="DY51" s="774"/>
      <c r="DZ51" s="779"/>
      <c r="EA51" s="230"/>
    </row>
    <row r="52" spans="1:131" ht="26.25" customHeight="1" x14ac:dyDescent="0.2">
      <c r="A52" s="238">
        <v>25</v>
      </c>
      <c r="B52" s="780"/>
      <c r="C52" s="781"/>
      <c r="D52" s="781"/>
      <c r="E52" s="781"/>
      <c r="F52" s="781"/>
      <c r="G52" s="781"/>
      <c r="H52" s="781"/>
      <c r="I52" s="781"/>
      <c r="J52" s="781"/>
      <c r="K52" s="781"/>
      <c r="L52" s="781"/>
      <c r="M52" s="781"/>
      <c r="N52" s="781"/>
      <c r="O52" s="781"/>
      <c r="P52" s="782"/>
      <c r="Q52" s="835"/>
      <c r="R52" s="836"/>
      <c r="S52" s="836"/>
      <c r="T52" s="836"/>
      <c r="U52" s="836"/>
      <c r="V52" s="836"/>
      <c r="W52" s="836"/>
      <c r="X52" s="836"/>
      <c r="Y52" s="836"/>
      <c r="Z52" s="836"/>
      <c r="AA52" s="836"/>
      <c r="AB52" s="836"/>
      <c r="AC52" s="836"/>
      <c r="AD52" s="836"/>
      <c r="AE52" s="837"/>
      <c r="AF52" s="786"/>
      <c r="AG52" s="787"/>
      <c r="AH52" s="787"/>
      <c r="AI52" s="787"/>
      <c r="AJ52" s="788"/>
      <c r="AK52" s="839"/>
      <c r="AL52" s="836"/>
      <c r="AM52" s="836"/>
      <c r="AN52" s="836"/>
      <c r="AO52" s="836"/>
      <c r="AP52" s="836"/>
      <c r="AQ52" s="836"/>
      <c r="AR52" s="836"/>
      <c r="AS52" s="836"/>
      <c r="AT52" s="836"/>
      <c r="AU52" s="836"/>
      <c r="AV52" s="836"/>
      <c r="AW52" s="836"/>
      <c r="AX52" s="836"/>
      <c r="AY52" s="836"/>
      <c r="AZ52" s="838"/>
      <c r="BA52" s="838"/>
      <c r="BB52" s="838"/>
      <c r="BC52" s="838"/>
      <c r="BD52" s="838"/>
      <c r="BE52" s="832"/>
      <c r="BF52" s="832"/>
      <c r="BG52" s="832"/>
      <c r="BH52" s="832"/>
      <c r="BI52" s="833"/>
      <c r="BJ52" s="232"/>
      <c r="BK52" s="232"/>
      <c r="BL52" s="232"/>
      <c r="BM52" s="232"/>
      <c r="BN52" s="232"/>
      <c r="BO52" s="241"/>
      <c r="BP52" s="241"/>
      <c r="BQ52" s="238">
        <v>46</v>
      </c>
      <c r="BR52" s="239"/>
      <c r="BS52" s="773"/>
      <c r="BT52" s="774"/>
      <c r="BU52" s="774"/>
      <c r="BV52" s="774"/>
      <c r="BW52" s="774"/>
      <c r="BX52" s="774"/>
      <c r="BY52" s="774"/>
      <c r="BZ52" s="774"/>
      <c r="CA52" s="774"/>
      <c r="CB52" s="774"/>
      <c r="CC52" s="774"/>
      <c r="CD52" s="774"/>
      <c r="CE52" s="774"/>
      <c r="CF52" s="774"/>
      <c r="CG52" s="775"/>
      <c r="CH52" s="776"/>
      <c r="CI52" s="777"/>
      <c r="CJ52" s="777"/>
      <c r="CK52" s="777"/>
      <c r="CL52" s="778"/>
      <c r="CM52" s="776"/>
      <c r="CN52" s="777"/>
      <c r="CO52" s="777"/>
      <c r="CP52" s="777"/>
      <c r="CQ52" s="778"/>
      <c r="CR52" s="776"/>
      <c r="CS52" s="777"/>
      <c r="CT52" s="777"/>
      <c r="CU52" s="777"/>
      <c r="CV52" s="778"/>
      <c r="CW52" s="776"/>
      <c r="CX52" s="777"/>
      <c r="CY52" s="777"/>
      <c r="CZ52" s="777"/>
      <c r="DA52" s="778"/>
      <c r="DB52" s="776"/>
      <c r="DC52" s="777"/>
      <c r="DD52" s="777"/>
      <c r="DE52" s="777"/>
      <c r="DF52" s="778"/>
      <c r="DG52" s="776"/>
      <c r="DH52" s="777"/>
      <c r="DI52" s="777"/>
      <c r="DJ52" s="777"/>
      <c r="DK52" s="778"/>
      <c r="DL52" s="776"/>
      <c r="DM52" s="777"/>
      <c r="DN52" s="777"/>
      <c r="DO52" s="777"/>
      <c r="DP52" s="778"/>
      <c r="DQ52" s="776"/>
      <c r="DR52" s="777"/>
      <c r="DS52" s="777"/>
      <c r="DT52" s="777"/>
      <c r="DU52" s="778"/>
      <c r="DV52" s="773"/>
      <c r="DW52" s="774"/>
      <c r="DX52" s="774"/>
      <c r="DY52" s="774"/>
      <c r="DZ52" s="779"/>
      <c r="EA52" s="230"/>
    </row>
    <row r="53" spans="1:131" ht="26.25" customHeight="1" x14ac:dyDescent="0.2">
      <c r="A53" s="238">
        <v>26</v>
      </c>
      <c r="B53" s="780"/>
      <c r="C53" s="781"/>
      <c r="D53" s="781"/>
      <c r="E53" s="781"/>
      <c r="F53" s="781"/>
      <c r="G53" s="781"/>
      <c r="H53" s="781"/>
      <c r="I53" s="781"/>
      <c r="J53" s="781"/>
      <c r="K53" s="781"/>
      <c r="L53" s="781"/>
      <c r="M53" s="781"/>
      <c r="N53" s="781"/>
      <c r="O53" s="781"/>
      <c r="P53" s="782"/>
      <c r="Q53" s="835"/>
      <c r="R53" s="836"/>
      <c r="S53" s="836"/>
      <c r="T53" s="836"/>
      <c r="U53" s="836"/>
      <c r="V53" s="836"/>
      <c r="W53" s="836"/>
      <c r="X53" s="836"/>
      <c r="Y53" s="836"/>
      <c r="Z53" s="836"/>
      <c r="AA53" s="836"/>
      <c r="AB53" s="836"/>
      <c r="AC53" s="836"/>
      <c r="AD53" s="836"/>
      <c r="AE53" s="837"/>
      <c r="AF53" s="786"/>
      <c r="AG53" s="787"/>
      <c r="AH53" s="787"/>
      <c r="AI53" s="787"/>
      <c r="AJ53" s="788"/>
      <c r="AK53" s="839"/>
      <c r="AL53" s="836"/>
      <c r="AM53" s="836"/>
      <c r="AN53" s="836"/>
      <c r="AO53" s="836"/>
      <c r="AP53" s="836"/>
      <c r="AQ53" s="836"/>
      <c r="AR53" s="836"/>
      <c r="AS53" s="836"/>
      <c r="AT53" s="836"/>
      <c r="AU53" s="836"/>
      <c r="AV53" s="836"/>
      <c r="AW53" s="836"/>
      <c r="AX53" s="836"/>
      <c r="AY53" s="836"/>
      <c r="AZ53" s="838"/>
      <c r="BA53" s="838"/>
      <c r="BB53" s="838"/>
      <c r="BC53" s="838"/>
      <c r="BD53" s="838"/>
      <c r="BE53" s="832"/>
      <c r="BF53" s="832"/>
      <c r="BG53" s="832"/>
      <c r="BH53" s="832"/>
      <c r="BI53" s="833"/>
      <c r="BJ53" s="232"/>
      <c r="BK53" s="232"/>
      <c r="BL53" s="232"/>
      <c r="BM53" s="232"/>
      <c r="BN53" s="232"/>
      <c r="BO53" s="241"/>
      <c r="BP53" s="241"/>
      <c r="BQ53" s="238">
        <v>47</v>
      </c>
      <c r="BR53" s="239"/>
      <c r="BS53" s="773"/>
      <c r="BT53" s="774"/>
      <c r="BU53" s="774"/>
      <c r="BV53" s="774"/>
      <c r="BW53" s="774"/>
      <c r="BX53" s="774"/>
      <c r="BY53" s="774"/>
      <c r="BZ53" s="774"/>
      <c r="CA53" s="774"/>
      <c r="CB53" s="774"/>
      <c r="CC53" s="774"/>
      <c r="CD53" s="774"/>
      <c r="CE53" s="774"/>
      <c r="CF53" s="774"/>
      <c r="CG53" s="775"/>
      <c r="CH53" s="776"/>
      <c r="CI53" s="777"/>
      <c r="CJ53" s="777"/>
      <c r="CK53" s="777"/>
      <c r="CL53" s="778"/>
      <c r="CM53" s="776"/>
      <c r="CN53" s="777"/>
      <c r="CO53" s="777"/>
      <c r="CP53" s="777"/>
      <c r="CQ53" s="778"/>
      <c r="CR53" s="776"/>
      <c r="CS53" s="777"/>
      <c r="CT53" s="777"/>
      <c r="CU53" s="777"/>
      <c r="CV53" s="778"/>
      <c r="CW53" s="776"/>
      <c r="CX53" s="777"/>
      <c r="CY53" s="777"/>
      <c r="CZ53" s="777"/>
      <c r="DA53" s="778"/>
      <c r="DB53" s="776"/>
      <c r="DC53" s="777"/>
      <c r="DD53" s="777"/>
      <c r="DE53" s="777"/>
      <c r="DF53" s="778"/>
      <c r="DG53" s="776"/>
      <c r="DH53" s="777"/>
      <c r="DI53" s="777"/>
      <c r="DJ53" s="777"/>
      <c r="DK53" s="778"/>
      <c r="DL53" s="776"/>
      <c r="DM53" s="777"/>
      <c r="DN53" s="777"/>
      <c r="DO53" s="777"/>
      <c r="DP53" s="778"/>
      <c r="DQ53" s="776"/>
      <c r="DR53" s="777"/>
      <c r="DS53" s="777"/>
      <c r="DT53" s="777"/>
      <c r="DU53" s="778"/>
      <c r="DV53" s="773"/>
      <c r="DW53" s="774"/>
      <c r="DX53" s="774"/>
      <c r="DY53" s="774"/>
      <c r="DZ53" s="779"/>
      <c r="EA53" s="230"/>
    </row>
    <row r="54" spans="1:131" ht="26.25" customHeight="1" x14ac:dyDescent="0.2">
      <c r="A54" s="238">
        <v>27</v>
      </c>
      <c r="B54" s="780"/>
      <c r="C54" s="781"/>
      <c r="D54" s="781"/>
      <c r="E54" s="781"/>
      <c r="F54" s="781"/>
      <c r="G54" s="781"/>
      <c r="H54" s="781"/>
      <c r="I54" s="781"/>
      <c r="J54" s="781"/>
      <c r="K54" s="781"/>
      <c r="L54" s="781"/>
      <c r="M54" s="781"/>
      <c r="N54" s="781"/>
      <c r="O54" s="781"/>
      <c r="P54" s="782"/>
      <c r="Q54" s="835"/>
      <c r="R54" s="836"/>
      <c r="S54" s="836"/>
      <c r="T54" s="836"/>
      <c r="U54" s="836"/>
      <c r="V54" s="836"/>
      <c r="W54" s="836"/>
      <c r="X54" s="836"/>
      <c r="Y54" s="836"/>
      <c r="Z54" s="836"/>
      <c r="AA54" s="836"/>
      <c r="AB54" s="836"/>
      <c r="AC54" s="836"/>
      <c r="AD54" s="836"/>
      <c r="AE54" s="837"/>
      <c r="AF54" s="786"/>
      <c r="AG54" s="787"/>
      <c r="AH54" s="787"/>
      <c r="AI54" s="787"/>
      <c r="AJ54" s="788"/>
      <c r="AK54" s="839"/>
      <c r="AL54" s="836"/>
      <c r="AM54" s="836"/>
      <c r="AN54" s="836"/>
      <c r="AO54" s="836"/>
      <c r="AP54" s="836"/>
      <c r="AQ54" s="836"/>
      <c r="AR54" s="836"/>
      <c r="AS54" s="836"/>
      <c r="AT54" s="836"/>
      <c r="AU54" s="836"/>
      <c r="AV54" s="836"/>
      <c r="AW54" s="836"/>
      <c r="AX54" s="836"/>
      <c r="AY54" s="836"/>
      <c r="AZ54" s="838"/>
      <c r="BA54" s="838"/>
      <c r="BB54" s="838"/>
      <c r="BC54" s="838"/>
      <c r="BD54" s="838"/>
      <c r="BE54" s="832"/>
      <c r="BF54" s="832"/>
      <c r="BG54" s="832"/>
      <c r="BH54" s="832"/>
      <c r="BI54" s="833"/>
      <c r="BJ54" s="232"/>
      <c r="BK54" s="232"/>
      <c r="BL54" s="232"/>
      <c r="BM54" s="232"/>
      <c r="BN54" s="232"/>
      <c r="BO54" s="241"/>
      <c r="BP54" s="241"/>
      <c r="BQ54" s="238">
        <v>48</v>
      </c>
      <c r="BR54" s="239"/>
      <c r="BS54" s="773"/>
      <c r="BT54" s="774"/>
      <c r="BU54" s="774"/>
      <c r="BV54" s="774"/>
      <c r="BW54" s="774"/>
      <c r="BX54" s="774"/>
      <c r="BY54" s="774"/>
      <c r="BZ54" s="774"/>
      <c r="CA54" s="774"/>
      <c r="CB54" s="774"/>
      <c r="CC54" s="774"/>
      <c r="CD54" s="774"/>
      <c r="CE54" s="774"/>
      <c r="CF54" s="774"/>
      <c r="CG54" s="775"/>
      <c r="CH54" s="776"/>
      <c r="CI54" s="777"/>
      <c r="CJ54" s="777"/>
      <c r="CK54" s="777"/>
      <c r="CL54" s="778"/>
      <c r="CM54" s="776"/>
      <c r="CN54" s="777"/>
      <c r="CO54" s="777"/>
      <c r="CP54" s="777"/>
      <c r="CQ54" s="778"/>
      <c r="CR54" s="776"/>
      <c r="CS54" s="777"/>
      <c r="CT54" s="777"/>
      <c r="CU54" s="777"/>
      <c r="CV54" s="778"/>
      <c r="CW54" s="776"/>
      <c r="CX54" s="777"/>
      <c r="CY54" s="777"/>
      <c r="CZ54" s="777"/>
      <c r="DA54" s="778"/>
      <c r="DB54" s="776"/>
      <c r="DC54" s="777"/>
      <c r="DD54" s="777"/>
      <c r="DE54" s="777"/>
      <c r="DF54" s="778"/>
      <c r="DG54" s="776"/>
      <c r="DH54" s="777"/>
      <c r="DI54" s="777"/>
      <c r="DJ54" s="777"/>
      <c r="DK54" s="778"/>
      <c r="DL54" s="776"/>
      <c r="DM54" s="777"/>
      <c r="DN54" s="777"/>
      <c r="DO54" s="777"/>
      <c r="DP54" s="778"/>
      <c r="DQ54" s="776"/>
      <c r="DR54" s="777"/>
      <c r="DS54" s="777"/>
      <c r="DT54" s="777"/>
      <c r="DU54" s="778"/>
      <c r="DV54" s="773"/>
      <c r="DW54" s="774"/>
      <c r="DX54" s="774"/>
      <c r="DY54" s="774"/>
      <c r="DZ54" s="779"/>
      <c r="EA54" s="230"/>
    </row>
    <row r="55" spans="1:131" ht="26.25" customHeight="1" x14ac:dyDescent="0.2">
      <c r="A55" s="238">
        <v>28</v>
      </c>
      <c r="B55" s="780"/>
      <c r="C55" s="781"/>
      <c r="D55" s="781"/>
      <c r="E55" s="781"/>
      <c r="F55" s="781"/>
      <c r="G55" s="781"/>
      <c r="H55" s="781"/>
      <c r="I55" s="781"/>
      <c r="J55" s="781"/>
      <c r="K55" s="781"/>
      <c r="L55" s="781"/>
      <c r="M55" s="781"/>
      <c r="N55" s="781"/>
      <c r="O55" s="781"/>
      <c r="P55" s="782"/>
      <c r="Q55" s="835"/>
      <c r="R55" s="836"/>
      <c r="S55" s="836"/>
      <c r="T55" s="836"/>
      <c r="U55" s="836"/>
      <c r="V55" s="836"/>
      <c r="W55" s="836"/>
      <c r="X55" s="836"/>
      <c r="Y55" s="836"/>
      <c r="Z55" s="836"/>
      <c r="AA55" s="836"/>
      <c r="AB55" s="836"/>
      <c r="AC55" s="836"/>
      <c r="AD55" s="836"/>
      <c r="AE55" s="837"/>
      <c r="AF55" s="786"/>
      <c r="AG55" s="787"/>
      <c r="AH55" s="787"/>
      <c r="AI55" s="787"/>
      <c r="AJ55" s="788"/>
      <c r="AK55" s="839"/>
      <c r="AL55" s="836"/>
      <c r="AM55" s="836"/>
      <c r="AN55" s="836"/>
      <c r="AO55" s="836"/>
      <c r="AP55" s="836"/>
      <c r="AQ55" s="836"/>
      <c r="AR55" s="836"/>
      <c r="AS55" s="836"/>
      <c r="AT55" s="836"/>
      <c r="AU55" s="836"/>
      <c r="AV55" s="836"/>
      <c r="AW55" s="836"/>
      <c r="AX55" s="836"/>
      <c r="AY55" s="836"/>
      <c r="AZ55" s="838"/>
      <c r="BA55" s="838"/>
      <c r="BB55" s="838"/>
      <c r="BC55" s="838"/>
      <c r="BD55" s="838"/>
      <c r="BE55" s="832"/>
      <c r="BF55" s="832"/>
      <c r="BG55" s="832"/>
      <c r="BH55" s="832"/>
      <c r="BI55" s="833"/>
      <c r="BJ55" s="232"/>
      <c r="BK55" s="232"/>
      <c r="BL55" s="232"/>
      <c r="BM55" s="232"/>
      <c r="BN55" s="232"/>
      <c r="BO55" s="241"/>
      <c r="BP55" s="241"/>
      <c r="BQ55" s="238">
        <v>49</v>
      </c>
      <c r="BR55" s="239"/>
      <c r="BS55" s="773"/>
      <c r="BT55" s="774"/>
      <c r="BU55" s="774"/>
      <c r="BV55" s="774"/>
      <c r="BW55" s="774"/>
      <c r="BX55" s="774"/>
      <c r="BY55" s="774"/>
      <c r="BZ55" s="774"/>
      <c r="CA55" s="774"/>
      <c r="CB55" s="774"/>
      <c r="CC55" s="774"/>
      <c r="CD55" s="774"/>
      <c r="CE55" s="774"/>
      <c r="CF55" s="774"/>
      <c r="CG55" s="775"/>
      <c r="CH55" s="776"/>
      <c r="CI55" s="777"/>
      <c r="CJ55" s="777"/>
      <c r="CK55" s="777"/>
      <c r="CL55" s="778"/>
      <c r="CM55" s="776"/>
      <c r="CN55" s="777"/>
      <c r="CO55" s="777"/>
      <c r="CP55" s="777"/>
      <c r="CQ55" s="778"/>
      <c r="CR55" s="776"/>
      <c r="CS55" s="777"/>
      <c r="CT55" s="777"/>
      <c r="CU55" s="777"/>
      <c r="CV55" s="778"/>
      <c r="CW55" s="776"/>
      <c r="CX55" s="777"/>
      <c r="CY55" s="777"/>
      <c r="CZ55" s="777"/>
      <c r="DA55" s="778"/>
      <c r="DB55" s="776"/>
      <c r="DC55" s="777"/>
      <c r="DD55" s="777"/>
      <c r="DE55" s="777"/>
      <c r="DF55" s="778"/>
      <c r="DG55" s="776"/>
      <c r="DH55" s="777"/>
      <c r="DI55" s="777"/>
      <c r="DJ55" s="777"/>
      <c r="DK55" s="778"/>
      <c r="DL55" s="776"/>
      <c r="DM55" s="777"/>
      <c r="DN55" s="777"/>
      <c r="DO55" s="777"/>
      <c r="DP55" s="778"/>
      <c r="DQ55" s="776"/>
      <c r="DR55" s="777"/>
      <c r="DS55" s="777"/>
      <c r="DT55" s="777"/>
      <c r="DU55" s="778"/>
      <c r="DV55" s="773"/>
      <c r="DW55" s="774"/>
      <c r="DX55" s="774"/>
      <c r="DY55" s="774"/>
      <c r="DZ55" s="779"/>
      <c r="EA55" s="230"/>
    </row>
    <row r="56" spans="1:131" ht="26.25" customHeight="1" x14ac:dyDescent="0.2">
      <c r="A56" s="238">
        <v>29</v>
      </c>
      <c r="B56" s="780"/>
      <c r="C56" s="781"/>
      <c r="D56" s="781"/>
      <c r="E56" s="781"/>
      <c r="F56" s="781"/>
      <c r="G56" s="781"/>
      <c r="H56" s="781"/>
      <c r="I56" s="781"/>
      <c r="J56" s="781"/>
      <c r="K56" s="781"/>
      <c r="L56" s="781"/>
      <c r="M56" s="781"/>
      <c r="N56" s="781"/>
      <c r="O56" s="781"/>
      <c r="P56" s="782"/>
      <c r="Q56" s="835"/>
      <c r="R56" s="836"/>
      <c r="S56" s="836"/>
      <c r="T56" s="836"/>
      <c r="U56" s="836"/>
      <c r="V56" s="836"/>
      <c r="W56" s="836"/>
      <c r="X56" s="836"/>
      <c r="Y56" s="836"/>
      <c r="Z56" s="836"/>
      <c r="AA56" s="836"/>
      <c r="AB56" s="836"/>
      <c r="AC56" s="836"/>
      <c r="AD56" s="836"/>
      <c r="AE56" s="837"/>
      <c r="AF56" s="786"/>
      <c r="AG56" s="787"/>
      <c r="AH56" s="787"/>
      <c r="AI56" s="787"/>
      <c r="AJ56" s="788"/>
      <c r="AK56" s="839"/>
      <c r="AL56" s="836"/>
      <c r="AM56" s="836"/>
      <c r="AN56" s="836"/>
      <c r="AO56" s="836"/>
      <c r="AP56" s="836"/>
      <c r="AQ56" s="836"/>
      <c r="AR56" s="836"/>
      <c r="AS56" s="836"/>
      <c r="AT56" s="836"/>
      <c r="AU56" s="836"/>
      <c r="AV56" s="836"/>
      <c r="AW56" s="836"/>
      <c r="AX56" s="836"/>
      <c r="AY56" s="836"/>
      <c r="AZ56" s="838"/>
      <c r="BA56" s="838"/>
      <c r="BB56" s="838"/>
      <c r="BC56" s="838"/>
      <c r="BD56" s="838"/>
      <c r="BE56" s="832"/>
      <c r="BF56" s="832"/>
      <c r="BG56" s="832"/>
      <c r="BH56" s="832"/>
      <c r="BI56" s="833"/>
      <c r="BJ56" s="232"/>
      <c r="BK56" s="232"/>
      <c r="BL56" s="232"/>
      <c r="BM56" s="232"/>
      <c r="BN56" s="232"/>
      <c r="BO56" s="241"/>
      <c r="BP56" s="241"/>
      <c r="BQ56" s="238">
        <v>50</v>
      </c>
      <c r="BR56" s="239"/>
      <c r="BS56" s="773"/>
      <c r="BT56" s="774"/>
      <c r="BU56" s="774"/>
      <c r="BV56" s="774"/>
      <c r="BW56" s="774"/>
      <c r="BX56" s="774"/>
      <c r="BY56" s="774"/>
      <c r="BZ56" s="774"/>
      <c r="CA56" s="774"/>
      <c r="CB56" s="774"/>
      <c r="CC56" s="774"/>
      <c r="CD56" s="774"/>
      <c r="CE56" s="774"/>
      <c r="CF56" s="774"/>
      <c r="CG56" s="775"/>
      <c r="CH56" s="776"/>
      <c r="CI56" s="777"/>
      <c r="CJ56" s="777"/>
      <c r="CK56" s="777"/>
      <c r="CL56" s="778"/>
      <c r="CM56" s="776"/>
      <c r="CN56" s="777"/>
      <c r="CO56" s="777"/>
      <c r="CP56" s="777"/>
      <c r="CQ56" s="778"/>
      <c r="CR56" s="776"/>
      <c r="CS56" s="777"/>
      <c r="CT56" s="777"/>
      <c r="CU56" s="777"/>
      <c r="CV56" s="778"/>
      <c r="CW56" s="776"/>
      <c r="CX56" s="777"/>
      <c r="CY56" s="777"/>
      <c r="CZ56" s="777"/>
      <c r="DA56" s="778"/>
      <c r="DB56" s="776"/>
      <c r="DC56" s="777"/>
      <c r="DD56" s="777"/>
      <c r="DE56" s="777"/>
      <c r="DF56" s="778"/>
      <c r="DG56" s="776"/>
      <c r="DH56" s="777"/>
      <c r="DI56" s="777"/>
      <c r="DJ56" s="777"/>
      <c r="DK56" s="778"/>
      <c r="DL56" s="776"/>
      <c r="DM56" s="777"/>
      <c r="DN56" s="777"/>
      <c r="DO56" s="777"/>
      <c r="DP56" s="778"/>
      <c r="DQ56" s="776"/>
      <c r="DR56" s="777"/>
      <c r="DS56" s="777"/>
      <c r="DT56" s="777"/>
      <c r="DU56" s="778"/>
      <c r="DV56" s="773"/>
      <c r="DW56" s="774"/>
      <c r="DX56" s="774"/>
      <c r="DY56" s="774"/>
      <c r="DZ56" s="779"/>
      <c r="EA56" s="230"/>
    </row>
    <row r="57" spans="1:131" ht="26.25" customHeight="1" x14ac:dyDescent="0.2">
      <c r="A57" s="238">
        <v>30</v>
      </c>
      <c r="B57" s="780"/>
      <c r="C57" s="781"/>
      <c r="D57" s="781"/>
      <c r="E57" s="781"/>
      <c r="F57" s="781"/>
      <c r="G57" s="781"/>
      <c r="H57" s="781"/>
      <c r="I57" s="781"/>
      <c r="J57" s="781"/>
      <c r="K57" s="781"/>
      <c r="L57" s="781"/>
      <c r="M57" s="781"/>
      <c r="N57" s="781"/>
      <c r="O57" s="781"/>
      <c r="P57" s="782"/>
      <c r="Q57" s="835"/>
      <c r="R57" s="836"/>
      <c r="S57" s="836"/>
      <c r="T57" s="836"/>
      <c r="U57" s="836"/>
      <c r="V57" s="836"/>
      <c r="W57" s="836"/>
      <c r="X57" s="836"/>
      <c r="Y57" s="836"/>
      <c r="Z57" s="836"/>
      <c r="AA57" s="836"/>
      <c r="AB57" s="836"/>
      <c r="AC57" s="836"/>
      <c r="AD57" s="836"/>
      <c r="AE57" s="837"/>
      <c r="AF57" s="786"/>
      <c r="AG57" s="787"/>
      <c r="AH57" s="787"/>
      <c r="AI57" s="787"/>
      <c r="AJ57" s="788"/>
      <c r="AK57" s="839"/>
      <c r="AL57" s="836"/>
      <c r="AM57" s="836"/>
      <c r="AN57" s="836"/>
      <c r="AO57" s="836"/>
      <c r="AP57" s="836"/>
      <c r="AQ57" s="836"/>
      <c r="AR57" s="836"/>
      <c r="AS57" s="836"/>
      <c r="AT57" s="836"/>
      <c r="AU57" s="836"/>
      <c r="AV57" s="836"/>
      <c r="AW57" s="836"/>
      <c r="AX57" s="836"/>
      <c r="AY57" s="836"/>
      <c r="AZ57" s="838"/>
      <c r="BA57" s="838"/>
      <c r="BB57" s="838"/>
      <c r="BC57" s="838"/>
      <c r="BD57" s="838"/>
      <c r="BE57" s="832"/>
      <c r="BF57" s="832"/>
      <c r="BG57" s="832"/>
      <c r="BH57" s="832"/>
      <c r="BI57" s="833"/>
      <c r="BJ57" s="232"/>
      <c r="BK57" s="232"/>
      <c r="BL57" s="232"/>
      <c r="BM57" s="232"/>
      <c r="BN57" s="232"/>
      <c r="BO57" s="241"/>
      <c r="BP57" s="241"/>
      <c r="BQ57" s="238">
        <v>51</v>
      </c>
      <c r="BR57" s="239"/>
      <c r="BS57" s="773"/>
      <c r="BT57" s="774"/>
      <c r="BU57" s="774"/>
      <c r="BV57" s="774"/>
      <c r="BW57" s="774"/>
      <c r="BX57" s="774"/>
      <c r="BY57" s="774"/>
      <c r="BZ57" s="774"/>
      <c r="CA57" s="774"/>
      <c r="CB57" s="774"/>
      <c r="CC57" s="774"/>
      <c r="CD57" s="774"/>
      <c r="CE57" s="774"/>
      <c r="CF57" s="774"/>
      <c r="CG57" s="775"/>
      <c r="CH57" s="776"/>
      <c r="CI57" s="777"/>
      <c r="CJ57" s="777"/>
      <c r="CK57" s="777"/>
      <c r="CL57" s="778"/>
      <c r="CM57" s="776"/>
      <c r="CN57" s="777"/>
      <c r="CO57" s="777"/>
      <c r="CP57" s="777"/>
      <c r="CQ57" s="778"/>
      <c r="CR57" s="776"/>
      <c r="CS57" s="777"/>
      <c r="CT57" s="777"/>
      <c r="CU57" s="777"/>
      <c r="CV57" s="778"/>
      <c r="CW57" s="776"/>
      <c r="CX57" s="777"/>
      <c r="CY57" s="777"/>
      <c r="CZ57" s="777"/>
      <c r="DA57" s="778"/>
      <c r="DB57" s="776"/>
      <c r="DC57" s="777"/>
      <c r="DD57" s="777"/>
      <c r="DE57" s="777"/>
      <c r="DF57" s="778"/>
      <c r="DG57" s="776"/>
      <c r="DH57" s="777"/>
      <c r="DI57" s="777"/>
      <c r="DJ57" s="777"/>
      <c r="DK57" s="778"/>
      <c r="DL57" s="776"/>
      <c r="DM57" s="777"/>
      <c r="DN57" s="777"/>
      <c r="DO57" s="777"/>
      <c r="DP57" s="778"/>
      <c r="DQ57" s="776"/>
      <c r="DR57" s="777"/>
      <c r="DS57" s="777"/>
      <c r="DT57" s="777"/>
      <c r="DU57" s="778"/>
      <c r="DV57" s="773"/>
      <c r="DW57" s="774"/>
      <c r="DX57" s="774"/>
      <c r="DY57" s="774"/>
      <c r="DZ57" s="779"/>
      <c r="EA57" s="230"/>
    </row>
    <row r="58" spans="1:131" ht="26.25" customHeight="1" x14ac:dyDescent="0.2">
      <c r="A58" s="238">
        <v>31</v>
      </c>
      <c r="B58" s="780"/>
      <c r="C58" s="781"/>
      <c r="D58" s="781"/>
      <c r="E58" s="781"/>
      <c r="F58" s="781"/>
      <c r="G58" s="781"/>
      <c r="H58" s="781"/>
      <c r="I58" s="781"/>
      <c r="J58" s="781"/>
      <c r="K58" s="781"/>
      <c r="L58" s="781"/>
      <c r="M58" s="781"/>
      <c r="N58" s="781"/>
      <c r="O58" s="781"/>
      <c r="P58" s="782"/>
      <c r="Q58" s="835"/>
      <c r="R58" s="836"/>
      <c r="S58" s="836"/>
      <c r="T58" s="836"/>
      <c r="U58" s="836"/>
      <c r="V58" s="836"/>
      <c r="W58" s="836"/>
      <c r="X58" s="836"/>
      <c r="Y58" s="836"/>
      <c r="Z58" s="836"/>
      <c r="AA58" s="836"/>
      <c r="AB58" s="836"/>
      <c r="AC58" s="836"/>
      <c r="AD58" s="836"/>
      <c r="AE58" s="837"/>
      <c r="AF58" s="786"/>
      <c r="AG58" s="787"/>
      <c r="AH58" s="787"/>
      <c r="AI58" s="787"/>
      <c r="AJ58" s="788"/>
      <c r="AK58" s="839"/>
      <c r="AL58" s="836"/>
      <c r="AM58" s="836"/>
      <c r="AN58" s="836"/>
      <c r="AO58" s="836"/>
      <c r="AP58" s="836"/>
      <c r="AQ58" s="836"/>
      <c r="AR58" s="836"/>
      <c r="AS58" s="836"/>
      <c r="AT58" s="836"/>
      <c r="AU58" s="836"/>
      <c r="AV58" s="836"/>
      <c r="AW58" s="836"/>
      <c r="AX58" s="836"/>
      <c r="AY58" s="836"/>
      <c r="AZ58" s="838"/>
      <c r="BA58" s="838"/>
      <c r="BB58" s="838"/>
      <c r="BC58" s="838"/>
      <c r="BD58" s="838"/>
      <c r="BE58" s="832"/>
      <c r="BF58" s="832"/>
      <c r="BG58" s="832"/>
      <c r="BH58" s="832"/>
      <c r="BI58" s="833"/>
      <c r="BJ58" s="232"/>
      <c r="BK58" s="232"/>
      <c r="BL58" s="232"/>
      <c r="BM58" s="232"/>
      <c r="BN58" s="232"/>
      <c r="BO58" s="241"/>
      <c r="BP58" s="241"/>
      <c r="BQ58" s="238">
        <v>52</v>
      </c>
      <c r="BR58" s="239"/>
      <c r="BS58" s="773"/>
      <c r="BT58" s="774"/>
      <c r="BU58" s="774"/>
      <c r="BV58" s="774"/>
      <c r="BW58" s="774"/>
      <c r="BX58" s="774"/>
      <c r="BY58" s="774"/>
      <c r="BZ58" s="774"/>
      <c r="CA58" s="774"/>
      <c r="CB58" s="774"/>
      <c r="CC58" s="774"/>
      <c r="CD58" s="774"/>
      <c r="CE58" s="774"/>
      <c r="CF58" s="774"/>
      <c r="CG58" s="775"/>
      <c r="CH58" s="776"/>
      <c r="CI58" s="777"/>
      <c r="CJ58" s="777"/>
      <c r="CK58" s="777"/>
      <c r="CL58" s="778"/>
      <c r="CM58" s="776"/>
      <c r="CN58" s="777"/>
      <c r="CO58" s="777"/>
      <c r="CP58" s="777"/>
      <c r="CQ58" s="778"/>
      <c r="CR58" s="776"/>
      <c r="CS58" s="777"/>
      <c r="CT58" s="777"/>
      <c r="CU58" s="777"/>
      <c r="CV58" s="778"/>
      <c r="CW58" s="776"/>
      <c r="CX58" s="777"/>
      <c r="CY58" s="777"/>
      <c r="CZ58" s="777"/>
      <c r="DA58" s="778"/>
      <c r="DB58" s="776"/>
      <c r="DC58" s="777"/>
      <c r="DD58" s="777"/>
      <c r="DE58" s="777"/>
      <c r="DF58" s="778"/>
      <c r="DG58" s="776"/>
      <c r="DH58" s="777"/>
      <c r="DI58" s="777"/>
      <c r="DJ58" s="777"/>
      <c r="DK58" s="778"/>
      <c r="DL58" s="776"/>
      <c r="DM58" s="777"/>
      <c r="DN58" s="777"/>
      <c r="DO58" s="777"/>
      <c r="DP58" s="778"/>
      <c r="DQ58" s="776"/>
      <c r="DR58" s="777"/>
      <c r="DS58" s="777"/>
      <c r="DT58" s="777"/>
      <c r="DU58" s="778"/>
      <c r="DV58" s="773"/>
      <c r="DW58" s="774"/>
      <c r="DX58" s="774"/>
      <c r="DY58" s="774"/>
      <c r="DZ58" s="779"/>
      <c r="EA58" s="230"/>
    </row>
    <row r="59" spans="1:131" ht="26.25" customHeight="1" x14ac:dyDescent="0.2">
      <c r="A59" s="238">
        <v>32</v>
      </c>
      <c r="B59" s="780"/>
      <c r="C59" s="781"/>
      <c r="D59" s="781"/>
      <c r="E59" s="781"/>
      <c r="F59" s="781"/>
      <c r="G59" s="781"/>
      <c r="H59" s="781"/>
      <c r="I59" s="781"/>
      <c r="J59" s="781"/>
      <c r="K59" s="781"/>
      <c r="L59" s="781"/>
      <c r="M59" s="781"/>
      <c r="N59" s="781"/>
      <c r="O59" s="781"/>
      <c r="P59" s="782"/>
      <c r="Q59" s="835"/>
      <c r="R59" s="836"/>
      <c r="S59" s="836"/>
      <c r="T59" s="836"/>
      <c r="U59" s="836"/>
      <c r="V59" s="836"/>
      <c r="W59" s="836"/>
      <c r="X59" s="836"/>
      <c r="Y59" s="836"/>
      <c r="Z59" s="836"/>
      <c r="AA59" s="836"/>
      <c r="AB59" s="836"/>
      <c r="AC59" s="836"/>
      <c r="AD59" s="836"/>
      <c r="AE59" s="837"/>
      <c r="AF59" s="786"/>
      <c r="AG59" s="787"/>
      <c r="AH59" s="787"/>
      <c r="AI59" s="787"/>
      <c r="AJ59" s="788"/>
      <c r="AK59" s="839"/>
      <c r="AL59" s="836"/>
      <c r="AM59" s="836"/>
      <c r="AN59" s="836"/>
      <c r="AO59" s="836"/>
      <c r="AP59" s="836"/>
      <c r="AQ59" s="836"/>
      <c r="AR59" s="836"/>
      <c r="AS59" s="836"/>
      <c r="AT59" s="836"/>
      <c r="AU59" s="836"/>
      <c r="AV59" s="836"/>
      <c r="AW59" s="836"/>
      <c r="AX59" s="836"/>
      <c r="AY59" s="836"/>
      <c r="AZ59" s="838"/>
      <c r="BA59" s="838"/>
      <c r="BB59" s="838"/>
      <c r="BC59" s="838"/>
      <c r="BD59" s="838"/>
      <c r="BE59" s="832"/>
      <c r="BF59" s="832"/>
      <c r="BG59" s="832"/>
      <c r="BH59" s="832"/>
      <c r="BI59" s="833"/>
      <c r="BJ59" s="232"/>
      <c r="BK59" s="232"/>
      <c r="BL59" s="232"/>
      <c r="BM59" s="232"/>
      <c r="BN59" s="232"/>
      <c r="BO59" s="241"/>
      <c r="BP59" s="241"/>
      <c r="BQ59" s="238">
        <v>53</v>
      </c>
      <c r="BR59" s="239"/>
      <c r="BS59" s="773"/>
      <c r="BT59" s="774"/>
      <c r="BU59" s="774"/>
      <c r="BV59" s="774"/>
      <c r="BW59" s="774"/>
      <c r="BX59" s="774"/>
      <c r="BY59" s="774"/>
      <c r="BZ59" s="774"/>
      <c r="CA59" s="774"/>
      <c r="CB59" s="774"/>
      <c r="CC59" s="774"/>
      <c r="CD59" s="774"/>
      <c r="CE59" s="774"/>
      <c r="CF59" s="774"/>
      <c r="CG59" s="775"/>
      <c r="CH59" s="776"/>
      <c r="CI59" s="777"/>
      <c r="CJ59" s="777"/>
      <c r="CK59" s="777"/>
      <c r="CL59" s="778"/>
      <c r="CM59" s="776"/>
      <c r="CN59" s="777"/>
      <c r="CO59" s="777"/>
      <c r="CP59" s="777"/>
      <c r="CQ59" s="778"/>
      <c r="CR59" s="776"/>
      <c r="CS59" s="777"/>
      <c r="CT59" s="777"/>
      <c r="CU59" s="777"/>
      <c r="CV59" s="778"/>
      <c r="CW59" s="776"/>
      <c r="CX59" s="777"/>
      <c r="CY59" s="777"/>
      <c r="CZ59" s="777"/>
      <c r="DA59" s="778"/>
      <c r="DB59" s="776"/>
      <c r="DC59" s="777"/>
      <c r="DD59" s="777"/>
      <c r="DE59" s="777"/>
      <c r="DF59" s="778"/>
      <c r="DG59" s="776"/>
      <c r="DH59" s="777"/>
      <c r="DI59" s="777"/>
      <c r="DJ59" s="777"/>
      <c r="DK59" s="778"/>
      <c r="DL59" s="776"/>
      <c r="DM59" s="777"/>
      <c r="DN59" s="777"/>
      <c r="DO59" s="777"/>
      <c r="DP59" s="778"/>
      <c r="DQ59" s="776"/>
      <c r="DR59" s="777"/>
      <c r="DS59" s="777"/>
      <c r="DT59" s="777"/>
      <c r="DU59" s="778"/>
      <c r="DV59" s="773"/>
      <c r="DW59" s="774"/>
      <c r="DX59" s="774"/>
      <c r="DY59" s="774"/>
      <c r="DZ59" s="779"/>
      <c r="EA59" s="230"/>
    </row>
    <row r="60" spans="1:131" ht="26.25" customHeight="1" x14ac:dyDescent="0.2">
      <c r="A60" s="238">
        <v>33</v>
      </c>
      <c r="B60" s="780"/>
      <c r="C60" s="781"/>
      <c r="D60" s="781"/>
      <c r="E60" s="781"/>
      <c r="F60" s="781"/>
      <c r="G60" s="781"/>
      <c r="H60" s="781"/>
      <c r="I60" s="781"/>
      <c r="J60" s="781"/>
      <c r="K60" s="781"/>
      <c r="L60" s="781"/>
      <c r="M60" s="781"/>
      <c r="N60" s="781"/>
      <c r="O60" s="781"/>
      <c r="P60" s="782"/>
      <c r="Q60" s="835"/>
      <c r="R60" s="836"/>
      <c r="S60" s="836"/>
      <c r="T60" s="836"/>
      <c r="U60" s="836"/>
      <c r="V60" s="836"/>
      <c r="W60" s="836"/>
      <c r="X60" s="836"/>
      <c r="Y60" s="836"/>
      <c r="Z60" s="836"/>
      <c r="AA60" s="836"/>
      <c r="AB60" s="836"/>
      <c r="AC60" s="836"/>
      <c r="AD60" s="836"/>
      <c r="AE60" s="837"/>
      <c r="AF60" s="786"/>
      <c r="AG60" s="787"/>
      <c r="AH60" s="787"/>
      <c r="AI60" s="787"/>
      <c r="AJ60" s="788"/>
      <c r="AK60" s="839"/>
      <c r="AL60" s="836"/>
      <c r="AM60" s="836"/>
      <c r="AN60" s="836"/>
      <c r="AO60" s="836"/>
      <c r="AP60" s="836"/>
      <c r="AQ60" s="836"/>
      <c r="AR60" s="836"/>
      <c r="AS60" s="836"/>
      <c r="AT60" s="836"/>
      <c r="AU60" s="836"/>
      <c r="AV60" s="836"/>
      <c r="AW60" s="836"/>
      <c r="AX60" s="836"/>
      <c r="AY60" s="836"/>
      <c r="AZ60" s="838"/>
      <c r="BA60" s="838"/>
      <c r="BB60" s="838"/>
      <c r="BC60" s="838"/>
      <c r="BD60" s="838"/>
      <c r="BE60" s="832"/>
      <c r="BF60" s="832"/>
      <c r="BG60" s="832"/>
      <c r="BH60" s="832"/>
      <c r="BI60" s="833"/>
      <c r="BJ60" s="232"/>
      <c r="BK60" s="232"/>
      <c r="BL60" s="232"/>
      <c r="BM60" s="232"/>
      <c r="BN60" s="232"/>
      <c r="BO60" s="241"/>
      <c r="BP60" s="241"/>
      <c r="BQ60" s="238">
        <v>54</v>
      </c>
      <c r="BR60" s="239"/>
      <c r="BS60" s="773"/>
      <c r="BT60" s="774"/>
      <c r="BU60" s="774"/>
      <c r="BV60" s="774"/>
      <c r="BW60" s="774"/>
      <c r="BX60" s="774"/>
      <c r="BY60" s="774"/>
      <c r="BZ60" s="774"/>
      <c r="CA60" s="774"/>
      <c r="CB60" s="774"/>
      <c r="CC60" s="774"/>
      <c r="CD60" s="774"/>
      <c r="CE60" s="774"/>
      <c r="CF60" s="774"/>
      <c r="CG60" s="775"/>
      <c r="CH60" s="776"/>
      <c r="CI60" s="777"/>
      <c r="CJ60" s="777"/>
      <c r="CK60" s="777"/>
      <c r="CL60" s="778"/>
      <c r="CM60" s="776"/>
      <c r="CN60" s="777"/>
      <c r="CO60" s="777"/>
      <c r="CP60" s="777"/>
      <c r="CQ60" s="778"/>
      <c r="CR60" s="776"/>
      <c r="CS60" s="777"/>
      <c r="CT60" s="777"/>
      <c r="CU60" s="777"/>
      <c r="CV60" s="778"/>
      <c r="CW60" s="776"/>
      <c r="CX60" s="777"/>
      <c r="CY60" s="777"/>
      <c r="CZ60" s="777"/>
      <c r="DA60" s="778"/>
      <c r="DB60" s="776"/>
      <c r="DC60" s="777"/>
      <c r="DD60" s="777"/>
      <c r="DE60" s="777"/>
      <c r="DF60" s="778"/>
      <c r="DG60" s="776"/>
      <c r="DH60" s="777"/>
      <c r="DI60" s="777"/>
      <c r="DJ60" s="777"/>
      <c r="DK60" s="778"/>
      <c r="DL60" s="776"/>
      <c r="DM60" s="777"/>
      <c r="DN60" s="777"/>
      <c r="DO60" s="777"/>
      <c r="DP60" s="778"/>
      <c r="DQ60" s="776"/>
      <c r="DR60" s="777"/>
      <c r="DS60" s="777"/>
      <c r="DT60" s="777"/>
      <c r="DU60" s="778"/>
      <c r="DV60" s="773"/>
      <c r="DW60" s="774"/>
      <c r="DX60" s="774"/>
      <c r="DY60" s="774"/>
      <c r="DZ60" s="779"/>
      <c r="EA60" s="230"/>
    </row>
    <row r="61" spans="1:131" ht="26.25" customHeight="1" thickBot="1" x14ac:dyDescent="0.25">
      <c r="A61" s="238">
        <v>34</v>
      </c>
      <c r="B61" s="780"/>
      <c r="C61" s="781"/>
      <c r="D61" s="781"/>
      <c r="E61" s="781"/>
      <c r="F61" s="781"/>
      <c r="G61" s="781"/>
      <c r="H61" s="781"/>
      <c r="I61" s="781"/>
      <c r="J61" s="781"/>
      <c r="K61" s="781"/>
      <c r="L61" s="781"/>
      <c r="M61" s="781"/>
      <c r="N61" s="781"/>
      <c r="O61" s="781"/>
      <c r="P61" s="782"/>
      <c r="Q61" s="835"/>
      <c r="R61" s="836"/>
      <c r="S61" s="836"/>
      <c r="T61" s="836"/>
      <c r="U61" s="836"/>
      <c r="V61" s="836"/>
      <c r="W61" s="836"/>
      <c r="X61" s="836"/>
      <c r="Y61" s="836"/>
      <c r="Z61" s="836"/>
      <c r="AA61" s="836"/>
      <c r="AB61" s="836"/>
      <c r="AC61" s="836"/>
      <c r="AD61" s="836"/>
      <c r="AE61" s="837"/>
      <c r="AF61" s="786"/>
      <c r="AG61" s="787"/>
      <c r="AH61" s="787"/>
      <c r="AI61" s="787"/>
      <c r="AJ61" s="788"/>
      <c r="AK61" s="839"/>
      <c r="AL61" s="836"/>
      <c r="AM61" s="836"/>
      <c r="AN61" s="836"/>
      <c r="AO61" s="836"/>
      <c r="AP61" s="836"/>
      <c r="AQ61" s="836"/>
      <c r="AR61" s="836"/>
      <c r="AS61" s="836"/>
      <c r="AT61" s="836"/>
      <c r="AU61" s="836"/>
      <c r="AV61" s="836"/>
      <c r="AW61" s="836"/>
      <c r="AX61" s="836"/>
      <c r="AY61" s="836"/>
      <c r="AZ61" s="838"/>
      <c r="BA61" s="838"/>
      <c r="BB61" s="838"/>
      <c r="BC61" s="838"/>
      <c r="BD61" s="838"/>
      <c r="BE61" s="832"/>
      <c r="BF61" s="832"/>
      <c r="BG61" s="832"/>
      <c r="BH61" s="832"/>
      <c r="BI61" s="833"/>
      <c r="BJ61" s="232"/>
      <c r="BK61" s="232"/>
      <c r="BL61" s="232"/>
      <c r="BM61" s="232"/>
      <c r="BN61" s="232"/>
      <c r="BO61" s="241"/>
      <c r="BP61" s="241"/>
      <c r="BQ61" s="238">
        <v>55</v>
      </c>
      <c r="BR61" s="239"/>
      <c r="BS61" s="773"/>
      <c r="BT61" s="774"/>
      <c r="BU61" s="774"/>
      <c r="BV61" s="774"/>
      <c r="BW61" s="774"/>
      <c r="BX61" s="774"/>
      <c r="BY61" s="774"/>
      <c r="BZ61" s="774"/>
      <c r="CA61" s="774"/>
      <c r="CB61" s="774"/>
      <c r="CC61" s="774"/>
      <c r="CD61" s="774"/>
      <c r="CE61" s="774"/>
      <c r="CF61" s="774"/>
      <c r="CG61" s="775"/>
      <c r="CH61" s="776"/>
      <c r="CI61" s="777"/>
      <c r="CJ61" s="777"/>
      <c r="CK61" s="777"/>
      <c r="CL61" s="778"/>
      <c r="CM61" s="776"/>
      <c r="CN61" s="777"/>
      <c r="CO61" s="777"/>
      <c r="CP61" s="777"/>
      <c r="CQ61" s="778"/>
      <c r="CR61" s="776"/>
      <c r="CS61" s="777"/>
      <c r="CT61" s="777"/>
      <c r="CU61" s="777"/>
      <c r="CV61" s="778"/>
      <c r="CW61" s="776"/>
      <c r="CX61" s="777"/>
      <c r="CY61" s="777"/>
      <c r="CZ61" s="777"/>
      <c r="DA61" s="778"/>
      <c r="DB61" s="776"/>
      <c r="DC61" s="777"/>
      <c r="DD61" s="777"/>
      <c r="DE61" s="777"/>
      <c r="DF61" s="778"/>
      <c r="DG61" s="776"/>
      <c r="DH61" s="777"/>
      <c r="DI61" s="777"/>
      <c r="DJ61" s="777"/>
      <c r="DK61" s="778"/>
      <c r="DL61" s="776"/>
      <c r="DM61" s="777"/>
      <c r="DN61" s="777"/>
      <c r="DO61" s="777"/>
      <c r="DP61" s="778"/>
      <c r="DQ61" s="776"/>
      <c r="DR61" s="777"/>
      <c r="DS61" s="777"/>
      <c r="DT61" s="777"/>
      <c r="DU61" s="778"/>
      <c r="DV61" s="773"/>
      <c r="DW61" s="774"/>
      <c r="DX61" s="774"/>
      <c r="DY61" s="774"/>
      <c r="DZ61" s="779"/>
      <c r="EA61" s="230"/>
    </row>
    <row r="62" spans="1:131" ht="26.25" customHeight="1" x14ac:dyDescent="0.2">
      <c r="A62" s="238">
        <v>35</v>
      </c>
      <c r="B62" s="780"/>
      <c r="C62" s="781"/>
      <c r="D62" s="781"/>
      <c r="E62" s="781"/>
      <c r="F62" s="781"/>
      <c r="G62" s="781"/>
      <c r="H62" s="781"/>
      <c r="I62" s="781"/>
      <c r="J62" s="781"/>
      <c r="K62" s="781"/>
      <c r="L62" s="781"/>
      <c r="M62" s="781"/>
      <c r="N62" s="781"/>
      <c r="O62" s="781"/>
      <c r="P62" s="782"/>
      <c r="Q62" s="835"/>
      <c r="R62" s="836"/>
      <c r="S62" s="836"/>
      <c r="T62" s="836"/>
      <c r="U62" s="836"/>
      <c r="V62" s="836"/>
      <c r="W62" s="836"/>
      <c r="X62" s="836"/>
      <c r="Y62" s="836"/>
      <c r="Z62" s="836"/>
      <c r="AA62" s="836"/>
      <c r="AB62" s="836"/>
      <c r="AC62" s="836"/>
      <c r="AD62" s="836"/>
      <c r="AE62" s="837"/>
      <c r="AF62" s="786"/>
      <c r="AG62" s="787"/>
      <c r="AH62" s="787"/>
      <c r="AI62" s="787"/>
      <c r="AJ62" s="788"/>
      <c r="AK62" s="839"/>
      <c r="AL62" s="836"/>
      <c r="AM62" s="836"/>
      <c r="AN62" s="836"/>
      <c r="AO62" s="836"/>
      <c r="AP62" s="836"/>
      <c r="AQ62" s="836"/>
      <c r="AR62" s="836"/>
      <c r="AS62" s="836"/>
      <c r="AT62" s="836"/>
      <c r="AU62" s="836"/>
      <c r="AV62" s="836"/>
      <c r="AW62" s="836"/>
      <c r="AX62" s="836"/>
      <c r="AY62" s="836"/>
      <c r="AZ62" s="838"/>
      <c r="BA62" s="838"/>
      <c r="BB62" s="838"/>
      <c r="BC62" s="838"/>
      <c r="BD62" s="838"/>
      <c r="BE62" s="832"/>
      <c r="BF62" s="832"/>
      <c r="BG62" s="832"/>
      <c r="BH62" s="832"/>
      <c r="BI62" s="833"/>
      <c r="BJ62" s="847" t="s">
        <v>394</v>
      </c>
      <c r="BK62" s="806"/>
      <c r="BL62" s="806"/>
      <c r="BM62" s="806"/>
      <c r="BN62" s="807"/>
      <c r="BO62" s="241"/>
      <c r="BP62" s="241"/>
      <c r="BQ62" s="238">
        <v>56</v>
      </c>
      <c r="BR62" s="239"/>
      <c r="BS62" s="773"/>
      <c r="BT62" s="774"/>
      <c r="BU62" s="774"/>
      <c r="BV62" s="774"/>
      <c r="BW62" s="774"/>
      <c r="BX62" s="774"/>
      <c r="BY62" s="774"/>
      <c r="BZ62" s="774"/>
      <c r="CA62" s="774"/>
      <c r="CB62" s="774"/>
      <c r="CC62" s="774"/>
      <c r="CD62" s="774"/>
      <c r="CE62" s="774"/>
      <c r="CF62" s="774"/>
      <c r="CG62" s="775"/>
      <c r="CH62" s="776"/>
      <c r="CI62" s="777"/>
      <c r="CJ62" s="777"/>
      <c r="CK62" s="777"/>
      <c r="CL62" s="778"/>
      <c r="CM62" s="776"/>
      <c r="CN62" s="777"/>
      <c r="CO62" s="777"/>
      <c r="CP62" s="777"/>
      <c r="CQ62" s="778"/>
      <c r="CR62" s="776"/>
      <c r="CS62" s="777"/>
      <c r="CT62" s="777"/>
      <c r="CU62" s="777"/>
      <c r="CV62" s="778"/>
      <c r="CW62" s="776"/>
      <c r="CX62" s="777"/>
      <c r="CY62" s="777"/>
      <c r="CZ62" s="777"/>
      <c r="DA62" s="778"/>
      <c r="DB62" s="776"/>
      <c r="DC62" s="777"/>
      <c r="DD62" s="777"/>
      <c r="DE62" s="777"/>
      <c r="DF62" s="778"/>
      <c r="DG62" s="776"/>
      <c r="DH62" s="777"/>
      <c r="DI62" s="777"/>
      <c r="DJ62" s="777"/>
      <c r="DK62" s="778"/>
      <c r="DL62" s="776"/>
      <c r="DM62" s="777"/>
      <c r="DN62" s="777"/>
      <c r="DO62" s="777"/>
      <c r="DP62" s="778"/>
      <c r="DQ62" s="776"/>
      <c r="DR62" s="777"/>
      <c r="DS62" s="777"/>
      <c r="DT62" s="777"/>
      <c r="DU62" s="778"/>
      <c r="DV62" s="773"/>
      <c r="DW62" s="774"/>
      <c r="DX62" s="774"/>
      <c r="DY62" s="774"/>
      <c r="DZ62" s="779"/>
      <c r="EA62" s="230"/>
    </row>
    <row r="63" spans="1:131" ht="26.25" customHeight="1" thickBot="1" x14ac:dyDescent="0.25">
      <c r="A63" s="240" t="s">
        <v>377</v>
      </c>
      <c r="B63" s="789" t="s">
        <v>395</v>
      </c>
      <c r="C63" s="790"/>
      <c r="D63" s="790"/>
      <c r="E63" s="790"/>
      <c r="F63" s="790"/>
      <c r="G63" s="790"/>
      <c r="H63" s="790"/>
      <c r="I63" s="790"/>
      <c r="J63" s="790"/>
      <c r="K63" s="790"/>
      <c r="L63" s="790"/>
      <c r="M63" s="790"/>
      <c r="N63" s="790"/>
      <c r="O63" s="790"/>
      <c r="P63" s="791"/>
      <c r="Q63" s="840"/>
      <c r="R63" s="841"/>
      <c r="S63" s="841"/>
      <c r="T63" s="841"/>
      <c r="U63" s="841"/>
      <c r="V63" s="841"/>
      <c r="W63" s="841"/>
      <c r="X63" s="841"/>
      <c r="Y63" s="841"/>
      <c r="Z63" s="841"/>
      <c r="AA63" s="841"/>
      <c r="AB63" s="841"/>
      <c r="AC63" s="841"/>
      <c r="AD63" s="841"/>
      <c r="AE63" s="842"/>
      <c r="AF63" s="843">
        <v>373</v>
      </c>
      <c r="AG63" s="844"/>
      <c r="AH63" s="844"/>
      <c r="AI63" s="844"/>
      <c r="AJ63" s="845"/>
      <c r="AK63" s="846"/>
      <c r="AL63" s="841"/>
      <c r="AM63" s="841"/>
      <c r="AN63" s="841"/>
      <c r="AO63" s="841"/>
      <c r="AP63" s="844">
        <v>7267</v>
      </c>
      <c r="AQ63" s="844"/>
      <c r="AR63" s="844"/>
      <c r="AS63" s="844"/>
      <c r="AT63" s="844"/>
      <c r="AU63" s="844">
        <v>2151</v>
      </c>
      <c r="AV63" s="844"/>
      <c r="AW63" s="844"/>
      <c r="AX63" s="844"/>
      <c r="AY63" s="844"/>
      <c r="AZ63" s="848"/>
      <c r="BA63" s="848"/>
      <c r="BB63" s="848"/>
      <c r="BC63" s="848"/>
      <c r="BD63" s="848"/>
      <c r="BE63" s="849"/>
      <c r="BF63" s="849"/>
      <c r="BG63" s="849"/>
      <c r="BH63" s="849"/>
      <c r="BI63" s="850"/>
      <c r="BJ63" s="851" t="s">
        <v>122</v>
      </c>
      <c r="BK63" s="852"/>
      <c r="BL63" s="852"/>
      <c r="BM63" s="852"/>
      <c r="BN63" s="853"/>
      <c r="BO63" s="241"/>
      <c r="BP63" s="241"/>
      <c r="BQ63" s="238">
        <v>57</v>
      </c>
      <c r="BR63" s="239"/>
      <c r="BS63" s="773"/>
      <c r="BT63" s="774"/>
      <c r="BU63" s="774"/>
      <c r="BV63" s="774"/>
      <c r="BW63" s="774"/>
      <c r="BX63" s="774"/>
      <c r="BY63" s="774"/>
      <c r="BZ63" s="774"/>
      <c r="CA63" s="774"/>
      <c r="CB63" s="774"/>
      <c r="CC63" s="774"/>
      <c r="CD63" s="774"/>
      <c r="CE63" s="774"/>
      <c r="CF63" s="774"/>
      <c r="CG63" s="775"/>
      <c r="CH63" s="776"/>
      <c r="CI63" s="777"/>
      <c r="CJ63" s="777"/>
      <c r="CK63" s="777"/>
      <c r="CL63" s="778"/>
      <c r="CM63" s="776"/>
      <c r="CN63" s="777"/>
      <c r="CO63" s="777"/>
      <c r="CP63" s="777"/>
      <c r="CQ63" s="778"/>
      <c r="CR63" s="776"/>
      <c r="CS63" s="777"/>
      <c r="CT63" s="777"/>
      <c r="CU63" s="777"/>
      <c r="CV63" s="778"/>
      <c r="CW63" s="776"/>
      <c r="CX63" s="777"/>
      <c r="CY63" s="777"/>
      <c r="CZ63" s="777"/>
      <c r="DA63" s="778"/>
      <c r="DB63" s="776"/>
      <c r="DC63" s="777"/>
      <c r="DD63" s="777"/>
      <c r="DE63" s="777"/>
      <c r="DF63" s="778"/>
      <c r="DG63" s="776"/>
      <c r="DH63" s="777"/>
      <c r="DI63" s="777"/>
      <c r="DJ63" s="777"/>
      <c r="DK63" s="778"/>
      <c r="DL63" s="776"/>
      <c r="DM63" s="777"/>
      <c r="DN63" s="777"/>
      <c r="DO63" s="777"/>
      <c r="DP63" s="778"/>
      <c r="DQ63" s="776"/>
      <c r="DR63" s="777"/>
      <c r="DS63" s="777"/>
      <c r="DT63" s="777"/>
      <c r="DU63" s="778"/>
      <c r="DV63" s="773"/>
      <c r="DW63" s="774"/>
      <c r="DX63" s="774"/>
      <c r="DY63" s="774"/>
      <c r="DZ63" s="779"/>
      <c r="EA63" s="230"/>
    </row>
    <row r="64" spans="1:131" ht="26.25" customHeight="1" x14ac:dyDescent="0.2">
      <c r="A64" s="241"/>
      <c r="B64" s="241"/>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38">
        <v>58</v>
      </c>
      <c r="BR64" s="239"/>
      <c r="BS64" s="773"/>
      <c r="BT64" s="774"/>
      <c r="BU64" s="774"/>
      <c r="BV64" s="774"/>
      <c r="BW64" s="774"/>
      <c r="BX64" s="774"/>
      <c r="BY64" s="774"/>
      <c r="BZ64" s="774"/>
      <c r="CA64" s="774"/>
      <c r="CB64" s="774"/>
      <c r="CC64" s="774"/>
      <c r="CD64" s="774"/>
      <c r="CE64" s="774"/>
      <c r="CF64" s="774"/>
      <c r="CG64" s="775"/>
      <c r="CH64" s="776"/>
      <c r="CI64" s="777"/>
      <c r="CJ64" s="777"/>
      <c r="CK64" s="777"/>
      <c r="CL64" s="778"/>
      <c r="CM64" s="776"/>
      <c r="CN64" s="777"/>
      <c r="CO64" s="777"/>
      <c r="CP64" s="777"/>
      <c r="CQ64" s="778"/>
      <c r="CR64" s="776"/>
      <c r="CS64" s="777"/>
      <c r="CT64" s="777"/>
      <c r="CU64" s="777"/>
      <c r="CV64" s="778"/>
      <c r="CW64" s="776"/>
      <c r="CX64" s="777"/>
      <c r="CY64" s="777"/>
      <c r="CZ64" s="777"/>
      <c r="DA64" s="778"/>
      <c r="DB64" s="776"/>
      <c r="DC64" s="777"/>
      <c r="DD64" s="777"/>
      <c r="DE64" s="777"/>
      <c r="DF64" s="778"/>
      <c r="DG64" s="776"/>
      <c r="DH64" s="777"/>
      <c r="DI64" s="777"/>
      <c r="DJ64" s="777"/>
      <c r="DK64" s="778"/>
      <c r="DL64" s="776"/>
      <c r="DM64" s="777"/>
      <c r="DN64" s="777"/>
      <c r="DO64" s="777"/>
      <c r="DP64" s="778"/>
      <c r="DQ64" s="776"/>
      <c r="DR64" s="777"/>
      <c r="DS64" s="777"/>
      <c r="DT64" s="777"/>
      <c r="DU64" s="778"/>
      <c r="DV64" s="773"/>
      <c r="DW64" s="774"/>
      <c r="DX64" s="774"/>
      <c r="DY64" s="774"/>
      <c r="DZ64" s="779"/>
      <c r="EA64" s="230"/>
    </row>
    <row r="65" spans="1:131" ht="26.25" customHeight="1" thickBot="1" x14ac:dyDescent="0.25">
      <c r="A65" s="232" t="s">
        <v>396</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1"/>
      <c r="BF65" s="241"/>
      <c r="BG65" s="241"/>
      <c r="BH65" s="241"/>
      <c r="BI65" s="241"/>
      <c r="BJ65" s="241"/>
      <c r="BK65" s="241"/>
      <c r="BL65" s="241"/>
      <c r="BM65" s="241"/>
      <c r="BN65" s="241"/>
      <c r="BO65" s="241"/>
      <c r="BP65" s="241"/>
      <c r="BQ65" s="238">
        <v>59</v>
      </c>
      <c r="BR65" s="239"/>
      <c r="BS65" s="773"/>
      <c r="BT65" s="774"/>
      <c r="BU65" s="774"/>
      <c r="BV65" s="774"/>
      <c r="BW65" s="774"/>
      <c r="BX65" s="774"/>
      <c r="BY65" s="774"/>
      <c r="BZ65" s="774"/>
      <c r="CA65" s="774"/>
      <c r="CB65" s="774"/>
      <c r="CC65" s="774"/>
      <c r="CD65" s="774"/>
      <c r="CE65" s="774"/>
      <c r="CF65" s="774"/>
      <c r="CG65" s="775"/>
      <c r="CH65" s="776"/>
      <c r="CI65" s="777"/>
      <c r="CJ65" s="777"/>
      <c r="CK65" s="777"/>
      <c r="CL65" s="778"/>
      <c r="CM65" s="776"/>
      <c r="CN65" s="777"/>
      <c r="CO65" s="777"/>
      <c r="CP65" s="777"/>
      <c r="CQ65" s="778"/>
      <c r="CR65" s="776"/>
      <c r="CS65" s="777"/>
      <c r="CT65" s="777"/>
      <c r="CU65" s="777"/>
      <c r="CV65" s="778"/>
      <c r="CW65" s="776"/>
      <c r="CX65" s="777"/>
      <c r="CY65" s="777"/>
      <c r="CZ65" s="777"/>
      <c r="DA65" s="778"/>
      <c r="DB65" s="776"/>
      <c r="DC65" s="777"/>
      <c r="DD65" s="777"/>
      <c r="DE65" s="777"/>
      <c r="DF65" s="778"/>
      <c r="DG65" s="776"/>
      <c r="DH65" s="777"/>
      <c r="DI65" s="777"/>
      <c r="DJ65" s="777"/>
      <c r="DK65" s="778"/>
      <c r="DL65" s="776"/>
      <c r="DM65" s="777"/>
      <c r="DN65" s="777"/>
      <c r="DO65" s="777"/>
      <c r="DP65" s="778"/>
      <c r="DQ65" s="776"/>
      <c r="DR65" s="777"/>
      <c r="DS65" s="777"/>
      <c r="DT65" s="777"/>
      <c r="DU65" s="778"/>
      <c r="DV65" s="773"/>
      <c r="DW65" s="774"/>
      <c r="DX65" s="774"/>
      <c r="DY65" s="774"/>
      <c r="DZ65" s="779"/>
      <c r="EA65" s="230"/>
    </row>
    <row r="66" spans="1:131" ht="26.25" customHeight="1" x14ac:dyDescent="0.2">
      <c r="A66" s="727" t="s">
        <v>397</v>
      </c>
      <c r="B66" s="728"/>
      <c r="C66" s="728"/>
      <c r="D66" s="728"/>
      <c r="E66" s="728"/>
      <c r="F66" s="728"/>
      <c r="G66" s="728"/>
      <c r="H66" s="728"/>
      <c r="I66" s="728"/>
      <c r="J66" s="728"/>
      <c r="K66" s="728"/>
      <c r="L66" s="728"/>
      <c r="M66" s="728"/>
      <c r="N66" s="728"/>
      <c r="O66" s="728"/>
      <c r="P66" s="729"/>
      <c r="Q66" s="733" t="s">
        <v>381</v>
      </c>
      <c r="R66" s="734"/>
      <c r="S66" s="734"/>
      <c r="T66" s="734"/>
      <c r="U66" s="735"/>
      <c r="V66" s="733" t="s">
        <v>382</v>
      </c>
      <c r="W66" s="734"/>
      <c r="X66" s="734"/>
      <c r="Y66" s="734"/>
      <c r="Z66" s="735"/>
      <c r="AA66" s="733" t="s">
        <v>383</v>
      </c>
      <c r="AB66" s="734"/>
      <c r="AC66" s="734"/>
      <c r="AD66" s="734"/>
      <c r="AE66" s="735"/>
      <c r="AF66" s="854" t="s">
        <v>384</v>
      </c>
      <c r="AG66" s="815"/>
      <c r="AH66" s="815"/>
      <c r="AI66" s="815"/>
      <c r="AJ66" s="855"/>
      <c r="AK66" s="733" t="s">
        <v>385</v>
      </c>
      <c r="AL66" s="728"/>
      <c r="AM66" s="728"/>
      <c r="AN66" s="728"/>
      <c r="AO66" s="729"/>
      <c r="AP66" s="733" t="s">
        <v>386</v>
      </c>
      <c r="AQ66" s="734"/>
      <c r="AR66" s="734"/>
      <c r="AS66" s="734"/>
      <c r="AT66" s="735"/>
      <c r="AU66" s="733" t="s">
        <v>398</v>
      </c>
      <c r="AV66" s="734"/>
      <c r="AW66" s="734"/>
      <c r="AX66" s="734"/>
      <c r="AY66" s="735"/>
      <c r="AZ66" s="733" t="s">
        <v>364</v>
      </c>
      <c r="BA66" s="734"/>
      <c r="BB66" s="734"/>
      <c r="BC66" s="734"/>
      <c r="BD66" s="740"/>
      <c r="BE66" s="241"/>
      <c r="BF66" s="241"/>
      <c r="BG66" s="241"/>
      <c r="BH66" s="241"/>
      <c r="BI66" s="241"/>
      <c r="BJ66" s="241"/>
      <c r="BK66" s="241"/>
      <c r="BL66" s="241"/>
      <c r="BM66" s="241"/>
      <c r="BN66" s="241"/>
      <c r="BO66" s="241"/>
      <c r="BP66" s="241"/>
      <c r="BQ66" s="238">
        <v>60</v>
      </c>
      <c r="BR66" s="243"/>
      <c r="BS66" s="859"/>
      <c r="BT66" s="860"/>
      <c r="BU66" s="860"/>
      <c r="BV66" s="860"/>
      <c r="BW66" s="860"/>
      <c r="BX66" s="860"/>
      <c r="BY66" s="860"/>
      <c r="BZ66" s="860"/>
      <c r="CA66" s="860"/>
      <c r="CB66" s="860"/>
      <c r="CC66" s="860"/>
      <c r="CD66" s="860"/>
      <c r="CE66" s="860"/>
      <c r="CF66" s="860"/>
      <c r="CG66" s="865"/>
      <c r="CH66" s="862"/>
      <c r="CI66" s="863"/>
      <c r="CJ66" s="863"/>
      <c r="CK66" s="863"/>
      <c r="CL66" s="864"/>
      <c r="CM66" s="862"/>
      <c r="CN66" s="863"/>
      <c r="CO66" s="863"/>
      <c r="CP66" s="863"/>
      <c r="CQ66" s="864"/>
      <c r="CR66" s="862"/>
      <c r="CS66" s="863"/>
      <c r="CT66" s="863"/>
      <c r="CU66" s="863"/>
      <c r="CV66" s="864"/>
      <c r="CW66" s="862"/>
      <c r="CX66" s="863"/>
      <c r="CY66" s="863"/>
      <c r="CZ66" s="863"/>
      <c r="DA66" s="864"/>
      <c r="DB66" s="862"/>
      <c r="DC66" s="863"/>
      <c r="DD66" s="863"/>
      <c r="DE66" s="863"/>
      <c r="DF66" s="864"/>
      <c r="DG66" s="862"/>
      <c r="DH66" s="863"/>
      <c r="DI66" s="863"/>
      <c r="DJ66" s="863"/>
      <c r="DK66" s="864"/>
      <c r="DL66" s="862"/>
      <c r="DM66" s="863"/>
      <c r="DN66" s="863"/>
      <c r="DO66" s="863"/>
      <c r="DP66" s="864"/>
      <c r="DQ66" s="862"/>
      <c r="DR66" s="863"/>
      <c r="DS66" s="863"/>
      <c r="DT66" s="863"/>
      <c r="DU66" s="864"/>
      <c r="DV66" s="859"/>
      <c r="DW66" s="860"/>
      <c r="DX66" s="860"/>
      <c r="DY66" s="860"/>
      <c r="DZ66" s="861"/>
      <c r="EA66" s="230"/>
    </row>
    <row r="67" spans="1:131" ht="26.25" customHeight="1" thickBot="1" x14ac:dyDescent="0.25">
      <c r="A67" s="730"/>
      <c r="B67" s="731"/>
      <c r="C67" s="731"/>
      <c r="D67" s="731"/>
      <c r="E67" s="731"/>
      <c r="F67" s="731"/>
      <c r="G67" s="731"/>
      <c r="H67" s="731"/>
      <c r="I67" s="731"/>
      <c r="J67" s="731"/>
      <c r="K67" s="731"/>
      <c r="L67" s="731"/>
      <c r="M67" s="731"/>
      <c r="N67" s="731"/>
      <c r="O67" s="731"/>
      <c r="P67" s="732"/>
      <c r="Q67" s="736"/>
      <c r="R67" s="737"/>
      <c r="S67" s="737"/>
      <c r="T67" s="737"/>
      <c r="U67" s="738"/>
      <c r="V67" s="736"/>
      <c r="W67" s="737"/>
      <c r="X67" s="737"/>
      <c r="Y67" s="737"/>
      <c r="Z67" s="738"/>
      <c r="AA67" s="736"/>
      <c r="AB67" s="737"/>
      <c r="AC67" s="737"/>
      <c r="AD67" s="737"/>
      <c r="AE67" s="738"/>
      <c r="AF67" s="856"/>
      <c r="AG67" s="818"/>
      <c r="AH67" s="818"/>
      <c r="AI67" s="818"/>
      <c r="AJ67" s="857"/>
      <c r="AK67" s="858"/>
      <c r="AL67" s="731"/>
      <c r="AM67" s="731"/>
      <c r="AN67" s="731"/>
      <c r="AO67" s="732"/>
      <c r="AP67" s="736"/>
      <c r="AQ67" s="737"/>
      <c r="AR67" s="737"/>
      <c r="AS67" s="737"/>
      <c r="AT67" s="738"/>
      <c r="AU67" s="736"/>
      <c r="AV67" s="737"/>
      <c r="AW67" s="737"/>
      <c r="AX67" s="737"/>
      <c r="AY67" s="738"/>
      <c r="AZ67" s="736"/>
      <c r="BA67" s="737"/>
      <c r="BB67" s="737"/>
      <c r="BC67" s="737"/>
      <c r="BD67" s="742"/>
      <c r="BE67" s="241"/>
      <c r="BF67" s="241"/>
      <c r="BG67" s="241"/>
      <c r="BH67" s="241"/>
      <c r="BI67" s="241"/>
      <c r="BJ67" s="241"/>
      <c r="BK67" s="241"/>
      <c r="BL67" s="241"/>
      <c r="BM67" s="241"/>
      <c r="BN67" s="241"/>
      <c r="BO67" s="241"/>
      <c r="BP67" s="241"/>
      <c r="BQ67" s="238">
        <v>61</v>
      </c>
      <c r="BR67" s="243"/>
      <c r="BS67" s="859"/>
      <c r="BT67" s="860"/>
      <c r="BU67" s="860"/>
      <c r="BV67" s="860"/>
      <c r="BW67" s="860"/>
      <c r="BX67" s="860"/>
      <c r="BY67" s="860"/>
      <c r="BZ67" s="860"/>
      <c r="CA67" s="860"/>
      <c r="CB67" s="860"/>
      <c r="CC67" s="860"/>
      <c r="CD67" s="860"/>
      <c r="CE67" s="860"/>
      <c r="CF67" s="860"/>
      <c r="CG67" s="865"/>
      <c r="CH67" s="862"/>
      <c r="CI67" s="863"/>
      <c r="CJ67" s="863"/>
      <c r="CK67" s="863"/>
      <c r="CL67" s="864"/>
      <c r="CM67" s="862"/>
      <c r="CN67" s="863"/>
      <c r="CO67" s="863"/>
      <c r="CP67" s="863"/>
      <c r="CQ67" s="864"/>
      <c r="CR67" s="862"/>
      <c r="CS67" s="863"/>
      <c r="CT67" s="863"/>
      <c r="CU67" s="863"/>
      <c r="CV67" s="864"/>
      <c r="CW67" s="862"/>
      <c r="CX67" s="863"/>
      <c r="CY67" s="863"/>
      <c r="CZ67" s="863"/>
      <c r="DA67" s="864"/>
      <c r="DB67" s="862"/>
      <c r="DC67" s="863"/>
      <c r="DD67" s="863"/>
      <c r="DE67" s="863"/>
      <c r="DF67" s="864"/>
      <c r="DG67" s="862"/>
      <c r="DH67" s="863"/>
      <c r="DI67" s="863"/>
      <c r="DJ67" s="863"/>
      <c r="DK67" s="864"/>
      <c r="DL67" s="862"/>
      <c r="DM67" s="863"/>
      <c r="DN67" s="863"/>
      <c r="DO67" s="863"/>
      <c r="DP67" s="864"/>
      <c r="DQ67" s="862"/>
      <c r="DR67" s="863"/>
      <c r="DS67" s="863"/>
      <c r="DT67" s="863"/>
      <c r="DU67" s="864"/>
      <c r="DV67" s="859"/>
      <c r="DW67" s="860"/>
      <c r="DX67" s="860"/>
      <c r="DY67" s="860"/>
      <c r="DZ67" s="861"/>
      <c r="EA67" s="230"/>
    </row>
    <row r="68" spans="1:131" ht="34.950000000000003" customHeight="1" thickTop="1" x14ac:dyDescent="0.2">
      <c r="A68" s="236">
        <v>1</v>
      </c>
      <c r="B68" s="869" t="s">
        <v>544</v>
      </c>
      <c r="C68" s="870"/>
      <c r="D68" s="870"/>
      <c r="E68" s="870"/>
      <c r="F68" s="870"/>
      <c r="G68" s="870"/>
      <c r="H68" s="870"/>
      <c r="I68" s="870"/>
      <c r="J68" s="870"/>
      <c r="K68" s="870"/>
      <c r="L68" s="870"/>
      <c r="M68" s="870"/>
      <c r="N68" s="870"/>
      <c r="O68" s="870"/>
      <c r="P68" s="871"/>
      <c r="Q68" s="872">
        <v>1703</v>
      </c>
      <c r="R68" s="866"/>
      <c r="S68" s="866"/>
      <c r="T68" s="866"/>
      <c r="U68" s="866"/>
      <c r="V68" s="866">
        <v>1555</v>
      </c>
      <c r="W68" s="866"/>
      <c r="X68" s="866"/>
      <c r="Y68" s="866"/>
      <c r="Z68" s="866"/>
      <c r="AA68" s="866">
        <v>148</v>
      </c>
      <c r="AB68" s="866"/>
      <c r="AC68" s="866"/>
      <c r="AD68" s="866"/>
      <c r="AE68" s="866"/>
      <c r="AF68" s="866">
        <v>148</v>
      </c>
      <c r="AG68" s="866"/>
      <c r="AH68" s="866"/>
      <c r="AI68" s="866"/>
      <c r="AJ68" s="866"/>
      <c r="AK68" s="866" t="s">
        <v>543</v>
      </c>
      <c r="AL68" s="866"/>
      <c r="AM68" s="866"/>
      <c r="AN68" s="866"/>
      <c r="AO68" s="866"/>
      <c r="AP68" s="866">
        <v>858</v>
      </c>
      <c r="AQ68" s="866"/>
      <c r="AR68" s="866"/>
      <c r="AS68" s="866"/>
      <c r="AT68" s="866"/>
      <c r="AU68" s="866">
        <v>470</v>
      </c>
      <c r="AV68" s="866"/>
      <c r="AW68" s="866"/>
      <c r="AX68" s="866"/>
      <c r="AY68" s="866"/>
      <c r="AZ68" s="867"/>
      <c r="BA68" s="867"/>
      <c r="BB68" s="867"/>
      <c r="BC68" s="867"/>
      <c r="BD68" s="868"/>
      <c r="BE68" s="241"/>
      <c r="BF68" s="241"/>
      <c r="BG68" s="241"/>
      <c r="BH68" s="241"/>
      <c r="BI68" s="241"/>
      <c r="BJ68" s="241"/>
      <c r="BK68" s="241"/>
      <c r="BL68" s="241"/>
      <c r="BM68" s="241"/>
      <c r="BN68" s="241"/>
      <c r="BO68" s="241"/>
      <c r="BP68" s="241"/>
      <c r="BQ68" s="238">
        <v>62</v>
      </c>
      <c r="BR68" s="243"/>
      <c r="BS68" s="859"/>
      <c r="BT68" s="860"/>
      <c r="BU68" s="860"/>
      <c r="BV68" s="860"/>
      <c r="BW68" s="860"/>
      <c r="BX68" s="860"/>
      <c r="BY68" s="860"/>
      <c r="BZ68" s="860"/>
      <c r="CA68" s="860"/>
      <c r="CB68" s="860"/>
      <c r="CC68" s="860"/>
      <c r="CD68" s="860"/>
      <c r="CE68" s="860"/>
      <c r="CF68" s="860"/>
      <c r="CG68" s="865"/>
      <c r="CH68" s="862"/>
      <c r="CI68" s="863"/>
      <c r="CJ68" s="863"/>
      <c r="CK68" s="863"/>
      <c r="CL68" s="864"/>
      <c r="CM68" s="862"/>
      <c r="CN68" s="863"/>
      <c r="CO68" s="863"/>
      <c r="CP68" s="863"/>
      <c r="CQ68" s="864"/>
      <c r="CR68" s="862"/>
      <c r="CS68" s="863"/>
      <c r="CT68" s="863"/>
      <c r="CU68" s="863"/>
      <c r="CV68" s="864"/>
      <c r="CW68" s="862"/>
      <c r="CX68" s="863"/>
      <c r="CY68" s="863"/>
      <c r="CZ68" s="863"/>
      <c r="DA68" s="864"/>
      <c r="DB68" s="862"/>
      <c r="DC68" s="863"/>
      <c r="DD68" s="863"/>
      <c r="DE68" s="863"/>
      <c r="DF68" s="864"/>
      <c r="DG68" s="862"/>
      <c r="DH68" s="863"/>
      <c r="DI68" s="863"/>
      <c r="DJ68" s="863"/>
      <c r="DK68" s="864"/>
      <c r="DL68" s="862"/>
      <c r="DM68" s="863"/>
      <c r="DN68" s="863"/>
      <c r="DO68" s="863"/>
      <c r="DP68" s="864"/>
      <c r="DQ68" s="862"/>
      <c r="DR68" s="863"/>
      <c r="DS68" s="863"/>
      <c r="DT68" s="863"/>
      <c r="DU68" s="864"/>
      <c r="DV68" s="859"/>
      <c r="DW68" s="860"/>
      <c r="DX68" s="860"/>
      <c r="DY68" s="860"/>
      <c r="DZ68" s="861"/>
      <c r="EA68" s="230"/>
    </row>
    <row r="69" spans="1:131" ht="34.950000000000003" customHeight="1" x14ac:dyDescent="0.2">
      <c r="A69" s="238">
        <v>2</v>
      </c>
      <c r="B69" s="873" t="s">
        <v>545</v>
      </c>
      <c r="C69" s="874"/>
      <c r="D69" s="874"/>
      <c r="E69" s="874"/>
      <c r="F69" s="874"/>
      <c r="G69" s="874"/>
      <c r="H69" s="874"/>
      <c r="I69" s="874"/>
      <c r="J69" s="874"/>
      <c r="K69" s="874"/>
      <c r="L69" s="874"/>
      <c r="M69" s="874"/>
      <c r="N69" s="874"/>
      <c r="O69" s="874"/>
      <c r="P69" s="875"/>
      <c r="Q69" s="876">
        <v>230</v>
      </c>
      <c r="R69" s="830"/>
      <c r="S69" s="830"/>
      <c r="T69" s="830"/>
      <c r="U69" s="830"/>
      <c r="V69" s="830">
        <v>195</v>
      </c>
      <c r="W69" s="830"/>
      <c r="X69" s="830"/>
      <c r="Y69" s="830"/>
      <c r="Z69" s="830"/>
      <c r="AA69" s="830">
        <v>35</v>
      </c>
      <c r="AB69" s="830"/>
      <c r="AC69" s="830"/>
      <c r="AD69" s="830"/>
      <c r="AE69" s="830"/>
      <c r="AF69" s="830">
        <v>35</v>
      </c>
      <c r="AG69" s="830"/>
      <c r="AH69" s="830"/>
      <c r="AI69" s="830"/>
      <c r="AJ69" s="830"/>
      <c r="AK69" s="830" t="s">
        <v>543</v>
      </c>
      <c r="AL69" s="830"/>
      <c r="AM69" s="830"/>
      <c r="AN69" s="830"/>
      <c r="AO69" s="830"/>
      <c r="AP69" s="830" t="s">
        <v>543</v>
      </c>
      <c r="AQ69" s="830"/>
      <c r="AR69" s="830"/>
      <c r="AS69" s="830"/>
      <c r="AT69" s="830"/>
      <c r="AU69" s="830" t="s">
        <v>543</v>
      </c>
      <c r="AV69" s="830"/>
      <c r="AW69" s="830"/>
      <c r="AX69" s="830"/>
      <c r="AY69" s="830"/>
      <c r="AZ69" s="832"/>
      <c r="BA69" s="832"/>
      <c r="BB69" s="832"/>
      <c r="BC69" s="832"/>
      <c r="BD69" s="833"/>
      <c r="BE69" s="241"/>
      <c r="BF69" s="241"/>
      <c r="BG69" s="241"/>
      <c r="BH69" s="241"/>
      <c r="BI69" s="241"/>
      <c r="BJ69" s="241"/>
      <c r="BK69" s="241"/>
      <c r="BL69" s="241"/>
      <c r="BM69" s="241"/>
      <c r="BN69" s="241"/>
      <c r="BO69" s="241"/>
      <c r="BP69" s="241"/>
      <c r="BQ69" s="238">
        <v>63</v>
      </c>
      <c r="BR69" s="243"/>
      <c r="BS69" s="859"/>
      <c r="BT69" s="860"/>
      <c r="BU69" s="860"/>
      <c r="BV69" s="860"/>
      <c r="BW69" s="860"/>
      <c r="BX69" s="860"/>
      <c r="BY69" s="860"/>
      <c r="BZ69" s="860"/>
      <c r="CA69" s="860"/>
      <c r="CB69" s="860"/>
      <c r="CC69" s="860"/>
      <c r="CD69" s="860"/>
      <c r="CE69" s="860"/>
      <c r="CF69" s="860"/>
      <c r="CG69" s="865"/>
      <c r="CH69" s="862"/>
      <c r="CI69" s="863"/>
      <c r="CJ69" s="863"/>
      <c r="CK69" s="863"/>
      <c r="CL69" s="864"/>
      <c r="CM69" s="862"/>
      <c r="CN69" s="863"/>
      <c r="CO69" s="863"/>
      <c r="CP69" s="863"/>
      <c r="CQ69" s="864"/>
      <c r="CR69" s="862"/>
      <c r="CS69" s="863"/>
      <c r="CT69" s="863"/>
      <c r="CU69" s="863"/>
      <c r="CV69" s="864"/>
      <c r="CW69" s="862"/>
      <c r="CX69" s="863"/>
      <c r="CY69" s="863"/>
      <c r="CZ69" s="863"/>
      <c r="DA69" s="864"/>
      <c r="DB69" s="862"/>
      <c r="DC69" s="863"/>
      <c r="DD69" s="863"/>
      <c r="DE69" s="863"/>
      <c r="DF69" s="864"/>
      <c r="DG69" s="862"/>
      <c r="DH69" s="863"/>
      <c r="DI69" s="863"/>
      <c r="DJ69" s="863"/>
      <c r="DK69" s="864"/>
      <c r="DL69" s="862"/>
      <c r="DM69" s="863"/>
      <c r="DN69" s="863"/>
      <c r="DO69" s="863"/>
      <c r="DP69" s="864"/>
      <c r="DQ69" s="862"/>
      <c r="DR69" s="863"/>
      <c r="DS69" s="863"/>
      <c r="DT69" s="863"/>
      <c r="DU69" s="864"/>
      <c r="DV69" s="859"/>
      <c r="DW69" s="860"/>
      <c r="DX69" s="860"/>
      <c r="DY69" s="860"/>
      <c r="DZ69" s="861"/>
      <c r="EA69" s="230"/>
    </row>
    <row r="70" spans="1:131" ht="34.950000000000003" customHeight="1" x14ac:dyDescent="0.2">
      <c r="A70" s="238">
        <v>3</v>
      </c>
      <c r="B70" s="873" t="s">
        <v>546</v>
      </c>
      <c r="C70" s="874"/>
      <c r="D70" s="874"/>
      <c r="E70" s="874"/>
      <c r="F70" s="874"/>
      <c r="G70" s="874"/>
      <c r="H70" s="874"/>
      <c r="I70" s="874"/>
      <c r="J70" s="874"/>
      <c r="K70" s="874"/>
      <c r="L70" s="874"/>
      <c r="M70" s="874"/>
      <c r="N70" s="874"/>
      <c r="O70" s="874"/>
      <c r="P70" s="875"/>
      <c r="Q70" s="876">
        <v>1359863</v>
      </c>
      <c r="R70" s="830"/>
      <c r="S70" s="830"/>
      <c r="T70" s="830"/>
      <c r="U70" s="830"/>
      <c r="V70" s="830">
        <v>1332205</v>
      </c>
      <c r="W70" s="830"/>
      <c r="X70" s="830"/>
      <c r="Y70" s="830"/>
      <c r="Z70" s="830"/>
      <c r="AA70" s="830">
        <v>27659</v>
      </c>
      <c r="AB70" s="830"/>
      <c r="AC70" s="830"/>
      <c r="AD70" s="830"/>
      <c r="AE70" s="830"/>
      <c r="AF70" s="830">
        <v>27659</v>
      </c>
      <c r="AG70" s="830"/>
      <c r="AH70" s="830"/>
      <c r="AI70" s="830"/>
      <c r="AJ70" s="830"/>
      <c r="AK70" s="830">
        <v>9500</v>
      </c>
      <c r="AL70" s="830"/>
      <c r="AM70" s="830"/>
      <c r="AN70" s="830"/>
      <c r="AO70" s="830"/>
      <c r="AP70" s="830" t="s">
        <v>543</v>
      </c>
      <c r="AQ70" s="830"/>
      <c r="AR70" s="830"/>
      <c r="AS70" s="830"/>
      <c r="AT70" s="830"/>
      <c r="AU70" s="830" t="s">
        <v>543</v>
      </c>
      <c r="AV70" s="830"/>
      <c r="AW70" s="830"/>
      <c r="AX70" s="830"/>
      <c r="AY70" s="830"/>
      <c r="AZ70" s="832"/>
      <c r="BA70" s="832"/>
      <c r="BB70" s="832"/>
      <c r="BC70" s="832"/>
      <c r="BD70" s="833"/>
      <c r="BE70" s="241"/>
      <c r="BF70" s="241"/>
      <c r="BG70" s="241"/>
      <c r="BH70" s="241"/>
      <c r="BI70" s="241"/>
      <c r="BJ70" s="241"/>
      <c r="BK70" s="241"/>
      <c r="BL70" s="241"/>
      <c r="BM70" s="241"/>
      <c r="BN70" s="241"/>
      <c r="BO70" s="241"/>
      <c r="BP70" s="241"/>
      <c r="BQ70" s="238">
        <v>64</v>
      </c>
      <c r="BR70" s="243"/>
      <c r="BS70" s="859"/>
      <c r="BT70" s="860"/>
      <c r="BU70" s="860"/>
      <c r="BV70" s="860"/>
      <c r="BW70" s="860"/>
      <c r="BX70" s="860"/>
      <c r="BY70" s="860"/>
      <c r="BZ70" s="860"/>
      <c r="CA70" s="860"/>
      <c r="CB70" s="860"/>
      <c r="CC70" s="860"/>
      <c r="CD70" s="860"/>
      <c r="CE70" s="860"/>
      <c r="CF70" s="860"/>
      <c r="CG70" s="865"/>
      <c r="CH70" s="862"/>
      <c r="CI70" s="863"/>
      <c r="CJ70" s="863"/>
      <c r="CK70" s="863"/>
      <c r="CL70" s="864"/>
      <c r="CM70" s="862"/>
      <c r="CN70" s="863"/>
      <c r="CO70" s="863"/>
      <c r="CP70" s="863"/>
      <c r="CQ70" s="864"/>
      <c r="CR70" s="862"/>
      <c r="CS70" s="863"/>
      <c r="CT70" s="863"/>
      <c r="CU70" s="863"/>
      <c r="CV70" s="864"/>
      <c r="CW70" s="862"/>
      <c r="CX70" s="863"/>
      <c r="CY70" s="863"/>
      <c r="CZ70" s="863"/>
      <c r="DA70" s="864"/>
      <c r="DB70" s="862"/>
      <c r="DC70" s="863"/>
      <c r="DD70" s="863"/>
      <c r="DE70" s="863"/>
      <c r="DF70" s="864"/>
      <c r="DG70" s="862"/>
      <c r="DH70" s="863"/>
      <c r="DI70" s="863"/>
      <c r="DJ70" s="863"/>
      <c r="DK70" s="864"/>
      <c r="DL70" s="862"/>
      <c r="DM70" s="863"/>
      <c r="DN70" s="863"/>
      <c r="DO70" s="863"/>
      <c r="DP70" s="864"/>
      <c r="DQ70" s="862"/>
      <c r="DR70" s="863"/>
      <c r="DS70" s="863"/>
      <c r="DT70" s="863"/>
      <c r="DU70" s="864"/>
      <c r="DV70" s="859"/>
      <c r="DW70" s="860"/>
      <c r="DX70" s="860"/>
      <c r="DY70" s="860"/>
      <c r="DZ70" s="861"/>
      <c r="EA70" s="230"/>
    </row>
    <row r="71" spans="1:131" ht="34.950000000000003" customHeight="1" x14ac:dyDescent="0.2">
      <c r="A71" s="238">
        <v>4</v>
      </c>
      <c r="B71" s="873" t="s">
        <v>547</v>
      </c>
      <c r="C71" s="874"/>
      <c r="D71" s="874"/>
      <c r="E71" s="874"/>
      <c r="F71" s="874"/>
      <c r="G71" s="874"/>
      <c r="H71" s="874"/>
      <c r="I71" s="874"/>
      <c r="J71" s="874"/>
      <c r="K71" s="874"/>
      <c r="L71" s="874"/>
      <c r="M71" s="874"/>
      <c r="N71" s="874"/>
      <c r="O71" s="874"/>
      <c r="P71" s="875"/>
      <c r="Q71" s="876">
        <v>38885</v>
      </c>
      <c r="R71" s="830"/>
      <c r="S71" s="830"/>
      <c r="T71" s="830"/>
      <c r="U71" s="830"/>
      <c r="V71" s="830">
        <v>35641</v>
      </c>
      <c r="W71" s="830"/>
      <c r="X71" s="830"/>
      <c r="Y71" s="830"/>
      <c r="Z71" s="830"/>
      <c r="AA71" s="830">
        <v>3244</v>
      </c>
      <c r="AB71" s="830"/>
      <c r="AC71" s="830"/>
      <c r="AD71" s="830"/>
      <c r="AE71" s="830"/>
      <c r="AF71" s="830">
        <v>26209</v>
      </c>
      <c r="AG71" s="830"/>
      <c r="AH71" s="830"/>
      <c r="AI71" s="830"/>
      <c r="AJ71" s="830"/>
      <c r="AK71" s="830" t="s">
        <v>543</v>
      </c>
      <c r="AL71" s="830"/>
      <c r="AM71" s="830"/>
      <c r="AN71" s="830"/>
      <c r="AO71" s="830"/>
      <c r="AP71" s="830">
        <v>94795</v>
      </c>
      <c r="AQ71" s="830"/>
      <c r="AR71" s="830"/>
      <c r="AS71" s="830"/>
      <c r="AT71" s="830"/>
      <c r="AU71" s="830" t="s">
        <v>543</v>
      </c>
      <c r="AV71" s="830"/>
      <c r="AW71" s="830"/>
      <c r="AX71" s="830"/>
      <c r="AY71" s="830"/>
      <c r="AZ71" s="832"/>
      <c r="BA71" s="832"/>
      <c r="BB71" s="832"/>
      <c r="BC71" s="832"/>
      <c r="BD71" s="833"/>
      <c r="BE71" s="241"/>
      <c r="BF71" s="241"/>
      <c r="BG71" s="241"/>
      <c r="BH71" s="241"/>
      <c r="BI71" s="241"/>
      <c r="BJ71" s="241"/>
      <c r="BK71" s="241"/>
      <c r="BL71" s="241"/>
      <c r="BM71" s="241"/>
      <c r="BN71" s="241"/>
      <c r="BO71" s="241"/>
      <c r="BP71" s="241"/>
      <c r="BQ71" s="238">
        <v>65</v>
      </c>
      <c r="BR71" s="243"/>
      <c r="BS71" s="859"/>
      <c r="BT71" s="860"/>
      <c r="BU71" s="860"/>
      <c r="BV71" s="860"/>
      <c r="BW71" s="860"/>
      <c r="BX71" s="860"/>
      <c r="BY71" s="860"/>
      <c r="BZ71" s="860"/>
      <c r="CA71" s="860"/>
      <c r="CB71" s="860"/>
      <c r="CC71" s="860"/>
      <c r="CD71" s="860"/>
      <c r="CE71" s="860"/>
      <c r="CF71" s="860"/>
      <c r="CG71" s="865"/>
      <c r="CH71" s="862"/>
      <c r="CI71" s="863"/>
      <c r="CJ71" s="863"/>
      <c r="CK71" s="863"/>
      <c r="CL71" s="864"/>
      <c r="CM71" s="862"/>
      <c r="CN71" s="863"/>
      <c r="CO71" s="863"/>
      <c r="CP71" s="863"/>
      <c r="CQ71" s="864"/>
      <c r="CR71" s="862"/>
      <c r="CS71" s="863"/>
      <c r="CT71" s="863"/>
      <c r="CU71" s="863"/>
      <c r="CV71" s="864"/>
      <c r="CW71" s="862"/>
      <c r="CX71" s="863"/>
      <c r="CY71" s="863"/>
      <c r="CZ71" s="863"/>
      <c r="DA71" s="864"/>
      <c r="DB71" s="862"/>
      <c r="DC71" s="863"/>
      <c r="DD71" s="863"/>
      <c r="DE71" s="863"/>
      <c r="DF71" s="864"/>
      <c r="DG71" s="862"/>
      <c r="DH71" s="863"/>
      <c r="DI71" s="863"/>
      <c r="DJ71" s="863"/>
      <c r="DK71" s="864"/>
      <c r="DL71" s="862"/>
      <c r="DM71" s="863"/>
      <c r="DN71" s="863"/>
      <c r="DO71" s="863"/>
      <c r="DP71" s="864"/>
      <c r="DQ71" s="862"/>
      <c r="DR71" s="863"/>
      <c r="DS71" s="863"/>
      <c r="DT71" s="863"/>
      <c r="DU71" s="864"/>
      <c r="DV71" s="859"/>
      <c r="DW71" s="860"/>
      <c r="DX71" s="860"/>
      <c r="DY71" s="860"/>
      <c r="DZ71" s="861"/>
      <c r="EA71" s="230"/>
    </row>
    <row r="72" spans="1:131" ht="34.950000000000003" customHeight="1" x14ac:dyDescent="0.2">
      <c r="A72" s="238">
        <v>5</v>
      </c>
      <c r="B72" s="873" t="s">
        <v>548</v>
      </c>
      <c r="C72" s="874"/>
      <c r="D72" s="874"/>
      <c r="E72" s="874"/>
      <c r="F72" s="874"/>
      <c r="G72" s="874"/>
      <c r="H72" s="874"/>
      <c r="I72" s="874"/>
      <c r="J72" s="874"/>
      <c r="K72" s="874"/>
      <c r="L72" s="874"/>
      <c r="M72" s="874"/>
      <c r="N72" s="874"/>
      <c r="O72" s="874"/>
      <c r="P72" s="875"/>
      <c r="Q72" s="876">
        <v>6635</v>
      </c>
      <c r="R72" s="830"/>
      <c r="S72" s="830"/>
      <c r="T72" s="830"/>
      <c r="U72" s="830"/>
      <c r="V72" s="830">
        <v>5820</v>
      </c>
      <c r="W72" s="830"/>
      <c r="X72" s="830"/>
      <c r="Y72" s="830"/>
      <c r="Z72" s="830"/>
      <c r="AA72" s="830">
        <v>815</v>
      </c>
      <c r="AB72" s="830"/>
      <c r="AC72" s="830"/>
      <c r="AD72" s="830"/>
      <c r="AE72" s="830"/>
      <c r="AF72" s="830">
        <v>19303</v>
      </c>
      <c r="AG72" s="830"/>
      <c r="AH72" s="830"/>
      <c r="AI72" s="830"/>
      <c r="AJ72" s="830"/>
      <c r="AK72" s="830" t="s">
        <v>543</v>
      </c>
      <c r="AL72" s="830"/>
      <c r="AM72" s="830"/>
      <c r="AN72" s="830"/>
      <c r="AO72" s="830"/>
      <c r="AP72" s="830">
        <v>22689</v>
      </c>
      <c r="AQ72" s="830"/>
      <c r="AR72" s="830"/>
      <c r="AS72" s="830"/>
      <c r="AT72" s="830"/>
      <c r="AU72" s="830" t="s">
        <v>543</v>
      </c>
      <c r="AV72" s="830"/>
      <c r="AW72" s="830"/>
      <c r="AX72" s="830"/>
      <c r="AY72" s="830"/>
      <c r="AZ72" s="832"/>
      <c r="BA72" s="832"/>
      <c r="BB72" s="832"/>
      <c r="BC72" s="832"/>
      <c r="BD72" s="833"/>
      <c r="BE72" s="241"/>
      <c r="BF72" s="241"/>
      <c r="BG72" s="241"/>
      <c r="BH72" s="241"/>
      <c r="BI72" s="241"/>
      <c r="BJ72" s="241"/>
      <c r="BK72" s="241"/>
      <c r="BL72" s="241"/>
      <c r="BM72" s="241"/>
      <c r="BN72" s="241"/>
      <c r="BO72" s="241"/>
      <c r="BP72" s="241"/>
      <c r="BQ72" s="238">
        <v>66</v>
      </c>
      <c r="BR72" s="243"/>
      <c r="BS72" s="859"/>
      <c r="BT72" s="860"/>
      <c r="BU72" s="860"/>
      <c r="BV72" s="860"/>
      <c r="BW72" s="860"/>
      <c r="BX72" s="860"/>
      <c r="BY72" s="860"/>
      <c r="BZ72" s="860"/>
      <c r="CA72" s="860"/>
      <c r="CB72" s="860"/>
      <c r="CC72" s="860"/>
      <c r="CD72" s="860"/>
      <c r="CE72" s="860"/>
      <c r="CF72" s="860"/>
      <c r="CG72" s="865"/>
      <c r="CH72" s="862"/>
      <c r="CI72" s="863"/>
      <c r="CJ72" s="863"/>
      <c r="CK72" s="863"/>
      <c r="CL72" s="864"/>
      <c r="CM72" s="862"/>
      <c r="CN72" s="863"/>
      <c r="CO72" s="863"/>
      <c r="CP72" s="863"/>
      <c r="CQ72" s="864"/>
      <c r="CR72" s="862"/>
      <c r="CS72" s="863"/>
      <c r="CT72" s="863"/>
      <c r="CU72" s="863"/>
      <c r="CV72" s="864"/>
      <c r="CW72" s="862"/>
      <c r="CX72" s="863"/>
      <c r="CY72" s="863"/>
      <c r="CZ72" s="863"/>
      <c r="DA72" s="864"/>
      <c r="DB72" s="862"/>
      <c r="DC72" s="863"/>
      <c r="DD72" s="863"/>
      <c r="DE72" s="863"/>
      <c r="DF72" s="864"/>
      <c r="DG72" s="862"/>
      <c r="DH72" s="863"/>
      <c r="DI72" s="863"/>
      <c r="DJ72" s="863"/>
      <c r="DK72" s="864"/>
      <c r="DL72" s="862"/>
      <c r="DM72" s="863"/>
      <c r="DN72" s="863"/>
      <c r="DO72" s="863"/>
      <c r="DP72" s="864"/>
      <c r="DQ72" s="862"/>
      <c r="DR72" s="863"/>
      <c r="DS72" s="863"/>
      <c r="DT72" s="863"/>
      <c r="DU72" s="864"/>
      <c r="DV72" s="859"/>
      <c r="DW72" s="860"/>
      <c r="DX72" s="860"/>
      <c r="DY72" s="860"/>
      <c r="DZ72" s="861"/>
      <c r="EA72" s="230"/>
    </row>
    <row r="73" spans="1:131" ht="34.950000000000003" customHeight="1" x14ac:dyDescent="0.2">
      <c r="A73" s="238">
        <v>6</v>
      </c>
      <c r="B73" s="873" t="s">
        <v>549</v>
      </c>
      <c r="C73" s="874"/>
      <c r="D73" s="874"/>
      <c r="E73" s="874"/>
      <c r="F73" s="874"/>
      <c r="G73" s="874"/>
      <c r="H73" s="874"/>
      <c r="I73" s="874"/>
      <c r="J73" s="874"/>
      <c r="K73" s="874"/>
      <c r="L73" s="874"/>
      <c r="M73" s="874"/>
      <c r="N73" s="874"/>
      <c r="O73" s="874"/>
      <c r="P73" s="875"/>
      <c r="Q73" s="876">
        <v>3895</v>
      </c>
      <c r="R73" s="830"/>
      <c r="S73" s="830"/>
      <c r="T73" s="830"/>
      <c r="U73" s="830"/>
      <c r="V73" s="830">
        <v>3876</v>
      </c>
      <c r="W73" s="830"/>
      <c r="X73" s="830"/>
      <c r="Y73" s="830"/>
      <c r="Z73" s="830"/>
      <c r="AA73" s="830">
        <v>19</v>
      </c>
      <c r="AB73" s="830"/>
      <c r="AC73" s="830"/>
      <c r="AD73" s="830"/>
      <c r="AE73" s="830"/>
      <c r="AF73" s="830">
        <v>0</v>
      </c>
      <c r="AG73" s="830"/>
      <c r="AH73" s="830"/>
      <c r="AI73" s="830"/>
      <c r="AJ73" s="830"/>
      <c r="AK73" s="830" t="s">
        <v>543</v>
      </c>
      <c r="AL73" s="830"/>
      <c r="AM73" s="830"/>
      <c r="AN73" s="830"/>
      <c r="AO73" s="830"/>
      <c r="AP73" s="830">
        <v>1215</v>
      </c>
      <c r="AQ73" s="830"/>
      <c r="AR73" s="830"/>
      <c r="AS73" s="830"/>
      <c r="AT73" s="830"/>
      <c r="AU73" s="830">
        <v>254</v>
      </c>
      <c r="AV73" s="830"/>
      <c r="AW73" s="830"/>
      <c r="AX73" s="830"/>
      <c r="AY73" s="830"/>
      <c r="AZ73" s="832"/>
      <c r="BA73" s="832"/>
      <c r="BB73" s="832"/>
      <c r="BC73" s="832"/>
      <c r="BD73" s="833"/>
      <c r="BE73" s="241"/>
      <c r="BF73" s="241"/>
      <c r="BG73" s="241"/>
      <c r="BH73" s="241"/>
      <c r="BI73" s="241"/>
      <c r="BJ73" s="241"/>
      <c r="BK73" s="241"/>
      <c r="BL73" s="241"/>
      <c r="BM73" s="241"/>
      <c r="BN73" s="241"/>
      <c r="BO73" s="241"/>
      <c r="BP73" s="241"/>
      <c r="BQ73" s="238">
        <v>67</v>
      </c>
      <c r="BR73" s="243"/>
      <c r="BS73" s="859"/>
      <c r="BT73" s="860"/>
      <c r="BU73" s="860"/>
      <c r="BV73" s="860"/>
      <c r="BW73" s="860"/>
      <c r="BX73" s="860"/>
      <c r="BY73" s="860"/>
      <c r="BZ73" s="860"/>
      <c r="CA73" s="860"/>
      <c r="CB73" s="860"/>
      <c r="CC73" s="860"/>
      <c r="CD73" s="860"/>
      <c r="CE73" s="860"/>
      <c r="CF73" s="860"/>
      <c r="CG73" s="865"/>
      <c r="CH73" s="862"/>
      <c r="CI73" s="863"/>
      <c r="CJ73" s="863"/>
      <c r="CK73" s="863"/>
      <c r="CL73" s="864"/>
      <c r="CM73" s="862"/>
      <c r="CN73" s="863"/>
      <c r="CO73" s="863"/>
      <c r="CP73" s="863"/>
      <c r="CQ73" s="864"/>
      <c r="CR73" s="862"/>
      <c r="CS73" s="863"/>
      <c r="CT73" s="863"/>
      <c r="CU73" s="863"/>
      <c r="CV73" s="864"/>
      <c r="CW73" s="862"/>
      <c r="CX73" s="863"/>
      <c r="CY73" s="863"/>
      <c r="CZ73" s="863"/>
      <c r="DA73" s="864"/>
      <c r="DB73" s="862"/>
      <c r="DC73" s="863"/>
      <c r="DD73" s="863"/>
      <c r="DE73" s="863"/>
      <c r="DF73" s="864"/>
      <c r="DG73" s="862"/>
      <c r="DH73" s="863"/>
      <c r="DI73" s="863"/>
      <c r="DJ73" s="863"/>
      <c r="DK73" s="864"/>
      <c r="DL73" s="862"/>
      <c r="DM73" s="863"/>
      <c r="DN73" s="863"/>
      <c r="DO73" s="863"/>
      <c r="DP73" s="864"/>
      <c r="DQ73" s="862"/>
      <c r="DR73" s="863"/>
      <c r="DS73" s="863"/>
      <c r="DT73" s="863"/>
      <c r="DU73" s="864"/>
      <c r="DV73" s="859"/>
      <c r="DW73" s="860"/>
      <c r="DX73" s="860"/>
      <c r="DY73" s="860"/>
      <c r="DZ73" s="861"/>
      <c r="EA73" s="230"/>
    </row>
    <row r="74" spans="1:131" ht="36.6" customHeight="1" x14ac:dyDescent="0.2">
      <c r="A74" s="238">
        <v>7</v>
      </c>
      <c r="B74" s="873" t="s">
        <v>555</v>
      </c>
      <c r="C74" s="874"/>
      <c r="D74" s="874"/>
      <c r="E74" s="874"/>
      <c r="F74" s="874"/>
      <c r="G74" s="874"/>
      <c r="H74" s="874"/>
      <c r="I74" s="874"/>
      <c r="J74" s="874"/>
      <c r="K74" s="874"/>
      <c r="L74" s="874"/>
      <c r="M74" s="874"/>
      <c r="N74" s="874"/>
      <c r="O74" s="874"/>
      <c r="P74" s="875"/>
      <c r="Q74" s="876">
        <v>1525</v>
      </c>
      <c r="R74" s="830"/>
      <c r="S74" s="830"/>
      <c r="T74" s="830"/>
      <c r="U74" s="830"/>
      <c r="V74" s="830">
        <v>1343</v>
      </c>
      <c r="W74" s="830"/>
      <c r="X74" s="830"/>
      <c r="Y74" s="830"/>
      <c r="Z74" s="830"/>
      <c r="AA74" s="830">
        <v>183</v>
      </c>
      <c r="AB74" s="830"/>
      <c r="AC74" s="830"/>
      <c r="AD74" s="830"/>
      <c r="AE74" s="830"/>
      <c r="AF74" s="830">
        <v>1490</v>
      </c>
      <c r="AG74" s="830"/>
      <c r="AH74" s="830"/>
      <c r="AI74" s="830"/>
      <c r="AJ74" s="830"/>
      <c r="AK74" s="830">
        <v>28</v>
      </c>
      <c r="AL74" s="830"/>
      <c r="AM74" s="830"/>
      <c r="AN74" s="830"/>
      <c r="AO74" s="830"/>
      <c r="AP74" s="830">
        <v>2016</v>
      </c>
      <c r="AQ74" s="830"/>
      <c r="AR74" s="830"/>
      <c r="AS74" s="830"/>
      <c r="AT74" s="830"/>
      <c r="AU74" s="830">
        <v>182</v>
      </c>
      <c r="AV74" s="830"/>
      <c r="AW74" s="830"/>
      <c r="AX74" s="830"/>
      <c r="AY74" s="830"/>
      <c r="AZ74" s="832"/>
      <c r="BA74" s="832"/>
      <c r="BB74" s="832"/>
      <c r="BC74" s="832"/>
      <c r="BD74" s="833"/>
      <c r="BE74" s="241"/>
      <c r="BF74" s="241"/>
      <c r="BG74" s="241"/>
      <c r="BH74" s="241"/>
      <c r="BI74" s="241"/>
      <c r="BJ74" s="241"/>
      <c r="BK74" s="241"/>
      <c r="BL74" s="241"/>
      <c r="BM74" s="241"/>
      <c r="BN74" s="241"/>
      <c r="BO74" s="241"/>
      <c r="BP74" s="241"/>
      <c r="BQ74" s="238">
        <v>68</v>
      </c>
      <c r="BR74" s="243"/>
      <c r="BS74" s="859"/>
      <c r="BT74" s="860"/>
      <c r="BU74" s="860"/>
      <c r="BV74" s="860"/>
      <c r="BW74" s="860"/>
      <c r="BX74" s="860"/>
      <c r="BY74" s="860"/>
      <c r="BZ74" s="860"/>
      <c r="CA74" s="860"/>
      <c r="CB74" s="860"/>
      <c r="CC74" s="860"/>
      <c r="CD74" s="860"/>
      <c r="CE74" s="860"/>
      <c r="CF74" s="860"/>
      <c r="CG74" s="865"/>
      <c r="CH74" s="862"/>
      <c r="CI74" s="863"/>
      <c r="CJ74" s="863"/>
      <c r="CK74" s="863"/>
      <c r="CL74" s="864"/>
      <c r="CM74" s="862"/>
      <c r="CN74" s="863"/>
      <c r="CO74" s="863"/>
      <c r="CP74" s="863"/>
      <c r="CQ74" s="864"/>
      <c r="CR74" s="862"/>
      <c r="CS74" s="863"/>
      <c r="CT74" s="863"/>
      <c r="CU74" s="863"/>
      <c r="CV74" s="864"/>
      <c r="CW74" s="862"/>
      <c r="CX74" s="863"/>
      <c r="CY74" s="863"/>
      <c r="CZ74" s="863"/>
      <c r="DA74" s="864"/>
      <c r="DB74" s="862"/>
      <c r="DC74" s="863"/>
      <c r="DD74" s="863"/>
      <c r="DE74" s="863"/>
      <c r="DF74" s="864"/>
      <c r="DG74" s="862"/>
      <c r="DH74" s="863"/>
      <c r="DI74" s="863"/>
      <c r="DJ74" s="863"/>
      <c r="DK74" s="864"/>
      <c r="DL74" s="862"/>
      <c r="DM74" s="863"/>
      <c r="DN74" s="863"/>
      <c r="DO74" s="863"/>
      <c r="DP74" s="864"/>
      <c r="DQ74" s="862"/>
      <c r="DR74" s="863"/>
      <c r="DS74" s="863"/>
      <c r="DT74" s="863"/>
      <c r="DU74" s="864"/>
      <c r="DV74" s="859"/>
      <c r="DW74" s="860"/>
      <c r="DX74" s="860"/>
      <c r="DY74" s="860"/>
      <c r="DZ74" s="861"/>
      <c r="EA74" s="230"/>
    </row>
    <row r="75" spans="1:131" ht="26.25" customHeight="1" x14ac:dyDescent="0.2">
      <c r="A75" s="238">
        <v>8</v>
      </c>
      <c r="B75" s="877"/>
      <c r="C75" s="874"/>
      <c r="D75" s="874"/>
      <c r="E75" s="874"/>
      <c r="F75" s="874"/>
      <c r="G75" s="874"/>
      <c r="H75" s="874"/>
      <c r="I75" s="874"/>
      <c r="J75" s="874"/>
      <c r="K75" s="874"/>
      <c r="L75" s="874"/>
      <c r="M75" s="874"/>
      <c r="N75" s="874"/>
      <c r="O75" s="874"/>
      <c r="P75" s="875"/>
      <c r="Q75" s="878"/>
      <c r="R75" s="879"/>
      <c r="S75" s="879"/>
      <c r="T75" s="879"/>
      <c r="U75" s="834"/>
      <c r="V75" s="880"/>
      <c r="W75" s="879"/>
      <c r="X75" s="879"/>
      <c r="Y75" s="879"/>
      <c r="Z75" s="834"/>
      <c r="AA75" s="880"/>
      <c r="AB75" s="879"/>
      <c r="AC75" s="879"/>
      <c r="AD75" s="879"/>
      <c r="AE75" s="834"/>
      <c r="AF75" s="880"/>
      <c r="AG75" s="879"/>
      <c r="AH75" s="879"/>
      <c r="AI75" s="879"/>
      <c r="AJ75" s="834"/>
      <c r="AK75" s="880"/>
      <c r="AL75" s="879"/>
      <c r="AM75" s="879"/>
      <c r="AN75" s="879"/>
      <c r="AO75" s="834"/>
      <c r="AP75" s="880"/>
      <c r="AQ75" s="879"/>
      <c r="AR75" s="879"/>
      <c r="AS75" s="879"/>
      <c r="AT75" s="834"/>
      <c r="AU75" s="880"/>
      <c r="AV75" s="879"/>
      <c r="AW75" s="879"/>
      <c r="AX75" s="879"/>
      <c r="AY75" s="834"/>
      <c r="AZ75" s="832"/>
      <c r="BA75" s="832"/>
      <c r="BB75" s="832"/>
      <c r="BC75" s="832"/>
      <c r="BD75" s="833"/>
      <c r="BE75" s="241"/>
      <c r="BF75" s="241"/>
      <c r="BG75" s="241"/>
      <c r="BH75" s="241"/>
      <c r="BI75" s="241"/>
      <c r="BJ75" s="241"/>
      <c r="BK75" s="241"/>
      <c r="BL75" s="241"/>
      <c r="BM75" s="241"/>
      <c r="BN75" s="241"/>
      <c r="BO75" s="241"/>
      <c r="BP75" s="241"/>
      <c r="BQ75" s="238">
        <v>69</v>
      </c>
      <c r="BR75" s="243"/>
      <c r="BS75" s="859"/>
      <c r="BT75" s="860"/>
      <c r="BU75" s="860"/>
      <c r="BV75" s="860"/>
      <c r="BW75" s="860"/>
      <c r="BX75" s="860"/>
      <c r="BY75" s="860"/>
      <c r="BZ75" s="860"/>
      <c r="CA75" s="860"/>
      <c r="CB75" s="860"/>
      <c r="CC75" s="860"/>
      <c r="CD75" s="860"/>
      <c r="CE75" s="860"/>
      <c r="CF75" s="860"/>
      <c r="CG75" s="865"/>
      <c r="CH75" s="862"/>
      <c r="CI75" s="863"/>
      <c r="CJ75" s="863"/>
      <c r="CK75" s="863"/>
      <c r="CL75" s="864"/>
      <c r="CM75" s="862"/>
      <c r="CN75" s="863"/>
      <c r="CO75" s="863"/>
      <c r="CP75" s="863"/>
      <c r="CQ75" s="864"/>
      <c r="CR75" s="862"/>
      <c r="CS75" s="863"/>
      <c r="CT75" s="863"/>
      <c r="CU75" s="863"/>
      <c r="CV75" s="864"/>
      <c r="CW75" s="862"/>
      <c r="CX75" s="863"/>
      <c r="CY75" s="863"/>
      <c r="CZ75" s="863"/>
      <c r="DA75" s="864"/>
      <c r="DB75" s="862"/>
      <c r="DC75" s="863"/>
      <c r="DD75" s="863"/>
      <c r="DE75" s="863"/>
      <c r="DF75" s="864"/>
      <c r="DG75" s="862"/>
      <c r="DH75" s="863"/>
      <c r="DI75" s="863"/>
      <c r="DJ75" s="863"/>
      <c r="DK75" s="864"/>
      <c r="DL75" s="862"/>
      <c r="DM75" s="863"/>
      <c r="DN75" s="863"/>
      <c r="DO75" s="863"/>
      <c r="DP75" s="864"/>
      <c r="DQ75" s="862"/>
      <c r="DR75" s="863"/>
      <c r="DS75" s="863"/>
      <c r="DT75" s="863"/>
      <c r="DU75" s="864"/>
      <c r="DV75" s="859"/>
      <c r="DW75" s="860"/>
      <c r="DX75" s="860"/>
      <c r="DY75" s="860"/>
      <c r="DZ75" s="861"/>
      <c r="EA75" s="230"/>
    </row>
    <row r="76" spans="1:131" ht="26.25" customHeight="1" x14ac:dyDescent="0.2">
      <c r="A76" s="238">
        <v>9</v>
      </c>
      <c r="B76" s="877"/>
      <c r="C76" s="874"/>
      <c r="D76" s="874"/>
      <c r="E76" s="874"/>
      <c r="F76" s="874"/>
      <c r="G76" s="874"/>
      <c r="H76" s="874"/>
      <c r="I76" s="874"/>
      <c r="J76" s="874"/>
      <c r="K76" s="874"/>
      <c r="L76" s="874"/>
      <c r="M76" s="874"/>
      <c r="N76" s="874"/>
      <c r="O76" s="874"/>
      <c r="P76" s="875"/>
      <c r="Q76" s="878"/>
      <c r="R76" s="879"/>
      <c r="S76" s="879"/>
      <c r="T76" s="879"/>
      <c r="U76" s="834"/>
      <c r="V76" s="880"/>
      <c r="W76" s="879"/>
      <c r="X76" s="879"/>
      <c r="Y76" s="879"/>
      <c r="Z76" s="834"/>
      <c r="AA76" s="880"/>
      <c r="AB76" s="879"/>
      <c r="AC76" s="879"/>
      <c r="AD76" s="879"/>
      <c r="AE76" s="834"/>
      <c r="AF76" s="880"/>
      <c r="AG76" s="879"/>
      <c r="AH76" s="879"/>
      <c r="AI76" s="879"/>
      <c r="AJ76" s="834"/>
      <c r="AK76" s="880"/>
      <c r="AL76" s="879"/>
      <c r="AM76" s="879"/>
      <c r="AN76" s="879"/>
      <c r="AO76" s="834"/>
      <c r="AP76" s="880"/>
      <c r="AQ76" s="879"/>
      <c r="AR76" s="879"/>
      <c r="AS76" s="879"/>
      <c r="AT76" s="834"/>
      <c r="AU76" s="880"/>
      <c r="AV76" s="879"/>
      <c r="AW76" s="879"/>
      <c r="AX76" s="879"/>
      <c r="AY76" s="834"/>
      <c r="AZ76" s="832"/>
      <c r="BA76" s="832"/>
      <c r="BB76" s="832"/>
      <c r="BC76" s="832"/>
      <c r="BD76" s="833"/>
      <c r="BE76" s="241"/>
      <c r="BF76" s="241"/>
      <c r="BG76" s="241"/>
      <c r="BH76" s="241"/>
      <c r="BI76" s="241"/>
      <c r="BJ76" s="241"/>
      <c r="BK76" s="241"/>
      <c r="BL76" s="241"/>
      <c r="BM76" s="241"/>
      <c r="BN76" s="241"/>
      <c r="BO76" s="241"/>
      <c r="BP76" s="241"/>
      <c r="BQ76" s="238">
        <v>70</v>
      </c>
      <c r="BR76" s="243"/>
      <c r="BS76" s="859"/>
      <c r="BT76" s="860"/>
      <c r="BU76" s="860"/>
      <c r="BV76" s="860"/>
      <c r="BW76" s="860"/>
      <c r="BX76" s="860"/>
      <c r="BY76" s="860"/>
      <c r="BZ76" s="860"/>
      <c r="CA76" s="860"/>
      <c r="CB76" s="860"/>
      <c r="CC76" s="860"/>
      <c r="CD76" s="860"/>
      <c r="CE76" s="860"/>
      <c r="CF76" s="860"/>
      <c r="CG76" s="865"/>
      <c r="CH76" s="862"/>
      <c r="CI76" s="863"/>
      <c r="CJ76" s="863"/>
      <c r="CK76" s="863"/>
      <c r="CL76" s="864"/>
      <c r="CM76" s="862"/>
      <c r="CN76" s="863"/>
      <c r="CO76" s="863"/>
      <c r="CP76" s="863"/>
      <c r="CQ76" s="864"/>
      <c r="CR76" s="862"/>
      <c r="CS76" s="863"/>
      <c r="CT76" s="863"/>
      <c r="CU76" s="863"/>
      <c r="CV76" s="864"/>
      <c r="CW76" s="862"/>
      <c r="CX76" s="863"/>
      <c r="CY76" s="863"/>
      <c r="CZ76" s="863"/>
      <c r="DA76" s="864"/>
      <c r="DB76" s="862"/>
      <c r="DC76" s="863"/>
      <c r="DD76" s="863"/>
      <c r="DE76" s="863"/>
      <c r="DF76" s="864"/>
      <c r="DG76" s="862"/>
      <c r="DH76" s="863"/>
      <c r="DI76" s="863"/>
      <c r="DJ76" s="863"/>
      <c r="DK76" s="864"/>
      <c r="DL76" s="862"/>
      <c r="DM76" s="863"/>
      <c r="DN76" s="863"/>
      <c r="DO76" s="863"/>
      <c r="DP76" s="864"/>
      <c r="DQ76" s="862"/>
      <c r="DR76" s="863"/>
      <c r="DS76" s="863"/>
      <c r="DT76" s="863"/>
      <c r="DU76" s="864"/>
      <c r="DV76" s="859"/>
      <c r="DW76" s="860"/>
      <c r="DX76" s="860"/>
      <c r="DY76" s="860"/>
      <c r="DZ76" s="861"/>
      <c r="EA76" s="230"/>
    </row>
    <row r="77" spans="1:131" ht="26.25" customHeight="1" x14ac:dyDescent="0.2">
      <c r="A77" s="238">
        <v>10</v>
      </c>
      <c r="B77" s="877"/>
      <c r="C77" s="874"/>
      <c r="D77" s="874"/>
      <c r="E77" s="874"/>
      <c r="F77" s="874"/>
      <c r="G77" s="874"/>
      <c r="H77" s="874"/>
      <c r="I77" s="874"/>
      <c r="J77" s="874"/>
      <c r="K77" s="874"/>
      <c r="L77" s="874"/>
      <c r="M77" s="874"/>
      <c r="N77" s="874"/>
      <c r="O77" s="874"/>
      <c r="P77" s="875"/>
      <c r="Q77" s="878"/>
      <c r="R77" s="879"/>
      <c r="S77" s="879"/>
      <c r="T77" s="879"/>
      <c r="U77" s="834"/>
      <c r="V77" s="880"/>
      <c r="W77" s="879"/>
      <c r="X77" s="879"/>
      <c r="Y77" s="879"/>
      <c r="Z77" s="834"/>
      <c r="AA77" s="880"/>
      <c r="AB77" s="879"/>
      <c r="AC77" s="879"/>
      <c r="AD77" s="879"/>
      <c r="AE77" s="834"/>
      <c r="AF77" s="880"/>
      <c r="AG77" s="879"/>
      <c r="AH77" s="879"/>
      <c r="AI77" s="879"/>
      <c r="AJ77" s="834"/>
      <c r="AK77" s="880"/>
      <c r="AL77" s="879"/>
      <c r="AM77" s="879"/>
      <c r="AN77" s="879"/>
      <c r="AO77" s="834"/>
      <c r="AP77" s="880"/>
      <c r="AQ77" s="879"/>
      <c r="AR77" s="879"/>
      <c r="AS77" s="879"/>
      <c r="AT77" s="834"/>
      <c r="AU77" s="880"/>
      <c r="AV77" s="879"/>
      <c r="AW77" s="879"/>
      <c r="AX77" s="879"/>
      <c r="AY77" s="834"/>
      <c r="AZ77" s="832"/>
      <c r="BA77" s="832"/>
      <c r="BB77" s="832"/>
      <c r="BC77" s="832"/>
      <c r="BD77" s="833"/>
      <c r="BE77" s="241"/>
      <c r="BF77" s="241"/>
      <c r="BG77" s="241"/>
      <c r="BH77" s="241"/>
      <c r="BI77" s="241"/>
      <c r="BJ77" s="241"/>
      <c r="BK77" s="241"/>
      <c r="BL77" s="241"/>
      <c r="BM77" s="241"/>
      <c r="BN77" s="241"/>
      <c r="BO77" s="241"/>
      <c r="BP77" s="241"/>
      <c r="BQ77" s="238">
        <v>71</v>
      </c>
      <c r="BR77" s="243"/>
      <c r="BS77" s="859"/>
      <c r="BT77" s="860"/>
      <c r="BU77" s="860"/>
      <c r="BV77" s="860"/>
      <c r="BW77" s="860"/>
      <c r="BX77" s="860"/>
      <c r="BY77" s="860"/>
      <c r="BZ77" s="860"/>
      <c r="CA77" s="860"/>
      <c r="CB77" s="860"/>
      <c r="CC77" s="860"/>
      <c r="CD77" s="860"/>
      <c r="CE77" s="860"/>
      <c r="CF77" s="860"/>
      <c r="CG77" s="865"/>
      <c r="CH77" s="862"/>
      <c r="CI77" s="863"/>
      <c r="CJ77" s="863"/>
      <c r="CK77" s="863"/>
      <c r="CL77" s="864"/>
      <c r="CM77" s="862"/>
      <c r="CN77" s="863"/>
      <c r="CO77" s="863"/>
      <c r="CP77" s="863"/>
      <c r="CQ77" s="864"/>
      <c r="CR77" s="862"/>
      <c r="CS77" s="863"/>
      <c r="CT77" s="863"/>
      <c r="CU77" s="863"/>
      <c r="CV77" s="864"/>
      <c r="CW77" s="862"/>
      <c r="CX77" s="863"/>
      <c r="CY77" s="863"/>
      <c r="CZ77" s="863"/>
      <c r="DA77" s="864"/>
      <c r="DB77" s="862"/>
      <c r="DC77" s="863"/>
      <c r="DD77" s="863"/>
      <c r="DE77" s="863"/>
      <c r="DF77" s="864"/>
      <c r="DG77" s="862"/>
      <c r="DH77" s="863"/>
      <c r="DI77" s="863"/>
      <c r="DJ77" s="863"/>
      <c r="DK77" s="864"/>
      <c r="DL77" s="862"/>
      <c r="DM77" s="863"/>
      <c r="DN77" s="863"/>
      <c r="DO77" s="863"/>
      <c r="DP77" s="864"/>
      <c r="DQ77" s="862"/>
      <c r="DR77" s="863"/>
      <c r="DS77" s="863"/>
      <c r="DT77" s="863"/>
      <c r="DU77" s="864"/>
      <c r="DV77" s="859"/>
      <c r="DW77" s="860"/>
      <c r="DX77" s="860"/>
      <c r="DY77" s="860"/>
      <c r="DZ77" s="861"/>
      <c r="EA77" s="230"/>
    </row>
    <row r="78" spans="1:131" ht="26.25" customHeight="1" x14ac:dyDescent="0.2">
      <c r="A78" s="238">
        <v>11</v>
      </c>
      <c r="B78" s="877"/>
      <c r="C78" s="874"/>
      <c r="D78" s="874"/>
      <c r="E78" s="874"/>
      <c r="F78" s="874"/>
      <c r="G78" s="874"/>
      <c r="H78" s="874"/>
      <c r="I78" s="874"/>
      <c r="J78" s="874"/>
      <c r="K78" s="874"/>
      <c r="L78" s="874"/>
      <c r="M78" s="874"/>
      <c r="N78" s="874"/>
      <c r="O78" s="874"/>
      <c r="P78" s="875"/>
      <c r="Q78" s="876"/>
      <c r="R78" s="830"/>
      <c r="S78" s="830"/>
      <c r="T78" s="830"/>
      <c r="U78" s="830"/>
      <c r="V78" s="830"/>
      <c r="W78" s="830"/>
      <c r="X78" s="830"/>
      <c r="Y78" s="830"/>
      <c r="Z78" s="830"/>
      <c r="AA78" s="830"/>
      <c r="AB78" s="830"/>
      <c r="AC78" s="830"/>
      <c r="AD78" s="830"/>
      <c r="AE78" s="830"/>
      <c r="AF78" s="830"/>
      <c r="AG78" s="830"/>
      <c r="AH78" s="830"/>
      <c r="AI78" s="830"/>
      <c r="AJ78" s="830"/>
      <c r="AK78" s="830"/>
      <c r="AL78" s="830"/>
      <c r="AM78" s="830"/>
      <c r="AN78" s="830"/>
      <c r="AO78" s="830"/>
      <c r="AP78" s="830"/>
      <c r="AQ78" s="830"/>
      <c r="AR78" s="830"/>
      <c r="AS78" s="830"/>
      <c r="AT78" s="830"/>
      <c r="AU78" s="830"/>
      <c r="AV78" s="830"/>
      <c r="AW78" s="830"/>
      <c r="AX78" s="830"/>
      <c r="AY78" s="830"/>
      <c r="AZ78" s="832"/>
      <c r="BA78" s="832"/>
      <c r="BB78" s="832"/>
      <c r="BC78" s="832"/>
      <c r="BD78" s="833"/>
      <c r="BE78" s="241"/>
      <c r="BF78" s="241"/>
      <c r="BG78" s="241"/>
      <c r="BH78" s="241"/>
      <c r="BI78" s="241"/>
      <c r="BJ78" s="230"/>
      <c r="BK78" s="230"/>
      <c r="BL78" s="230"/>
      <c r="BM78" s="230"/>
      <c r="BN78" s="230"/>
      <c r="BO78" s="241"/>
      <c r="BP78" s="241"/>
      <c r="BQ78" s="238">
        <v>72</v>
      </c>
      <c r="BR78" s="243"/>
      <c r="BS78" s="859"/>
      <c r="BT78" s="860"/>
      <c r="BU78" s="860"/>
      <c r="BV78" s="860"/>
      <c r="BW78" s="860"/>
      <c r="BX78" s="860"/>
      <c r="BY78" s="860"/>
      <c r="BZ78" s="860"/>
      <c r="CA78" s="860"/>
      <c r="CB78" s="860"/>
      <c r="CC78" s="860"/>
      <c r="CD78" s="860"/>
      <c r="CE78" s="860"/>
      <c r="CF78" s="860"/>
      <c r="CG78" s="865"/>
      <c r="CH78" s="862"/>
      <c r="CI78" s="863"/>
      <c r="CJ78" s="863"/>
      <c r="CK78" s="863"/>
      <c r="CL78" s="864"/>
      <c r="CM78" s="862"/>
      <c r="CN78" s="863"/>
      <c r="CO78" s="863"/>
      <c r="CP78" s="863"/>
      <c r="CQ78" s="864"/>
      <c r="CR78" s="862"/>
      <c r="CS78" s="863"/>
      <c r="CT78" s="863"/>
      <c r="CU78" s="863"/>
      <c r="CV78" s="864"/>
      <c r="CW78" s="862"/>
      <c r="CX78" s="863"/>
      <c r="CY78" s="863"/>
      <c r="CZ78" s="863"/>
      <c r="DA78" s="864"/>
      <c r="DB78" s="862"/>
      <c r="DC78" s="863"/>
      <c r="DD78" s="863"/>
      <c r="DE78" s="863"/>
      <c r="DF78" s="864"/>
      <c r="DG78" s="862"/>
      <c r="DH78" s="863"/>
      <c r="DI78" s="863"/>
      <c r="DJ78" s="863"/>
      <c r="DK78" s="864"/>
      <c r="DL78" s="862"/>
      <c r="DM78" s="863"/>
      <c r="DN78" s="863"/>
      <c r="DO78" s="863"/>
      <c r="DP78" s="864"/>
      <c r="DQ78" s="862"/>
      <c r="DR78" s="863"/>
      <c r="DS78" s="863"/>
      <c r="DT78" s="863"/>
      <c r="DU78" s="864"/>
      <c r="DV78" s="859"/>
      <c r="DW78" s="860"/>
      <c r="DX78" s="860"/>
      <c r="DY78" s="860"/>
      <c r="DZ78" s="861"/>
      <c r="EA78" s="230"/>
    </row>
    <row r="79" spans="1:131" ht="26.25" customHeight="1" x14ac:dyDescent="0.2">
      <c r="A79" s="238">
        <v>12</v>
      </c>
      <c r="B79" s="877"/>
      <c r="C79" s="874"/>
      <c r="D79" s="874"/>
      <c r="E79" s="874"/>
      <c r="F79" s="874"/>
      <c r="G79" s="874"/>
      <c r="H79" s="874"/>
      <c r="I79" s="874"/>
      <c r="J79" s="874"/>
      <c r="K79" s="874"/>
      <c r="L79" s="874"/>
      <c r="M79" s="874"/>
      <c r="N79" s="874"/>
      <c r="O79" s="874"/>
      <c r="P79" s="875"/>
      <c r="Q79" s="876"/>
      <c r="R79" s="830"/>
      <c r="S79" s="830"/>
      <c r="T79" s="830"/>
      <c r="U79" s="830"/>
      <c r="V79" s="830"/>
      <c r="W79" s="830"/>
      <c r="X79" s="830"/>
      <c r="Y79" s="830"/>
      <c r="Z79" s="830"/>
      <c r="AA79" s="830"/>
      <c r="AB79" s="830"/>
      <c r="AC79" s="830"/>
      <c r="AD79" s="830"/>
      <c r="AE79" s="830"/>
      <c r="AF79" s="830"/>
      <c r="AG79" s="830"/>
      <c r="AH79" s="830"/>
      <c r="AI79" s="830"/>
      <c r="AJ79" s="830"/>
      <c r="AK79" s="830"/>
      <c r="AL79" s="830"/>
      <c r="AM79" s="830"/>
      <c r="AN79" s="830"/>
      <c r="AO79" s="830"/>
      <c r="AP79" s="830"/>
      <c r="AQ79" s="830"/>
      <c r="AR79" s="830"/>
      <c r="AS79" s="830"/>
      <c r="AT79" s="830"/>
      <c r="AU79" s="830"/>
      <c r="AV79" s="830"/>
      <c r="AW79" s="830"/>
      <c r="AX79" s="830"/>
      <c r="AY79" s="830"/>
      <c r="AZ79" s="832"/>
      <c r="BA79" s="832"/>
      <c r="BB79" s="832"/>
      <c r="BC79" s="832"/>
      <c r="BD79" s="833"/>
      <c r="BE79" s="241"/>
      <c r="BF79" s="241"/>
      <c r="BG79" s="241"/>
      <c r="BH79" s="241"/>
      <c r="BI79" s="241"/>
      <c r="BJ79" s="230"/>
      <c r="BK79" s="230"/>
      <c r="BL79" s="230"/>
      <c r="BM79" s="230"/>
      <c r="BN79" s="230"/>
      <c r="BO79" s="241"/>
      <c r="BP79" s="241"/>
      <c r="BQ79" s="238">
        <v>73</v>
      </c>
      <c r="BR79" s="243"/>
      <c r="BS79" s="859"/>
      <c r="BT79" s="860"/>
      <c r="BU79" s="860"/>
      <c r="BV79" s="860"/>
      <c r="BW79" s="860"/>
      <c r="BX79" s="860"/>
      <c r="BY79" s="860"/>
      <c r="BZ79" s="860"/>
      <c r="CA79" s="860"/>
      <c r="CB79" s="860"/>
      <c r="CC79" s="860"/>
      <c r="CD79" s="860"/>
      <c r="CE79" s="860"/>
      <c r="CF79" s="860"/>
      <c r="CG79" s="865"/>
      <c r="CH79" s="862"/>
      <c r="CI79" s="863"/>
      <c r="CJ79" s="863"/>
      <c r="CK79" s="863"/>
      <c r="CL79" s="864"/>
      <c r="CM79" s="862"/>
      <c r="CN79" s="863"/>
      <c r="CO79" s="863"/>
      <c r="CP79" s="863"/>
      <c r="CQ79" s="864"/>
      <c r="CR79" s="862"/>
      <c r="CS79" s="863"/>
      <c r="CT79" s="863"/>
      <c r="CU79" s="863"/>
      <c r="CV79" s="864"/>
      <c r="CW79" s="862"/>
      <c r="CX79" s="863"/>
      <c r="CY79" s="863"/>
      <c r="CZ79" s="863"/>
      <c r="DA79" s="864"/>
      <c r="DB79" s="862"/>
      <c r="DC79" s="863"/>
      <c r="DD79" s="863"/>
      <c r="DE79" s="863"/>
      <c r="DF79" s="864"/>
      <c r="DG79" s="862"/>
      <c r="DH79" s="863"/>
      <c r="DI79" s="863"/>
      <c r="DJ79" s="863"/>
      <c r="DK79" s="864"/>
      <c r="DL79" s="862"/>
      <c r="DM79" s="863"/>
      <c r="DN79" s="863"/>
      <c r="DO79" s="863"/>
      <c r="DP79" s="864"/>
      <c r="DQ79" s="862"/>
      <c r="DR79" s="863"/>
      <c r="DS79" s="863"/>
      <c r="DT79" s="863"/>
      <c r="DU79" s="864"/>
      <c r="DV79" s="859"/>
      <c r="DW79" s="860"/>
      <c r="DX79" s="860"/>
      <c r="DY79" s="860"/>
      <c r="DZ79" s="861"/>
      <c r="EA79" s="230"/>
    </row>
    <row r="80" spans="1:131" ht="26.25" customHeight="1" x14ac:dyDescent="0.2">
      <c r="A80" s="238">
        <v>13</v>
      </c>
      <c r="B80" s="877"/>
      <c r="C80" s="874"/>
      <c r="D80" s="874"/>
      <c r="E80" s="874"/>
      <c r="F80" s="874"/>
      <c r="G80" s="874"/>
      <c r="H80" s="874"/>
      <c r="I80" s="874"/>
      <c r="J80" s="874"/>
      <c r="K80" s="874"/>
      <c r="L80" s="874"/>
      <c r="M80" s="874"/>
      <c r="N80" s="874"/>
      <c r="O80" s="874"/>
      <c r="P80" s="875"/>
      <c r="Q80" s="876"/>
      <c r="R80" s="830"/>
      <c r="S80" s="830"/>
      <c r="T80" s="830"/>
      <c r="U80" s="830"/>
      <c r="V80" s="830"/>
      <c r="W80" s="830"/>
      <c r="X80" s="830"/>
      <c r="Y80" s="830"/>
      <c r="Z80" s="830"/>
      <c r="AA80" s="830"/>
      <c r="AB80" s="830"/>
      <c r="AC80" s="830"/>
      <c r="AD80" s="830"/>
      <c r="AE80" s="830"/>
      <c r="AF80" s="830"/>
      <c r="AG80" s="830"/>
      <c r="AH80" s="830"/>
      <c r="AI80" s="830"/>
      <c r="AJ80" s="830"/>
      <c r="AK80" s="830"/>
      <c r="AL80" s="830"/>
      <c r="AM80" s="830"/>
      <c r="AN80" s="830"/>
      <c r="AO80" s="830"/>
      <c r="AP80" s="830"/>
      <c r="AQ80" s="830"/>
      <c r="AR80" s="830"/>
      <c r="AS80" s="830"/>
      <c r="AT80" s="830"/>
      <c r="AU80" s="830"/>
      <c r="AV80" s="830"/>
      <c r="AW80" s="830"/>
      <c r="AX80" s="830"/>
      <c r="AY80" s="830"/>
      <c r="AZ80" s="832"/>
      <c r="BA80" s="832"/>
      <c r="BB80" s="832"/>
      <c r="BC80" s="832"/>
      <c r="BD80" s="833"/>
      <c r="BE80" s="241"/>
      <c r="BF80" s="241"/>
      <c r="BG80" s="241"/>
      <c r="BH80" s="241"/>
      <c r="BI80" s="241"/>
      <c r="BJ80" s="241"/>
      <c r="BK80" s="241"/>
      <c r="BL80" s="241"/>
      <c r="BM80" s="241"/>
      <c r="BN80" s="241"/>
      <c r="BO80" s="241"/>
      <c r="BP80" s="241"/>
      <c r="BQ80" s="238">
        <v>74</v>
      </c>
      <c r="BR80" s="243"/>
      <c r="BS80" s="859"/>
      <c r="BT80" s="860"/>
      <c r="BU80" s="860"/>
      <c r="BV80" s="860"/>
      <c r="BW80" s="860"/>
      <c r="BX80" s="860"/>
      <c r="BY80" s="860"/>
      <c r="BZ80" s="860"/>
      <c r="CA80" s="860"/>
      <c r="CB80" s="860"/>
      <c r="CC80" s="860"/>
      <c r="CD80" s="860"/>
      <c r="CE80" s="860"/>
      <c r="CF80" s="860"/>
      <c r="CG80" s="865"/>
      <c r="CH80" s="862"/>
      <c r="CI80" s="863"/>
      <c r="CJ80" s="863"/>
      <c r="CK80" s="863"/>
      <c r="CL80" s="864"/>
      <c r="CM80" s="862"/>
      <c r="CN80" s="863"/>
      <c r="CO80" s="863"/>
      <c r="CP80" s="863"/>
      <c r="CQ80" s="864"/>
      <c r="CR80" s="862"/>
      <c r="CS80" s="863"/>
      <c r="CT80" s="863"/>
      <c r="CU80" s="863"/>
      <c r="CV80" s="864"/>
      <c r="CW80" s="862"/>
      <c r="CX80" s="863"/>
      <c r="CY80" s="863"/>
      <c r="CZ80" s="863"/>
      <c r="DA80" s="864"/>
      <c r="DB80" s="862"/>
      <c r="DC80" s="863"/>
      <c r="DD80" s="863"/>
      <c r="DE80" s="863"/>
      <c r="DF80" s="864"/>
      <c r="DG80" s="862"/>
      <c r="DH80" s="863"/>
      <c r="DI80" s="863"/>
      <c r="DJ80" s="863"/>
      <c r="DK80" s="864"/>
      <c r="DL80" s="862"/>
      <c r="DM80" s="863"/>
      <c r="DN80" s="863"/>
      <c r="DO80" s="863"/>
      <c r="DP80" s="864"/>
      <c r="DQ80" s="862"/>
      <c r="DR80" s="863"/>
      <c r="DS80" s="863"/>
      <c r="DT80" s="863"/>
      <c r="DU80" s="864"/>
      <c r="DV80" s="859"/>
      <c r="DW80" s="860"/>
      <c r="DX80" s="860"/>
      <c r="DY80" s="860"/>
      <c r="DZ80" s="861"/>
      <c r="EA80" s="230"/>
    </row>
    <row r="81" spans="1:131" ht="26.25" customHeight="1" x14ac:dyDescent="0.2">
      <c r="A81" s="238">
        <v>14</v>
      </c>
      <c r="B81" s="877"/>
      <c r="C81" s="874"/>
      <c r="D81" s="874"/>
      <c r="E81" s="874"/>
      <c r="F81" s="874"/>
      <c r="G81" s="874"/>
      <c r="H81" s="874"/>
      <c r="I81" s="874"/>
      <c r="J81" s="874"/>
      <c r="K81" s="874"/>
      <c r="L81" s="874"/>
      <c r="M81" s="874"/>
      <c r="N81" s="874"/>
      <c r="O81" s="874"/>
      <c r="P81" s="875"/>
      <c r="Q81" s="876"/>
      <c r="R81" s="830"/>
      <c r="S81" s="830"/>
      <c r="T81" s="830"/>
      <c r="U81" s="830"/>
      <c r="V81" s="830"/>
      <c r="W81" s="830"/>
      <c r="X81" s="830"/>
      <c r="Y81" s="830"/>
      <c r="Z81" s="830"/>
      <c r="AA81" s="830"/>
      <c r="AB81" s="830"/>
      <c r="AC81" s="830"/>
      <c r="AD81" s="830"/>
      <c r="AE81" s="830"/>
      <c r="AF81" s="830"/>
      <c r="AG81" s="830"/>
      <c r="AH81" s="830"/>
      <c r="AI81" s="830"/>
      <c r="AJ81" s="830"/>
      <c r="AK81" s="830"/>
      <c r="AL81" s="830"/>
      <c r="AM81" s="830"/>
      <c r="AN81" s="830"/>
      <c r="AO81" s="830"/>
      <c r="AP81" s="830"/>
      <c r="AQ81" s="830"/>
      <c r="AR81" s="830"/>
      <c r="AS81" s="830"/>
      <c r="AT81" s="830"/>
      <c r="AU81" s="830"/>
      <c r="AV81" s="830"/>
      <c r="AW81" s="830"/>
      <c r="AX81" s="830"/>
      <c r="AY81" s="830"/>
      <c r="AZ81" s="832"/>
      <c r="BA81" s="832"/>
      <c r="BB81" s="832"/>
      <c r="BC81" s="832"/>
      <c r="BD81" s="833"/>
      <c r="BE81" s="241"/>
      <c r="BF81" s="241"/>
      <c r="BG81" s="241"/>
      <c r="BH81" s="241"/>
      <c r="BI81" s="241"/>
      <c r="BJ81" s="241"/>
      <c r="BK81" s="241"/>
      <c r="BL81" s="241"/>
      <c r="BM81" s="241"/>
      <c r="BN81" s="241"/>
      <c r="BO81" s="241"/>
      <c r="BP81" s="241"/>
      <c r="BQ81" s="238">
        <v>75</v>
      </c>
      <c r="BR81" s="243"/>
      <c r="BS81" s="859"/>
      <c r="BT81" s="860"/>
      <c r="BU81" s="860"/>
      <c r="BV81" s="860"/>
      <c r="BW81" s="860"/>
      <c r="BX81" s="860"/>
      <c r="BY81" s="860"/>
      <c r="BZ81" s="860"/>
      <c r="CA81" s="860"/>
      <c r="CB81" s="860"/>
      <c r="CC81" s="860"/>
      <c r="CD81" s="860"/>
      <c r="CE81" s="860"/>
      <c r="CF81" s="860"/>
      <c r="CG81" s="865"/>
      <c r="CH81" s="862"/>
      <c r="CI81" s="863"/>
      <c r="CJ81" s="863"/>
      <c r="CK81" s="863"/>
      <c r="CL81" s="864"/>
      <c r="CM81" s="862"/>
      <c r="CN81" s="863"/>
      <c r="CO81" s="863"/>
      <c r="CP81" s="863"/>
      <c r="CQ81" s="864"/>
      <c r="CR81" s="862"/>
      <c r="CS81" s="863"/>
      <c r="CT81" s="863"/>
      <c r="CU81" s="863"/>
      <c r="CV81" s="864"/>
      <c r="CW81" s="862"/>
      <c r="CX81" s="863"/>
      <c r="CY81" s="863"/>
      <c r="CZ81" s="863"/>
      <c r="DA81" s="864"/>
      <c r="DB81" s="862"/>
      <c r="DC81" s="863"/>
      <c r="DD81" s="863"/>
      <c r="DE81" s="863"/>
      <c r="DF81" s="864"/>
      <c r="DG81" s="862"/>
      <c r="DH81" s="863"/>
      <c r="DI81" s="863"/>
      <c r="DJ81" s="863"/>
      <c r="DK81" s="864"/>
      <c r="DL81" s="862"/>
      <c r="DM81" s="863"/>
      <c r="DN81" s="863"/>
      <c r="DO81" s="863"/>
      <c r="DP81" s="864"/>
      <c r="DQ81" s="862"/>
      <c r="DR81" s="863"/>
      <c r="DS81" s="863"/>
      <c r="DT81" s="863"/>
      <c r="DU81" s="864"/>
      <c r="DV81" s="859"/>
      <c r="DW81" s="860"/>
      <c r="DX81" s="860"/>
      <c r="DY81" s="860"/>
      <c r="DZ81" s="861"/>
      <c r="EA81" s="230"/>
    </row>
    <row r="82" spans="1:131" ht="26.25" customHeight="1" x14ac:dyDescent="0.2">
      <c r="A82" s="238">
        <v>15</v>
      </c>
      <c r="B82" s="877"/>
      <c r="C82" s="874"/>
      <c r="D82" s="874"/>
      <c r="E82" s="874"/>
      <c r="F82" s="874"/>
      <c r="G82" s="874"/>
      <c r="H82" s="874"/>
      <c r="I82" s="874"/>
      <c r="J82" s="874"/>
      <c r="K82" s="874"/>
      <c r="L82" s="874"/>
      <c r="M82" s="874"/>
      <c r="N82" s="874"/>
      <c r="O82" s="874"/>
      <c r="P82" s="875"/>
      <c r="Q82" s="876"/>
      <c r="R82" s="830"/>
      <c r="S82" s="830"/>
      <c r="T82" s="830"/>
      <c r="U82" s="830"/>
      <c r="V82" s="830"/>
      <c r="W82" s="830"/>
      <c r="X82" s="830"/>
      <c r="Y82" s="830"/>
      <c r="Z82" s="830"/>
      <c r="AA82" s="830"/>
      <c r="AB82" s="830"/>
      <c r="AC82" s="830"/>
      <c r="AD82" s="830"/>
      <c r="AE82" s="830"/>
      <c r="AF82" s="830"/>
      <c r="AG82" s="830"/>
      <c r="AH82" s="830"/>
      <c r="AI82" s="830"/>
      <c r="AJ82" s="830"/>
      <c r="AK82" s="830"/>
      <c r="AL82" s="830"/>
      <c r="AM82" s="830"/>
      <c r="AN82" s="830"/>
      <c r="AO82" s="830"/>
      <c r="AP82" s="830"/>
      <c r="AQ82" s="830"/>
      <c r="AR82" s="830"/>
      <c r="AS82" s="830"/>
      <c r="AT82" s="830"/>
      <c r="AU82" s="830"/>
      <c r="AV82" s="830"/>
      <c r="AW82" s="830"/>
      <c r="AX82" s="830"/>
      <c r="AY82" s="830"/>
      <c r="AZ82" s="832"/>
      <c r="BA82" s="832"/>
      <c r="BB82" s="832"/>
      <c r="BC82" s="832"/>
      <c r="BD82" s="833"/>
      <c r="BE82" s="241"/>
      <c r="BF82" s="241"/>
      <c r="BG82" s="241"/>
      <c r="BH82" s="241"/>
      <c r="BI82" s="241"/>
      <c r="BJ82" s="241"/>
      <c r="BK82" s="241"/>
      <c r="BL82" s="241"/>
      <c r="BM82" s="241"/>
      <c r="BN82" s="241"/>
      <c r="BO82" s="241"/>
      <c r="BP82" s="241"/>
      <c r="BQ82" s="238">
        <v>76</v>
      </c>
      <c r="BR82" s="243"/>
      <c r="BS82" s="859"/>
      <c r="BT82" s="860"/>
      <c r="BU82" s="860"/>
      <c r="BV82" s="860"/>
      <c r="BW82" s="860"/>
      <c r="BX82" s="860"/>
      <c r="BY82" s="860"/>
      <c r="BZ82" s="860"/>
      <c r="CA82" s="860"/>
      <c r="CB82" s="860"/>
      <c r="CC82" s="860"/>
      <c r="CD82" s="860"/>
      <c r="CE82" s="860"/>
      <c r="CF82" s="860"/>
      <c r="CG82" s="865"/>
      <c r="CH82" s="862"/>
      <c r="CI82" s="863"/>
      <c r="CJ82" s="863"/>
      <c r="CK82" s="863"/>
      <c r="CL82" s="864"/>
      <c r="CM82" s="862"/>
      <c r="CN82" s="863"/>
      <c r="CO82" s="863"/>
      <c r="CP82" s="863"/>
      <c r="CQ82" s="864"/>
      <c r="CR82" s="862"/>
      <c r="CS82" s="863"/>
      <c r="CT82" s="863"/>
      <c r="CU82" s="863"/>
      <c r="CV82" s="864"/>
      <c r="CW82" s="862"/>
      <c r="CX82" s="863"/>
      <c r="CY82" s="863"/>
      <c r="CZ82" s="863"/>
      <c r="DA82" s="864"/>
      <c r="DB82" s="862"/>
      <c r="DC82" s="863"/>
      <c r="DD82" s="863"/>
      <c r="DE82" s="863"/>
      <c r="DF82" s="864"/>
      <c r="DG82" s="862"/>
      <c r="DH82" s="863"/>
      <c r="DI82" s="863"/>
      <c r="DJ82" s="863"/>
      <c r="DK82" s="864"/>
      <c r="DL82" s="862"/>
      <c r="DM82" s="863"/>
      <c r="DN82" s="863"/>
      <c r="DO82" s="863"/>
      <c r="DP82" s="864"/>
      <c r="DQ82" s="862"/>
      <c r="DR82" s="863"/>
      <c r="DS82" s="863"/>
      <c r="DT82" s="863"/>
      <c r="DU82" s="864"/>
      <c r="DV82" s="859"/>
      <c r="DW82" s="860"/>
      <c r="DX82" s="860"/>
      <c r="DY82" s="860"/>
      <c r="DZ82" s="861"/>
      <c r="EA82" s="230"/>
    </row>
    <row r="83" spans="1:131" ht="26.25" customHeight="1" x14ac:dyDescent="0.2">
      <c r="A83" s="238">
        <v>16</v>
      </c>
      <c r="B83" s="877"/>
      <c r="C83" s="874"/>
      <c r="D83" s="874"/>
      <c r="E83" s="874"/>
      <c r="F83" s="874"/>
      <c r="G83" s="874"/>
      <c r="H83" s="874"/>
      <c r="I83" s="874"/>
      <c r="J83" s="874"/>
      <c r="K83" s="874"/>
      <c r="L83" s="874"/>
      <c r="M83" s="874"/>
      <c r="N83" s="874"/>
      <c r="O83" s="874"/>
      <c r="P83" s="875"/>
      <c r="Q83" s="876"/>
      <c r="R83" s="830"/>
      <c r="S83" s="830"/>
      <c r="T83" s="830"/>
      <c r="U83" s="830"/>
      <c r="V83" s="830"/>
      <c r="W83" s="830"/>
      <c r="X83" s="830"/>
      <c r="Y83" s="830"/>
      <c r="Z83" s="830"/>
      <c r="AA83" s="830"/>
      <c r="AB83" s="830"/>
      <c r="AC83" s="830"/>
      <c r="AD83" s="830"/>
      <c r="AE83" s="830"/>
      <c r="AF83" s="830"/>
      <c r="AG83" s="830"/>
      <c r="AH83" s="830"/>
      <c r="AI83" s="830"/>
      <c r="AJ83" s="830"/>
      <c r="AK83" s="830"/>
      <c r="AL83" s="830"/>
      <c r="AM83" s="830"/>
      <c r="AN83" s="830"/>
      <c r="AO83" s="830"/>
      <c r="AP83" s="830"/>
      <c r="AQ83" s="830"/>
      <c r="AR83" s="830"/>
      <c r="AS83" s="830"/>
      <c r="AT83" s="830"/>
      <c r="AU83" s="830"/>
      <c r="AV83" s="830"/>
      <c r="AW83" s="830"/>
      <c r="AX83" s="830"/>
      <c r="AY83" s="830"/>
      <c r="AZ83" s="832"/>
      <c r="BA83" s="832"/>
      <c r="BB83" s="832"/>
      <c r="BC83" s="832"/>
      <c r="BD83" s="833"/>
      <c r="BE83" s="241"/>
      <c r="BF83" s="241"/>
      <c r="BG83" s="241"/>
      <c r="BH83" s="241"/>
      <c r="BI83" s="241"/>
      <c r="BJ83" s="241"/>
      <c r="BK83" s="241"/>
      <c r="BL83" s="241"/>
      <c r="BM83" s="241"/>
      <c r="BN83" s="241"/>
      <c r="BO83" s="241"/>
      <c r="BP83" s="241"/>
      <c r="BQ83" s="238">
        <v>77</v>
      </c>
      <c r="BR83" s="243"/>
      <c r="BS83" s="859"/>
      <c r="BT83" s="860"/>
      <c r="BU83" s="860"/>
      <c r="BV83" s="860"/>
      <c r="BW83" s="860"/>
      <c r="BX83" s="860"/>
      <c r="BY83" s="860"/>
      <c r="BZ83" s="860"/>
      <c r="CA83" s="860"/>
      <c r="CB83" s="860"/>
      <c r="CC83" s="860"/>
      <c r="CD83" s="860"/>
      <c r="CE83" s="860"/>
      <c r="CF83" s="860"/>
      <c r="CG83" s="865"/>
      <c r="CH83" s="862"/>
      <c r="CI83" s="863"/>
      <c r="CJ83" s="863"/>
      <c r="CK83" s="863"/>
      <c r="CL83" s="864"/>
      <c r="CM83" s="862"/>
      <c r="CN83" s="863"/>
      <c r="CO83" s="863"/>
      <c r="CP83" s="863"/>
      <c r="CQ83" s="864"/>
      <c r="CR83" s="862"/>
      <c r="CS83" s="863"/>
      <c r="CT83" s="863"/>
      <c r="CU83" s="863"/>
      <c r="CV83" s="864"/>
      <c r="CW83" s="862"/>
      <c r="CX83" s="863"/>
      <c r="CY83" s="863"/>
      <c r="CZ83" s="863"/>
      <c r="DA83" s="864"/>
      <c r="DB83" s="862"/>
      <c r="DC83" s="863"/>
      <c r="DD83" s="863"/>
      <c r="DE83" s="863"/>
      <c r="DF83" s="864"/>
      <c r="DG83" s="862"/>
      <c r="DH83" s="863"/>
      <c r="DI83" s="863"/>
      <c r="DJ83" s="863"/>
      <c r="DK83" s="864"/>
      <c r="DL83" s="862"/>
      <c r="DM83" s="863"/>
      <c r="DN83" s="863"/>
      <c r="DO83" s="863"/>
      <c r="DP83" s="864"/>
      <c r="DQ83" s="862"/>
      <c r="DR83" s="863"/>
      <c r="DS83" s="863"/>
      <c r="DT83" s="863"/>
      <c r="DU83" s="864"/>
      <c r="DV83" s="859"/>
      <c r="DW83" s="860"/>
      <c r="DX83" s="860"/>
      <c r="DY83" s="860"/>
      <c r="DZ83" s="861"/>
      <c r="EA83" s="230"/>
    </row>
    <row r="84" spans="1:131" ht="26.25" customHeight="1" x14ac:dyDescent="0.2">
      <c r="A84" s="238">
        <v>17</v>
      </c>
      <c r="B84" s="877"/>
      <c r="C84" s="874"/>
      <c r="D84" s="874"/>
      <c r="E84" s="874"/>
      <c r="F84" s="874"/>
      <c r="G84" s="874"/>
      <c r="H84" s="874"/>
      <c r="I84" s="874"/>
      <c r="J84" s="874"/>
      <c r="K84" s="874"/>
      <c r="L84" s="874"/>
      <c r="M84" s="874"/>
      <c r="N84" s="874"/>
      <c r="O84" s="874"/>
      <c r="P84" s="875"/>
      <c r="Q84" s="876"/>
      <c r="R84" s="830"/>
      <c r="S84" s="830"/>
      <c r="T84" s="830"/>
      <c r="U84" s="830"/>
      <c r="V84" s="830"/>
      <c r="W84" s="830"/>
      <c r="X84" s="830"/>
      <c r="Y84" s="830"/>
      <c r="Z84" s="830"/>
      <c r="AA84" s="830"/>
      <c r="AB84" s="830"/>
      <c r="AC84" s="830"/>
      <c r="AD84" s="830"/>
      <c r="AE84" s="830"/>
      <c r="AF84" s="830"/>
      <c r="AG84" s="830"/>
      <c r="AH84" s="830"/>
      <c r="AI84" s="830"/>
      <c r="AJ84" s="830"/>
      <c r="AK84" s="830"/>
      <c r="AL84" s="830"/>
      <c r="AM84" s="830"/>
      <c r="AN84" s="830"/>
      <c r="AO84" s="830"/>
      <c r="AP84" s="830"/>
      <c r="AQ84" s="830"/>
      <c r="AR84" s="830"/>
      <c r="AS84" s="830"/>
      <c r="AT84" s="830"/>
      <c r="AU84" s="830"/>
      <c r="AV84" s="830"/>
      <c r="AW84" s="830"/>
      <c r="AX84" s="830"/>
      <c r="AY84" s="830"/>
      <c r="AZ84" s="832"/>
      <c r="BA84" s="832"/>
      <c r="BB84" s="832"/>
      <c r="BC84" s="832"/>
      <c r="BD84" s="833"/>
      <c r="BE84" s="241"/>
      <c r="BF84" s="241"/>
      <c r="BG84" s="241"/>
      <c r="BH84" s="241"/>
      <c r="BI84" s="241"/>
      <c r="BJ84" s="241"/>
      <c r="BK84" s="241"/>
      <c r="BL84" s="241"/>
      <c r="BM84" s="241"/>
      <c r="BN84" s="241"/>
      <c r="BO84" s="241"/>
      <c r="BP84" s="241"/>
      <c r="BQ84" s="238">
        <v>78</v>
      </c>
      <c r="BR84" s="243"/>
      <c r="BS84" s="859"/>
      <c r="BT84" s="860"/>
      <c r="BU84" s="860"/>
      <c r="BV84" s="860"/>
      <c r="BW84" s="860"/>
      <c r="BX84" s="860"/>
      <c r="BY84" s="860"/>
      <c r="BZ84" s="860"/>
      <c r="CA84" s="860"/>
      <c r="CB84" s="860"/>
      <c r="CC84" s="860"/>
      <c r="CD84" s="860"/>
      <c r="CE84" s="860"/>
      <c r="CF84" s="860"/>
      <c r="CG84" s="865"/>
      <c r="CH84" s="862"/>
      <c r="CI84" s="863"/>
      <c r="CJ84" s="863"/>
      <c r="CK84" s="863"/>
      <c r="CL84" s="864"/>
      <c r="CM84" s="862"/>
      <c r="CN84" s="863"/>
      <c r="CO84" s="863"/>
      <c r="CP84" s="863"/>
      <c r="CQ84" s="864"/>
      <c r="CR84" s="862"/>
      <c r="CS84" s="863"/>
      <c r="CT84" s="863"/>
      <c r="CU84" s="863"/>
      <c r="CV84" s="864"/>
      <c r="CW84" s="862"/>
      <c r="CX84" s="863"/>
      <c r="CY84" s="863"/>
      <c r="CZ84" s="863"/>
      <c r="DA84" s="864"/>
      <c r="DB84" s="862"/>
      <c r="DC84" s="863"/>
      <c r="DD84" s="863"/>
      <c r="DE84" s="863"/>
      <c r="DF84" s="864"/>
      <c r="DG84" s="862"/>
      <c r="DH84" s="863"/>
      <c r="DI84" s="863"/>
      <c r="DJ84" s="863"/>
      <c r="DK84" s="864"/>
      <c r="DL84" s="862"/>
      <c r="DM84" s="863"/>
      <c r="DN84" s="863"/>
      <c r="DO84" s="863"/>
      <c r="DP84" s="864"/>
      <c r="DQ84" s="862"/>
      <c r="DR84" s="863"/>
      <c r="DS84" s="863"/>
      <c r="DT84" s="863"/>
      <c r="DU84" s="864"/>
      <c r="DV84" s="859"/>
      <c r="DW84" s="860"/>
      <c r="DX84" s="860"/>
      <c r="DY84" s="860"/>
      <c r="DZ84" s="861"/>
      <c r="EA84" s="230"/>
    </row>
    <row r="85" spans="1:131" ht="26.25" customHeight="1" x14ac:dyDescent="0.2">
      <c r="A85" s="238">
        <v>18</v>
      </c>
      <c r="B85" s="877"/>
      <c r="C85" s="874"/>
      <c r="D85" s="874"/>
      <c r="E85" s="874"/>
      <c r="F85" s="874"/>
      <c r="G85" s="874"/>
      <c r="H85" s="874"/>
      <c r="I85" s="874"/>
      <c r="J85" s="874"/>
      <c r="K85" s="874"/>
      <c r="L85" s="874"/>
      <c r="M85" s="874"/>
      <c r="N85" s="874"/>
      <c r="O85" s="874"/>
      <c r="P85" s="875"/>
      <c r="Q85" s="876"/>
      <c r="R85" s="830"/>
      <c r="S85" s="830"/>
      <c r="T85" s="830"/>
      <c r="U85" s="830"/>
      <c r="V85" s="830"/>
      <c r="W85" s="830"/>
      <c r="X85" s="830"/>
      <c r="Y85" s="830"/>
      <c r="Z85" s="830"/>
      <c r="AA85" s="830"/>
      <c r="AB85" s="830"/>
      <c r="AC85" s="830"/>
      <c r="AD85" s="830"/>
      <c r="AE85" s="830"/>
      <c r="AF85" s="830"/>
      <c r="AG85" s="830"/>
      <c r="AH85" s="830"/>
      <c r="AI85" s="830"/>
      <c r="AJ85" s="830"/>
      <c r="AK85" s="830"/>
      <c r="AL85" s="830"/>
      <c r="AM85" s="830"/>
      <c r="AN85" s="830"/>
      <c r="AO85" s="830"/>
      <c r="AP85" s="830"/>
      <c r="AQ85" s="830"/>
      <c r="AR85" s="830"/>
      <c r="AS85" s="830"/>
      <c r="AT85" s="830"/>
      <c r="AU85" s="830"/>
      <c r="AV85" s="830"/>
      <c r="AW85" s="830"/>
      <c r="AX85" s="830"/>
      <c r="AY85" s="830"/>
      <c r="AZ85" s="832"/>
      <c r="BA85" s="832"/>
      <c r="BB85" s="832"/>
      <c r="BC85" s="832"/>
      <c r="BD85" s="833"/>
      <c r="BE85" s="241"/>
      <c r="BF85" s="241"/>
      <c r="BG85" s="241"/>
      <c r="BH85" s="241"/>
      <c r="BI85" s="241"/>
      <c r="BJ85" s="241"/>
      <c r="BK85" s="241"/>
      <c r="BL85" s="241"/>
      <c r="BM85" s="241"/>
      <c r="BN85" s="241"/>
      <c r="BO85" s="241"/>
      <c r="BP85" s="241"/>
      <c r="BQ85" s="238">
        <v>79</v>
      </c>
      <c r="BR85" s="243"/>
      <c r="BS85" s="859"/>
      <c r="BT85" s="860"/>
      <c r="BU85" s="860"/>
      <c r="BV85" s="860"/>
      <c r="BW85" s="860"/>
      <c r="BX85" s="860"/>
      <c r="BY85" s="860"/>
      <c r="BZ85" s="860"/>
      <c r="CA85" s="860"/>
      <c r="CB85" s="860"/>
      <c r="CC85" s="860"/>
      <c r="CD85" s="860"/>
      <c r="CE85" s="860"/>
      <c r="CF85" s="860"/>
      <c r="CG85" s="865"/>
      <c r="CH85" s="862"/>
      <c r="CI85" s="863"/>
      <c r="CJ85" s="863"/>
      <c r="CK85" s="863"/>
      <c r="CL85" s="864"/>
      <c r="CM85" s="862"/>
      <c r="CN85" s="863"/>
      <c r="CO85" s="863"/>
      <c r="CP85" s="863"/>
      <c r="CQ85" s="864"/>
      <c r="CR85" s="862"/>
      <c r="CS85" s="863"/>
      <c r="CT85" s="863"/>
      <c r="CU85" s="863"/>
      <c r="CV85" s="864"/>
      <c r="CW85" s="862"/>
      <c r="CX85" s="863"/>
      <c r="CY85" s="863"/>
      <c r="CZ85" s="863"/>
      <c r="DA85" s="864"/>
      <c r="DB85" s="862"/>
      <c r="DC85" s="863"/>
      <c r="DD85" s="863"/>
      <c r="DE85" s="863"/>
      <c r="DF85" s="864"/>
      <c r="DG85" s="862"/>
      <c r="DH85" s="863"/>
      <c r="DI85" s="863"/>
      <c r="DJ85" s="863"/>
      <c r="DK85" s="864"/>
      <c r="DL85" s="862"/>
      <c r="DM85" s="863"/>
      <c r="DN85" s="863"/>
      <c r="DO85" s="863"/>
      <c r="DP85" s="864"/>
      <c r="DQ85" s="862"/>
      <c r="DR85" s="863"/>
      <c r="DS85" s="863"/>
      <c r="DT85" s="863"/>
      <c r="DU85" s="864"/>
      <c r="DV85" s="859"/>
      <c r="DW85" s="860"/>
      <c r="DX85" s="860"/>
      <c r="DY85" s="860"/>
      <c r="DZ85" s="861"/>
      <c r="EA85" s="230"/>
    </row>
    <row r="86" spans="1:131" ht="26.25" customHeight="1" x14ac:dyDescent="0.2">
      <c r="A86" s="238">
        <v>19</v>
      </c>
      <c r="B86" s="877"/>
      <c r="C86" s="874"/>
      <c r="D86" s="874"/>
      <c r="E86" s="874"/>
      <c r="F86" s="874"/>
      <c r="G86" s="874"/>
      <c r="H86" s="874"/>
      <c r="I86" s="874"/>
      <c r="J86" s="874"/>
      <c r="K86" s="874"/>
      <c r="L86" s="874"/>
      <c r="M86" s="874"/>
      <c r="N86" s="874"/>
      <c r="O86" s="874"/>
      <c r="P86" s="875"/>
      <c r="Q86" s="876"/>
      <c r="R86" s="830"/>
      <c r="S86" s="830"/>
      <c r="T86" s="830"/>
      <c r="U86" s="830"/>
      <c r="V86" s="830"/>
      <c r="W86" s="830"/>
      <c r="X86" s="830"/>
      <c r="Y86" s="830"/>
      <c r="Z86" s="830"/>
      <c r="AA86" s="830"/>
      <c r="AB86" s="830"/>
      <c r="AC86" s="830"/>
      <c r="AD86" s="830"/>
      <c r="AE86" s="830"/>
      <c r="AF86" s="830"/>
      <c r="AG86" s="830"/>
      <c r="AH86" s="830"/>
      <c r="AI86" s="830"/>
      <c r="AJ86" s="830"/>
      <c r="AK86" s="830"/>
      <c r="AL86" s="830"/>
      <c r="AM86" s="830"/>
      <c r="AN86" s="830"/>
      <c r="AO86" s="830"/>
      <c r="AP86" s="830"/>
      <c r="AQ86" s="830"/>
      <c r="AR86" s="830"/>
      <c r="AS86" s="830"/>
      <c r="AT86" s="830"/>
      <c r="AU86" s="830"/>
      <c r="AV86" s="830"/>
      <c r="AW86" s="830"/>
      <c r="AX86" s="830"/>
      <c r="AY86" s="830"/>
      <c r="AZ86" s="832"/>
      <c r="BA86" s="832"/>
      <c r="BB86" s="832"/>
      <c r="BC86" s="832"/>
      <c r="BD86" s="833"/>
      <c r="BE86" s="241"/>
      <c r="BF86" s="241"/>
      <c r="BG86" s="241"/>
      <c r="BH86" s="241"/>
      <c r="BI86" s="241"/>
      <c r="BJ86" s="241"/>
      <c r="BK86" s="241"/>
      <c r="BL86" s="241"/>
      <c r="BM86" s="241"/>
      <c r="BN86" s="241"/>
      <c r="BO86" s="241"/>
      <c r="BP86" s="241"/>
      <c r="BQ86" s="238">
        <v>80</v>
      </c>
      <c r="BR86" s="243"/>
      <c r="BS86" s="859"/>
      <c r="BT86" s="860"/>
      <c r="BU86" s="860"/>
      <c r="BV86" s="860"/>
      <c r="BW86" s="860"/>
      <c r="BX86" s="860"/>
      <c r="BY86" s="860"/>
      <c r="BZ86" s="860"/>
      <c r="CA86" s="860"/>
      <c r="CB86" s="860"/>
      <c r="CC86" s="860"/>
      <c r="CD86" s="860"/>
      <c r="CE86" s="860"/>
      <c r="CF86" s="860"/>
      <c r="CG86" s="865"/>
      <c r="CH86" s="862"/>
      <c r="CI86" s="863"/>
      <c r="CJ86" s="863"/>
      <c r="CK86" s="863"/>
      <c r="CL86" s="864"/>
      <c r="CM86" s="862"/>
      <c r="CN86" s="863"/>
      <c r="CO86" s="863"/>
      <c r="CP86" s="863"/>
      <c r="CQ86" s="864"/>
      <c r="CR86" s="862"/>
      <c r="CS86" s="863"/>
      <c r="CT86" s="863"/>
      <c r="CU86" s="863"/>
      <c r="CV86" s="864"/>
      <c r="CW86" s="862"/>
      <c r="CX86" s="863"/>
      <c r="CY86" s="863"/>
      <c r="CZ86" s="863"/>
      <c r="DA86" s="864"/>
      <c r="DB86" s="862"/>
      <c r="DC86" s="863"/>
      <c r="DD86" s="863"/>
      <c r="DE86" s="863"/>
      <c r="DF86" s="864"/>
      <c r="DG86" s="862"/>
      <c r="DH86" s="863"/>
      <c r="DI86" s="863"/>
      <c r="DJ86" s="863"/>
      <c r="DK86" s="864"/>
      <c r="DL86" s="862"/>
      <c r="DM86" s="863"/>
      <c r="DN86" s="863"/>
      <c r="DO86" s="863"/>
      <c r="DP86" s="864"/>
      <c r="DQ86" s="862"/>
      <c r="DR86" s="863"/>
      <c r="DS86" s="863"/>
      <c r="DT86" s="863"/>
      <c r="DU86" s="864"/>
      <c r="DV86" s="859"/>
      <c r="DW86" s="860"/>
      <c r="DX86" s="860"/>
      <c r="DY86" s="860"/>
      <c r="DZ86" s="861"/>
      <c r="EA86" s="230"/>
    </row>
    <row r="87" spans="1:131" ht="26.25" customHeight="1" x14ac:dyDescent="0.2">
      <c r="A87" s="244">
        <v>20</v>
      </c>
      <c r="B87" s="881"/>
      <c r="C87" s="882"/>
      <c r="D87" s="882"/>
      <c r="E87" s="882"/>
      <c r="F87" s="882"/>
      <c r="G87" s="882"/>
      <c r="H87" s="882"/>
      <c r="I87" s="882"/>
      <c r="J87" s="882"/>
      <c r="K87" s="882"/>
      <c r="L87" s="882"/>
      <c r="M87" s="882"/>
      <c r="N87" s="882"/>
      <c r="O87" s="882"/>
      <c r="P87" s="883"/>
      <c r="Q87" s="884"/>
      <c r="R87" s="885"/>
      <c r="S87" s="885"/>
      <c r="T87" s="885"/>
      <c r="U87" s="885"/>
      <c r="V87" s="885"/>
      <c r="W87" s="885"/>
      <c r="X87" s="885"/>
      <c r="Y87" s="885"/>
      <c r="Z87" s="885"/>
      <c r="AA87" s="885"/>
      <c r="AB87" s="885"/>
      <c r="AC87" s="885"/>
      <c r="AD87" s="885"/>
      <c r="AE87" s="885"/>
      <c r="AF87" s="885"/>
      <c r="AG87" s="885"/>
      <c r="AH87" s="885"/>
      <c r="AI87" s="885"/>
      <c r="AJ87" s="885"/>
      <c r="AK87" s="885"/>
      <c r="AL87" s="885"/>
      <c r="AM87" s="885"/>
      <c r="AN87" s="885"/>
      <c r="AO87" s="885"/>
      <c r="AP87" s="885"/>
      <c r="AQ87" s="885"/>
      <c r="AR87" s="885"/>
      <c r="AS87" s="885"/>
      <c r="AT87" s="885"/>
      <c r="AU87" s="885"/>
      <c r="AV87" s="885"/>
      <c r="AW87" s="885"/>
      <c r="AX87" s="885"/>
      <c r="AY87" s="885"/>
      <c r="AZ87" s="886"/>
      <c r="BA87" s="886"/>
      <c r="BB87" s="886"/>
      <c r="BC87" s="886"/>
      <c r="BD87" s="887"/>
      <c r="BE87" s="241"/>
      <c r="BF87" s="241"/>
      <c r="BG87" s="241"/>
      <c r="BH87" s="241"/>
      <c r="BI87" s="241"/>
      <c r="BJ87" s="241"/>
      <c r="BK87" s="241"/>
      <c r="BL87" s="241"/>
      <c r="BM87" s="241"/>
      <c r="BN87" s="241"/>
      <c r="BO87" s="241"/>
      <c r="BP87" s="241"/>
      <c r="BQ87" s="238">
        <v>81</v>
      </c>
      <c r="BR87" s="243"/>
      <c r="BS87" s="859"/>
      <c r="BT87" s="860"/>
      <c r="BU87" s="860"/>
      <c r="BV87" s="860"/>
      <c r="BW87" s="860"/>
      <c r="BX87" s="860"/>
      <c r="BY87" s="860"/>
      <c r="BZ87" s="860"/>
      <c r="CA87" s="860"/>
      <c r="CB87" s="860"/>
      <c r="CC87" s="860"/>
      <c r="CD87" s="860"/>
      <c r="CE87" s="860"/>
      <c r="CF87" s="860"/>
      <c r="CG87" s="865"/>
      <c r="CH87" s="862"/>
      <c r="CI87" s="863"/>
      <c r="CJ87" s="863"/>
      <c r="CK87" s="863"/>
      <c r="CL87" s="864"/>
      <c r="CM87" s="862"/>
      <c r="CN87" s="863"/>
      <c r="CO87" s="863"/>
      <c r="CP87" s="863"/>
      <c r="CQ87" s="864"/>
      <c r="CR87" s="862"/>
      <c r="CS87" s="863"/>
      <c r="CT87" s="863"/>
      <c r="CU87" s="863"/>
      <c r="CV87" s="864"/>
      <c r="CW87" s="862"/>
      <c r="CX87" s="863"/>
      <c r="CY87" s="863"/>
      <c r="CZ87" s="863"/>
      <c r="DA87" s="864"/>
      <c r="DB87" s="862"/>
      <c r="DC87" s="863"/>
      <c r="DD87" s="863"/>
      <c r="DE87" s="863"/>
      <c r="DF87" s="864"/>
      <c r="DG87" s="862"/>
      <c r="DH87" s="863"/>
      <c r="DI87" s="863"/>
      <c r="DJ87" s="863"/>
      <c r="DK87" s="864"/>
      <c r="DL87" s="862"/>
      <c r="DM87" s="863"/>
      <c r="DN87" s="863"/>
      <c r="DO87" s="863"/>
      <c r="DP87" s="864"/>
      <c r="DQ87" s="862"/>
      <c r="DR87" s="863"/>
      <c r="DS87" s="863"/>
      <c r="DT87" s="863"/>
      <c r="DU87" s="864"/>
      <c r="DV87" s="859"/>
      <c r="DW87" s="860"/>
      <c r="DX87" s="860"/>
      <c r="DY87" s="860"/>
      <c r="DZ87" s="861"/>
      <c r="EA87" s="230"/>
    </row>
    <row r="88" spans="1:131" ht="26.25" customHeight="1" thickBot="1" x14ac:dyDescent="0.25">
      <c r="A88" s="240" t="s">
        <v>377</v>
      </c>
      <c r="B88" s="789" t="s">
        <v>399</v>
      </c>
      <c r="C88" s="790"/>
      <c r="D88" s="790"/>
      <c r="E88" s="790"/>
      <c r="F88" s="790"/>
      <c r="G88" s="790"/>
      <c r="H88" s="790"/>
      <c r="I88" s="790"/>
      <c r="J88" s="790"/>
      <c r="K88" s="790"/>
      <c r="L88" s="790"/>
      <c r="M88" s="790"/>
      <c r="N88" s="790"/>
      <c r="O88" s="790"/>
      <c r="P88" s="791"/>
      <c r="Q88" s="840"/>
      <c r="R88" s="841"/>
      <c r="S88" s="841"/>
      <c r="T88" s="841"/>
      <c r="U88" s="841"/>
      <c r="V88" s="841"/>
      <c r="W88" s="841"/>
      <c r="X88" s="841"/>
      <c r="Y88" s="841"/>
      <c r="Z88" s="841"/>
      <c r="AA88" s="841"/>
      <c r="AB88" s="841"/>
      <c r="AC88" s="841"/>
      <c r="AD88" s="841"/>
      <c r="AE88" s="841"/>
      <c r="AF88" s="844">
        <v>74844</v>
      </c>
      <c r="AG88" s="844"/>
      <c r="AH88" s="844"/>
      <c r="AI88" s="844"/>
      <c r="AJ88" s="844"/>
      <c r="AK88" s="841"/>
      <c r="AL88" s="841"/>
      <c r="AM88" s="841"/>
      <c r="AN88" s="841"/>
      <c r="AO88" s="841"/>
      <c r="AP88" s="844">
        <v>121573</v>
      </c>
      <c r="AQ88" s="844"/>
      <c r="AR88" s="844"/>
      <c r="AS88" s="844"/>
      <c r="AT88" s="844"/>
      <c r="AU88" s="844">
        <v>906</v>
      </c>
      <c r="AV88" s="844"/>
      <c r="AW88" s="844"/>
      <c r="AX88" s="844"/>
      <c r="AY88" s="844"/>
      <c r="AZ88" s="849"/>
      <c r="BA88" s="849"/>
      <c r="BB88" s="849"/>
      <c r="BC88" s="849"/>
      <c r="BD88" s="850"/>
      <c r="BE88" s="241"/>
      <c r="BF88" s="241"/>
      <c r="BG88" s="241"/>
      <c r="BH88" s="241"/>
      <c r="BI88" s="241"/>
      <c r="BJ88" s="241"/>
      <c r="BK88" s="241"/>
      <c r="BL88" s="241"/>
      <c r="BM88" s="241"/>
      <c r="BN88" s="241"/>
      <c r="BO88" s="241"/>
      <c r="BP88" s="241"/>
      <c r="BQ88" s="238">
        <v>82</v>
      </c>
      <c r="BR88" s="243"/>
      <c r="BS88" s="859"/>
      <c r="BT88" s="860"/>
      <c r="BU88" s="860"/>
      <c r="BV88" s="860"/>
      <c r="BW88" s="860"/>
      <c r="BX88" s="860"/>
      <c r="BY88" s="860"/>
      <c r="BZ88" s="860"/>
      <c r="CA88" s="860"/>
      <c r="CB88" s="860"/>
      <c r="CC88" s="860"/>
      <c r="CD88" s="860"/>
      <c r="CE88" s="860"/>
      <c r="CF88" s="860"/>
      <c r="CG88" s="865"/>
      <c r="CH88" s="862"/>
      <c r="CI88" s="863"/>
      <c r="CJ88" s="863"/>
      <c r="CK88" s="863"/>
      <c r="CL88" s="864"/>
      <c r="CM88" s="862"/>
      <c r="CN88" s="863"/>
      <c r="CO88" s="863"/>
      <c r="CP88" s="863"/>
      <c r="CQ88" s="864"/>
      <c r="CR88" s="862"/>
      <c r="CS88" s="863"/>
      <c r="CT88" s="863"/>
      <c r="CU88" s="863"/>
      <c r="CV88" s="864"/>
      <c r="CW88" s="862"/>
      <c r="CX88" s="863"/>
      <c r="CY88" s="863"/>
      <c r="CZ88" s="863"/>
      <c r="DA88" s="864"/>
      <c r="DB88" s="862"/>
      <c r="DC88" s="863"/>
      <c r="DD88" s="863"/>
      <c r="DE88" s="863"/>
      <c r="DF88" s="864"/>
      <c r="DG88" s="862"/>
      <c r="DH88" s="863"/>
      <c r="DI88" s="863"/>
      <c r="DJ88" s="863"/>
      <c r="DK88" s="864"/>
      <c r="DL88" s="862"/>
      <c r="DM88" s="863"/>
      <c r="DN88" s="863"/>
      <c r="DO88" s="863"/>
      <c r="DP88" s="864"/>
      <c r="DQ88" s="862"/>
      <c r="DR88" s="863"/>
      <c r="DS88" s="863"/>
      <c r="DT88" s="863"/>
      <c r="DU88" s="864"/>
      <c r="DV88" s="859"/>
      <c r="DW88" s="860"/>
      <c r="DX88" s="860"/>
      <c r="DY88" s="860"/>
      <c r="DZ88" s="861"/>
      <c r="EA88" s="230"/>
    </row>
    <row r="89" spans="1:131" ht="26.25" hidden="1" customHeight="1" x14ac:dyDescent="0.2">
      <c r="A89" s="245"/>
      <c r="B89" s="246"/>
      <c r="C89" s="246"/>
      <c r="D89" s="246"/>
      <c r="E89" s="246"/>
      <c r="F89" s="246"/>
      <c r="G89" s="246"/>
      <c r="H89" s="246"/>
      <c r="I89" s="246"/>
      <c r="J89" s="246"/>
      <c r="K89" s="246"/>
      <c r="L89" s="246"/>
      <c r="M89" s="246"/>
      <c r="N89" s="246"/>
      <c r="O89" s="246"/>
      <c r="P89" s="246"/>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8"/>
      <c r="BA89" s="248"/>
      <c r="BB89" s="248"/>
      <c r="BC89" s="248"/>
      <c r="BD89" s="248"/>
      <c r="BE89" s="241"/>
      <c r="BF89" s="241"/>
      <c r="BG89" s="241"/>
      <c r="BH89" s="241"/>
      <c r="BI89" s="241"/>
      <c r="BJ89" s="241"/>
      <c r="BK89" s="241"/>
      <c r="BL89" s="241"/>
      <c r="BM89" s="241"/>
      <c r="BN89" s="241"/>
      <c r="BO89" s="241"/>
      <c r="BP89" s="241"/>
      <c r="BQ89" s="238">
        <v>83</v>
      </c>
      <c r="BR89" s="243"/>
      <c r="BS89" s="859"/>
      <c r="BT89" s="860"/>
      <c r="BU89" s="860"/>
      <c r="BV89" s="860"/>
      <c r="BW89" s="860"/>
      <c r="BX89" s="860"/>
      <c r="BY89" s="860"/>
      <c r="BZ89" s="860"/>
      <c r="CA89" s="860"/>
      <c r="CB89" s="860"/>
      <c r="CC89" s="860"/>
      <c r="CD89" s="860"/>
      <c r="CE89" s="860"/>
      <c r="CF89" s="860"/>
      <c r="CG89" s="865"/>
      <c r="CH89" s="862"/>
      <c r="CI89" s="863"/>
      <c r="CJ89" s="863"/>
      <c r="CK89" s="863"/>
      <c r="CL89" s="864"/>
      <c r="CM89" s="862"/>
      <c r="CN89" s="863"/>
      <c r="CO89" s="863"/>
      <c r="CP89" s="863"/>
      <c r="CQ89" s="864"/>
      <c r="CR89" s="862"/>
      <c r="CS89" s="863"/>
      <c r="CT89" s="863"/>
      <c r="CU89" s="863"/>
      <c r="CV89" s="864"/>
      <c r="CW89" s="862"/>
      <c r="CX89" s="863"/>
      <c r="CY89" s="863"/>
      <c r="CZ89" s="863"/>
      <c r="DA89" s="864"/>
      <c r="DB89" s="862"/>
      <c r="DC89" s="863"/>
      <c r="DD89" s="863"/>
      <c r="DE89" s="863"/>
      <c r="DF89" s="864"/>
      <c r="DG89" s="862"/>
      <c r="DH89" s="863"/>
      <c r="DI89" s="863"/>
      <c r="DJ89" s="863"/>
      <c r="DK89" s="864"/>
      <c r="DL89" s="862"/>
      <c r="DM89" s="863"/>
      <c r="DN89" s="863"/>
      <c r="DO89" s="863"/>
      <c r="DP89" s="864"/>
      <c r="DQ89" s="862"/>
      <c r="DR89" s="863"/>
      <c r="DS89" s="863"/>
      <c r="DT89" s="863"/>
      <c r="DU89" s="864"/>
      <c r="DV89" s="859"/>
      <c r="DW89" s="860"/>
      <c r="DX89" s="860"/>
      <c r="DY89" s="860"/>
      <c r="DZ89" s="861"/>
      <c r="EA89" s="230"/>
    </row>
    <row r="90" spans="1:131" ht="26.25" hidden="1" customHeight="1" x14ac:dyDescent="0.2">
      <c r="A90" s="245"/>
      <c r="B90" s="246"/>
      <c r="C90" s="246"/>
      <c r="D90" s="246"/>
      <c r="E90" s="246"/>
      <c r="F90" s="246"/>
      <c r="G90" s="246"/>
      <c r="H90" s="246"/>
      <c r="I90" s="246"/>
      <c r="J90" s="246"/>
      <c r="K90" s="246"/>
      <c r="L90" s="246"/>
      <c r="M90" s="246"/>
      <c r="N90" s="246"/>
      <c r="O90" s="246"/>
      <c r="P90" s="246"/>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8"/>
      <c r="BA90" s="248"/>
      <c r="BB90" s="248"/>
      <c r="BC90" s="248"/>
      <c r="BD90" s="248"/>
      <c r="BE90" s="241"/>
      <c r="BF90" s="241"/>
      <c r="BG90" s="241"/>
      <c r="BH90" s="241"/>
      <c r="BI90" s="241"/>
      <c r="BJ90" s="241"/>
      <c r="BK90" s="241"/>
      <c r="BL90" s="241"/>
      <c r="BM90" s="241"/>
      <c r="BN90" s="241"/>
      <c r="BO90" s="241"/>
      <c r="BP90" s="241"/>
      <c r="BQ90" s="238">
        <v>84</v>
      </c>
      <c r="BR90" s="243"/>
      <c r="BS90" s="859"/>
      <c r="BT90" s="860"/>
      <c r="BU90" s="860"/>
      <c r="BV90" s="860"/>
      <c r="BW90" s="860"/>
      <c r="BX90" s="860"/>
      <c r="BY90" s="860"/>
      <c r="BZ90" s="860"/>
      <c r="CA90" s="860"/>
      <c r="CB90" s="860"/>
      <c r="CC90" s="860"/>
      <c r="CD90" s="860"/>
      <c r="CE90" s="860"/>
      <c r="CF90" s="860"/>
      <c r="CG90" s="865"/>
      <c r="CH90" s="862"/>
      <c r="CI90" s="863"/>
      <c r="CJ90" s="863"/>
      <c r="CK90" s="863"/>
      <c r="CL90" s="864"/>
      <c r="CM90" s="862"/>
      <c r="CN90" s="863"/>
      <c r="CO90" s="863"/>
      <c r="CP90" s="863"/>
      <c r="CQ90" s="864"/>
      <c r="CR90" s="862"/>
      <c r="CS90" s="863"/>
      <c r="CT90" s="863"/>
      <c r="CU90" s="863"/>
      <c r="CV90" s="864"/>
      <c r="CW90" s="862"/>
      <c r="CX90" s="863"/>
      <c r="CY90" s="863"/>
      <c r="CZ90" s="863"/>
      <c r="DA90" s="864"/>
      <c r="DB90" s="862"/>
      <c r="DC90" s="863"/>
      <c r="DD90" s="863"/>
      <c r="DE90" s="863"/>
      <c r="DF90" s="864"/>
      <c r="DG90" s="862"/>
      <c r="DH90" s="863"/>
      <c r="DI90" s="863"/>
      <c r="DJ90" s="863"/>
      <c r="DK90" s="864"/>
      <c r="DL90" s="862"/>
      <c r="DM90" s="863"/>
      <c r="DN90" s="863"/>
      <c r="DO90" s="863"/>
      <c r="DP90" s="864"/>
      <c r="DQ90" s="862"/>
      <c r="DR90" s="863"/>
      <c r="DS90" s="863"/>
      <c r="DT90" s="863"/>
      <c r="DU90" s="864"/>
      <c r="DV90" s="859"/>
      <c r="DW90" s="860"/>
      <c r="DX90" s="860"/>
      <c r="DY90" s="860"/>
      <c r="DZ90" s="861"/>
      <c r="EA90" s="230"/>
    </row>
    <row r="91" spans="1:131" ht="26.25" hidden="1" customHeight="1" x14ac:dyDescent="0.2">
      <c r="A91" s="245"/>
      <c r="B91" s="246"/>
      <c r="C91" s="246"/>
      <c r="D91" s="246"/>
      <c r="E91" s="246"/>
      <c r="F91" s="246"/>
      <c r="G91" s="246"/>
      <c r="H91" s="246"/>
      <c r="I91" s="246"/>
      <c r="J91" s="246"/>
      <c r="K91" s="246"/>
      <c r="L91" s="246"/>
      <c r="M91" s="246"/>
      <c r="N91" s="246"/>
      <c r="O91" s="246"/>
      <c r="P91" s="246"/>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8"/>
      <c r="BA91" s="248"/>
      <c r="BB91" s="248"/>
      <c r="BC91" s="248"/>
      <c r="BD91" s="248"/>
      <c r="BE91" s="241"/>
      <c r="BF91" s="241"/>
      <c r="BG91" s="241"/>
      <c r="BH91" s="241"/>
      <c r="BI91" s="241"/>
      <c r="BJ91" s="241"/>
      <c r="BK91" s="241"/>
      <c r="BL91" s="241"/>
      <c r="BM91" s="241"/>
      <c r="BN91" s="241"/>
      <c r="BO91" s="241"/>
      <c r="BP91" s="241"/>
      <c r="BQ91" s="238">
        <v>85</v>
      </c>
      <c r="BR91" s="243"/>
      <c r="BS91" s="859"/>
      <c r="BT91" s="860"/>
      <c r="BU91" s="860"/>
      <c r="BV91" s="860"/>
      <c r="BW91" s="860"/>
      <c r="BX91" s="860"/>
      <c r="BY91" s="860"/>
      <c r="BZ91" s="860"/>
      <c r="CA91" s="860"/>
      <c r="CB91" s="860"/>
      <c r="CC91" s="860"/>
      <c r="CD91" s="860"/>
      <c r="CE91" s="860"/>
      <c r="CF91" s="860"/>
      <c r="CG91" s="865"/>
      <c r="CH91" s="862"/>
      <c r="CI91" s="863"/>
      <c r="CJ91" s="863"/>
      <c r="CK91" s="863"/>
      <c r="CL91" s="864"/>
      <c r="CM91" s="862"/>
      <c r="CN91" s="863"/>
      <c r="CO91" s="863"/>
      <c r="CP91" s="863"/>
      <c r="CQ91" s="864"/>
      <c r="CR91" s="862"/>
      <c r="CS91" s="863"/>
      <c r="CT91" s="863"/>
      <c r="CU91" s="863"/>
      <c r="CV91" s="864"/>
      <c r="CW91" s="862"/>
      <c r="CX91" s="863"/>
      <c r="CY91" s="863"/>
      <c r="CZ91" s="863"/>
      <c r="DA91" s="864"/>
      <c r="DB91" s="862"/>
      <c r="DC91" s="863"/>
      <c r="DD91" s="863"/>
      <c r="DE91" s="863"/>
      <c r="DF91" s="864"/>
      <c r="DG91" s="862"/>
      <c r="DH91" s="863"/>
      <c r="DI91" s="863"/>
      <c r="DJ91" s="863"/>
      <c r="DK91" s="864"/>
      <c r="DL91" s="862"/>
      <c r="DM91" s="863"/>
      <c r="DN91" s="863"/>
      <c r="DO91" s="863"/>
      <c r="DP91" s="864"/>
      <c r="DQ91" s="862"/>
      <c r="DR91" s="863"/>
      <c r="DS91" s="863"/>
      <c r="DT91" s="863"/>
      <c r="DU91" s="864"/>
      <c r="DV91" s="859"/>
      <c r="DW91" s="860"/>
      <c r="DX91" s="860"/>
      <c r="DY91" s="860"/>
      <c r="DZ91" s="861"/>
      <c r="EA91" s="230"/>
    </row>
    <row r="92" spans="1:131" ht="26.25" hidden="1" customHeight="1" x14ac:dyDescent="0.2">
      <c r="A92" s="245"/>
      <c r="B92" s="246"/>
      <c r="C92" s="246"/>
      <c r="D92" s="246"/>
      <c r="E92" s="246"/>
      <c r="F92" s="246"/>
      <c r="G92" s="246"/>
      <c r="H92" s="246"/>
      <c r="I92" s="246"/>
      <c r="J92" s="246"/>
      <c r="K92" s="246"/>
      <c r="L92" s="246"/>
      <c r="M92" s="246"/>
      <c r="N92" s="246"/>
      <c r="O92" s="246"/>
      <c r="P92" s="246"/>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8"/>
      <c r="BA92" s="248"/>
      <c r="BB92" s="248"/>
      <c r="BC92" s="248"/>
      <c r="BD92" s="248"/>
      <c r="BE92" s="241"/>
      <c r="BF92" s="241"/>
      <c r="BG92" s="241"/>
      <c r="BH92" s="241"/>
      <c r="BI92" s="241"/>
      <c r="BJ92" s="241"/>
      <c r="BK92" s="241"/>
      <c r="BL92" s="241"/>
      <c r="BM92" s="241"/>
      <c r="BN92" s="241"/>
      <c r="BO92" s="241"/>
      <c r="BP92" s="241"/>
      <c r="BQ92" s="238">
        <v>86</v>
      </c>
      <c r="BR92" s="243"/>
      <c r="BS92" s="859"/>
      <c r="BT92" s="860"/>
      <c r="BU92" s="860"/>
      <c r="BV92" s="860"/>
      <c r="BW92" s="860"/>
      <c r="BX92" s="860"/>
      <c r="BY92" s="860"/>
      <c r="BZ92" s="860"/>
      <c r="CA92" s="860"/>
      <c r="CB92" s="860"/>
      <c r="CC92" s="860"/>
      <c r="CD92" s="860"/>
      <c r="CE92" s="860"/>
      <c r="CF92" s="860"/>
      <c r="CG92" s="865"/>
      <c r="CH92" s="862"/>
      <c r="CI92" s="863"/>
      <c r="CJ92" s="863"/>
      <c r="CK92" s="863"/>
      <c r="CL92" s="864"/>
      <c r="CM92" s="862"/>
      <c r="CN92" s="863"/>
      <c r="CO92" s="863"/>
      <c r="CP92" s="863"/>
      <c r="CQ92" s="864"/>
      <c r="CR92" s="862"/>
      <c r="CS92" s="863"/>
      <c r="CT92" s="863"/>
      <c r="CU92" s="863"/>
      <c r="CV92" s="864"/>
      <c r="CW92" s="862"/>
      <c r="CX92" s="863"/>
      <c r="CY92" s="863"/>
      <c r="CZ92" s="863"/>
      <c r="DA92" s="864"/>
      <c r="DB92" s="862"/>
      <c r="DC92" s="863"/>
      <c r="DD92" s="863"/>
      <c r="DE92" s="863"/>
      <c r="DF92" s="864"/>
      <c r="DG92" s="862"/>
      <c r="DH92" s="863"/>
      <c r="DI92" s="863"/>
      <c r="DJ92" s="863"/>
      <c r="DK92" s="864"/>
      <c r="DL92" s="862"/>
      <c r="DM92" s="863"/>
      <c r="DN92" s="863"/>
      <c r="DO92" s="863"/>
      <c r="DP92" s="864"/>
      <c r="DQ92" s="862"/>
      <c r="DR92" s="863"/>
      <c r="DS92" s="863"/>
      <c r="DT92" s="863"/>
      <c r="DU92" s="864"/>
      <c r="DV92" s="859"/>
      <c r="DW92" s="860"/>
      <c r="DX92" s="860"/>
      <c r="DY92" s="860"/>
      <c r="DZ92" s="861"/>
      <c r="EA92" s="230"/>
    </row>
    <row r="93" spans="1:131" ht="26.25" hidden="1" customHeight="1" x14ac:dyDescent="0.2">
      <c r="A93" s="245"/>
      <c r="B93" s="246"/>
      <c r="C93" s="246"/>
      <c r="D93" s="246"/>
      <c r="E93" s="246"/>
      <c r="F93" s="246"/>
      <c r="G93" s="246"/>
      <c r="H93" s="246"/>
      <c r="I93" s="246"/>
      <c r="J93" s="246"/>
      <c r="K93" s="246"/>
      <c r="L93" s="246"/>
      <c r="M93" s="246"/>
      <c r="N93" s="246"/>
      <c r="O93" s="246"/>
      <c r="P93" s="246"/>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8"/>
      <c r="BA93" s="248"/>
      <c r="BB93" s="248"/>
      <c r="BC93" s="248"/>
      <c r="BD93" s="248"/>
      <c r="BE93" s="241"/>
      <c r="BF93" s="241"/>
      <c r="BG93" s="241"/>
      <c r="BH93" s="241"/>
      <c r="BI93" s="241"/>
      <c r="BJ93" s="241"/>
      <c r="BK93" s="241"/>
      <c r="BL93" s="241"/>
      <c r="BM93" s="241"/>
      <c r="BN93" s="241"/>
      <c r="BO93" s="241"/>
      <c r="BP93" s="241"/>
      <c r="BQ93" s="238">
        <v>87</v>
      </c>
      <c r="BR93" s="243"/>
      <c r="BS93" s="859"/>
      <c r="BT93" s="860"/>
      <c r="BU93" s="860"/>
      <c r="BV93" s="860"/>
      <c r="BW93" s="860"/>
      <c r="BX93" s="860"/>
      <c r="BY93" s="860"/>
      <c r="BZ93" s="860"/>
      <c r="CA93" s="860"/>
      <c r="CB93" s="860"/>
      <c r="CC93" s="860"/>
      <c r="CD93" s="860"/>
      <c r="CE93" s="860"/>
      <c r="CF93" s="860"/>
      <c r="CG93" s="865"/>
      <c r="CH93" s="862"/>
      <c r="CI93" s="863"/>
      <c r="CJ93" s="863"/>
      <c r="CK93" s="863"/>
      <c r="CL93" s="864"/>
      <c r="CM93" s="862"/>
      <c r="CN93" s="863"/>
      <c r="CO93" s="863"/>
      <c r="CP93" s="863"/>
      <c r="CQ93" s="864"/>
      <c r="CR93" s="862"/>
      <c r="CS93" s="863"/>
      <c r="CT93" s="863"/>
      <c r="CU93" s="863"/>
      <c r="CV93" s="864"/>
      <c r="CW93" s="862"/>
      <c r="CX93" s="863"/>
      <c r="CY93" s="863"/>
      <c r="CZ93" s="863"/>
      <c r="DA93" s="864"/>
      <c r="DB93" s="862"/>
      <c r="DC93" s="863"/>
      <c r="DD93" s="863"/>
      <c r="DE93" s="863"/>
      <c r="DF93" s="864"/>
      <c r="DG93" s="862"/>
      <c r="DH93" s="863"/>
      <c r="DI93" s="863"/>
      <c r="DJ93" s="863"/>
      <c r="DK93" s="864"/>
      <c r="DL93" s="862"/>
      <c r="DM93" s="863"/>
      <c r="DN93" s="863"/>
      <c r="DO93" s="863"/>
      <c r="DP93" s="864"/>
      <c r="DQ93" s="862"/>
      <c r="DR93" s="863"/>
      <c r="DS93" s="863"/>
      <c r="DT93" s="863"/>
      <c r="DU93" s="864"/>
      <c r="DV93" s="859"/>
      <c r="DW93" s="860"/>
      <c r="DX93" s="860"/>
      <c r="DY93" s="860"/>
      <c r="DZ93" s="861"/>
      <c r="EA93" s="230"/>
    </row>
    <row r="94" spans="1:131" ht="26.25" hidden="1" customHeight="1" x14ac:dyDescent="0.2">
      <c r="A94" s="245"/>
      <c r="B94" s="246"/>
      <c r="C94" s="246"/>
      <c r="D94" s="246"/>
      <c r="E94" s="246"/>
      <c r="F94" s="246"/>
      <c r="G94" s="246"/>
      <c r="H94" s="246"/>
      <c r="I94" s="246"/>
      <c r="J94" s="246"/>
      <c r="K94" s="246"/>
      <c r="L94" s="246"/>
      <c r="M94" s="246"/>
      <c r="N94" s="246"/>
      <c r="O94" s="246"/>
      <c r="P94" s="246"/>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8"/>
      <c r="BA94" s="248"/>
      <c r="BB94" s="248"/>
      <c r="BC94" s="248"/>
      <c r="BD94" s="248"/>
      <c r="BE94" s="241"/>
      <c r="BF94" s="241"/>
      <c r="BG94" s="241"/>
      <c r="BH94" s="241"/>
      <c r="BI94" s="241"/>
      <c r="BJ94" s="241"/>
      <c r="BK94" s="241"/>
      <c r="BL94" s="241"/>
      <c r="BM94" s="241"/>
      <c r="BN94" s="241"/>
      <c r="BO94" s="241"/>
      <c r="BP94" s="241"/>
      <c r="BQ94" s="238">
        <v>88</v>
      </c>
      <c r="BR94" s="243"/>
      <c r="BS94" s="859"/>
      <c r="BT94" s="860"/>
      <c r="BU94" s="860"/>
      <c r="BV94" s="860"/>
      <c r="BW94" s="860"/>
      <c r="BX94" s="860"/>
      <c r="BY94" s="860"/>
      <c r="BZ94" s="860"/>
      <c r="CA94" s="860"/>
      <c r="CB94" s="860"/>
      <c r="CC94" s="860"/>
      <c r="CD94" s="860"/>
      <c r="CE94" s="860"/>
      <c r="CF94" s="860"/>
      <c r="CG94" s="865"/>
      <c r="CH94" s="862"/>
      <c r="CI94" s="863"/>
      <c r="CJ94" s="863"/>
      <c r="CK94" s="863"/>
      <c r="CL94" s="864"/>
      <c r="CM94" s="862"/>
      <c r="CN94" s="863"/>
      <c r="CO94" s="863"/>
      <c r="CP94" s="863"/>
      <c r="CQ94" s="864"/>
      <c r="CR94" s="862"/>
      <c r="CS94" s="863"/>
      <c r="CT94" s="863"/>
      <c r="CU94" s="863"/>
      <c r="CV94" s="864"/>
      <c r="CW94" s="862"/>
      <c r="CX94" s="863"/>
      <c r="CY94" s="863"/>
      <c r="CZ94" s="863"/>
      <c r="DA94" s="864"/>
      <c r="DB94" s="862"/>
      <c r="DC94" s="863"/>
      <c r="DD94" s="863"/>
      <c r="DE94" s="863"/>
      <c r="DF94" s="864"/>
      <c r="DG94" s="862"/>
      <c r="DH94" s="863"/>
      <c r="DI94" s="863"/>
      <c r="DJ94" s="863"/>
      <c r="DK94" s="864"/>
      <c r="DL94" s="862"/>
      <c r="DM94" s="863"/>
      <c r="DN94" s="863"/>
      <c r="DO94" s="863"/>
      <c r="DP94" s="864"/>
      <c r="DQ94" s="862"/>
      <c r="DR94" s="863"/>
      <c r="DS94" s="863"/>
      <c r="DT94" s="863"/>
      <c r="DU94" s="864"/>
      <c r="DV94" s="859"/>
      <c r="DW94" s="860"/>
      <c r="DX94" s="860"/>
      <c r="DY94" s="860"/>
      <c r="DZ94" s="861"/>
      <c r="EA94" s="230"/>
    </row>
    <row r="95" spans="1:131" ht="26.25" hidden="1" customHeight="1" x14ac:dyDescent="0.2">
      <c r="A95" s="245"/>
      <c r="B95" s="246"/>
      <c r="C95" s="246"/>
      <c r="D95" s="246"/>
      <c r="E95" s="246"/>
      <c r="F95" s="246"/>
      <c r="G95" s="246"/>
      <c r="H95" s="246"/>
      <c r="I95" s="246"/>
      <c r="J95" s="246"/>
      <c r="K95" s="246"/>
      <c r="L95" s="246"/>
      <c r="M95" s="246"/>
      <c r="N95" s="246"/>
      <c r="O95" s="246"/>
      <c r="P95" s="246"/>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8"/>
      <c r="BA95" s="248"/>
      <c r="BB95" s="248"/>
      <c r="BC95" s="248"/>
      <c r="BD95" s="248"/>
      <c r="BE95" s="241"/>
      <c r="BF95" s="241"/>
      <c r="BG95" s="241"/>
      <c r="BH95" s="241"/>
      <c r="BI95" s="241"/>
      <c r="BJ95" s="241"/>
      <c r="BK95" s="241"/>
      <c r="BL95" s="241"/>
      <c r="BM95" s="241"/>
      <c r="BN95" s="241"/>
      <c r="BO95" s="241"/>
      <c r="BP95" s="241"/>
      <c r="BQ95" s="238">
        <v>89</v>
      </c>
      <c r="BR95" s="243"/>
      <c r="BS95" s="859"/>
      <c r="BT95" s="860"/>
      <c r="BU95" s="860"/>
      <c r="BV95" s="860"/>
      <c r="BW95" s="860"/>
      <c r="BX95" s="860"/>
      <c r="BY95" s="860"/>
      <c r="BZ95" s="860"/>
      <c r="CA95" s="860"/>
      <c r="CB95" s="860"/>
      <c r="CC95" s="860"/>
      <c r="CD95" s="860"/>
      <c r="CE95" s="860"/>
      <c r="CF95" s="860"/>
      <c r="CG95" s="865"/>
      <c r="CH95" s="862"/>
      <c r="CI95" s="863"/>
      <c r="CJ95" s="863"/>
      <c r="CK95" s="863"/>
      <c r="CL95" s="864"/>
      <c r="CM95" s="862"/>
      <c r="CN95" s="863"/>
      <c r="CO95" s="863"/>
      <c r="CP95" s="863"/>
      <c r="CQ95" s="864"/>
      <c r="CR95" s="862"/>
      <c r="CS95" s="863"/>
      <c r="CT95" s="863"/>
      <c r="CU95" s="863"/>
      <c r="CV95" s="864"/>
      <c r="CW95" s="862"/>
      <c r="CX95" s="863"/>
      <c r="CY95" s="863"/>
      <c r="CZ95" s="863"/>
      <c r="DA95" s="864"/>
      <c r="DB95" s="862"/>
      <c r="DC95" s="863"/>
      <c r="DD95" s="863"/>
      <c r="DE95" s="863"/>
      <c r="DF95" s="864"/>
      <c r="DG95" s="862"/>
      <c r="DH95" s="863"/>
      <c r="DI95" s="863"/>
      <c r="DJ95" s="863"/>
      <c r="DK95" s="864"/>
      <c r="DL95" s="862"/>
      <c r="DM95" s="863"/>
      <c r="DN95" s="863"/>
      <c r="DO95" s="863"/>
      <c r="DP95" s="864"/>
      <c r="DQ95" s="862"/>
      <c r="DR95" s="863"/>
      <c r="DS95" s="863"/>
      <c r="DT95" s="863"/>
      <c r="DU95" s="864"/>
      <c r="DV95" s="859"/>
      <c r="DW95" s="860"/>
      <c r="DX95" s="860"/>
      <c r="DY95" s="860"/>
      <c r="DZ95" s="861"/>
      <c r="EA95" s="230"/>
    </row>
    <row r="96" spans="1:131" ht="26.25" hidden="1" customHeight="1" x14ac:dyDescent="0.2">
      <c r="A96" s="245"/>
      <c r="B96" s="246"/>
      <c r="C96" s="246"/>
      <c r="D96" s="246"/>
      <c r="E96" s="246"/>
      <c r="F96" s="246"/>
      <c r="G96" s="246"/>
      <c r="H96" s="246"/>
      <c r="I96" s="246"/>
      <c r="J96" s="246"/>
      <c r="K96" s="246"/>
      <c r="L96" s="246"/>
      <c r="M96" s="246"/>
      <c r="N96" s="246"/>
      <c r="O96" s="246"/>
      <c r="P96" s="246"/>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8"/>
      <c r="BA96" s="248"/>
      <c r="BB96" s="248"/>
      <c r="BC96" s="248"/>
      <c r="BD96" s="248"/>
      <c r="BE96" s="241"/>
      <c r="BF96" s="241"/>
      <c r="BG96" s="241"/>
      <c r="BH96" s="241"/>
      <c r="BI96" s="241"/>
      <c r="BJ96" s="241"/>
      <c r="BK96" s="241"/>
      <c r="BL96" s="241"/>
      <c r="BM96" s="241"/>
      <c r="BN96" s="241"/>
      <c r="BO96" s="241"/>
      <c r="BP96" s="241"/>
      <c r="BQ96" s="238">
        <v>90</v>
      </c>
      <c r="BR96" s="243"/>
      <c r="BS96" s="859"/>
      <c r="BT96" s="860"/>
      <c r="BU96" s="860"/>
      <c r="BV96" s="860"/>
      <c r="BW96" s="860"/>
      <c r="BX96" s="860"/>
      <c r="BY96" s="860"/>
      <c r="BZ96" s="860"/>
      <c r="CA96" s="860"/>
      <c r="CB96" s="860"/>
      <c r="CC96" s="860"/>
      <c r="CD96" s="860"/>
      <c r="CE96" s="860"/>
      <c r="CF96" s="860"/>
      <c r="CG96" s="865"/>
      <c r="CH96" s="862"/>
      <c r="CI96" s="863"/>
      <c r="CJ96" s="863"/>
      <c r="CK96" s="863"/>
      <c r="CL96" s="864"/>
      <c r="CM96" s="862"/>
      <c r="CN96" s="863"/>
      <c r="CO96" s="863"/>
      <c r="CP96" s="863"/>
      <c r="CQ96" s="864"/>
      <c r="CR96" s="862"/>
      <c r="CS96" s="863"/>
      <c r="CT96" s="863"/>
      <c r="CU96" s="863"/>
      <c r="CV96" s="864"/>
      <c r="CW96" s="862"/>
      <c r="CX96" s="863"/>
      <c r="CY96" s="863"/>
      <c r="CZ96" s="863"/>
      <c r="DA96" s="864"/>
      <c r="DB96" s="862"/>
      <c r="DC96" s="863"/>
      <c r="DD96" s="863"/>
      <c r="DE96" s="863"/>
      <c r="DF96" s="864"/>
      <c r="DG96" s="862"/>
      <c r="DH96" s="863"/>
      <c r="DI96" s="863"/>
      <c r="DJ96" s="863"/>
      <c r="DK96" s="864"/>
      <c r="DL96" s="862"/>
      <c r="DM96" s="863"/>
      <c r="DN96" s="863"/>
      <c r="DO96" s="863"/>
      <c r="DP96" s="864"/>
      <c r="DQ96" s="862"/>
      <c r="DR96" s="863"/>
      <c r="DS96" s="863"/>
      <c r="DT96" s="863"/>
      <c r="DU96" s="864"/>
      <c r="DV96" s="859"/>
      <c r="DW96" s="860"/>
      <c r="DX96" s="860"/>
      <c r="DY96" s="860"/>
      <c r="DZ96" s="861"/>
      <c r="EA96" s="230"/>
    </row>
    <row r="97" spans="1:131" ht="26.25" hidden="1" customHeight="1" x14ac:dyDescent="0.2">
      <c r="A97" s="245"/>
      <c r="B97" s="246"/>
      <c r="C97" s="246"/>
      <c r="D97" s="246"/>
      <c r="E97" s="246"/>
      <c r="F97" s="246"/>
      <c r="G97" s="246"/>
      <c r="H97" s="246"/>
      <c r="I97" s="246"/>
      <c r="J97" s="246"/>
      <c r="K97" s="246"/>
      <c r="L97" s="246"/>
      <c r="M97" s="246"/>
      <c r="N97" s="246"/>
      <c r="O97" s="246"/>
      <c r="P97" s="246"/>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8"/>
      <c r="BA97" s="248"/>
      <c r="BB97" s="248"/>
      <c r="BC97" s="248"/>
      <c r="BD97" s="248"/>
      <c r="BE97" s="241"/>
      <c r="BF97" s="241"/>
      <c r="BG97" s="241"/>
      <c r="BH97" s="241"/>
      <c r="BI97" s="241"/>
      <c r="BJ97" s="241"/>
      <c r="BK97" s="241"/>
      <c r="BL97" s="241"/>
      <c r="BM97" s="241"/>
      <c r="BN97" s="241"/>
      <c r="BO97" s="241"/>
      <c r="BP97" s="241"/>
      <c r="BQ97" s="238">
        <v>91</v>
      </c>
      <c r="BR97" s="243"/>
      <c r="BS97" s="859"/>
      <c r="BT97" s="860"/>
      <c r="BU97" s="860"/>
      <c r="BV97" s="860"/>
      <c r="BW97" s="860"/>
      <c r="BX97" s="860"/>
      <c r="BY97" s="860"/>
      <c r="BZ97" s="860"/>
      <c r="CA97" s="860"/>
      <c r="CB97" s="860"/>
      <c r="CC97" s="860"/>
      <c r="CD97" s="860"/>
      <c r="CE97" s="860"/>
      <c r="CF97" s="860"/>
      <c r="CG97" s="865"/>
      <c r="CH97" s="862"/>
      <c r="CI97" s="863"/>
      <c r="CJ97" s="863"/>
      <c r="CK97" s="863"/>
      <c r="CL97" s="864"/>
      <c r="CM97" s="862"/>
      <c r="CN97" s="863"/>
      <c r="CO97" s="863"/>
      <c r="CP97" s="863"/>
      <c r="CQ97" s="864"/>
      <c r="CR97" s="862"/>
      <c r="CS97" s="863"/>
      <c r="CT97" s="863"/>
      <c r="CU97" s="863"/>
      <c r="CV97" s="864"/>
      <c r="CW97" s="862"/>
      <c r="CX97" s="863"/>
      <c r="CY97" s="863"/>
      <c r="CZ97" s="863"/>
      <c r="DA97" s="864"/>
      <c r="DB97" s="862"/>
      <c r="DC97" s="863"/>
      <c r="DD97" s="863"/>
      <c r="DE97" s="863"/>
      <c r="DF97" s="864"/>
      <c r="DG97" s="862"/>
      <c r="DH97" s="863"/>
      <c r="DI97" s="863"/>
      <c r="DJ97" s="863"/>
      <c r="DK97" s="864"/>
      <c r="DL97" s="862"/>
      <c r="DM97" s="863"/>
      <c r="DN97" s="863"/>
      <c r="DO97" s="863"/>
      <c r="DP97" s="864"/>
      <c r="DQ97" s="862"/>
      <c r="DR97" s="863"/>
      <c r="DS97" s="863"/>
      <c r="DT97" s="863"/>
      <c r="DU97" s="864"/>
      <c r="DV97" s="859"/>
      <c r="DW97" s="860"/>
      <c r="DX97" s="860"/>
      <c r="DY97" s="860"/>
      <c r="DZ97" s="861"/>
      <c r="EA97" s="230"/>
    </row>
    <row r="98" spans="1:131" ht="26.25" hidden="1" customHeight="1" x14ac:dyDescent="0.2">
      <c r="A98" s="245"/>
      <c r="B98" s="246"/>
      <c r="C98" s="246"/>
      <c r="D98" s="246"/>
      <c r="E98" s="246"/>
      <c r="F98" s="246"/>
      <c r="G98" s="246"/>
      <c r="H98" s="246"/>
      <c r="I98" s="246"/>
      <c r="J98" s="246"/>
      <c r="K98" s="246"/>
      <c r="L98" s="246"/>
      <c r="M98" s="246"/>
      <c r="N98" s="246"/>
      <c r="O98" s="246"/>
      <c r="P98" s="246"/>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8"/>
      <c r="BA98" s="248"/>
      <c r="BB98" s="248"/>
      <c r="BC98" s="248"/>
      <c r="BD98" s="248"/>
      <c r="BE98" s="241"/>
      <c r="BF98" s="241"/>
      <c r="BG98" s="241"/>
      <c r="BH98" s="241"/>
      <c r="BI98" s="241"/>
      <c r="BJ98" s="241"/>
      <c r="BK98" s="241"/>
      <c r="BL98" s="241"/>
      <c r="BM98" s="241"/>
      <c r="BN98" s="241"/>
      <c r="BO98" s="241"/>
      <c r="BP98" s="241"/>
      <c r="BQ98" s="238">
        <v>92</v>
      </c>
      <c r="BR98" s="243"/>
      <c r="BS98" s="859"/>
      <c r="BT98" s="860"/>
      <c r="BU98" s="860"/>
      <c r="BV98" s="860"/>
      <c r="BW98" s="860"/>
      <c r="BX98" s="860"/>
      <c r="BY98" s="860"/>
      <c r="BZ98" s="860"/>
      <c r="CA98" s="860"/>
      <c r="CB98" s="860"/>
      <c r="CC98" s="860"/>
      <c r="CD98" s="860"/>
      <c r="CE98" s="860"/>
      <c r="CF98" s="860"/>
      <c r="CG98" s="865"/>
      <c r="CH98" s="862"/>
      <c r="CI98" s="863"/>
      <c r="CJ98" s="863"/>
      <c r="CK98" s="863"/>
      <c r="CL98" s="864"/>
      <c r="CM98" s="862"/>
      <c r="CN98" s="863"/>
      <c r="CO98" s="863"/>
      <c r="CP98" s="863"/>
      <c r="CQ98" s="864"/>
      <c r="CR98" s="862"/>
      <c r="CS98" s="863"/>
      <c r="CT98" s="863"/>
      <c r="CU98" s="863"/>
      <c r="CV98" s="864"/>
      <c r="CW98" s="862"/>
      <c r="CX98" s="863"/>
      <c r="CY98" s="863"/>
      <c r="CZ98" s="863"/>
      <c r="DA98" s="864"/>
      <c r="DB98" s="862"/>
      <c r="DC98" s="863"/>
      <c r="DD98" s="863"/>
      <c r="DE98" s="863"/>
      <c r="DF98" s="864"/>
      <c r="DG98" s="862"/>
      <c r="DH98" s="863"/>
      <c r="DI98" s="863"/>
      <c r="DJ98" s="863"/>
      <c r="DK98" s="864"/>
      <c r="DL98" s="862"/>
      <c r="DM98" s="863"/>
      <c r="DN98" s="863"/>
      <c r="DO98" s="863"/>
      <c r="DP98" s="864"/>
      <c r="DQ98" s="862"/>
      <c r="DR98" s="863"/>
      <c r="DS98" s="863"/>
      <c r="DT98" s="863"/>
      <c r="DU98" s="864"/>
      <c r="DV98" s="859"/>
      <c r="DW98" s="860"/>
      <c r="DX98" s="860"/>
      <c r="DY98" s="860"/>
      <c r="DZ98" s="861"/>
      <c r="EA98" s="230"/>
    </row>
    <row r="99" spans="1:131" ht="26.25" hidden="1" customHeight="1" x14ac:dyDescent="0.2">
      <c r="A99" s="245"/>
      <c r="B99" s="246"/>
      <c r="C99" s="246"/>
      <c r="D99" s="246"/>
      <c r="E99" s="246"/>
      <c r="F99" s="246"/>
      <c r="G99" s="246"/>
      <c r="H99" s="246"/>
      <c r="I99" s="246"/>
      <c r="J99" s="246"/>
      <c r="K99" s="246"/>
      <c r="L99" s="246"/>
      <c r="M99" s="246"/>
      <c r="N99" s="246"/>
      <c r="O99" s="246"/>
      <c r="P99" s="246"/>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8"/>
      <c r="BA99" s="248"/>
      <c r="BB99" s="248"/>
      <c r="BC99" s="248"/>
      <c r="BD99" s="248"/>
      <c r="BE99" s="241"/>
      <c r="BF99" s="241"/>
      <c r="BG99" s="241"/>
      <c r="BH99" s="241"/>
      <c r="BI99" s="241"/>
      <c r="BJ99" s="241"/>
      <c r="BK99" s="241"/>
      <c r="BL99" s="241"/>
      <c r="BM99" s="241"/>
      <c r="BN99" s="241"/>
      <c r="BO99" s="241"/>
      <c r="BP99" s="241"/>
      <c r="BQ99" s="238">
        <v>93</v>
      </c>
      <c r="BR99" s="243"/>
      <c r="BS99" s="859"/>
      <c r="BT99" s="860"/>
      <c r="BU99" s="860"/>
      <c r="BV99" s="860"/>
      <c r="BW99" s="860"/>
      <c r="BX99" s="860"/>
      <c r="BY99" s="860"/>
      <c r="BZ99" s="860"/>
      <c r="CA99" s="860"/>
      <c r="CB99" s="860"/>
      <c r="CC99" s="860"/>
      <c r="CD99" s="860"/>
      <c r="CE99" s="860"/>
      <c r="CF99" s="860"/>
      <c r="CG99" s="865"/>
      <c r="CH99" s="862"/>
      <c r="CI99" s="863"/>
      <c r="CJ99" s="863"/>
      <c r="CK99" s="863"/>
      <c r="CL99" s="864"/>
      <c r="CM99" s="862"/>
      <c r="CN99" s="863"/>
      <c r="CO99" s="863"/>
      <c r="CP99" s="863"/>
      <c r="CQ99" s="864"/>
      <c r="CR99" s="862"/>
      <c r="CS99" s="863"/>
      <c r="CT99" s="863"/>
      <c r="CU99" s="863"/>
      <c r="CV99" s="864"/>
      <c r="CW99" s="862"/>
      <c r="CX99" s="863"/>
      <c r="CY99" s="863"/>
      <c r="CZ99" s="863"/>
      <c r="DA99" s="864"/>
      <c r="DB99" s="862"/>
      <c r="DC99" s="863"/>
      <c r="DD99" s="863"/>
      <c r="DE99" s="863"/>
      <c r="DF99" s="864"/>
      <c r="DG99" s="862"/>
      <c r="DH99" s="863"/>
      <c r="DI99" s="863"/>
      <c r="DJ99" s="863"/>
      <c r="DK99" s="864"/>
      <c r="DL99" s="862"/>
      <c r="DM99" s="863"/>
      <c r="DN99" s="863"/>
      <c r="DO99" s="863"/>
      <c r="DP99" s="864"/>
      <c r="DQ99" s="862"/>
      <c r="DR99" s="863"/>
      <c r="DS99" s="863"/>
      <c r="DT99" s="863"/>
      <c r="DU99" s="864"/>
      <c r="DV99" s="859"/>
      <c r="DW99" s="860"/>
      <c r="DX99" s="860"/>
      <c r="DY99" s="860"/>
      <c r="DZ99" s="861"/>
      <c r="EA99" s="230"/>
    </row>
    <row r="100" spans="1:131" ht="26.25" hidden="1" customHeight="1" x14ac:dyDescent="0.2">
      <c r="A100" s="245"/>
      <c r="B100" s="246"/>
      <c r="C100" s="246"/>
      <c r="D100" s="246"/>
      <c r="E100" s="246"/>
      <c r="F100" s="246"/>
      <c r="G100" s="246"/>
      <c r="H100" s="246"/>
      <c r="I100" s="246"/>
      <c r="J100" s="246"/>
      <c r="K100" s="246"/>
      <c r="L100" s="246"/>
      <c r="M100" s="246"/>
      <c r="N100" s="246"/>
      <c r="O100" s="246"/>
      <c r="P100" s="246"/>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8"/>
      <c r="BA100" s="248"/>
      <c r="BB100" s="248"/>
      <c r="BC100" s="248"/>
      <c r="BD100" s="248"/>
      <c r="BE100" s="241"/>
      <c r="BF100" s="241"/>
      <c r="BG100" s="241"/>
      <c r="BH100" s="241"/>
      <c r="BI100" s="241"/>
      <c r="BJ100" s="241"/>
      <c r="BK100" s="241"/>
      <c r="BL100" s="241"/>
      <c r="BM100" s="241"/>
      <c r="BN100" s="241"/>
      <c r="BO100" s="241"/>
      <c r="BP100" s="241"/>
      <c r="BQ100" s="238">
        <v>94</v>
      </c>
      <c r="BR100" s="243"/>
      <c r="BS100" s="859"/>
      <c r="BT100" s="860"/>
      <c r="BU100" s="860"/>
      <c r="BV100" s="860"/>
      <c r="BW100" s="860"/>
      <c r="BX100" s="860"/>
      <c r="BY100" s="860"/>
      <c r="BZ100" s="860"/>
      <c r="CA100" s="860"/>
      <c r="CB100" s="860"/>
      <c r="CC100" s="860"/>
      <c r="CD100" s="860"/>
      <c r="CE100" s="860"/>
      <c r="CF100" s="860"/>
      <c r="CG100" s="865"/>
      <c r="CH100" s="862"/>
      <c r="CI100" s="863"/>
      <c r="CJ100" s="863"/>
      <c r="CK100" s="863"/>
      <c r="CL100" s="864"/>
      <c r="CM100" s="862"/>
      <c r="CN100" s="863"/>
      <c r="CO100" s="863"/>
      <c r="CP100" s="863"/>
      <c r="CQ100" s="864"/>
      <c r="CR100" s="862"/>
      <c r="CS100" s="863"/>
      <c r="CT100" s="863"/>
      <c r="CU100" s="863"/>
      <c r="CV100" s="864"/>
      <c r="CW100" s="862"/>
      <c r="CX100" s="863"/>
      <c r="CY100" s="863"/>
      <c r="CZ100" s="863"/>
      <c r="DA100" s="864"/>
      <c r="DB100" s="862"/>
      <c r="DC100" s="863"/>
      <c r="DD100" s="863"/>
      <c r="DE100" s="863"/>
      <c r="DF100" s="864"/>
      <c r="DG100" s="862"/>
      <c r="DH100" s="863"/>
      <c r="DI100" s="863"/>
      <c r="DJ100" s="863"/>
      <c r="DK100" s="864"/>
      <c r="DL100" s="862"/>
      <c r="DM100" s="863"/>
      <c r="DN100" s="863"/>
      <c r="DO100" s="863"/>
      <c r="DP100" s="864"/>
      <c r="DQ100" s="862"/>
      <c r="DR100" s="863"/>
      <c r="DS100" s="863"/>
      <c r="DT100" s="863"/>
      <c r="DU100" s="864"/>
      <c r="DV100" s="859"/>
      <c r="DW100" s="860"/>
      <c r="DX100" s="860"/>
      <c r="DY100" s="860"/>
      <c r="DZ100" s="861"/>
      <c r="EA100" s="230"/>
    </row>
    <row r="101" spans="1:131" ht="26.25" hidden="1" customHeight="1" x14ac:dyDescent="0.2">
      <c r="A101" s="245"/>
      <c r="B101" s="246"/>
      <c r="C101" s="246"/>
      <c r="D101" s="246"/>
      <c r="E101" s="246"/>
      <c r="F101" s="246"/>
      <c r="G101" s="246"/>
      <c r="H101" s="246"/>
      <c r="I101" s="246"/>
      <c r="J101" s="246"/>
      <c r="K101" s="246"/>
      <c r="L101" s="246"/>
      <c r="M101" s="246"/>
      <c r="N101" s="246"/>
      <c r="O101" s="246"/>
      <c r="P101" s="246"/>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8"/>
      <c r="BA101" s="248"/>
      <c r="BB101" s="248"/>
      <c r="BC101" s="248"/>
      <c r="BD101" s="248"/>
      <c r="BE101" s="241"/>
      <c r="BF101" s="241"/>
      <c r="BG101" s="241"/>
      <c r="BH101" s="241"/>
      <c r="BI101" s="241"/>
      <c r="BJ101" s="241"/>
      <c r="BK101" s="241"/>
      <c r="BL101" s="241"/>
      <c r="BM101" s="241"/>
      <c r="BN101" s="241"/>
      <c r="BO101" s="241"/>
      <c r="BP101" s="241"/>
      <c r="BQ101" s="238">
        <v>95</v>
      </c>
      <c r="BR101" s="243"/>
      <c r="BS101" s="859"/>
      <c r="BT101" s="860"/>
      <c r="BU101" s="860"/>
      <c r="BV101" s="860"/>
      <c r="BW101" s="860"/>
      <c r="BX101" s="860"/>
      <c r="BY101" s="860"/>
      <c r="BZ101" s="860"/>
      <c r="CA101" s="860"/>
      <c r="CB101" s="860"/>
      <c r="CC101" s="860"/>
      <c r="CD101" s="860"/>
      <c r="CE101" s="860"/>
      <c r="CF101" s="860"/>
      <c r="CG101" s="865"/>
      <c r="CH101" s="862"/>
      <c r="CI101" s="863"/>
      <c r="CJ101" s="863"/>
      <c r="CK101" s="863"/>
      <c r="CL101" s="864"/>
      <c r="CM101" s="862"/>
      <c r="CN101" s="863"/>
      <c r="CO101" s="863"/>
      <c r="CP101" s="863"/>
      <c r="CQ101" s="864"/>
      <c r="CR101" s="862"/>
      <c r="CS101" s="863"/>
      <c r="CT101" s="863"/>
      <c r="CU101" s="863"/>
      <c r="CV101" s="864"/>
      <c r="CW101" s="862"/>
      <c r="CX101" s="863"/>
      <c r="CY101" s="863"/>
      <c r="CZ101" s="863"/>
      <c r="DA101" s="864"/>
      <c r="DB101" s="862"/>
      <c r="DC101" s="863"/>
      <c r="DD101" s="863"/>
      <c r="DE101" s="863"/>
      <c r="DF101" s="864"/>
      <c r="DG101" s="862"/>
      <c r="DH101" s="863"/>
      <c r="DI101" s="863"/>
      <c r="DJ101" s="863"/>
      <c r="DK101" s="864"/>
      <c r="DL101" s="862"/>
      <c r="DM101" s="863"/>
      <c r="DN101" s="863"/>
      <c r="DO101" s="863"/>
      <c r="DP101" s="864"/>
      <c r="DQ101" s="862"/>
      <c r="DR101" s="863"/>
      <c r="DS101" s="863"/>
      <c r="DT101" s="863"/>
      <c r="DU101" s="864"/>
      <c r="DV101" s="859"/>
      <c r="DW101" s="860"/>
      <c r="DX101" s="860"/>
      <c r="DY101" s="860"/>
      <c r="DZ101" s="861"/>
      <c r="EA101" s="230"/>
    </row>
    <row r="102" spans="1:131" ht="26.25" customHeight="1" thickBot="1" x14ac:dyDescent="0.25">
      <c r="A102" s="245"/>
      <c r="B102" s="246"/>
      <c r="C102" s="246"/>
      <c r="D102" s="246"/>
      <c r="E102" s="246"/>
      <c r="F102" s="246"/>
      <c r="G102" s="246"/>
      <c r="H102" s="246"/>
      <c r="I102" s="246"/>
      <c r="J102" s="246"/>
      <c r="K102" s="246"/>
      <c r="L102" s="246"/>
      <c r="M102" s="246"/>
      <c r="N102" s="246"/>
      <c r="O102" s="246"/>
      <c r="P102" s="246"/>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8"/>
      <c r="BA102" s="248"/>
      <c r="BB102" s="248"/>
      <c r="BC102" s="248"/>
      <c r="BD102" s="248"/>
      <c r="BE102" s="241"/>
      <c r="BF102" s="241"/>
      <c r="BG102" s="241"/>
      <c r="BH102" s="241"/>
      <c r="BI102" s="241"/>
      <c r="BJ102" s="241"/>
      <c r="BK102" s="241"/>
      <c r="BL102" s="241"/>
      <c r="BM102" s="241"/>
      <c r="BN102" s="241"/>
      <c r="BO102" s="241"/>
      <c r="BP102" s="241"/>
      <c r="BQ102" s="240" t="s">
        <v>377</v>
      </c>
      <c r="BR102" s="789" t="s">
        <v>400</v>
      </c>
      <c r="BS102" s="790"/>
      <c r="BT102" s="790"/>
      <c r="BU102" s="790"/>
      <c r="BV102" s="790"/>
      <c r="BW102" s="790"/>
      <c r="BX102" s="790"/>
      <c r="BY102" s="790"/>
      <c r="BZ102" s="790"/>
      <c r="CA102" s="790"/>
      <c r="CB102" s="790"/>
      <c r="CC102" s="790"/>
      <c r="CD102" s="790"/>
      <c r="CE102" s="790"/>
      <c r="CF102" s="790"/>
      <c r="CG102" s="791"/>
      <c r="CH102" s="888"/>
      <c r="CI102" s="889"/>
      <c r="CJ102" s="889"/>
      <c r="CK102" s="889"/>
      <c r="CL102" s="890"/>
      <c r="CM102" s="888"/>
      <c r="CN102" s="889"/>
      <c r="CO102" s="889"/>
      <c r="CP102" s="889"/>
      <c r="CQ102" s="890"/>
      <c r="CR102" s="891"/>
      <c r="CS102" s="852"/>
      <c r="CT102" s="852"/>
      <c r="CU102" s="852"/>
      <c r="CV102" s="892"/>
      <c r="CW102" s="891"/>
      <c r="CX102" s="852"/>
      <c r="CY102" s="852"/>
      <c r="CZ102" s="852"/>
      <c r="DA102" s="892"/>
      <c r="DB102" s="891"/>
      <c r="DC102" s="852"/>
      <c r="DD102" s="852"/>
      <c r="DE102" s="852"/>
      <c r="DF102" s="892"/>
      <c r="DG102" s="891"/>
      <c r="DH102" s="852"/>
      <c r="DI102" s="852"/>
      <c r="DJ102" s="852"/>
      <c r="DK102" s="892"/>
      <c r="DL102" s="891"/>
      <c r="DM102" s="852"/>
      <c r="DN102" s="852"/>
      <c r="DO102" s="852"/>
      <c r="DP102" s="892"/>
      <c r="DQ102" s="891"/>
      <c r="DR102" s="852"/>
      <c r="DS102" s="852"/>
      <c r="DT102" s="852"/>
      <c r="DU102" s="892"/>
      <c r="DV102" s="789"/>
      <c r="DW102" s="790"/>
      <c r="DX102" s="790"/>
      <c r="DY102" s="790"/>
      <c r="DZ102" s="915"/>
      <c r="EA102" s="230"/>
    </row>
    <row r="103" spans="1:131" ht="26.25" customHeight="1" x14ac:dyDescent="0.2">
      <c r="A103" s="245"/>
      <c r="B103" s="246"/>
      <c r="C103" s="246"/>
      <c r="D103" s="246"/>
      <c r="E103" s="246"/>
      <c r="F103" s="246"/>
      <c r="G103" s="246"/>
      <c r="H103" s="246"/>
      <c r="I103" s="246"/>
      <c r="J103" s="246"/>
      <c r="K103" s="246"/>
      <c r="L103" s="246"/>
      <c r="M103" s="246"/>
      <c r="N103" s="246"/>
      <c r="O103" s="246"/>
      <c r="P103" s="246"/>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8"/>
      <c r="BA103" s="248"/>
      <c r="BB103" s="248"/>
      <c r="BC103" s="248"/>
      <c r="BD103" s="248"/>
      <c r="BE103" s="241"/>
      <c r="BF103" s="241"/>
      <c r="BG103" s="241"/>
      <c r="BH103" s="241"/>
      <c r="BI103" s="241"/>
      <c r="BJ103" s="241"/>
      <c r="BK103" s="241"/>
      <c r="BL103" s="241"/>
      <c r="BM103" s="241"/>
      <c r="BN103" s="241"/>
      <c r="BO103" s="241"/>
      <c r="BP103" s="241"/>
      <c r="BQ103" s="916" t="s">
        <v>401</v>
      </c>
      <c r="BR103" s="916"/>
      <c r="BS103" s="916"/>
      <c r="BT103" s="916"/>
      <c r="BU103" s="916"/>
      <c r="BV103" s="916"/>
      <c r="BW103" s="916"/>
      <c r="BX103" s="916"/>
      <c r="BY103" s="916"/>
      <c r="BZ103" s="916"/>
      <c r="CA103" s="916"/>
      <c r="CB103" s="916"/>
      <c r="CC103" s="916"/>
      <c r="CD103" s="916"/>
      <c r="CE103" s="916"/>
      <c r="CF103" s="916"/>
      <c r="CG103" s="916"/>
      <c r="CH103" s="916"/>
      <c r="CI103" s="916"/>
      <c r="CJ103" s="916"/>
      <c r="CK103" s="916"/>
      <c r="CL103" s="916"/>
      <c r="CM103" s="916"/>
      <c r="CN103" s="916"/>
      <c r="CO103" s="916"/>
      <c r="CP103" s="916"/>
      <c r="CQ103" s="916"/>
      <c r="CR103" s="916"/>
      <c r="CS103" s="916"/>
      <c r="CT103" s="916"/>
      <c r="CU103" s="916"/>
      <c r="CV103" s="916"/>
      <c r="CW103" s="916"/>
      <c r="CX103" s="916"/>
      <c r="CY103" s="916"/>
      <c r="CZ103" s="916"/>
      <c r="DA103" s="916"/>
      <c r="DB103" s="916"/>
      <c r="DC103" s="916"/>
      <c r="DD103" s="916"/>
      <c r="DE103" s="916"/>
      <c r="DF103" s="916"/>
      <c r="DG103" s="916"/>
      <c r="DH103" s="916"/>
      <c r="DI103" s="916"/>
      <c r="DJ103" s="916"/>
      <c r="DK103" s="916"/>
      <c r="DL103" s="916"/>
      <c r="DM103" s="916"/>
      <c r="DN103" s="916"/>
      <c r="DO103" s="916"/>
      <c r="DP103" s="916"/>
      <c r="DQ103" s="916"/>
      <c r="DR103" s="916"/>
      <c r="DS103" s="916"/>
      <c r="DT103" s="916"/>
      <c r="DU103" s="916"/>
      <c r="DV103" s="916"/>
      <c r="DW103" s="916"/>
      <c r="DX103" s="916"/>
      <c r="DY103" s="916"/>
      <c r="DZ103" s="916"/>
      <c r="EA103" s="230"/>
    </row>
    <row r="104" spans="1:131" ht="26.25" customHeight="1" x14ac:dyDescent="0.2">
      <c r="A104" s="245"/>
      <c r="B104" s="246"/>
      <c r="C104" s="246"/>
      <c r="D104" s="246"/>
      <c r="E104" s="246"/>
      <c r="F104" s="246"/>
      <c r="G104" s="246"/>
      <c r="H104" s="246"/>
      <c r="I104" s="246"/>
      <c r="J104" s="246"/>
      <c r="K104" s="246"/>
      <c r="L104" s="246"/>
      <c r="M104" s="246"/>
      <c r="N104" s="246"/>
      <c r="O104" s="246"/>
      <c r="P104" s="246"/>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8"/>
      <c r="BA104" s="248"/>
      <c r="BB104" s="248"/>
      <c r="BC104" s="248"/>
      <c r="BD104" s="248"/>
      <c r="BE104" s="241"/>
      <c r="BF104" s="241"/>
      <c r="BG104" s="241"/>
      <c r="BH104" s="241"/>
      <c r="BI104" s="241"/>
      <c r="BJ104" s="241"/>
      <c r="BK104" s="241"/>
      <c r="BL104" s="241"/>
      <c r="BM104" s="241"/>
      <c r="BN104" s="241"/>
      <c r="BO104" s="241"/>
      <c r="BP104" s="241"/>
      <c r="BQ104" s="917" t="s">
        <v>402</v>
      </c>
      <c r="BR104" s="917"/>
      <c r="BS104" s="917"/>
      <c r="BT104" s="917"/>
      <c r="BU104" s="917"/>
      <c r="BV104" s="917"/>
      <c r="BW104" s="917"/>
      <c r="BX104" s="917"/>
      <c r="BY104" s="917"/>
      <c r="BZ104" s="917"/>
      <c r="CA104" s="917"/>
      <c r="CB104" s="917"/>
      <c r="CC104" s="917"/>
      <c r="CD104" s="917"/>
      <c r="CE104" s="917"/>
      <c r="CF104" s="917"/>
      <c r="CG104" s="917"/>
      <c r="CH104" s="917"/>
      <c r="CI104" s="917"/>
      <c r="CJ104" s="917"/>
      <c r="CK104" s="917"/>
      <c r="CL104" s="917"/>
      <c r="CM104" s="917"/>
      <c r="CN104" s="917"/>
      <c r="CO104" s="917"/>
      <c r="CP104" s="917"/>
      <c r="CQ104" s="917"/>
      <c r="CR104" s="917"/>
      <c r="CS104" s="917"/>
      <c r="CT104" s="917"/>
      <c r="CU104" s="917"/>
      <c r="CV104" s="917"/>
      <c r="CW104" s="917"/>
      <c r="CX104" s="917"/>
      <c r="CY104" s="917"/>
      <c r="CZ104" s="917"/>
      <c r="DA104" s="917"/>
      <c r="DB104" s="917"/>
      <c r="DC104" s="917"/>
      <c r="DD104" s="917"/>
      <c r="DE104" s="917"/>
      <c r="DF104" s="917"/>
      <c r="DG104" s="917"/>
      <c r="DH104" s="917"/>
      <c r="DI104" s="917"/>
      <c r="DJ104" s="917"/>
      <c r="DK104" s="917"/>
      <c r="DL104" s="917"/>
      <c r="DM104" s="917"/>
      <c r="DN104" s="917"/>
      <c r="DO104" s="917"/>
      <c r="DP104" s="917"/>
      <c r="DQ104" s="917"/>
      <c r="DR104" s="917"/>
      <c r="DS104" s="917"/>
      <c r="DT104" s="917"/>
      <c r="DU104" s="917"/>
      <c r="DV104" s="917"/>
      <c r="DW104" s="917"/>
      <c r="DX104" s="917"/>
      <c r="DY104" s="917"/>
      <c r="DZ104" s="917"/>
      <c r="EA104" s="230"/>
    </row>
    <row r="105" spans="1:131" ht="11.25" customHeight="1" x14ac:dyDescent="0.2">
      <c r="A105" s="241"/>
      <c r="B105" s="241"/>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30"/>
      <c r="BR105" s="230"/>
      <c r="BS105" s="230"/>
      <c r="BT105" s="230"/>
      <c r="BU105" s="230"/>
      <c r="BV105" s="230"/>
      <c r="BW105" s="230"/>
      <c r="BX105" s="230"/>
      <c r="BY105" s="230"/>
      <c r="BZ105" s="230"/>
      <c r="CA105" s="230"/>
      <c r="CB105" s="230"/>
      <c r="CC105" s="230"/>
      <c r="CD105" s="230"/>
      <c r="CE105" s="230"/>
      <c r="CF105" s="230"/>
      <c r="CG105" s="230"/>
      <c r="CH105" s="230"/>
      <c r="CI105" s="230"/>
      <c r="CJ105" s="230"/>
      <c r="CK105" s="230"/>
      <c r="CL105" s="230"/>
      <c r="CM105" s="230"/>
      <c r="CN105" s="230"/>
      <c r="CO105" s="230"/>
      <c r="CP105" s="230"/>
      <c r="CQ105" s="230"/>
      <c r="CR105" s="230"/>
      <c r="CS105" s="230"/>
      <c r="CT105" s="230"/>
      <c r="CU105" s="230"/>
      <c r="CV105" s="230"/>
      <c r="CW105" s="230"/>
      <c r="CX105" s="230"/>
      <c r="CY105" s="230"/>
      <c r="CZ105" s="230"/>
      <c r="DA105" s="230"/>
      <c r="DB105" s="230"/>
      <c r="DC105" s="230"/>
      <c r="DD105" s="230"/>
      <c r="DE105" s="230"/>
      <c r="DF105" s="230"/>
      <c r="DG105" s="230"/>
      <c r="DH105" s="230"/>
      <c r="DI105" s="230"/>
      <c r="DJ105" s="230"/>
      <c r="DK105" s="230"/>
      <c r="DL105" s="230"/>
      <c r="DM105" s="230"/>
      <c r="DN105" s="230"/>
      <c r="DO105" s="230"/>
      <c r="DP105" s="230"/>
      <c r="DQ105" s="230"/>
      <c r="DR105" s="230"/>
      <c r="DS105" s="230"/>
      <c r="DT105" s="230"/>
      <c r="DU105" s="230"/>
      <c r="DV105" s="230"/>
      <c r="DW105" s="230"/>
      <c r="DX105" s="230"/>
      <c r="DY105" s="230"/>
      <c r="DZ105" s="230"/>
      <c r="EA105" s="230"/>
    </row>
    <row r="106" spans="1:131" ht="11.25" customHeight="1" x14ac:dyDescent="0.2">
      <c r="A106" s="241"/>
      <c r="B106" s="241"/>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30"/>
      <c r="BR106" s="230"/>
      <c r="BS106" s="230"/>
      <c r="BT106" s="230"/>
      <c r="BU106" s="230"/>
      <c r="BV106" s="230"/>
      <c r="BW106" s="230"/>
      <c r="BX106" s="230"/>
      <c r="BY106" s="230"/>
      <c r="BZ106" s="230"/>
      <c r="CA106" s="230"/>
      <c r="CB106" s="230"/>
      <c r="CC106" s="230"/>
      <c r="CD106" s="230"/>
      <c r="CE106" s="230"/>
      <c r="CF106" s="230"/>
      <c r="CG106" s="230"/>
      <c r="CH106" s="230"/>
      <c r="CI106" s="230"/>
      <c r="CJ106" s="230"/>
      <c r="CK106" s="230"/>
      <c r="CL106" s="230"/>
      <c r="CM106" s="230"/>
      <c r="CN106" s="230"/>
      <c r="CO106" s="230"/>
      <c r="CP106" s="230"/>
      <c r="CQ106" s="230"/>
      <c r="CR106" s="230"/>
      <c r="CS106" s="230"/>
      <c r="CT106" s="230"/>
      <c r="CU106" s="230"/>
      <c r="CV106" s="230"/>
      <c r="CW106" s="230"/>
      <c r="CX106" s="230"/>
      <c r="CY106" s="230"/>
      <c r="CZ106" s="230"/>
      <c r="DA106" s="230"/>
      <c r="DB106" s="230"/>
      <c r="DC106" s="230"/>
      <c r="DD106" s="230"/>
      <c r="DE106" s="230"/>
      <c r="DF106" s="230"/>
      <c r="DG106" s="230"/>
      <c r="DH106" s="230"/>
      <c r="DI106" s="230"/>
      <c r="DJ106" s="230"/>
      <c r="DK106" s="230"/>
      <c r="DL106" s="230"/>
      <c r="DM106" s="230"/>
      <c r="DN106" s="230"/>
      <c r="DO106" s="230"/>
      <c r="DP106" s="230"/>
      <c r="DQ106" s="230"/>
      <c r="DR106" s="230"/>
      <c r="DS106" s="230"/>
      <c r="DT106" s="230"/>
      <c r="DU106" s="230"/>
      <c r="DV106" s="230"/>
      <c r="DW106" s="230"/>
      <c r="DX106" s="230"/>
      <c r="DY106" s="230"/>
      <c r="DZ106" s="230"/>
      <c r="EA106" s="230"/>
    </row>
    <row r="107" spans="1:131" s="230" customFormat="1" ht="26.25" customHeight="1" thickBot="1" x14ac:dyDescent="0.25">
      <c r="A107" s="249" t="s">
        <v>403</v>
      </c>
      <c r="B107" s="250"/>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49" t="s">
        <v>404</v>
      </c>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row>
    <row r="108" spans="1:131" s="230" customFormat="1" ht="26.25" customHeight="1" x14ac:dyDescent="0.2">
      <c r="A108" s="918" t="s">
        <v>405</v>
      </c>
      <c r="B108" s="919"/>
      <c r="C108" s="919"/>
      <c r="D108" s="919"/>
      <c r="E108" s="919"/>
      <c r="F108" s="919"/>
      <c r="G108" s="919"/>
      <c r="H108" s="919"/>
      <c r="I108" s="919"/>
      <c r="J108" s="919"/>
      <c r="K108" s="919"/>
      <c r="L108" s="919"/>
      <c r="M108" s="919"/>
      <c r="N108" s="919"/>
      <c r="O108" s="919"/>
      <c r="P108" s="919"/>
      <c r="Q108" s="919"/>
      <c r="R108" s="919"/>
      <c r="S108" s="919"/>
      <c r="T108" s="919"/>
      <c r="U108" s="919"/>
      <c r="V108" s="919"/>
      <c r="W108" s="919"/>
      <c r="X108" s="919"/>
      <c r="Y108" s="919"/>
      <c r="Z108" s="919"/>
      <c r="AA108" s="919"/>
      <c r="AB108" s="919"/>
      <c r="AC108" s="919"/>
      <c r="AD108" s="919"/>
      <c r="AE108" s="919"/>
      <c r="AF108" s="919"/>
      <c r="AG108" s="919"/>
      <c r="AH108" s="919"/>
      <c r="AI108" s="919"/>
      <c r="AJ108" s="919"/>
      <c r="AK108" s="919"/>
      <c r="AL108" s="919"/>
      <c r="AM108" s="919"/>
      <c r="AN108" s="919"/>
      <c r="AO108" s="919"/>
      <c r="AP108" s="919"/>
      <c r="AQ108" s="919"/>
      <c r="AR108" s="919"/>
      <c r="AS108" s="919"/>
      <c r="AT108" s="920"/>
      <c r="AU108" s="918" t="s">
        <v>406</v>
      </c>
      <c r="AV108" s="919"/>
      <c r="AW108" s="919"/>
      <c r="AX108" s="919"/>
      <c r="AY108" s="919"/>
      <c r="AZ108" s="919"/>
      <c r="BA108" s="919"/>
      <c r="BB108" s="919"/>
      <c r="BC108" s="919"/>
      <c r="BD108" s="919"/>
      <c r="BE108" s="919"/>
      <c r="BF108" s="919"/>
      <c r="BG108" s="919"/>
      <c r="BH108" s="919"/>
      <c r="BI108" s="919"/>
      <c r="BJ108" s="919"/>
      <c r="BK108" s="919"/>
      <c r="BL108" s="919"/>
      <c r="BM108" s="919"/>
      <c r="BN108" s="919"/>
      <c r="BO108" s="919"/>
      <c r="BP108" s="919"/>
      <c r="BQ108" s="919"/>
      <c r="BR108" s="919"/>
      <c r="BS108" s="919"/>
      <c r="BT108" s="919"/>
      <c r="BU108" s="919"/>
      <c r="BV108" s="919"/>
      <c r="BW108" s="919"/>
      <c r="BX108" s="919"/>
      <c r="BY108" s="919"/>
      <c r="BZ108" s="919"/>
      <c r="CA108" s="919"/>
      <c r="CB108" s="919"/>
      <c r="CC108" s="919"/>
      <c r="CD108" s="919"/>
      <c r="CE108" s="919"/>
      <c r="CF108" s="919"/>
      <c r="CG108" s="919"/>
      <c r="CH108" s="919"/>
      <c r="CI108" s="919"/>
      <c r="CJ108" s="919"/>
      <c r="CK108" s="919"/>
      <c r="CL108" s="919"/>
      <c r="CM108" s="919"/>
      <c r="CN108" s="919"/>
      <c r="CO108" s="919"/>
      <c r="CP108" s="919"/>
      <c r="CQ108" s="919"/>
      <c r="CR108" s="919"/>
      <c r="CS108" s="919"/>
      <c r="CT108" s="919"/>
      <c r="CU108" s="919"/>
      <c r="CV108" s="919"/>
      <c r="CW108" s="919"/>
      <c r="CX108" s="919"/>
      <c r="CY108" s="919"/>
      <c r="CZ108" s="919"/>
      <c r="DA108" s="919"/>
      <c r="DB108" s="919"/>
      <c r="DC108" s="919"/>
      <c r="DD108" s="919"/>
      <c r="DE108" s="919"/>
      <c r="DF108" s="919"/>
      <c r="DG108" s="919"/>
      <c r="DH108" s="919"/>
      <c r="DI108" s="919"/>
      <c r="DJ108" s="919"/>
      <c r="DK108" s="919"/>
      <c r="DL108" s="919"/>
      <c r="DM108" s="919"/>
      <c r="DN108" s="919"/>
      <c r="DO108" s="919"/>
      <c r="DP108" s="919"/>
      <c r="DQ108" s="919"/>
      <c r="DR108" s="919"/>
      <c r="DS108" s="919"/>
      <c r="DT108" s="919"/>
      <c r="DU108" s="919"/>
      <c r="DV108" s="919"/>
      <c r="DW108" s="919"/>
      <c r="DX108" s="919"/>
      <c r="DY108" s="919"/>
      <c r="DZ108" s="920"/>
    </row>
    <row r="109" spans="1:131" s="230" customFormat="1" ht="26.25" customHeight="1" x14ac:dyDescent="0.2">
      <c r="A109" s="913" t="s">
        <v>407</v>
      </c>
      <c r="B109" s="894"/>
      <c r="C109" s="894"/>
      <c r="D109" s="894"/>
      <c r="E109" s="894"/>
      <c r="F109" s="894"/>
      <c r="G109" s="894"/>
      <c r="H109" s="894"/>
      <c r="I109" s="894"/>
      <c r="J109" s="894"/>
      <c r="K109" s="894"/>
      <c r="L109" s="894"/>
      <c r="M109" s="894"/>
      <c r="N109" s="894"/>
      <c r="O109" s="894"/>
      <c r="P109" s="894"/>
      <c r="Q109" s="894"/>
      <c r="R109" s="894"/>
      <c r="S109" s="894"/>
      <c r="T109" s="894"/>
      <c r="U109" s="894"/>
      <c r="V109" s="894"/>
      <c r="W109" s="894"/>
      <c r="X109" s="894"/>
      <c r="Y109" s="894"/>
      <c r="Z109" s="895"/>
      <c r="AA109" s="893" t="s">
        <v>408</v>
      </c>
      <c r="AB109" s="894"/>
      <c r="AC109" s="894"/>
      <c r="AD109" s="894"/>
      <c r="AE109" s="895"/>
      <c r="AF109" s="893" t="s">
        <v>409</v>
      </c>
      <c r="AG109" s="894"/>
      <c r="AH109" s="894"/>
      <c r="AI109" s="894"/>
      <c r="AJ109" s="895"/>
      <c r="AK109" s="893" t="s">
        <v>294</v>
      </c>
      <c r="AL109" s="894"/>
      <c r="AM109" s="894"/>
      <c r="AN109" s="894"/>
      <c r="AO109" s="895"/>
      <c r="AP109" s="893" t="s">
        <v>410</v>
      </c>
      <c r="AQ109" s="894"/>
      <c r="AR109" s="894"/>
      <c r="AS109" s="894"/>
      <c r="AT109" s="896"/>
      <c r="AU109" s="913" t="s">
        <v>407</v>
      </c>
      <c r="AV109" s="894"/>
      <c r="AW109" s="894"/>
      <c r="AX109" s="894"/>
      <c r="AY109" s="894"/>
      <c r="AZ109" s="894"/>
      <c r="BA109" s="894"/>
      <c r="BB109" s="894"/>
      <c r="BC109" s="894"/>
      <c r="BD109" s="894"/>
      <c r="BE109" s="894"/>
      <c r="BF109" s="894"/>
      <c r="BG109" s="894"/>
      <c r="BH109" s="894"/>
      <c r="BI109" s="894"/>
      <c r="BJ109" s="894"/>
      <c r="BK109" s="894"/>
      <c r="BL109" s="894"/>
      <c r="BM109" s="894"/>
      <c r="BN109" s="894"/>
      <c r="BO109" s="894"/>
      <c r="BP109" s="895"/>
      <c r="BQ109" s="893" t="s">
        <v>408</v>
      </c>
      <c r="BR109" s="894"/>
      <c r="BS109" s="894"/>
      <c r="BT109" s="894"/>
      <c r="BU109" s="895"/>
      <c r="BV109" s="893" t="s">
        <v>409</v>
      </c>
      <c r="BW109" s="894"/>
      <c r="BX109" s="894"/>
      <c r="BY109" s="894"/>
      <c r="BZ109" s="895"/>
      <c r="CA109" s="893" t="s">
        <v>294</v>
      </c>
      <c r="CB109" s="894"/>
      <c r="CC109" s="894"/>
      <c r="CD109" s="894"/>
      <c r="CE109" s="895"/>
      <c r="CF109" s="914" t="s">
        <v>410</v>
      </c>
      <c r="CG109" s="914"/>
      <c r="CH109" s="914"/>
      <c r="CI109" s="914"/>
      <c r="CJ109" s="914"/>
      <c r="CK109" s="893" t="s">
        <v>411</v>
      </c>
      <c r="CL109" s="894"/>
      <c r="CM109" s="894"/>
      <c r="CN109" s="894"/>
      <c r="CO109" s="894"/>
      <c r="CP109" s="894"/>
      <c r="CQ109" s="894"/>
      <c r="CR109" s="894"/>
      <c r="CS109" s="894"/>
      <c r="CT109" s="894"/>
      <c r="CU109" s="894"/>
      <c r="CV109" s="894"/>
      <c r="CW109" s="894"/>
      <c r="CX109" s="894"/>
      <c r="CY109" s="894"/>
      <c r="CZ109" s="894"/>
      <c r="DA109" s="894"/>
      <c r="DB109" s="894"/>
      <c r="DC109" s="894"/>
      <c r="DD109" s="894"/>
      <c r="DE109" s="894"/>
      <c r="DF109" s="895"/>
      <c r="DG109" s="893" t="s">
        <v>408</v>
      </c>
      <c r="DH109" s="894"/>
      <c r="DI109" s="894"/>
      <c r="DJ109" s="894"/>
      <c r="DK109" s="895"/>
      <c r="DL109" s="893" t="s">
        <v>409</v>
      </c>
      <c r="DM109" s="894"/>
      <c r="DN109" s="894"/>
      <c r="DO109" s="894"/>
      <c r="DP109" s="895"/>
      <c r="DQ109" s="893" t="s">
        <v>294</v>
      </c>
      <c r="DR109" s="894"/>
      <c r="DS109" s="894"/>
      <c r="DT109" s="894"/>
      <c r="DU109" s="895"/>
      <c r="DV109" s="893" t="s">
        <v>410</v>
      </c>
      <c r="DW109" s="894"/>
      <c r="DX109" s="894"/>
      <c r="DY109" s="894"/>
      <c r="DZ109" s="896"/>
    </row>
    <row r="110" spans="1:131" s="230" customFormat="1" ht="26.25" customHeight="1" x14ac:dyDescent="0.2">
      <c r="A110" s="897" t="s">
        <v>412</v>
      </c>
      <c r="B110" s="898"/>
      <c r="C110" s="898"/>
      <c r="D110" s="898"/>
      <c r="E110" s="898"/>
      <c r="F110" s="898"/>
      <c r="G110" s="898"/>
      <c r="H110" s="898"/>
      <c r="I110" s="898"/>
      <c r="J110" s="898"/>
      <c r="K110" s="898"/>
      <c r="L110" s="898"/>
      <c r="M110" s="898"/>
      <c r="N110" s="898"/>
      <c r="O110" s="898"/>
      <c r="P110" s="898"/>
      <c r="Q110" s="898"/>
      <c r="R110" s="898"/>
      <c r="S110" s="898"/>
      <c r="T110" s="898"/>
      <c r="U110" s="898"/>
      <c r="V110" s="898"/>
      <c r="W110" s="898"/>
      <c r="X110" s="898"/>
      <c r="Y110" s="898"/>
      <c r="Z110" s="899"/>
      <c r="AA110" s="900">
        <v>2582026</v>
      </c>
      <c r="AB110" s="901"/>
      <c r="AC110" s="901"/>
      <c r="AD110" s="901"/>
      <c r="AE110" s="902"/>
      <c r="AF110" s="903">
        <v>2592541</v>
      </c>
      <c r="AG110" s="901"/>
      <c r="AH110" s="901"/>
      <c r="AI110" s="901"/>
      <c r="AJ110" s="902"/>
      <c r="AK110" s="903">
        <v>2472041</v>
      </c>
      <c r="AL110" s="901"/>
      <c r="AM110" s="901"/>
      <c r="AN110" s="901"/>
      <c r="AO110" s="902"/>
      <c r="AP110" s="904">
        <v>19.600000000000001</v>
      </c>
      <c r="AQ110" s="905"/>
      <c r="AR110" s="905"/>
      <c r="AS110" s="905"/>
      <c r="AT110" s="906"/>
      <c r="AU110" s="907" t="s">
        <v>69</v>
      </c>
      <c r="AV110" s="908"/>
      <c r="AW110" s="908"/>
      <c r="AX110" s="908"/>
      <c r="AY110" s="908"/>
      <c r="AZ110" s="930" t="s">
        <v>413</v>
      </c>
      <c r="BA110" s="898"/>
      <c r="BB110" s="898"/>
      <c r="BC110" s="898"/>
      <c r="BD110" s="898"/>
      <c r="BE110" s="898"/>
      <c r="BF110" s="898"/>
      <c r="BG110" s="898"/>
      <c r="BH110" s="898"/>
      <c r="BI110" s="898"/>
      <c r="BJ110" s="898"/>
      <c r="BK110" s="898"/>
      <c r="BL110" s="898"/>
      <c r="BM110" s="898"/>
      <c r="BN110" s="898"/>
      <c r="BO110" s="898"/>
      <c r="BP110" s="899"/>
      <c r="BQ110" s="931">
        <v>27169678</v>
      </c>
      <c r="BR110" s="932"/>
      <c r="BS110" s="932"/>
      <c r="BT110" s="932"/>
      <c r="BU110" s="932"/>
      <c r="BV110" s="932">
        <v>25328974</v>
      </c>
      <c r="BW110" s="932"/>
      <c r="BX110" s="932"/>
      <c r="BY110" s="932"/>
      <c r="BZ110" s="932"/>
      <c r="CA110" s="932">
        <v>23939881</v>
      </c>
      <c r="CB110" s="932"/>
      <c r="CC110" s="932"/>
      <c r="CD110" s="932"/>
      <c r="CE110" s="932"/>
      <c r="CF110" s="945">
        <v>190</v>
      </c>
      <c r="CG110" s="946"/>
      <c r="CH110" s="946"/>
      <c r="CI110" s="946"/>
      <c r="CJ110" s="946"/>
      <c r="CK110" s="947" t="s">
        <v>414</v>
      </c>
      <c r="CL110" s="948"/>
      <c r="CM110" s="930" t="s">
        <v>415</v>
      </c>
      <c r="CN110" s="898"/>
      <c r="CO110" s="898"/>
      <c r="CP110" s="898"/>
      <c r="CQ110" s="898"/>
      <c r="CR110" s="898"/>
      <c r="CS110" s="898"/>
      <c r="CT110" s="898"/>
      <c r="CU110" s="898"/>
      <c r="CV110" s="898"/>
      <c r="CW110" s="898"/>
      <c r="CX110" s="898"/>
      <c r="CY110" s="898"/>
      <c r="CZ110" s="898"/>
      <c r="DA110" s="898"/>
      <c r="DB110" s="898"/>
      <c r="DC110" s="898"/>
      <c r="DD110" s="898"/>
      <c r="DE110" s="898"/>
      <c r="DF110" s="899"/>
      <c r="DG110" s="931" t="s">
        <v>122</v>
      </c>
      <c r="DH110" s="932"/>
      <c r="DI110" s="932"/>
      <c r="DJ110" s="932"/>
      <c r="DK110" s="932"/>
      <c r="DL110" s="932" t="s">
        <v>122</v>
      </c>
      <c r="DM110" s="932"/>
      <c r="DN110" s="932"/>
      <c r="DO110" s="932"/>
      <c r="DP110" s="932"/>
      <c r="DQ110" s="932" t="s">
        <v>122</v>
      </c>
      <c r="DR110" s="932"/>
      <c r="DS110" s="932"/>
      <c r="DT110" s="932"/>
      <c r="DU110" s="932"/>
      <c r="DV110" s="933" t="s">
        <v>122</v>
      </c>
      <c r="DW110" s="933"/>
      <c r="DX110" s="933"/>
      <c r="DY110" s="933"/>
      <c r="DZ110" s="934"/>
    </row>
    <row r="111" spans="1:131" s="230" customFormat="1" ht="26.25" customHeight="1" x14ac:dyDescent="0.2">
      <c r="A111" s="935" t="s">
        <v>416</v>
      </c>
      <c r="B111" s="936"/>
      <c r="C111" s="936"/>
      <c r="D111" s="936"/>
      <c r="E111" s="936"/>
      <c r="F111" s="936"/>
      <c r="G111" s="936"/>
      <c r="H111" s="936"/>
      <c r="I111" s="936"/>
      <c r="J111" s="936"/>
      <c r="K111" s="936"/>
      <c r="L111" s="936"/>
      <c r="M111" s="936"/>
      <c r="N111" s="936"/>
      <c r="O111" s="936"/>
      <c r="P111" s="936"/>
      <c r="Q111" s="936"/>
      <c r="R111" s="936"/>
      <c r="S111" s="936"/>
      <c r="T111" s="936"/>
      <c r="U111" s="936"/>
      <c r="V111" s="936"/>
      <c r="W111" s="936"/>
      <c r="X111" s="936"/>
      <c r="Y111" s="936"/>
      <c r="Z111" s="937"/>
      <c r="AA111" s="938" t="s">
        <v>122</v>
      </c>
      <c r="AB111" s="939"/>
      <c r="AC111" s="939"/>
      <c r="AD111" s="939"/>
      <c r="AE111" s="940"/>
      <c r="AF111" s="941" t="s">
        <v>122</v>
      </c>
      <c r="AG111" s="939"/>
      <c r="AH111" s="939"/>
      <c r="AI111" s="939"/>
      <c r="AJ111" s="940"/>
      <c r="AK111" s="941" t="s">
        <v>122</v>
      </c>
      <c r="AL111" s="939"/>
      <c r="AM111" s="939"/>
      <c r="AN111" s="939"/>
      <c r="AO111" s="940"/>
      <c r="AP111" s="942" t="s">
        <v>122</v>
      </c>
      <c r="AQ111" s="943"/>
      <c r="AR111" s="943"/>
      <c r="AS111" s="943"/>
      <c r="AT111" s="944"/>
      <c r="AU111" s="909"/>
      <c r="AV111" s="910"/>
      <c r="AW111" s="910"/>
      <c r="AX111" s="910"/>
      <c r="AY111" s="910"/>
      <c r="AZ111" s="923" t="s">
        <v>417</v>
      </c>
      <c r="BA111" s="924"/>
      <c r="BB111" s="924"/>
      <c r="BC111" s="924"/>
      <c r="BD111" s="924"/>
      <c r="BE111" s="924"/>
      <c r="BF111" s="924"/>
      <c r="BG111" s="924"/>
      <c r="BH111" s="924"/>
      <c r="BI111" s="924"/>
      <c r="BJ111" s="924"/>
      <c r="BK111" s="924"/>
      <c r="BL111" s="924"/>
      <c r="BM111" s="924"/>
      <c r="BN111" s="924"/>
      <c r="BO111" s="924"/>
      <c r="BP111" s="925"/>
      <c r="BQ111" s="926">
        <v>78009</v>
      </c>
      <c r="BR111" s="927"/>
      <c r="BS111" s="927"/>
      <c r="BT111" s="927"/>
      <c r="BU111" s="927"/>
      <c r="BV111" s="927" t="s">
        <v>122</v>
      </c>
      <c r="BW111" s="927"/>
      <c r="BX111" s="927"/>
      <c r="BY111" s="927"/>
      <c r="BZ111" s="927"/>
      <c r="CA111" s="927" t="s">
        <v>122</v>
      </c>
      <c r="CB111" s="927"/>
      <c r="CC111" s="927"/>
      <c r="CD111" s="927"/>
      <c r="CE111" s="927"/>
      <c r="CF111" s="921" t="s">
        <v>122</v>
      </c>
      <c r="CG111" s="922"/>
      <c r="CH111" s="922"/>
      <c r="CI111" s="922"/>
      <c r="CJ111" s="922"/>
      <c r="CK111" s="949"/>
      <c r="CL111" s="950"/>
      <c r="CM111" s="923" t="s">
        <v>418</v>
      </c>
      <c r="CN111" s="924"/>
      <c r="CO111" s="924"/>
      <c r="CP111" s="924"/>
      <c r="CQ111" s="924"/>
      <c r="CR111" s="924"/>
      <c r="CS111" s="924"/>
      <c r="CT111" s="924"/>
      <c r="CU111" s="924"/>
      <c r="CV111" s="924"/>
      <c r="CW111" s="924"/>
      <c r="CX111" s="924"/>
      <c r="CY111" s="924"/>
      <c r="CZ111" s="924"/>
      <c r="DA111" s="924"/>
      <c r="DB111" s="924"/>
      <c r="DC111" s="924"/>
      <c r="DD111" s="924"/>
      <c r="DE111" s="924"/>
      <c r="DF111" s="925"/>
      <c r="DG111" s="926" t="s">
        <v>122</v>
      </c>
      <c r="DH111" s="927"/>
      <c r="DI111" s="927"/>
      <c r="DJ111" s="927"/>
      <c r="DK111" s="927"/>
      <c r="DL111" s="927" t="s">
        <v>122</v>
      </c>
      <c r="DM111" s="927"/>
      <c r="DN111" s="927"/>
      <c r="DO111" s="927"/>
      <c r="DP111" s="927"/>
      <c r="DQ111" s="927" t="s">
        <v>122</v>
      </c>
      <c r="DR111" s="927"/>
      <c r="DS111" s="927"/>
      <c r="DT111" s="927"/>
      <c r="DU111" s="927"/>
      <c r="DV111" s="928" t="s">
        <v>122</v>
      </c>
      <c r="DW111" s="928"/>
      <c r="DX111" s="928"/>
      <c r="DY111" s="928"/>
      <c r="DZ111" s="929"/>
    </row>
    <row r="112" spans="1:131" s="230" customFormat="1" ht="26.25" customHeight="1" x14ac:dyDescent="0.2">
      <c r="A112" s="953" t="s">
        <v>419</v>
      </c>
      <c r="B112" s="954"/>
      <c r="C112" s="924" t="s">
        <v>420</v>
      </c>
      <c r="D112" s="924"/>
      <c r="E112" s="924"/>
      <c r="F112" s="924"/>
      <c r="G112" s="924"/>
      <c r="H112" s="924"/>
      <c r="I112" s="924"/>
      <c r="J112" s="924"/>
      <c r="K112" s="924"/>
      <c r="L112" s="924"/>
      <c r="M112" s="924"/>
      <c r="N112" s="924"/>
      <c r="O112" s="924"/>
      <c r="P112" s="924"/>
      <c r="Q112" s="924"/>
      <c r="R112" s="924"/>
      <c r="S112" s="924"/>
      <c r="T112" s="924"/>
      <c r="U112" s="924"/>
      <c r="V112" s="924"/>
      <c r="W112" s="924"/>
      <c r="X112" s="924"/>
      <c r="Y112" s="924"/>
      <c r="Z112" s="925"/>
      <c r="AA112" s="959" t="s">
        <v>122</v>
      </c>
      <c r="AB112" s="960"/>
      <c r="AC112" s="960"/>
      <c r="AD112" s="960"/>
      <c r="AE112" s="961"/>
      <c r="AF112" s="962" t="s">
        <v>122</v>
      </c>
      <c r="AG112" s="960"/>
      <c r="AH112" s="960"/>
      <c r="AI112" s="960"/>
      <c r="AJ112" s="961"/>
      <c r="AK112" s="962" t="s">
        <v>122</v>
      </c>
      <c r="AL112" s="960"/>
      <c r="AM112" s="960"/>
      <c r="AN112" s="960"/>
      <c r="AO112" s="961"/>
      <c r="AP112" s="963" t="s">
        <v>122</v>
      </c>
      <c r="AQ112" s="964"/>
      <c r="AR112" s="964"/>
      <c r="AS112" s="964"/>
      <c r="AT112" s="965"/>
      <c r="AU112" s="909"/>
      <c r="AV112" s="910"/>
      <c r="AW112" s="910"/>
      <c r="AX112" s="910"/>
      <c r="AY112" s="910"/>
      <c r="AZ112" s="923" t="s">
        <v>421</v>
      </c>
      <c r="BA112" s="924"/>
      <c r="BB112" s="924"/>
      <c r="BC112" s="924"/>
      <c r="BD112" s="924"/>
      <c r="BE112" s="924"/>
      <c r="BF112" s="924"/>
      <c r="BG112" s="924"/>
      <c r="BH112" s="924"/>
      <c r="BI112" s="924"/>
      <c r="BJ112" s="924"/>
      <c r="BK112" s="924"/>
      <c r="BL112" s="924"/>
      <c r="BM112" s="924"/>
      <c r="BN112" s="924"/>
      <c r="BO112" s="924"/>
      <c r="BP112" s="925"/>
      <c r="BQ112" s="926">
        <v>3301636</v>
      </c>
      <c r="BR112" s="927"/>
      <c r="BS112" s="927"/>
      <c r="BT112" s="927"/>
      <c r="BU112" s="927"/>
      <c r="BV112" s="927">
        <v>2414904</v>
      </c>
      <c r="BW112" s="927"/>
      <c r="BX112" s="927"/>
      <c r="BY112" s="927"/>
      <c r="BZ112" s="927"/>
      <c r="CA112" s="927">
        <v>2150428</v>
      </c>
      <c r="CB112" s="927"/>
      <c r="CC112" s="927"/>
      <c r="CD112" s="927"/>
      <c r="CE112" s="927"/>
      <c r="CF112" s="921">
        <v>17.100000000000001</v>
      </c>
      <c r="CG112" s="922"/>
      <c r="CH112" s="922"/>
      <c r="CI112" s="922"/>
      <c r="CJ112" s="922"/>
      <c r="CK112" s="949"/>
      <c r="CL112" s="950"/>
      <c r="CM112" s="923" t="s">
        <v>422</v>
      </c>
      <c r="CN112" s="924"/>
      <c r="CO112" s="924"/>
      <c r="CP112" s="924"/>
      <c r="CQ112" s="924"/>
      <c r="CR112" s="924"/>
      <c r="CS112" s="924"/>
      <c r="CT112" s="924"/>
      <c r="CU112" s="924"/>
      <c r="CV112" s="924"/>
      <c r="CW112" s="924"/>
      <c r="CX112" s="924"/>
      <c r="CY112" s="924"/>
      <c r="CZ112" s="924"/>
      <c r="DA112" s="924"/>
      <c r="DB112" s="924"/>
      <c r="DC112" s="924"/>
      <c r="DD112" s="924"/>
      <c r="DE112" s="924"/>
      <c r="DF112" s="925"/>
      <c r="DG112" s="926" t="s">
        <v>122</v>
      </c>
      <c r="DH112" s="927"/>
      <c r="DI112" s="927"/>
      <c r="DJ112" s="927"/>
      <c r="DK112" s="927"/>
      <c r="DL112" s="927" t="s">
        <v>122</v>
      </c>
      <c r="DM112" s="927"/>
      <c r="DN112" s="927"/>
      <c r="DO112" s="927"/>
      <c r="DP112" s="927"/>
      <c r="DQ112" s="927" t="s">
        <v>122</v>
      </c>
      <c r="DR112" s="927"/>
      <c r="DS112" s="927"/>
      <c r="DT112" s="927"/>
      <c r="DU112" s="927"/>
      <c r="DV112" s="928" t="s">
        <v>122</v>
      </c>
      <c r="DW112" s="928"/>
      <c r="DX112" s="928"/>
      <c r="DY112" s="928"/>
      <c r="DZ112" s="929"/>
    </row>
    <row r="113" spans="1:130" s="230" customFormat="1" ht="26.25" customHeight="1" x14ac:dyDescent="0.2">
      <c r="A113" s="955"/>
      <c r="B113" s="956"/>
      <c r="C113" s="924" t="s">
        <v>423</v>
      </c>
      <c r="D113" s="924"/>
      <c r="E113" s="924"/>
      <c r="F113" s="924"/>
      <c r="G113" s="924"/>
      <c r="H113" s="924"/>
      <c r="I113" s="924"/>
      <c r="J113" s="924"/>
      <c r="K113" s="924"/>
      <c r="L113" s="924"/>
      <c r="M113" s="924"/>
      <c r="N113" s="924"/>
      <c r="O113" s="924"/>
      <c r="P113" s="924"/>
      <c r="Q113" s="924"/>
      <c r="R113" s="924"/>
      <c r="S113" s="924"/>
      <c r="T113" s="924"/>
      <c r="U113" s="924"/>
      <c r="V113" s="924"/>
      <c r="W113" s="924"/>
      <c r="X113" s="924"/>
      <c r="Y113" s="924"/>
      <c r="Z113" s="925"/>
      <c r="AA113" s="938">
        <v>279176</v>
      </c>
      <c r="AB113" s="939"/>
      <c r="AC113" s="939"/>
      <c r="AD113" s="939"/>
      <c r="AE113" s="940"/>
      <c r="AF113" s="941">
        <v>249906</v>
      </c>
      <c r="AG113" s="939"/>
      <c r="AH113" s="939"/>
      <c r="AI113" s="939"/>
      <c r="AJ113" s="940"/>
      <c r="AK113" s="941">
        <v>201347</v>
      </c>
      <c r="AL113" s="939"/>
      <c r="AM113" s="939"/>
      <c r="AN113" s="939"/>
      <c r="AO113" s="940"/>
      <c r="AP113" s="942">
        <v>1.6</v>
      </c>
      <c r="AQ113" s="943"/>
      <c r="AR113" s="943"/>
      <c r="AS113" s="943"/>
      <c r="AT113" s="944"/>
      <c r="AU113" s="909"/>
      <c r="AV113" s="910"/>
      <c r="AW113" s="910"/>
      <c r="AX113" s="910"/>
      <c r="AY113" s="910"/>
      <c r="AZ113" s="923" t="s">
        <v>424</v>
      </c>
      <c r="BA113" s="924"/>
      <c r="BB113" s="924"/>
      <c r="BC113" s="924"/>
      <c r="BD113" s="924"/>
      <c r="BE113" s="924"/>
      <c r="BF113" s="924"/>
      <c r="BG113" s="924"/>
      <c r="BH113" s="924"/>
      <c r="BI113" s="924"/>
      <c r="BJ113" s="924"/>
      <c r="BK113" s="924"/>
      <c r="BL113" s="924"/>
      <c r="BM113" s="924"/>
      <c r="BN113" s="924"/>
      <c r="BO113" s="924"/>
      <c r="BP113" s="925"/>
      <c r="BQ113" s="926">
        <v>1135851</v>
      </c>
      <c r="BR113" s="927"/>
      <c r="BS113" s="927"/>
      <c r="BT113" s="927"/>
      <c r="BU113" s="927"/>
      <c r="BV113" s="927">
        <v>966688</v>
      </c>
      <c r="BW113" s="927"/>
      <c r="BX113" s="927"/>
      <c r="BY113" s="927"/>
      <c r="BZ113" s="927"/>
      <c r="CA113" s="927">
        <v>906210</v>
      </c>
      <c r="CB113" s="927"/>
      <c r="CC113" s="927"/>
      <c r="CD113" s="927"/>
      <c r="CE113" s="927"/>
      <c r="CF113" s="921">
        <v>7.2</v>
      </c>
      <c r="CG113" s="922"/>
      <c r="CH113" s="922"/>
      <c r="CI113" s="922"/>
      <c r="CJ113" s="922"/>
      <c r="CK113" s="949"/>
      <c r="CL113" s="950"/>
      <c r="CM113" s="923" t="s">
        <v>425</v>
      </c>
      <c r="CN113" s="924"/>
      <c r="CO113" s="924"/>
      <c r="CP113" s="924"/>
      <c r="CQ113" s="924"/>
      <c r="CR113" s="924"/>
      <c r="CS113" s="924"/>
      <c r="CT113" s="924"/>
      <c r="CU113" s="924"/>
      <c r="CV113" s="924"/>
      <c r="CW113" s="924"/>
      <c r="CX113" s="924"/>
      <c r="CY113" s="924"/>
      <c r="CZ113" s="924"/>
      <c r="DA113" s="924"/>
      <c r="DB113" s="924"/>
      <c r="DC113" s="924"/>
      <c r="DD113" s="924"/>
      <c r="DE113" s="924"/>
      <c r="DF113" s="925"/>
      <c r="DG113" s="959">
        <v>78009</v>
      </c>
      <c r="DH113" s="960"/>
      <c r="DI113" s="960"/>
      <c r="DJ113" s="960"/>
      <c r="DK113" s="961"/>
      <c r="DL113" s="962" t="s">
        <v>122</v>
      </c>
      <c r="DM113" s="960"/>
      <c r="DN113" s="960"/>
      <c r="DO113" s="960"/>
      <c r="DP113" s="961"/>
      <c r="DQ113" s="962" t="s">
        <v>122</v>
      </c>
      <c r="DR113" s="960"/>
      <c r="DS113" s="960"/>
      <c r="DT113" s="960"/>
      <c r="DU113" s="961"/>
      <c r="DV113" s="963" t="s">
        <v>122</v>
      </c>
      <c r="DW113" s="964"/>
      <c r="DX113" s="964"/>
      <c r="DY113" s="964"/>
      <c r="DZ113" s="965"/>
    </row>
    <row r="114" spans="1:130" s="230" customFormat="1" ht="26.25" customHeight="1" x14ac:dyDescent="0.2">
      <c r="A114" s="955"/>
      <c r="B114" s="956"/>
      <c r="C114" s="924" t="s">
        <v>426</v>
      </c>
      <c r="D114" s="924"/>
      <c r="E114" s="924"/>
      <c r="F114" s="924"/>
      <c r="G114" s="924"/>
      <c r="H114" s="924"/>
      <c r="I114" s="924"/>
      <c r="J114" s="924"/>
      <c r="K114" s="924"/>
      <c r="L114" s="924"/>
      <c r="M114" s="924"/>
      <c r="N114" s="924"/>
      <c r="O114" s="924"/>
      <c r="P114" s="924"/>
      <c r="Q114" s="924"/>
      <c r="R114" s="924"/>
      <c r="S114" s="924"/>
      <c r="T114" s="924"/>
      <c r="U114" s="924"/>
      <c r="V114" s="924"/>
      <c r="W114" s="924"/>
      <c r="X114" s="924"/>
      <c r="Y114" s="924"/>
      <c r="Z114" s="925"/>
      <c r="AA114" s="959">
        <v>252973</v>
      </c>
      <c r="AB114" s="960"/>
      <c r="AC114" s="960"/>
      <c r="AD114" s="960"/>
      <c r="AE114" s="961"/>
      <c r="AF114" s="962">
        <v>241044</v>
      </c>
      <c r="AG114" s="960"/>
      <c r="AH114" s="960"/>
      <c r="AI114" s="960"/>
      <c r="AJ114" s="961"/>
      <c r="AK114" s="962">
        <v>217400</v>
      </c>
      <c r="AL114" s="960"/>
      <c r="AM114" s="960"/>
      <c r="AN114" s="960"/>
      <c r="AO114" s="961"/>
      <c r="AP114" s="963">
        <v>1.7</v>
      </c>
      <c r="AQ114" s="964"/>
      <c r="AR114" s="964"/>
      <c r="AS114" s="964"/>
      <c r="AT114" s="965"/>
      <c r="AU114" s="909"/>
      <c r="AV114" s="910"/>
      <c r="AW114" s="910"/>
      <c r="AX114" s="910"/>
      <c r="AY114" s="910"/>
      <c r="AZ114" s="923" t="s">
        <v>427</v>
      </c>
      <c r="BA114" s="924"/>
      <c r="BB114" s="924"/>
      <c r="BC114" s="924"/>
      <c r="BD114" s="924"/>
      <c r="BE114" s="924"/>
      <c r="BF114" s="924"/>
      <c r="BG114" s="924"/>
      <c r="BH114" s="924"/>
      <c r="BI114" s="924"/>
      <c r="BJ114" s="924"/>
      <c r="BK114" s="924"/>
      <c r="BL114" s="924"/>
      <c r="BM114" s="924"/>
      <c r="BN114" s="924"/>
      <c r="BO114" s="924"/>
      <c r="BP114" s="925"/>
      <c r="BQ114" s="926">
        <v>3683944</v>
      </c>
      <c r="BR114" s="927"/>
      <c r="BS114" s="927"/>
      <c r="BT114" s="927"/>
      <c r="BU114" s="927"/>
      <c r="BV114" s="927">
        <v>3576833</v>
      </c>
      <c r="BW114" s="927"/>
      <c r="BX114" s="927"/>
      <c r="BY114" s="927"/>
      <c r="BZ114" s="927"/>
      <c r="CA114" s="927">
        <v>3586397</v>
      </c>
      <c r="CB114" s="927"/>
      <c r="CC114" s="927"/>
      <c r="CD114" s="927"/>
      <c r="CE114" s="927"/>
      <c r="CF114" s="921">
        <v>28.5</v>
      </c>
      <c r="CG114" s="922"/>
      <c r="CH114" s="922"/>
      <c r="CI114" s="922"/>
      <c r="CJ114" s="922"/>
      <c r="CK114" s="949"/>
      <c r="CL114" s="950"/>
      <c r="CM114" s="923" t="s">
        <v>428</v>
      </c>
      <c r="CN114" s="924"/>
      <c r="CO114" s="924"/>
      <c r="CP114" s="924"/>
      <c r="CQ114" s="924"/>
      <c r="CR114" s="924"/>
      <c r="CS114" s="924"/>
      <c r="CT114" s="924"/>
      <c r="CU114" s="924"/>
      <c r="CV114" s="924"/>
      <c r="CW114" s="924"/>
      <c r="CX114" s="924"/>
      <c r="CY114" s="924"/>
      <c r="CZ114" s="924"/>
      <c r="DA114" s="924"/>
      <c r="DB114" s="924"/>
      <c r="DC114" s="924"/>
      <c r="DD114" s="924"/>
      <c r="DE114" s="924"/>
      <c r="DF114" s="925"/>
      <c r="DG114" s="959" t="s">
        <v>122</v>
      </c>
      <c r="DH114" s="960"/>
      <c r="DI114" s="960"/>
      <c r="DJ114" s="960"/>
      <c r="DK114" s="961"/>
      <c r="DL114" s="962" t="s">
        <v>122</v>
      </c>
      <c r="DM114" s="960"/>
      <c r="DN114" s="960"/>
      <c r="DO114" s="960"/>
      <c r="DP114" s="961"/>
      <c r="DQ114" s="962" t="s">
        <v>122</v>
      </c>
      <c r="DR114" s="960"/>
      <c r="DS114" s="960"/>
      <c r="DT114" s="960"/>
      <c r="DU114" s="961"/>
      <c r="DV114" s="963" t="s">
        <v>122</v>
      </c>
      <c r="DW114" s="964"/>
      <c r="DX114" s="964"/>
      <c r="DY114" s="964"/>
      <c r="DZ114" s="965"/>
    </row>
    <row r="115" spans="1:130" s="230" customFormat="1" ht="26.25" customHeight="1" x14ac:dyDescent="0.2">
      <c r="A115" s="955"/>
      <c r="B115" s="956"/>
      <c r="C115" s="924" t="s">
        <v>429</v>
      </c>
      <c r="D115" s="924"/>
      <c r="E115" s="924"/>
      <c r="F115" s="924"/>
      <c r="G115" s="924"/>
      <c r="H115" s="924"/>
      <c r="I115" s="924"/>
      <c r="J115" s="924"/>
      <c r="K115" s="924"/>
      <c r="L115" s="924"/>
      <c r="M115" s="924"/>
      <c r="N115" s="924"/>
      <c r="O115" s="924"/>
      <c r="P115" s="924"/>
      <c r="Q115" s="924"/>
      <c r="R115" s="924"/>
      <c r="S115" s="924"/>
      <c r="T115" s="924"/>
      <c r="U115" s="924"/>
      <c r="V115" s="924"/>
      <c r="W115" s="924"/>
      <c r="X115" s="924"/>
      <c r="Y115" s="924"/>
      <c r="Z115" s="925"/>
      <c r="AA115" s="938">
        <v>78008</v>
      </c>
      <c r="AB115" s="939"/>
      <c r="AC115" s="939"/>
      <c r="AD115" s="939"/>
      <c r="AE115" s="940"/>
      <c r="AF115" s="941">
        <v>78008</v>
      </c>
      <c r="AG115" s="939"/>
      <c r="AH115" s="939"/>
      <c r="AI115" s="939"/>
      <c r="AJ115" s="940"/>
      <c r="AK115" s="941" t="s">
        <v>122</v>
      </c>
      <c r="AL115" s="939"/>
      <c r="AM115" s="939"/>
      <c r="AN115" s="939"/>
      <c r="AO115" s="940"/>
      <c r="AP115" s="942" t="s">
        <v>122</v>
      </c>
      <c r="AQ115" s="943"/>
      <c r="AR115" s="943"/>
      <c r="AS115" s="943"/>
      <c r="AT115" s="944"/>
      <c r="AU115" s="909"/>
      <c r="AV115" s="910"/>
      <c r="AW115" s="910"/>
      <c r="AX115" s="910"/>
      <c r="AY115" s="910"/>
      <c r="AZ115" s="923" t="s">
        <v>430</v>
      </c>
      <c r="BA115" s="924"/>
      <c r="BB115" s="924"/>
      <c r="BC115" s="924"/>
      <c r="BD115" s="924"/>
      <c r="BE115" s="924"/>
      <c r="BF115" s="924"/>
      <c r="BG115" s="924"/>
      <c r="BH115" s="924"/>
      <c r="BI115" s="924"/>
      <c r="BJ115" s="924"/>
      <c r="BK115" s="924"/>
      <c r="BL115" s="924"/>
      <c r="BM115" s="924"/>
      <c r="BN115" s="924"/>
      <c r="BO115" s="924"/>
      <c r="BP115" s="925"/>
      <c r="BQ115" s="926" t="s">
        <v>122</v>
      </c>
      <c r="BR115" s="927"/>
      <c r="BS115" s="927"/>
      <c r="BT115" s="927"/>
      <c r="BU115" s="927"/>
      <c r="BV115" s="927" t="s">
        <v>122</v>
      </c>
      <c r="BW115" s="927"/>
      <c r="BX115" s="927"/>
      <c r="BY115" s="927"/>
      <c r="BZ115" s="927"/>
      <c r="CA115" s="927" t="s">
        <v>122</v>
      </c>
      <c r="CB115" s="927"/>
      <c r="CC115" s="927"/>
      <c r="CD115" s="927"/>
      <c r="CE115" s="927"/>
      <c r="CF115" s="921" t="s">
        <v>122</v>
      </c>
      <c r="CG115" s="922"/>
      <c r="CH115" s="922"/>
      <c r="CI115" s="922"/>
      <c r="CJ115" s="922"/>
      <c r="CK115" s="949"/>
      <c r="CL115" s="950"/>
      <c r="CM115" s="923" t="s">
        <v>431</v>
      </c>
      <c r="CN115" s="924"/>
      <c r="CO115" s="924"/>
      <c r="CP115" s="924"/>
      <c r="CQ115" s="924"/>
      <c r="CR115" s="924"/>
      <c r="CS115" s="924"/>
      <c r="CT115" s="924"/>
      <c r="CU115" s="924"/>
      <c r="CV115" s="924"/>
      <c r="CW115" s="924"/>
      <c r="CX115" s="924"/>
      <c r="CY115" s="924"/>
      <c r="CZ115" s="924"/>
      <c r="DA115" s="924"/>
      <c r="DB115" s="924"/>
      <c r="DC115" s="924"/>
      <c r="DD115" s="924"/>
      <c r="DE115" s="924"/>
      <c r="DF115" s="925"/>
      <c r="DG115" s="959" t="s">
        <v>122</v>
      </c>
      <c r="DH115" s="960"/>
      <c r="DI115" s="960"/>
      <c r="DJ115" s="960"/>
      <c r="DK115" s="961"/>
      <c r="DL115" s="962" t="s">
        <v>122</v>
      </c>
      <c r="DM115" s="960"/>
      <c r="DN115" s="960"/>
      <c r="DO115" s="960"/>
      <c r="DP115" s="961"/>
      <c r="DQ115" s="962" t="s">
        <v>122</v>
      </c>
      <c r="DR115" s="960"/>
      <c r="DS115" s="960"/>
      <c r="DT115" s="960"/>
      <c r="DU115" s="961"/>
      <c r="DV115" s="963" t="s">
        <v>122</v>
      </c>
      <c r="DW115" s="964"/>
      <c r="DX115" s="964"/>
      <c r="DY115" s="964"/>
      <c r="DZ115" s="965"/>
    </row>
    <row r="116" spans="1:130" s="230" customFormat="1" ht="26.25" customHeight="1" x14ac:dyDescent="0.2">
      <c r="A116" s="957"/>
      <c r="B116" s="958"/>
      <c r="C116" s="966" t="s">
        <v>432</v>
      </c>
      <c r="D116" s="966"/>
      <c r="E116" s="966"/>
      <c r="F116" s="966"/>
      <c r="G116" s="966"/>
      <c r="H116" s="966"/>
      <c r="I116" s="966"/>
      <c r="J116" s="966"/>
      <c r="K116" s="966"/>
      <c r="L116" s="966"/>
      <c r="M116" s="966"/>
      <c r="N116" s="966"/>
      <c r="O116" s="966"/>
      <c r="P116" s="966"/>
      <c r="Q116" s="966"/>
      <c r="R116" s="966"/>
      <c r="S116" s="966"/>
      <c r="T116" s="966"/>
      <c r="U116" s="966"/>
      <c r="V116" s="966"/>
      <c r="W116" s="966"/>
      <c r="X116" s="966"/>
      <c r="Y116" s="966"/>
      <c r="Z116" s="967"/>
      <c r="AA116" s="959">
        <v>388</v>
      </c>
      <c r="AB116" s="960"/>
      <c r="AC116" s="960"/>
      <c r="AD116" s="960"/>
      <c r="AE116" s="961"/>
      <c r="AF116" s="962" t="s">
        <v>122</v>
      </c>
      <c r="AG116" s="960"/>
      <c r="AH116" s="960"/>
      <c r="AI116" s="960"/>
      <c r="AJ116" s="961"/>
      <c r="AK116" s="962">
        <v>417</v>
      </c>
      <c r="AL116" s="960"/>
      <c r="AM116" s="960"/>
      <c r="AN116" s="960"/>
      <c r="AO116" s="961"/>
      <c r="AP116" s="963">
        <v>0</v>
      </c>
      <c r="AQ116" s="964"/>
      <c r="AR116" s="964"/>
      <c r="AS116" s="964"/>
      <c r="AT116" s="965"/>
      <c r="AU116" s="909"/>
      <c r="AV116" s="910"/>
      <c r="AW116" s="910"/>
      <c r="AX116" s="910"/>
      <c r="AY116" s="910"/>
      <c r="AZ116" s="968" t="s">
        <v>433</v>
      </c>
      <c r="BA116" s="969"/>
      <c r="BB116" s="969"/>
      <c r="BC116" s="969"/>
      <c r="BD116" s="969"/>
      <c r="BE116" s="969"/>
      <c r="BF116" s="969"/>
      <c r="BG116" s="969"/>
      <c r="BH116" s="969"/>
      <c r="BI116" s="969"/>
      <c r="BJ116" s="969"/>
      <c r="BK116" s="969"/>
      <c r="BL116" s="969"/>
      <c r="BM116" s="969"/>
      <c r="BN116" s="969"/>
      <c r="BO116" s="969"/>
      <c r="BP116" s="970"/>
      <c r="BQ116" s="926" t="s">
        <v>122</v>
      </c>
      <c r="BR116" s="927"/>
      <c r="BS116" s="927"/>
      <c r="BT116" s="927"/>
      <c r="BU116" s="927"/>
      <c r="BV116" s="927" t="s">
        <v>122</v>
      </c>
      <c r="BW116" s="927"/>
      <c r="BX116" s="927"/>
      <c r="BY116" s="927"/>
      <c r="BZ116" s="927"/>
      <c r="CA116" s="927" t="s">
        <v>122</v>
      </c>
      <c r="CB116" s="927"/>
      <c r="CC116" s="927"/>
      <c r="CD116" s="927"/>
      <c r="CE116" s="927"/>
      <c r="CF116" s="921" t="s">
        <v>122</v>
      </c>
      <c r="CG116" s="922"/>
      <c r="CH116" s="922"/>
      <c r="CI116" s="922"/>
      <c r="CJ116" s="922"/>
      <c r="CK116" s="949"/>
      <c r="CL116" s="950"/>
      <c r="CM116" s="923" t="s">
        <v>434</v>
      </c>
      <c r="CN116" s="924"/>
      <c r="CO116" s="924"/>
      <c r="CP116" s="924"/>
      <c r="CQ116" s="924"/>
      <c r="CR116" s="924"/>
      <c r="CS116" s="924"/>
      <c r="CT116" s="924"/>
      <c r="CU116" s="924"/>
      <c r="CV116" s="924"/>
      <c r="CW116" s="924"/>
      <c r="CX116" s="924"/>
      <c r="CY116" s="924"/>
      <c r="CZ116" s="924"/>
      <c r="DA116" s="924"/>
      <c r="DB116" s="924"/>
      <c r="DC116" s="924"/>
      <c r="DD116" s="924"/>
      <c r="DE116" s="924"/>
      <c r="DF116" s="925"/>
      <c r="DG116" s="959" t="s">
        <v>122</v>
      </c>
      <c r="DH116" s="960"/>
      <c r="DI116" s="960"/>
      <c r="DJ116" s="960"/>
      <c r="DK116" s="961"/>
      <c r="DL116" s="962" t="s">
        <v>122</v>
      </c>
      <c r="DM116" s="960"/>
      <c r="DN116" s="960"/>
      <c r="DO116" s="960"/>
      <c r="DP116" s="961"/>
      <c r="DQ116" s="962" t="s">
        <v>122</v>
      </c>
      <c r="DR116" s="960"/>
      <c r="DS116" s="960"/>
      <c r="DT116" s="960"/>
      <c r="DU116" s="961"/>
      <c r="DV116" s="963" t="s">
        <v>122</v>
      </c>
      <c r="DW116" s="964"/>
      <c r="DX116" s="964"/>
      <c r="DY116" s="964"/>
      <c r="DZ116" s="965"/>
    </row>
    <row r="117" spans="1:130" s="230" customFormat="1" ht="26.25" customHeight="1" x14ac:dyDescent="0.2">
      <c r="A117" s="913" t="s">
        <v>177</v>
      </c>
      <c r="B117" s="894"/>
      <c r="C117" s="894"/>
      <c r="D117" s="894"/>
      <c r="E117" s="894"/>
      <c r="F117" s="894"/>
      <c r="G117" s="894"/>
      <c r="H117" s="894"/>
      <c r="I117" s="894"/>
      <c r="J117" s="894"/>
      <c r="K117" s="894"/>
      <c r="L117" s="894"/>
      <c r="M117" s="894"/>
      <c r="N117" s="894"/>
      <c r="O117" s="894"/>
      <c r="P117" s="894"/>
      <c r="Q117" s="894"/>
      <c r="R117" s="894"/>
      <c r="S117" s="894"/>
      <c r="T117" s="894"/>
      <c r="U117" s="894"/>
      <c r="V117" s="894"/>
      <c r="W117" s="894"/>
      <c r="X117" s="894"/>
      <c r="Y117" s="978" t="s">
        <v>435</v>
      </c>
      <c r="Z117" s="895"/>
      <c r="AA117" s="979">
        <v>3192571</v>
      </c>
      <c r="AB117" s="980"/>
      <c r="AC117" s="980"/>
      <c r="AD117" s="980"/>
      <c r="AE117" s="981"/>
      <c r="AF117" s="982">
        <v>3161499</v>
      </c>
      <c r="AG117" s="980"/>
      <c r="AH117" s="980"/>
      <c r="AI117" s="980"/>
      <c r="AJ117" s="981"/>
      <c r="AK117" s="982">
        <v>2891205</v>
      </c>
      <c r="AL117" s="980"/>
      <c r="AM117" s="980"/>
      <c r="AN117" s="980"/>
      <c r="AO117" s="981"/>
      <c r="AP117" s="983"/>
      <c r="AQ117" s="984"/>
      <c r="AR117" s="984"/>
      <c r="AS117" s="984"/>
      <c r="AT117" s="985"/>
      <c r="AU117" s="909"/>
      <c r="AV117" s="910"/>
      <c r="AW117" s="910"/>
      <c r="AX117" s="910"/>
      <c r="AY117" s="910"/>
      <c r="AZ117" s="975" t="s">
        <v>436</v>
      </c>
      <c r="BA117" s="976"/>
      <c r="BB117" s="976"/>
      <c r="BC117" s="976"/>
      <c r="BD117" s="976"/>
      <c r="BE117" s="976"/>
      <c r="BF117" s="976"/>
      <c r="BG117" s="976"/>
      <c r="BH117" s="976"/>
      <c r="BI117" s="976"/>
      <c r="BJ117" s="976"/>
      <c r="BK117" s="976"/>
      <c r="BL117" s="976"/>
      <c r="BM117" s="976"/>
      <c r="BN117" s="976"/>
      <c r="BO117" s="976"/>
      <c r="BP117" s="977"/>
      <c r="BQ117" s="926" t="s">
        <v>122</v>
      </c>
      <c r="BR117" s="927"/>
      <c r="BS117" s="927"/>
      <c r="BT117" s="927"/>
      <c r="BU117" s="927"/>
      <c r="BV117" s="927" t="s">
        <v>122</v>
      </c>
      <c r="BW117" s="927"/>
      <c r="BX117" s="927"/>
      <c r="BY117" s="927"/>
      <c r="BZ117" s="927"/>
      <c r="CA117" s="927" t="s">
        <v>122</v>
      </c>
      <c r="CB117" s="927"/>
      <c r="CC117" s="927"/>
      <c r="CD117" s="927"/>
      <c r="CE117" s="927"/>
      <c r="CF117" s="921" t="s">
        <v>122</v>
      </c>
      <c r="CG117" s="922"/>
      <c r="CH117" s="922"/>
      <c r="CI117" s="922"/>
      <c r="CJ117" s="922"/>
      <c r="CK117" s="949"/>
      <c r="CL117" s="950"/>
      <c r="CM117" s="923" t="s">
        <v>437</v>
      </c>
      <c r="CN117" s="924"/>
      <c r="CO117" s="924"/>
      <c r="CP117" s="924"/>
      <c r="CQ117" s="924"/>
      <c r="CR117" s="924"/>
      <c r="CS117" s="924"/>
      <c r="CT117" s="924"/>
      <c r="CU117" s="924"/>
      <c r="CV117" s="924"/>
      <c r="CW117" s="924"/>
      <c r="CX117" s="924"/>
      <c r="CY117" s="924"/>
      <c r="CZ117" s="924"/>
      <c r="DA117" s="924"/>
      <c r="DB117" s="924"/>
      <c r="DC117" s="924"/>
      <c r="DD117" s="924"/>
      <c r="DE117" s="924"/>
      <c r="DF117" s="925"/>
      <c r="DG117" s="959" t="s">
        <v>122</v>
      </c>
      <c r="DH117" s="960"/>
      <c r="DI117" s="960"/>
      <c r="DJ117" s="960"/>
      <c r="DK117" s="961"/>
      <c r="DL117" s="962" t="s">
        <v>122</v>
      </c>
      <c r="DM117" s="960"/>
      <c r="DN117" s="960"/>
      <c r="DO117" s="960"/>
      <c r="DP117" s="961"/>
      <c r="DQ117" s="962" t="s">
        <v>122</v>
      </c>
      <c r="DR117" s="960"/>
      <c r="DS117" s="960"/>
      <c r="DT117" s="960"/>
      <c r="DU117" s="961"/>
      <c r="DV117" s="963" t="s">
        <v>122</v>
      </c>
      <c r="DW117" s="964"/>
      <c r="DX117" s="964"/>
      <c r="DY117" s="964"/>
      <c r="DZ117" s="965"/>
    </row>
    <row r="118" spans="1:130" s="230" customFormat="1" ht="26.25" customHeight="1" x14ac:dyDescent="0.2">
      <c r="A118" s="913" t="s">
        <v>411</v>
      </c>
      <c r="B118" s="894"/>
      <c r="C118" s="894"/>
      <c r="D118" s="894"/>
      <c r="E118" s="894"/>
      <c r="F118" s="894"/>
      <c r="G118" s="894"/>
      <c r="H118" s="894"/>
      <c r="I118" s="894"/>
      <c r="J118" s="894"/>
      <c r="K118" s="894"/>
      <c r="L118" s="894"/>
      <c r="M118" s="894"/>
      <c r="N118" s="894"/>
      <c r="O118" s="894"/>
      <c r="P118" s="894"/>
      <c r="Q118" s="894"/>
      <c r="R118" s="894"/>
      <c r="S118" s="894"/>
      <c r="T118" s="894"/>
      <c r="U118" s="894"/>
      <c r="V118" s="894"/>
      <c r="W118" s="894"/>
      <c r="X118" s="894"/>
      <c r="Y118" s="894"/>
      <c r="Z118" s="895"/>
      <c r="AA118" s="893" t="s">
        <v>408</v>
      </c>
      <c r="AB118" s="894"/>
      <c r="AC118" s="894"/>
      <c r="AD118" s="894"/>
      <c r="AE118" s="895"/>
      <c r="AF118" s="893" t="s">
        <v>409</v>
      </c>
      <c r="AG118" s="894"/>
      <c r="AH118" s="894"/>
      <c r="AI118" s="894"/>
      <c r="AJ118" s="895"/>
      <c r="AK118" s="893" t="s">
        <v>294</v>
      </c>
      <c r="AL118" s="894"/>
      <c r="AM118" s="894"/>
      <c r="AN118" s="894"/>
      <c r="AO118" s="895"/>
      <c r="AP118" s="971" t="s">
        <v>410</v>
      </c>
      <c r="AQ118" s="972"/>
      <c r="AR118" s="972"/>
      <c r="AS118" s="972"/>
      <c r="AT118" s="973"/>
      <c r="AU118" s="909"/>
      <c r="AV118" s="910"/>
      <c r="AW118" s="910"/>
      <c r="AX118" s="910"/>
      <c r="AY118" s="910"/>
      <c r="AZ118" s="974" t="s">
        <v>438</v>
      </c>
      <c r="BA118" s="966"/>
      <c r="BB118" s="966"/>
      <c r="BC118" s="966"/>
      <c r="BD118" s="966"/>
      <c r="BE118" s="966"/>
      <c r="BF118" s="966"/>
      <c r="BG118" s="966"/>
      <c r="BH118" s="966"/>
      <c r="BI118" s="966"/>
      <c r="BJ118" s="966"/>
      <c r="BK118" s="966"/>
      <c r="BL118" s="966"/>
      <c r="BM118" s="966"/>
      <c r="BN118" s="966"/>
      <c r="BO118" s="966"/>
      <c r="BP118" s="967"/>
      <c r="BQ118" s="1000" t="s">
        <v>122</v>
      </c>
      <c r="BR118" s="1001"/>
      <c r="BS118" s="1001"/>
      <c r="BT118" s="1001"/>
      <c r="BU118" s="1001"/>
      <c r="BV118" s="1001" t="s">
        <v>122</v>
      </c>
      <c r="BW118" s="1001"/>
      <c r="BX118" s="1001"/>
      <c r="BY118" s="1001"/>
      <c r="BZ118" s="1001"/>
      <c r="CA118" s="1001" t="s">
        <v>122</v>
      </c>
      <c r="CB118" s="1001"/>
      <c r="CC118" s="1001"/>
      <c r="CD118" s="1001"/>
      <c r="CE118" s="1001"/>
      <c r="CF118" s="921" t="s">
        <v>122</v>
      </c>
      <c r="CG118" s="922"/>
      <c r="CH118" s="922"/>
      <c r="CI118" s="922"/>
      <c r="CJ118" s="922"/>
      <c r="CK118" s="949"/>
      <c r="CL118" s="950"/>
      <c r="CM118" s="923" t="s">
        <v>439</v>
      </c>
      <c r="CN118" s="924"/>
      <c r="CO118" s="924"/>
      <c r="CP118" s="924"/>
      <c r="CQ118" s="924"/>
      <c r="CR118" s="924"/>
      <c r="CS118" s="924"/>
      <c r="CT118" s="924"/>
      <c r="CU118" s="924"/>
      <c r="CV118" s="924"/>
      <c r="CW118" s="924"/>
      <c r="CX118" s="924"/>
      <c r="CY118" s="924"/>
      <c r="CZ118" s="924"/>
      <c r="DA118" s="924"/>
      <c r="DB118" s="924"/>
      <c r="DC118" s="924"/>
      <c r="DD118" s="924"/>
      <c r="DE118" s="924"/>
      <c r="DF118" s="925"/>
      <c r="DG118" s="959" t="s">
        <v>122</v>
      </c>
      <c r="DH118" s="960"/>
      <c r="DI118" s="960"/>
      <c r="DJ118" s="960"/>
      <c r="DK118" s="961"/>
      <c r="DL118" s="962" t="s">
        <v>122</v>
      </c>
      <c r="DM118" s="960"/>
      <c r="DN118" s="960"/>
      <c r="DO118" s="960"/>
      <c r="DP118" s="961"/>
      <c r="DQ118" s="962" t="s">
        <v>122</v>
      </c>
      <c r="DR118" s="960"/>
      <c r="DS118" s="960"/>
      <c r="DT118" s="960"/>
      <c r="DU118" s="961"/>
      <c r="DV118" s="963" t="s">
        <v>122</v>
      </c>
      <c r="DW118" s="964"/>
      <c r="DX118" s="964"/>
      <c r="DY118" s="964"/>
      <c r="DZ118" s="965"/>
    </row>
    <row r="119" spans="1:130" s="230" customFormat="1" ht="26.25" customHeight="1" x14ac:dyDescent="0.2">
      <c r="A119" s="1057" t="s">
        <v>414</v>
      </c>
      <c r="B119" s="948"/>
      <c r="C119" s="930" t="s">
        <v>415</v>
      </c>
      <c r="D119" s="898"/>
      <c r="E119" s="898"/>
      <c r="F119" s="898"/>
      <c r="G119" s="898"/>
      <c r="H119" s="898"/>
      <c r="I119" s="898"/>
      <c r="J119" s="898"/>
      <c r="K119" s="898"/>
      <c r="L119" s="898"/>
      <c r="M119" s="898"/>
      <c r="N119" s="898"/>
      <c r="O119" s="898"/>
      <c r="P119" s="898"/>
      <c r="Q119" s="898"/>
      <c r="R119" s="898"/>
      <c r="S119" s="898"/>
      <c r="T119" s="898"/>
      <c r="U119" s="898"/>
      <c r="V119" s="898"/>
      <c r="W119" s="898"/>
      <c r="X119" s="898"/>
      <c r="Y119" s="898"/>
      <c r="Z119" s="899"/>
      <c r="AA119" s="900" t="s">
        <v>122</v>
      </c>
      <c r="AB119" s="901"/>
      <c r="AC119" s="901"/>
      <c r="AD119" s="901"/>
      <c r="AE119" s="902"/>
      <c r="AF119" s="903" t="s">
        <v>122</v>
      </c>
      <c r="AG119" s="901"/>
      <c r="AH119" s="901"/>
      <c r="AI119" s="901"/>
      <c r="AJ119" s="902"/>
      <c r="AK119" s="903" t="s">
        <v>122</v>
      </c>
      <c r="AL119" s="901"/>
      <c r="AM119" s="901"/>
      <c r="AN119" s="901"/>
      <c r="AO119" s="902"/>
      <c r="AP119" s="904" t="s">
        <v>122</v>
      </c>
      <c r="AQ119" s="905"/>
      <c r="AR119" s="905"/>
      <c r="AS119" s="905"/>
      <c r="AT119" s="906"/>
      <c r="AU119" s="911"/>
      <c r="AV119" s="912"/>
      <c r="AW119" s="912"/>
      <c r="AX119" s="912"/>
      <c r="AY119" s="912"/>
      <c r="AZ119" s="251" t="s">
        <v>177</v>
      </c>
      <c r="BA119" s="251"/>
      <c r="BB119" s="251"/>
      <c r="BC119" s="251"/>
      <c r="BD119" s="251"/>
      <c r="BE119" s="251"/>
      <c r="BF119" s="251"/>
      <c r="BG119" s="251"/>
      <c r="BH119" s="251"/>
      <c r="BI119" s="251"/>
      <c r="BJ119" s="251"/>
      <c r="BK119" s="251"/>
      <c r="BL119" s="251"/>
      <c r="BM119" s="251"/>
      <c r="BN119" s="251"/>
      <c r="BO119" s="978" t="s">
        <v>440</v>
      </c>
      <c r="BP119" s="1006"/>
      <c r="BQ119" s="1000">
        <v>35369118</v>
      </c>
      <c r="BR119" s="1001"/>
      <c r="BS119" s="1001"/>
      <c r="BT119" s="1001"/>
      <c r="BU119" s="1001"/>
      <c r="BV119" s="1001">
        <v>32287399</v>
      </c>
      <c r="BW119" s="1001"/>
      <c r="BX119" s="1001"/>
      <c r="BY119" s="1001"/>
      <c r="BZ119" s="1001"/>
      <c r="CA119" s="1001">
        <v>30582916</v>
      </c>
      <c r="CB119" s="1001"/>
      <c r="CC119" s="1001"/>
      <c r="CD119" s="1001"/>
      <c r="CE119" s="1001"/>
      <c r="CF119" s="1002"/>
      <c r="CG119" s="1003"/>
      <c r="CH119" s="1003"/>
      <c r="CI119" s="1003"/>
      <c r="CJ119" s="1004"/>
      <c r="CK119" s="951"/>
      <c r="CL119" s="952"/>
      <c r="CM119" s="974" t="s">
        <v>441</v>
      </c>
      <c r="CN119" s="966"/>
      <c r="CO119" s="966"/>
      <c r="CP119" s="966"/>
      <c r="CQ119" s="966"/>
      <c r="CR119" s="966"/>
      <c r="CS119" s="966"/>
      <c r="CT119" s="966"/>
      <c r="CU119" s="966"/>
      <c r="CV119" s="966"/>
      <c r="CW119" s="966"/>
      <c r="CX119" s="966"/>
      <c r="CY119" s="966"/>
      <c r="CZ119" s="966"/>
      <c r="DA119" s="966"/>
      <c r="DB119" s="966"/>
      <c r="DC119" s="966"/>
      <c r="DD119" s="966"/>
      <c r="DE119" s="966"/>
      <c r="DF119" s="967"/>
      <c r="DG119" s="1005" t="s">
        <v>122</v>
      </c>
      <c r="DH119" s="987"/>
      <c r="DI119" s="987"/>
      <c r="DJ119" s="987"/>
      <c r="DK119" s="988"/>
      <c r="DL119" s="986" t="s">
        <v>122</v>
      </c>
      <c r="DM119" s="987"/>
      <c r="DN119" s="987"/>
      <c r="DO119" s="987"/>
      <c r="DP119" s="988"/>
      <c r="DQ119" s="986" t="s">
        <v>122</v>
      </c>
      <c r="DR119" s="987"/>
      <c r="DS119" s="987"/>
      <c r="DT119" s="987"/>
      <c r="DU119" s="988"/>
      <c r="DV119" s="989" t="s">
        <v>122</v>
      </c>
      <c r="DW119" s="990"/>
      <c r="DX119" s="990"/>
      <c r="DY119" s="990"/>
      <c r="DZ119" s="991"/>
    </row>
    <row r="120" spans="1:130" s="230" customFormat="1" ht="26.25" customHeight="1" x14ac:dyDescent="0.2">
      <c r="A120" s="1058"/>
      <c r="B120" s="950"/>
      <c r="C120" s="923" t="s">
        <v>418</v>
      </c>
      <c r="D120" s="924"/>
      <c r="E120" s="924"/>
      <c r="F120" s="924"/>
      <c r="G120" s="924"/>
      <c r="H120" s="924"/>
      <c r="I120" s="924"/>
      <c r="J120" s="924"/>
      <c r="K120" s="924"/>
      <c r="L120" s="924"/>
      <c r="M120" s="924"/>
      <c r="N120" s="924"/>
      <c r="O120" s="924"/>
      <c r="P120" s="924"/>
      <c r="Q120" s="924"/>
      <c r="R120" s="924"/>
      <c r="S120" s="924"/>
      <c r="T120" s="924"/>
      <c r="U120" s="924"/>
      <c r="V120" s="924"/>
      <c r="W120" s="924"/>
      <c r="X120" s="924"/>
      <c r="Y120" s="924"/>
      <c r="Z120" s="925"/>
      <c r="AA120" s="959" t="s">
        <v>122</v>
      </c>
      <c r="AB120" s="960"/>
      <c r="AC120" s="960"/>
      <c r="AD120" s="960"/>
      <c r="AE120" s="961"/>
      <c r="AF120" s="962" t="s">
        <v>122</v>
      </c>
      <c r="AG120" s="960"/>
      <c r="AH120" s="960"/>
      <c r="AI120" s="960"/>
      <c r="AJ120" s="961"/>
      <c r="AK120" s="962" t="s">
        <v>122</v>
      </c>
      <c r="AL120" s="960"/>
      <c r="AM120" s="960"/>
      <c r="AN120" s="960"/>
      <c r="AO120" s="961"/>
      <c r="AP120" s="963" t="s">
        <v>122</v>
      </c>
      <c r="AQ120" s="964"/>
      <c r="AR120" s="964"/>
      <c r="AS120" s="964"/>
      <c r="AT120" s="965"/>
      <c r="AU120" s="992" t="s">
        <v>442</v>
      </c>
      <c r="AV120" s="993"/>
      <c r="AW120" s="993"/>
      <c r="AX120" s="993"/>
      <c r="AY120" s="994"/>
      <c r="AZ120" s="930" t="s">
        <v>443</v>
      </c>
      <c r="BA120" s="898"/>
      <c r="BB120" s="898"/>
      <c r="BC120" s="898"/>
      <c r="BD120" s="898"/>
      <c r="BE120" s="898"/>
      <c r="BF120" s="898"/>
      <c r="BG120" s="898"/>
      <c r="BH120" s="898"/>
      <c r="BI120" s="898"/>
      <c r="BJ120" s="898"/>
      <c r="BK120" s="898"/>
      <c r="BL120" s="898"/>
      <c r="BM120" s="898"/>
      <c r="BN120" s="898"/>
      <c r="BO120" s="898"/>
      <c r="BP120" s="899"/>
      <c r="BQ120" s="931">
        <v>5846164</v>
      </c>
      <c r="BR120" s="932"/>
      <c r="BS120" s="932"/>
      <c r="BT120" s="932"/>
      <c r="BU120" s="932"/>
      <c r="BV120" s="932">
        <v>6491901</v>
      </c>
      <c r="BW120" s="932"/>
      <c r="BX120" s="932"/>
      <c r="BY120" s="932"/>
      <c r="BZ120" s="932"/>
      <c r="CA120" s="932">
        <v>7060503</v>
      </c>
      <c r="CB120" s="932"/>
      <c r="CC120" s="932"/>
      <c r="CD120" s="932"/>
      <c r="CE120" s="932"/>
      <c r="CF120" s="945">
        <v>56</v>
      </c>
      <c r="CG120" s="946"/>
      <c r="CH120" s="946"/>
      <c r="CI120" s="946"/>
      <c r="CJ120" s="946"/>
      <c r="CK120" s="1007" t="s">
        <v>444</v>
      </c>
      <c r="CL120" s="1008"/>
      <c r="CM120" s="1008"/>
      <c r="CN120" s="1008"/>
      <c r="CO120" s="1009"/>
      <c r="CP120" s="1015" t="s">
        <v>392</v>
      </c>
      <c r="CQ120" s="1016"/>
      <c r="CR120" s="1016"/>
      <c r="CS120" s="1016"/>
      <c r="CT120" s="1016"/>
      <c r="CU120" s="1016"/>
      <c r="CV120" s="1016"/>
      <c r="CW120" s="1016"/>
      <c r="CX120" s="1016"/>
      <c r="CY120" s="1016"/>
      <c r="CZ120" s="1016"/>
      <c r="DA120" s="1016"/>
      <c r="DB120" s="1016"/>
      <c r="DC120" s="1016"/>
      <c r="DD120" s="1016"/>
      <c r="DE120" s="1016"/>
      <c r="DF120" s="1017"/>
      <c r="DG120" s="931">
        <v>3301636</v>
      </c>
      <c r="DH120" s="932"/>
      <c r="DI120" s="932"/>
      <c r="DJ120" s="932"/>
      <c r="DK120" s="932"/>
      <c r="DL120" s="932">
        <v>2401504</v>
      </c>
      <c r="DM120" s="932"/>
      <c r="DN120" s="932"/>
      <c r="DO120" s="932"/>
      <c r="DP120" s="932"/>
      <c r="DQ120" s="932">
        <v>2143528</v>
      </c>
      <c r="DR120" s="932"/>
      <c r="DS120" s="932"/>
      <c r="DT120" s="932"/>
      <c r="DU120" s="932"/>
      <c r="DV120" s="933">
        <v>17</v>
      </c>
      <c r="DW120" s="933"/>
      <c r="DX120" s="933"/>
      <c r="DY120" s="933"/>
      <c r="DZ120" s="934"/>
    </row>
    <row r="121" spans="1:130" s="230" customFormat="1" ht="26.25" customHeight="1" x14ac:dyDescent="0.2">
      <c r="A121" s="1058"/>
      <c r="B121" s="950"/>
      <c r="C121" s="975" t="s">
        <v>445</v>
      </c>
      <c r="D121" s="976"/>
      <c r="E121" s="976"/>
      <c r="F121" s="976"/>
      <c r="G121" s="976"/>
      <c r="H121" s="976"/>
      <c r="I121" s="976"/>
      <c r="J121" s="976"/>
      <c r="K121" s="976"/>
      <c r="L121" s="976"/>
      <c r="M121" s="976"/>
      <c r="N121" s="976"/>
      <c r="O121" s="976"/>
      <c r="P121" s="976"/>
      <c r="Q121" s="976"/>
      <c r="R121" s="976"/>
      <c r="S121" s="976"/>
      <c r="T121" s="976"/>
      <c r="U121" s="976"/>
      <c r="V121" s="976"/>
      <c r="W121" s="976"/>
      <c r="X121" s="976"/>
      <c r="Y121" s="976"/>
      <c r="Z121" s="977"/>
      <c r="AA121" s="959">
        <v>78008</v>
      </c>
      <c r="AB121" s="960"/>
      <c r="AC121" s="960"/>
      <c r="AD121" s="960"/>
      <c r="AE121" s="961"/>
      <c r="AF121" s="962">
        <v>78008</v>
      </c>
      <c r="AG121" s="960"/>
      <c r="AH121" s="960"/>
      <c r="AI121" s="960"/>
      <c r="AJ121" s="961"/>
      <c r="AK121" s="962" t="s">
        <v>122</v>
      </c>
      <c r="AL121" s="960"/>
      <c r="AM121" s="960"/>
      <c r="AN121" s="960"/>
      <c r="AO121" s="961"/>
      <c r="AP121" s="963" t="s">
        <v>122</v>
      </c>
      <c r="AQ121" s="964"/>
      <c r="AR121" s="964"/>
      <c r="AS121" s="964"/>
      <c r="AT121" s="965"/>
      <c r="AU121" s="995"/>
      <c r="AV121" s="996"/>
      <c r="AW121" s="996"/>
      <c r="AX121" s="996"/>
      <c r="AY121" s="997"/>
      <c r="AZ121" s="923" t="s">
        <v>446</v>
      </c>
      <c r="BA121" s="924"/>
      <c r="BB121" s="924"/>
      <c r="BC121" s="924"/>
      <c r="BD121" s="924"/>
      <c r="BE121" s="924"/>
      <c r="BF121" s="924"/>
      <c r="BG121" s="924"/>
      <c r="BH121" s="924"/>
      <c r="BI121" s="924"/>
      <c r="BJ121" s="924"/>
      <c r="BK121" s="924"/>
      <c r="BL121" s="924"/>
      <c r="BM121" s="924"/>
      <c r="BN121" s="924"/>
      <c r="BO121" s="924"/>
      <c r="BP121" s="925"/>
      <c r="BQ121" s="926">
        <v>3188234</v>
      </c>
      <c r="BR121" s="927"/>
      <c r="BS121" s="927"/>
      <c r="BT121" s="927"/>
      <c r="BU121" s="927"/>
      <c r="BV121" s="927">
        <v>2463599</v>
      </c>
      <c r="BW121" s="927"/>
      <c r="BX121" s="927"/>
      <c r="BY121" s="927"/>
      <c r="BZ121" s="927"/>
      <c r="CA121" s="927">
        <v>2432619</v>
      </c>
      <c r="CB121" s="927"/>
      <c r="CC121" s="927"/>
      <c r="CD121" s="927"/>
      <c r="CE121" s="927"/>
      <c r="CF121" s="921">
        <v>19.3</v>
      </c>
      <c r="CG121" s="922"/>
      <c r="CH121" s="922"/>
      <c r="CI121" s="922"/>
      <c r="CJ121" s="922"/>
      <c r="CK121" s="1010"/>
      <c r="CL121" s="1011"/>
      <c r="CM121" s="1011"/>
      <c r="CN121" s="1011"/>
      <c r="CO121" s="1012"/>
      <c r="CP121" s="1020" t="s">
        <v>389</v>
      </c>
      <c r="CQ121" s="1021"/>
      <c r="CR121" s="1021"/>
      <c r="CS121" s="1021"/>
      <c r="CT121" s="1021"/>
      <c r="CU121" s="1021"/>
      <c r="CV121" s="1021"/>
      <c r="CW121" s="1021"/>
      <c r="CX121" s="1021"/>
      <c r="CY121" s="1021"/>
      <c r="CZ121" s="1021"/>
      <c r="DA121" s="1021"/>
      <c r="DB121" s="1021"/>
      <c r="DC121" s="1021"/>
      <c r="DD121" s="1021"/>
      <c r="DE121" s="1021"/>
      <c r="DF121" s="1022"/>
      <c r="DG121" s="926" t="s">
        <v>122</v>
      </c>
      <c r="DH121" s="927"/>
      <c r="DI121" s="927"/>
      <c r="DJ121" s="927"/>
      <c r="DK121" s="927"/>
      <c r="DL121" s="927">
        <v>13400</v>
      </c>
      <c r="DM121" s="927"/>
      <c r="DN121" s="927"/>
      <c r="DO121" s="927"/>
      <c r="DP121" s="927"/>
      <c r="DQ121" s="927">
        <v>6900</v>
      </c>
      <c r="DR121" s="927"/>
      <c r="DS121" s="927"/>
      <c r="DT121" s="927"/>
      <c r="DU121" s="927"/>
      <c r="DV121" s="928">
        <v>0.1</v>
      </c>
      <c r="DW121" s="928"/>
      <c r="DX121" s="928"/>
      <c r="DY121" s="928"/>
      <c r="DZ121" s="929"/>
    </row>
    <row r="122" spans="1:130" s="230" customFormat="1" ht="26.25" customHeight="1" x14ac:dyDescent="0.2">
      <c r="A122" s="1058"/>
      <c r="B122" s="950"/>
      <c r="C122" s="923" t="s">
        <v>428</v>
      </c>
      <c r="D122" s="924"/>
      <c r="E122" s="924"/>
      <c r="F122" s="924"/>
      <c r="G122" s="924"/>
      <c r="H122" s="924"/>
      <c r="I122" s="924"/>
      <c r="J122" s="924"/>
      <c r="K122" s="924"/>
      <c r="L122" s="924"/>
      <c r="M122" s="924"/>
      <c r="N122" s="924"/>
      <c r="O122" s="924"/>
      <c r="P122" s="924"/>
      <c r="Q122" s="924"/>
      <c r="R122" s="924"/>
      <c r="S122" s="924"/>
      <c r="T122" s="924"/>
      <c r="U122" s="924"/>
      <c r="V122" s="924"/>
      <c r="W122" s="924"/>
      <c r="X122" s="924"/>
      <c r="Y122" s="924"/>
      <c r="Z122" s="925"/>
      <c r="AA122" s="959" t="s">
        <v>122</v>
      </c>
      <c r="AB122" s="960"/>
      <c r="AC122" s="960"/>
      <c r="AD122" s="960"/>
      <c r="AE122" s="961"/>
      <c r="AF122" s="962" t="s">
        <v>122</v>
      </c>
      <c r="AG122" s="960"/>
      <c r="AH122" s="960"/>
      <c r="AI122" s="960"/>
      <c r="AJ122" s="961"/>
      <c r="AK122" s="962" t="s">
        <v>122</v>
      </c>
      <c r="AL122" s="960"/>
      <c r="AM122" s="960"/>
      <c r="AN122" s="960"/>
      <c r="AO122" s="961"/>
      <c r="AP122" s="963" t="s">
        <v>122</v>
      </c>
      <c r="AQ122" s="964"/>
      <c r="AR122" s="964"/>
      <c r="AS122" s="964"/>
      <c r="AT122" s="965"/>
      <c r="AU122" s="995"/>
      <c r="AV122" s="996"/>
      <c r="AW122" s="996"/>
      <c r="AX122" s="996"/>
      <c r="AY122" s="997"/>
      <c r="AZ122" s="974" t="s">
        <v>447</v>
      </c>
      <c r="BA122" s="966"/>
      <c r="BB122" s="966"/>
      <c r="BC122" s="966"/>
      <c r="BD122" s="966"/>
      <c r="BE122" s="966"/>
      <c r="BF122" s="966"/>
      <c r="BG122" s="966"/>
      <c r="BH122" s="966"/>
      <c r="BI122" s="966"/>
      <c r="BJ122" s="966"/>
      <c r="BK122" s="966"/>
      <c r="BL122" s="966"/>
      <c r="BM122" s="966"/>
      <c r="BN122" s="966"/>
      <c r="BO122" s="966"/>
      <c r="BP122" s="967"/>
      <c r="BQ122" s="1000">
        <v>18071536</v>
      </c>
      <c r="BR122" s="1001"/>
      <c r="BS122" s="1001"/>
      <c r="BT122" s="1001"/>
      <c r="BU122" s="1001"/>
      <c r="BV122" s="1001">
        <v>17032912</v>
      </c>
      <c r="BW122" s="1001"/>
      <c r="BX122" s="1001"/>
      <c r="BY122" s="1001"/>
      <c r="BZ122" s="1001"/>
      <c r="CA122" s="1001">
        <v>15924377</v>
      </c>
      <c r="CB122" s="1001"/>
      <c r="CC122" s="1001"/>
      <c r="CD122" s="1001"/>
      <c r="CE122" s="1001"/>
      <c r="CF122" s="1018">
        <v>126.4</v>
      </c>
      <c r="CG122" s="1019"/>
      <c r="CH122" s="1019"/>
      <c r="CI122" s="1019"/>
      <c r="CJ122" s="1019"/>
      <c r="CK122" s="1010"/>
      <c r="CL122" s="1011"/>
      <c r="CM122" s="1011"/>
      <c r="CN122" s="1011"/>
      <c r="CO122" s="1012"/>
      <c r="CP122" s="1020" t="s">
        <v>390</v>
      </c>
      <c r="CQ122" s="1021"/>
      <c r="CR122" s="1021"/>
      <c r="CS122" s="1021"/>
      <c r="CT122" s="1021"/>
      <c r="CU122" s="1021"/>
      <c r="CV122" s="1021"/>
      <c r="CW122" s="1021"/>
      <c r="CX122" s="1021"/>
      <c r="CY122" s="1021"/>
      <c r="CZ122" s="1021"/>
      <c r="DA122" s="1021"/>
      <c r="DB122" s="1021"/>
      <c r="DC122" s="1021"/>
      <c r="DD122" s="1021"/>
      <c r="DE122" s="1021"/>
      <c r="DF122" s="1022"/>
      <c r="DG122" s="926" t="s">
        <v>122</v>
      </c>
      <c r="DH122" s="927"/>
      <c r="DI122" s="927"/>
      <c r="DJ122" s="927"/>
      <c r="DK122" s="927"/>
      <c r="DL122" s="927" t="s">
        <v>122</v>
      </c>
      <c r="DM122" s="927"/>
      <c r="DN122" s="927"/>
      <c r="DO122" s="927"/>
      <c r="DP122" s="927"/>
      <c r="DQ122" s="927" t="s">
        <v>122</v>
      </c>
      <c r="DR122" s="927"/>
      <c r="DS122" s="927"/>
      <c r="DT122" s="927"/>
      <c r="DU122" s="927"/>
      <c r="DV122" s="928" t="s">
        <v>122</v>
      </c>
      <c r="DW122" s="928"/>
      <c r="DX122" s="928"/>
      <c r="DY122" s="928"/>
      <c r="DZ122" s="929"/>
    </row>
    <row r="123" spans="1:130" s="230" customFormat="1" ht="26.25" customHeight="1" x14ac:dyDescent="0.2">
      <c r="A123" s="1058"/>
      <c r="B123" s="950"/>
      <c r="C123" s="923" t="s">
        <v>434</v>
      </c>
      <c r="D123" s="924"/>
      <c r="E123" s="924"/>
      <c r="F123" s="924"/>
      <c r="G123" s="924"/>
      <c r="H123" s="924"/>
      <c r="I123" s="924"/>
      <c r="J123" s="924"/>
      <c r="K123" s="924"/>
      <c r="L123" s="924"/>
      <c r="M123" s="924"/>
      <c r="N123" s="924"/>
      <c r="O123" s="924"/>
      <c r="P123" s="924"/>
      <c r="Q123" s="924"/>
      <c r="R123" s="924"/>
      <c r="S123" s="924"/>
      <c r="T123" s="924"/>
      <c r="U123" s="924"/>
      <c r="V123" s="924"/>
      <c r="W123" s="924"/>
      <c r="X123" s="924"/>
      <c r="Y123" s="924"/>
      <c r="Z123" s="925"/>
      <c r="AA123" s="959" t="s">
        <v>122</v>
      </c>
      <c r="AB123" s="960"/>
      <c r="AC123" s="960"/>
      <c r="AD123" s="960"/>
      <c r="AE123" s="961"/>
      <c r="AF123" s="962" t="s">
        <v>122</v>
      </c>
      <c r="AG123" s="960"/>
      <c r="AH123" s="960"/>
      <c r="AI123" s="960"/>
      <c r="AJ123" s="961"/>
      <c r="AK123" s="962" t="s">
        <v>122</v>
      </c>
      <c r="AL123" s="960"/>
      <c r="AM123" s="960"/>
      <c r="AN123" s="960"/>
      <c r="AO123" s="961"/>
      <c r="AP123" s="963" t="s">
        <v>122</v>
      </c>
      <c r="AQ123" s="964"/>
      <c r="AR123" s="964"/>
      <c r="AS123" s="964"/>
      <c r="AT123" s="965"/>
      <c r="AU123" s="998"/>
      <c r="AV123" s="999"/>
      <c r="AW123" s="999"/>
      <c r="AX123" s="999"/>
      <c r="AY123" s="999"/>
      <c r="AZ123" s="251" t="s">
        <v>177</v>
      </c>
      <c r="BA123" s="251"/>
      <c r="BB123" s="251"/>
      <c r="BC123" s="251"/>
      <c r="BD123" s="251"/>
      <c r="BE123" s="251"/>
      <c r="BF123" s="251"/>
      <c r="BG123" s="251"/>
      <c r="BH123" s="251"/>
      <c r="BI123" s="251"/>
      <c r="BJ123" s="251"/>
      <c r="BK123" s="251"/>
      <c r="BL123" s="251"/>
      <c r="BM123" s="251"/>
      <c r="BN123" s="251"/>
      <c r="BO123" s="978" t="s">
        <v>448</v>
      </c>
      <c r="BP123" s="1006"/>
      <c r="BQ123" s="1064">
        <v>27105934</v>
      </c>
      <c r="BR123" s="1065"/>
      <c r="BS123" s="1065"/>
      <c r="BT123" s="1065"/>
      <c r="BU123" s="1065"/>
      <c r="BV123" s="1065">
        <v>25988412</v>
      </c>
      <c r="BW123" s="1065"/>
      <c r="BX123" s="1065"/>
      <c r="BY123" s="1065"/>
      <c r="BZ123" s="1065"/>
      <c r="CA123" s="1065">
        <v>25417499</v>
      </c>
      <c r="CB123" s="1065"/>
      <c r="CC123" s="1065"/>
      <c r="CD123" s="1065"/>
      <c r="CE123" s="1065"/>
      <c r="CF123" s="1002"/>
      <c r="CG123" s="1003"/>
      <c r="CH123" s="1003"/>
      <c r="CI123" s="1003"/>
      <c r="CJ123" s="1004"/>
      <c r="CK123" s="1010"/>
      <c r="CL123" s="1011"/>
      <c r="CM123" s="1011"/>
      <c r="CN123" s="1011"/>
      <c r="CO123" s="1012"/>
      <c r="CP123" s="1020" t="s">
        <v>391</v>
      </c>
      <c r="CQ123" s="1021"/>
      <c r="CR123" s="1021"/>
      <c r="CS123" s="1021"/>
      <c r="CT123" s="1021"/>
      <c r="CU123" s="1021"/>
      <c r="CV123" s="1021"/>
      <c r="CW123" s="1021"/>
      <c r="CX123" s="1021"/>
      <c r="CY123" s="1021"/>
      <c r="CZ123" s="1021"/>
      <c r="DA123" s="1021"/>
      <c r="DB123" s="1021"/>
      <c r="DC123" s="1021"/>
      <c r="DD123" s="1021"/>
      <c r="DE123" s="1021"/>
      <c r="DF123" s="1022"/>
      <c r="DG123" s="959" t="s">
        <v>122</v>
      </c>
      <c r="DH123" s="960"/>
      <c r="DI123" s="960"/>
      <c r="DJ123" s="960"/>
      <c r="DK123" s="961"/>
      <c r="DL123" s="962" t="s">
        <v>122</v>
      </c>
      <c r="DM123" s="960"/>
      <c r="DN123" s="960"/>
      <c r="DO123" s="960"/>
      <c r="DP123" s="961"/>
      <c r="DQ123" s="962" t="s">
        <v>122</v>
      </c>
      <c r="DR123" s="960"/>
      <c r="DS123" s="960"/>
      <c r="DT123" s="960"/>
      <c r="DU123" s="961"/>
      <c r="DV123" s="963" t="s">
        <v>122</v>
      </c>
      <c r="DW123" s="964"/>
      <c r="DX123" s="964"/>
      <c r="DY123" s="964"/>
      <c r="DZ123" s="965"/>
    </row>
    <row r="124" spans="1:130" s="230" customFormat="1" ht="26.25" customHeight="1" thickBot="1" x14ac:dyDescent="0.25">
      <c r="A124" s="1058"/>
      <c r="B124" s="950"/>
      <c r="C124" s="923" t="s">
        <v>437</v>
      </c>
      <c r="D124" s="924"/>
      <c r="E124" s="924"/>
      <c r="F124" s="924"/>
      <c r="G124" s="924"/>
      <c r="H124" s="924"/>
      <c r="I124" s="924"/>
      <c r="J124" s="924"/>
      <c r="K124" s="924"/>
      <c r="L124" s="924"/>
      <c r="M124" s="924"/>
      <c r="N124" s="924"/>
      <c r="O124" s="924"/>
      <c r="P124" s="924"/>
      <c r="Q124" s="924"/>
      <c r="R124" s="924"/>
      <c r="S124" s="924"/>
      <c r="T124" s="924"/>
      <c r="U124" s="924"/>
      <c r="V124" s="924"/>
      <c r="W124" s="924"/>
      <c r="X124" s="924"/>
      <c r="Y124" s="924"/>
      <c r="Z124" s="925"/>
      <c r="AA124" s="959" t="s">
        <v>122</v>
      </c>
      <c r="AB124" s="960"/>
      <c r="AC124" s="960"/>
      <c r="AD124" s="960"/>
      <c r="AE124" s="961"/>
      <c r="AF124" s="962" t="s">
        <v>122</v>
      </c>
      <c r="AG124" s="960"/>
      <c r="AH124" s="960"/>
      <c r="AI124" s="960"/>
      <c r="AJ124" s="961"/>
      <c r="AK124" s="962" t="s">
        <v>122</v>
      </c>
      <c r="AL124" s="960"/>
      <c r="AM124" s="960"/>
      <c r="AN124" s="960"/>
      <c r="AO124" s="961"/>
      <c r="AP124" s="963" t="s">
        <v>122</v>
      </c>
      <c r="AQ124" s="964"/>
      <c r="AR124" s="964"/>
      <c r="AS124" s="964"/>
      <c r="AT124" s="965"/>
      <c r="AU124" s="1060" t="s">
        <v>449</v>
      </c>
      <c r="AV124" s="1061"/>
      <c r="AW124" s="1061"/>
      <c r="AX124" s="1061"/>
      <c r="AY124" s="1061"/>
      <c r="AZ124" s="1061"/>
      <c r="BA124" s="1061"/>
      <c r="BB124" s="1061"/>
      <c r="BC124" s="1061"/>
      <c r="BD124" s="1061"/>
      <c r="BE124" s="1061"/>
      <c r="BF124" s="1061"/>
      <c r="BG124" s="1061"/>
      <c r="BH124" s="1061"/>
      <c r="BI124" s="1061"/>
      <c r="BJ124" s="1061"/>
      <c r="BK124" s="1061"/>
      <c r="BL124" s="1061"/>
      <c r="BM124" s="1061"/>
      <c r="BN124" s="1061"/>
      <c r="BO124" s="1061"/>
      <c r="BP124" s="1062"/>
      <c r="BQ124" s="1063">
        <v>64.400000000000006</v>
      </c>
      <c r="BR124" s="1028"/>
      <c r="BS124" s="1028"/>
      <c r="BT124" s="1028"/>
      <c r="BU124" s="1028"/>
      <c r="BV124" s="1028">
        <v>50.4</v>
      </c>
      <c r="BW124" s="1028"/>
      <c r="BX124" s="1028"/>
      <c r="BY124" s="1028"/>
      <c r="BZ124" s="1028"/>
      <c r="CA124" s="1028">
        <v>40.9</v>
      </c>
      <c r="CB124" s="1028"/>
      <c r="CC124" s="1028"/>
      <c r="CD124" s="1028"/>
      <c r="CE124" s="1028"/>
      <c r="CF124" s="1029"/>
      <c r="CG124" s="1030"/>
      <c r="CH124" s="1030"/>
      <c r="CI124" s="1030"/>
      <c r="CJ124" s="1031"/>
      <c r="CK124" s="1013"/>
      <c r="CL124" s="1013"/>
      <c r="CM124" s="1013"/>
      <c r="CN124" s="1013"/>
      <c r="CO124" s="1014"/>
      <c r="CP124" s="1020" t="s">
        <v>450</v>
      </c>
      <c r="CQ124" s="1021"/>
      <c r="CR124" s="1021"/>
      <c r="CS124" s="1021"/>
      <c r="CT124" s="1021"/>
      <c r="CU124" s="1021"/>
      <c r="CV124" s="1021"/>
      <c r="CW124" s="1021"/>
      <c r="CX124" s="1021"/>
      <c r="CY124" s="1021"/>
      <c r="CZ124" s="1021"/>
      <c r="DA124" s="1021"/>
      <c r="DB124" s="1021"/>
      <c r="DC124" s="1021"/>
      <c r="DD124" s="1021"/>
      <c r="DE124" s="1021"/>
      <c r="DF124" s="1022"/>
      <c r="DG124" s="1005" t="s">
        <v>122</v>
      </c>
      <c r="DH124" s="987"/>
      <c r="DI124" s="987"/>
      <c r="DJ124" s="987"/>
      <c r="DK124" s="988"/>
      <c r="DL124" s="986" t="s">
        <v>122</v>
      </c>
      <c r="DM124" s="987"/>
      <c r="DN124" s="987"/>
      <c r="DO124" s="987"/>
      <c r="DP124" s="988"/>
      <c r="DQ124" s="986" t="s">
        <v>122</v>
      </c>
      <c r="DR124" s="987"/>
      <c r="DS124" s="987"/>
      <c r="DT124" s="987"/>
      <c r="DU124" s="988"/>
      <c r="DV124" s="989" t="s">
        <v>122</v>
      </c>
      <c r="DW124" s="990"/>
      <c r="DX124" s="990"/>
      <c r="DY124" s="990"/>
      <c r="DZ124" s="991"/>
    </row>
    <row r="125" spans="1:130" s="230" customFormat="1" ht="26.25" customHeight="1" x14ac:dyDescent="0.2">
      <c r="A125" s="1058"/>
      <c r="B125" s="950"/>
      <c r="C125" s="923" t="s">
        <v>439</v>
      </c>
      <c r="D125" s="924"/>
      <c r="E125" s="924"/>
      <c r="F125" s="924"/>
      <c r="G125" s="924"/>
      <c r="H125" s="924"/>
      <c r="I125" s="924"/>
      <c r="J125" s="924"/>
      <c r="K125" s="924"/>
      <c r="L125" s="924"/>
      <c r="M125" s="924"/>
      <c r="N125" s="924"/>
      <c r="O125" s="924"/>
      <c r="P125" s="924"/>
      <c r="Q125" s="924"/>
      <c r="R125" s="924"/>
      <c r="S125" s="924"/>
      <c r="T125" s="924"/>
      <c r="U125" s="924"/>
      <c r="V125" s="924"/>
      <c r="W125" s="924"/>
      <c r="X125" s="924"/>
      <c r="Y125" s="924"/>
      <c r="Z125" s="925"/>
      <c r="AA125" s="959" t="s">
        <v>122</v>
      </c>
      <c r="AB125" s="960"/>
      <c r="AC125" s="960"/>
      <c r="AD125" s="960"/>
      <c r="AE125" s="961"/>
      <c r="AF125" s="962" t="s">
        <v>122</v>
      </c>
      <c r="AG125" s="960"/>
      <c r="AH125" s="960"/>
      <c r="AI125" s="960"/>
      <c r="AJ125" s="961"/>
      <c r="AK125" s="962" t="s">
        <v>122</v>
      </c>
      <c r="AL125" s="960"/>
      <c r="AM125" s="960"/>
      <c r="AN125" s="960"/>
      <c r="AO125" s="961"/>
      <c r="AP125" s="963" t="s">
        <v>122</v>
      </c>
      <c r="AQ125" s="964"/>
      <c r="AR125" s="964"/>
      <c r="AS125" s="964"/>
      <c r="AT125" s="965"/>
      <c r="AU125" s="252"/>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32"/>
      <c r="BR125" s="232"/>
      <c r="BS125" s="232"/>
      <c r="BT125" s="232"/>
      <c r="BU125" s="232"/>
      <c r="BV125" s="232"/>
      <c r="BW125" s="232"/>
      <c r="BX125" s="232"/>
      <c r="BY125" s="232"/>
      <c r="BZ125" s="232"/>
      <c r="CA125" s="232"/>
      <c r="CB125" s="232"/>
      <c r="CC125" s="232"/>
      <c r="CD125" s="232"/>
      <c r="CE125" s="232"/>
      <c r="CF125" s="232"/>
      <c r="CG125" s="232"/>
      <c r="CH125" s="232"/>
      <c r="CI125" s="232"/>
      <c r="CJ125" s="254"/>
      <c r="CK125" s="1023" t="s">
        <v>451</v>
      </c>
      <c r="CL125" s="1008"/>
      <c r="CM125" s="1008"/>
      <c r="CN125" s="1008"/>
      <c r="CO125" s="1009"/>
      <c r="CP125" s="930" t="s">
        <v>452</v>
      </c>
      <c r="CQ125" s="898"/>
      <c r="CR125" s="898"/>
      <c r="CS125" s="898"/>
      <c r="CT125" s="898"/>
      <c r="CU125" s="898"/>
      <c r="CV125" s="898"/>
      <c r="CW125" s="898"/>
      <c r="CX125" s="898"/>
      <c r="CY125" s="898"/>
      <c r="CZ125" s="898"/>
      <c r="DA125" s="898"/>
      <c r="DB125" s="898"/>
      <c r="DC125" s="898"/>
      <c r="DD125" s="898"/>
      <c r="DE125" s="898"/>
      <c r="DF125" s="899"/>
      <c r="DG125" s="931" t="s">
        <v>122</v>
      </c>
      <c r="DH125" s="932"/>
      <c r="DI125" s="932"/>
      <c r="DJ125" s="932"/>
      <c r="DK125" s="932"/>
      <c r="DL125" s="932" t="s">
        <v>122</v>
      </c>
      <c r="DM125" s="932"/>
      <c r="DN125" s="932"/>
      <c r="DO125" s="932"/>
      <c r="DP125" s="932"/>
      <c r="DQ125" s="932" t="s">
        <v>122</v>
      </c>
      <c r="DR125" s="932"/>
      <c r="DS125" s="932"/>
      <c r="DT125" s="932"/>
      <c r="DU125" s="932"/>
      <c r="DV125" s="933" t="s">
        <v>122</v>
      </c>
      <c r="DW125" s="933"/>
      <c r="DX125" s="933"/>
      <c r="DY125" s="933"/>
      <c r="DZ125" s="934"/>
    </row>
    <row r="126" spans="1:130" s="230" customFormat="1" ht="26.25" customHeight="1" thickBot="1" x14ac:dyDescent="0.25">
      <c r="A126" s="1058"/>
      <c r="B126" s="950"/>
      <c r="C126" s="923" t="s">
        <v>441</v>
      </c>
      <c r="D126" s="924"/>
      <c r="E126" s="924"/>
      <c r="F126" s="924"/>
      <c r="G126" s="924"/>
      <c r="H126" s="924"/>
      <c r="I126" s="924"/>
      <c r="J126" s="924"/>
      <c r="K126" s="924"/>
      <c r="L126" s="924"/>
      <c r="M126" s="924"/>
      <c r="N126" s="924"/>
      <c r="O126" s="924"/>
      <c r="P126" s="924"/>
      <c r="Q126" s="924"/>
      <c r="R126" s="924"/>
      <c r="S126" s="924"/>
      <c r="T126" s="924"/>
      <c r="U126" s="924"/>
      <c r="V126" s="924"/>
      <c r="W126" s="924"/>
      <c r="X126" s="924"/>
      <c r="Y126" s="924"/>
      <c r="Z126" s="925"/>
      <c r="AA126" s="959" t="s">
        <v>122</v>
      </c>
      <c r="AB126" s="960"/>
      <c r="AC126" s="960"/>
      <c r="AD126" s="960"/>
      <c r="AE126" s="961"/>
      <c r="AF126" s="962" t="s">
        <v>122</v>
      </c>
      <c r="AG126" s="960"/>
      <c r="AH126" s="960"/>
      <c r="AI126" s="960"/>
      <c r="AJ126" s="961"/>
      <c r="AK126" s="962" t="s">
        <v>122</v>
      </c>
      <c r="AL126" s="960"/>
      <c r="AM126" s="960"/>
      <c r="AN126" s="960"/>
      <c r="AO126" s="961"/>
      <c r="AP126" s="963" t="s">
        <v>122</v>
      </c>
      <c r="AQ126" s="964"/>
      <c r="AR126" s="964"/>
      <c r="AS126" s="964"/>
      <c r="AT126" s="965"/>
      <c r="AU126" s="232"/>
      <c r="AV126" s="232"/>
      <c r="AW126" s="232"/>
      <c r="AX126" s="232"/>
      <c r="AY126" s="232"/>
      <c r="AZ126" s="232"/>
      <c r="BA126" s="232"/>
      <c r="BB126" s="232"/>
      <c r="BC126" s="232"/>
      <c r="BD126" s="232"/>
      <c r="BE126" s="232"/>
      <c r="BF126" s="232"/>
      <c r="BG126" s="232"/>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55"/>
      <c r="CE126" s="255"/>
      <c r="CF126" s="255"/>
      <c r="CG126" s="232"/>
      <c r="CH126" s="232"/>
      <c r="CI126" s="232"/>
      <c r="CJ126" s="254"/>
      <c r="CK126" s="1024"/>
      <c r="CL126" s="1011"/>
      <c r="CM126" s="1011"/>
      <c r="CN126" s="1011"/>
      <c r="CO126" s="1012"/>
      <c r="CP126" s="923" t="s">
        <v>453</v>
      </c>
      <c r="CQ126" s="924"/>
      <c r="CR126" s="924"/>
      <c r="CS126" s="924"/>
      <c r="CT126" s="924"/>
      <c r="CU126" s="924"/>
      <c r="CV126" s="924"/>
      <c r="CW126" s="924"/>
      <c r="CX126" s="924"/>
      <c r="CY126" s="924"/>
      <c r="CZ126" s="924"/>
      <c r="DA126" s="924"/>
      <c r="DB126" s="924"/>
      <c r="DC126" s="924"/>
      <c r="DD126" s="924"/>
      <c r="DE126" s="924"/>
      <c r="DF126" s="925"/>
      <c r="DG126" s="926" t="s">
        <v>122</v>
      </c>
      <c r="DH126" s="927"/>
      <c r="DI126" s="927"/>
      <c r="DJ126" s="927"/>
      <c r="DK126" s="927"/>
      <c r="DL126" s="927" t="s">
        <v>122</v>
      </c>
      <c r="DM126" s="927"/>
      <c r="DN126" s="927"/>
      <c r="DO126" s="927"/>
      <c r="DP126" s="927"/>
      <c r="DQ126" s="927" t="s">
        <v>122</v>
      </c>
      <c r="DR126" s="927"/>
      <c r="DS126" s="927"/>
      <c r="DT126" s="927"/>
      <c r="DU126" s="927"/>
      <c r="DV126" s="928" t="s">
        <v>122</v>
      </c>
      <c r="DW126" s="928"/>
      <c r="DX126" s="928"/>
      <c r="DY126" s="928"/>
      <c r="DZ126" s="929"/>
    </row>
    <row r="127" spans="1:130" s="230" customFormat="1" ht="26.25" customHeight="1" x14ac:dyDescent="0.2">
      <c r="A127" s="1059"/>
      <c r="B127" s="952"/>
      <c r="C127" s="974" t="s">
        <v>454</v>
      </c>
      <c r="D127" s="966"/>
      <c r="E127" s="966"/>
      <c r="F127" s="966"/>
      <c r="G127" s="966"/>
      <c r="H127" s="966"/>
      <c r="I127" s="966"/>
      <c r="J127" s="966"/>
      <c r="K127" s="966"/>
      <c r="L127" s="966"/>
      <c r="M127" s="966"/>
      <c r="N127" s="966"/>
      <c r="O127" s="966"/>
      <c r="P127" s="966"/>
      <c r="Q127" s="966"/>
      <c r="R127" s="966"/>
      <c r="S127" s="966"/>
      <c r="T127" s="966"/>
      <c r="U127" s="966"/>
      <c r="V127" s="966"/>
      <c r="W127" s="966"/>
      <c r="X127" s="966"/>
      <c r="Y127" s="966"/>
      <c r="Z127" s="967"/>
      <c r="AA127" s="959" t="s">
        <v>122</v>
      </c>
      <c r="AB127" s="960"/>
      <c r="AC127" s="960"/>
      <c r="AD127" s="960"/>
      <c r="AE127" s="961"/>
      <c r="AF127" s="962" t="s">
        <v>122</v>
      </c>
      <c r="AG127" s="960"/>
      <c r="AH127" s="960"/>
      <c r="AI127" s="960"/>
      <c r="AJ127" s="961"/>
      <c r="AK127" s="962" t="s">
        <v>122</v>
      </c>
      <c r="AL127" s="960"/>
      <c r="AM127" s="960"/>
      <c r="AN127" s="960"/>
      <c r="AO127" s="961"/>
      <c r="AP127" s="963" t="s">
        <v>122</v>
      </c>
      <c r="AQ127" s="964"/>
      <c r="AR127" s="964"/>
      <c r="AS127" s="964"/>
      <c r="AT127" s="965"/>
      <c r="AU127" s="232"/>
      <c r="AV127" s="232"/>
      <c r="AW127" s="232"/>
      <c r="AX127" s="1032" t="s">
        <v>455</v>
      </c>
      <c r="AY127" s="1033"/>
      <c r="AZ127" s="1033"/>
      <c r="BA127" s="1033"/>
      <c r="BB127" s="1033"/>
      <c r="BC127" s="1033"/>
      <c r="BD127" s="1033"/>
      <c r="BE127" s="1034"/>
      <c r="BF127" s="1035" t="s">
        <v>456</v>
      </c>
      <c r="BG127" s="1033"/>
      <c r="BH127" s="1033"/>
      <c r="BI127" s="1033"/>
      <c r="BJ127" s="1033"/>
      <c r="BK127" s="1033"/>
      <c r="BL127" s="1034"/>
      <c r="BM127" s="1035" t="s">
        <v>457</v>
      </c>
      <c r="BN127" s="1033"/>
      <c r="BO127" s="1033"/>
      <c r="BP127" s="1033"/>
      <c r="BQ127" s="1033"/>
      <c r="BR127" s="1033"/>
      <c r="BS127" s="1034"/>
      <c r="BT127" s="1035" t="s">
        <v>458</v>
      </c>
      <c r="BU127" s="1033"/>
      <c r="BV127" s="1033"/>
      <c r="BW127" s="1033"/>
      <c r="BX127" s="1033"/>
      <c r="BY127" s="1033"/>
      <c r="BZ127" s="1056"/>
      <c r="CA127" s="232"/>
      <c r="CB127" s="232"/>
      <c r="CC127" s="232"/>
      <c r="CD127" s="255"/>
      <c r="CE127" s="255"/>
      <c r="CF127" s="255"/>
      <c r="CG127" s="232"/>
      <c r="CH127" s="232"/>
      <c r="CI127" s="232"/>
      <c r="CJ127" s="254"/>
      <c r="CK127" s="1024"/>
      <c r="CL127" s="1011"/>
      <c r="CM127" s="1011"/>
      <c r="CN127" s="1011"/>
      <c r="CO127" s="1012"/>
      <c r="CP127" s="923" t="s">
        <v>459</v>
      </c>
      <c r="CQ127" s="924"/>
      <c r="CR127" s="924"/>
      <c r="CS127" s="924"/>
      <c r="CT127" s="924"/>
      <c r="CU127" s="924"/>
      <c r="CV127" s="924"/>
      <c r="CW127" s="924"/>
      <c r="CX127" s="924"/>
      <c r="CY127" s="924"/>
      <c r="CZ127" s="924"/>
      <c r="DA127" s="924"/>
      <c r="DB127" s="924"/>
      <c r="DC127" s="924"/>
      <c r="DD127" s="924"/>
      <c r="DE127" s="924"/>
      <c r="DF127" s="925"/>
      <c r="DG127" s="926" t="s">
        <v>122</v>
      </c>
      <c r="DH127" s="927"/>
      <c r="DI127" s="927"/>
      <c r="DJ127" s="927"/>
      <c r="DK127" s="927"/>
      <c r="DL127" s="927" t="s">
        <v>122</v>
      </c>
      <c r="DM127" s="927"/>
      <c r="DN127" s="927"/>
      <c r="DO127" s="927"/>
      <c r="DP127" s="927"/>
      <c r="DQ127" s="927" t="s">
        <v>122</v>
      </c>
      <c r="DR127" s="927"/>
      <c r="DS127" s="927"/>
      <c r="DT127" s="927"/>
      <c r="DU127" s="927"/>
      <c r="DV127" s="928" t="s">
        <v>122</v>
      </c>
      <c r="DW127" s="928"/>
      <c r="DX127" s="928"/>
      <c r="DY127" s="928"/>
      <c r="DZ127" s="929"/>
    </row>
    <row r="128" spans="1:130" s="230" customFormat="1" ht="26.25" customHeight="1" thickBot="1" x14ac:dyDescent="0.25">
      <c r="A128" s="1042" t="s">
        <v>460</v>
      </c>
      <c r="B128" s="1043"/>
      <c r="C128" s="1043"/>
      <c r="D128" s="1043"/>
      <c r="E128" s="1043"/>
      <c r="F128" s="1043"/>
      <c r="G128" s="1043"/>
      <c r="H128" s="1043"/>
      <c r="I128" s="1043"/>
      <c r="J128" s="1043"/>
      <c r="K128" s="1043"/>
      <c r="L128" s="1043"/>
      <c r="M128" s="1043"/>
      <c r="N128" s="1043"/>
      <c r="O128" s="1043"/>
      <c r="P128" s="1043"/>
      <c r="Q128" s="1043"/>
      <c r="R128" s="1043"/>
      <c r="S128" s="1043"/>
      <c r="T128" s="1043"/>
      <c r="U128" s="1043"/>
      <c r="V128" s="1043"/>
      <c r="W128" s="1044" t="s">
        <v>461</v>
      </c>
      <c r="X128" s="1044"/>
      <c r="Y128" s="1044"/>
      <c r="Z128" s="1045"/>
      <c r="AA128" s="1046">
        <v>445181</v>
      </c>
      <c r="AB128" s="1047"/>
      <c r="AC128" s="1047"/>
      <c r="AD128" s="1047"/>
      <c r="AE128" s="1048"/>
      <c r="AF128" s="1049">
        <v>391726</v>
      </c>
      <c r="AG128" s="1047"/>
      <c r="AH128" s="1047"/>
      <c r="AI128" s="1047"/>
      <c r="AJ128" s="1048"/>
      <c r="AK128" s="1049">
        <v>377323</v>
      </c>
      <c r="AL128" s="1047"/>
      <c r="AM128" s="1047"/>
      <c r="AN128" s="1047"/>
      <c r="AO128" s="1048"/>
      <c r="AP128" s="1050"/>
      <c r="AQ128" s="1051"/>
      <c r="AR128" s="1051"/>
      <c r="AS128" s="1051"/>
      <c r="AT128" s="1052"/>
      <c r="AU128" s="232"/>
      <c r="AV128" s="232"/>
      <c r="AW128" s="232"/>
      <c r="AX128" s="897" t="s">
        <v>462</v>
      </c>
      <c r="AY128" s="898"/>
      <c r="AZ128" s="898"/>
      <c r="BA128" s="898"/>
      <c r="BB128" s="898"/>
      <c r="BC128" s="898"/>
      <c r="BD128" s="898"/>
      <c r="BE128" s="899"/>
      <c r="BF128" s="1053" t="s">
        <v>122</v>
      </c>
      <c r="BG128" s="1054"/>
      <c r="BH128" s="1054"/>
      <c r="BI128" s="1054"/>
      <c r="BJ128" s="1054"/>
      <c r="BK128" s="1054"/>
      <c r="BL128" s="1055"/>
      <c r="BM128" s="1053">
        <v>12.84</v>
      </c>
      <c r="BN128" s="1054"/>
      <c r="BO128" s="1054"/>
      <c r="BP128" s="1054"/>
      <c r="BQ128" s="1054"/>
      <c r="BR128" s="1054"/>
      <c r="BS128" s="1055"/>
      <c r="BT128" s="1053">
        <v>20</v>
      </c>
      <c r="BU128" s="1054"/>
      <c r="BV128" s="1054"/>
      <c r="BW128" s="1054"/>
      <c r="BX128" s="1054"/>
      <c r="BY128" s="1054"/>
      <c r="BZ128" s="1077"/>
      <c r="CA128" s="255"/>
      <c r="CB128" s="255"/>
      <c r="CC128" s="255"/>
      <c r="CD128" s="255"/>
      <c r="CE128" s="255"/>
      <c r="CF128" s="255"/>
      <c r="CG128" s="232"/>
      <c r="CH128" s="232"/>
      <c r="CI128" s="232"/>
      <c r="CJ128" s="254"/>
      <c r="CK128" s="1025"/>
      <c r="CL128" s="1026"/>
      <c r="CM128" s="1026"/>
      <c r="CN128" s="1026"/>
      <c r="CO128" s="1027"/>
      <c r="CP128" s="1036" t="s">
        <v>463</v>
      </c>
      <c r="CQ128" s="726"/>
      <c r="CR128" s="726"/>
      <c r="CS128" s="726"/>
      <c r="CT128" s="726"/>
      <c r="CU128" s="726"/>
      <c r="CV128" s="726"/>
      <c r="CW128" s="726"/>
      <c r="CX128" s="726"/>
      <c r="CY128" s="726"/>
      <c r="CZ128" s="726"/>
      <c r="DA128" s="726"/>
      <c r="DB128" s="726"/>
      <c r="DC128" s="726"/>
      <c r="DD128" s="726"/>
      <c r="DE128" s="726"/>
      <c r="DF128" s="1037"/>
      <c r="DG128" s="1038" t="s">
        <v>122</v>
      </c>
      <c r="DH128" s="1039"/>
      <c r="DI128" s="1039"/>
      <c r="DJ128" s="1039"/>
      <c r="DK128" s="1039"/>
      <c r="DL128" s="1039" t="s">
        <v>122</v>
      </c>
      <c r="DM128" s="1039"/>
      <c r="DN128" s="1039"/>
      <c r="DO128" s="1039"/>
      <c r="DP128" s="1039"/>
      <c r="DQ128" s="1039" t="s">
        <v>122</v>
      </c>
      <c r="DR128" s="1039"/>
      <c r="DS128" s="1039"/>
      <c r="DT128" s="1039"/>
      <c r="DU128" s="1039"/>
      <c r="DV128" s="1040" t="s">
        <v>122</v>
      </c>
      <c r="DW128" s="1040"/>
      <c r="DX128" s="1040"/>
      <c r="DY128" s="1040"/>
      <c r="DZ128" s="1041"/>
    </row>
    <row r="129" spans="1:131" s="230" customFormat="1" ht="26.25" customHeight="1" x14ac:dyDescent="0.2">
      <c r="A129" s="935" t="s">
        <v>102</v>
      </c>
      <c r="B129" s="936"/>
      <c r="C129" s="936"/>
      <c r="D129" s="936"/>
      <c r="E129" s="936"/>
      <c r="F129" s="936"/>
      <c r="G129" s="936"/>
      <c r="H129" s="936"/>
      <c r="I129" s="936"/>
      <c r="J129" s="936"/>
      <c r="K129" s="936"/>
      <c r="L129" s="936"/>
      <c r="M129" s="936"/>
      <c r="N129" s="936"/>
      <c r="O129" s="936"/>
      <c r="P129" s="936"/>
      <c r="Q129" s="936"/>
      <c r="R129" s="936"/>
      <c r="S129" s="936"/>
      <c r="T129" s="936"/>
      <c r="U129" s="936"/>
      <c r="V129" s="936"/>
      <c r="W129" s="1071" t="s">
        <v>464</v>
      </c>
      <c r="X129" s="1072"/>
      <c r="Y129" s="1072"/>
      <c r="Z129" s="1073"/>
      <c r="AA129" s="959">
        <v>14417200</v>
      </c>
      <c r="AB129" s="960"/>
      <c r="AC129" s="960"/>
      <c r="AD129" s="960"/>
      <c r="AE129" s="961"/>
      <c r="AF129" s="962">
        <v>14062003</v>
      </c>
      <c r="AG129" s="960"/>
      <c r="AH129" s="960"/>
      <c r="AI129" s="960"/>
      <c r="AJ129" s="961"/>
      <c r="AK129" s="962">
        <v>14167056</v>
      </c>
      <c r="AL129" s="960"/>
      <c r="AM129" s="960"/>
      <c r="AN129" s="960"/>
      <c r="AO129" s="961"/>
      <c r="AP129" s="1074"/>
      <c r="AQ129" s="1075"/>
      <c r="AR129" s="1075"/>
      <c r="AS129" s="1075"/>
      <c r="AT129" s="1076"/>
      <c r="AU129" s="233"/>
      <c r="AV129" s="233"/>
      <c r="AW129" s="233"/>
      <c r="AX129" s="1066" t="s">
        <v>465</v>
      </c>
      <c r="AY129" s="924"/>
      <c r="AZ129" s="924"/>
      <c r="BA129" s="924"/>
      <c r="BB129" s="924"/>
      <c r="BC129" s="924"/>
      <c r="BD129" s="924"/>
      <c r="BE129" s="925"/>
      <c r="BF129" s="1067" t="s">
        <v>122</v>
      </c>
      <c r="BG129" s="1068"/>
      <c r="BH129" s="1068"/>
      <c r="BI129" s="1068"/>
      <c r="BJ129" s="1068"/>
      <c r="BK129" s="1068"/>
      <c r="BL129" s="1069"/>
      <c r="BM129" s="1067">
        <v>17.84</v>
      </c>
      <c r="BN129" s="1068"/>
      <c r="BO129" s="1068"/>
      <c r="BP129" s="1068"/>
      <c r="BQ129" s="1068"/>
      <c r="BR129" s="1068"/>
      <c r="BS129" s="1069"/>
      <c r="BT129" s="1067">
        <v>30</v>
      </c>
      <c r="BU129" s="1068"/>
      <c r="BV129" s="1068"/>
      <c r="BW129" s="1068"/>
      <c r="BX129" s="1068"/>
      <c r="BY129" s="1068"/>
      <c r="BZ129" s="1070"/>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256"/>
      <c r="DP129" s="233"/>
      <c r="DQ129" s="233"/>
      <c r="DR129" s="233"/>
      <c r="DS129" s="233"/>
      <c r="DT129" s="233"/>
      <c r="DU129" s="233"/>
      <c r="DV129" s="233"/>
      <c r="DW129" s="233"/>
      <c r="DX129" s="233"/>
      <c r="DY129" s="233"/>
      <c r="DZ129" s="233"/>
    </row>
    <row r="130" spans="1:131" s="230" customFormat="1" ht="26.25" customHeight="1" x14ac:dyDescent="0.2">
      <c r="A130" s="935" t="s">
        <v>466</v>
      </c>
      <c r="B130" s="936"/>
      <c r="C130" s="936"/>
      <c r="D130" s="936"/>
      <c r="E130" s="936"/>
      <c r="F130" s="936"/>
      <c r="G130" s="936"/>
      <c r="H130" s="936"/>
      <c r="I130" s="936"/>
      <c r="J130" s="936"/>
      <c r="K130" s="936"/>
      <c r="L130" s="936"/>
      <c r="M130" s="936"/>
      <c r="N130" s="936"/>
      <c r="O130" s="936"/>
      <c r="P130" s="936"/>
      <c r="Q130" s="936"/>
      <c r="R130" s="936"/>
      <c r="S130" s="936"/>
      <c r="T130" s="936"/>
      <c r="U130" s="936"/>
      <c r="V130" s="936"/>
      <c r="W130" s="1071" t="s">
        <v>467</v>
      </c>
      <c r="X130" s="1072"/>
      <c r="Y130" s="1072"/>
      <c r="Z130" s="1073"/>
      <c r="AA130" s="959">
        <v>1598251</v>
      </c>
      <c r="AB130" s="960"/>
      <c r="AC130" s="960"/>
      <c r="AD130" s="960"/>
      <c r="AE130" s="961"/>
      <c r="AF130" s="962">
        <v>1573405</v>
      </c>
      <c r="AG130" s="960"/>
      <c r="AH130" s="960"/>
      <c r="AI130" s="960"/>
      <c r="AJ130" s="961"/>
      <c r="AK130" s="962">
        <v>1564305</v>
      </c>
      <c r="AL130" s="960"/>
      <c r="AM130" s="960"/>
      <c r="AN130" s="960"/>
      <c r="AO130" s="961"/>
      <c r="AP130" s="1074"/>
      <c r="AQ130" s="1075"/>
      <c r="AR130" s="1075"/>
      <c r="AS130" s="1075"/>
      <c r="AT130" s="1076"/>
      <c r="AU130" s="233"/>
      <c r="AV130" s="233"/>
      <c r="AW130" s="233"/>
      <c r="AX130" s="1066" t="s">
        <v>468</v>
      </c>
      <c r="AY130" s="924"/>
      <c r="AZ130" s="924"/>
      <c r="BA130" s="924"/>
      <c r="BB130" s="924"/>
      <c r="BC130" s="924"/>
      <c r="BD130" s="924"/>
      <c r="BE130" s="925"/>
      <c r="BF130" s="1102">
        <v>8.6</v>
      </c>
      <c r="BG130" s="1103"/>
      <c r="BH130" s="1103"/>
      <c r="BI130" s="1103"/>
      <c r="BJ130" s="1103"/>
      <c r="BK130" s="1103"/>
      <c r="BL130" s="1104"/>
      <c r="BM130" s="1102">
        <v>25</v>
      </c>
      <c r="BN130" s="1103"/>
      <c r="BO130" s="1103"/>
      <c r="BP130" s="1103"/>
      <c r="BQ130" s="1103"/>
      <c r="BR130" s="1103"/>
      <c r="BS130" s="1104"/>
      <c r="BT130" s="1102">
        <v>35</v>
      </c>
      <c r="BU130" s="1103"/>
      <c r="BV130" s="1103"/>
      <c r="BW130" s="1103"/>
      <c r="BX130" s="1103"/>
      <c r="BY130" s="1103"/>
      <c r="BZ130" s="1105"/>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256"/>
      <c r="DP130" s="233"/>
      <c r="DQ130" s="233"/>
      <c r="DR130" s="233"/>
      <c r="DS130" s="233"/>
      <c r="DT130" s="233"/>
      <c r="DU130" s="233"/>
      <c r="DV130" s="233"/>
      <c r="DW130" s="233"/>
      <c r="DX130" s="233"/>
      <c r="DY130" s="233"/>
      <c r="DZ130" s="233"/>
    </row>
    <row r="131" spans="1:131" s="230" customFormat="1" ht="26.25" customHeight="1" thickBot="1" x14ac:dyDescent="0.25">
      <c r="A131" s="1106"/>
      <c r="B131" s="1107"/>
      <c r="C131" s="1107"/>
      <c r="D131" s="1107"/>
      <c r="E131" s="1107"/>
      <c r="F131" s="1107"/>
      <c r="G131" s="1107"/>
      <c r="H131" s="1107"/>
      <c r="I131" s="1107"/>
      <c r="J131" s="1107"/>
      <c r="K131" s="1107"/>
      <c r="L131" s="1107"/>
      <c r="M131" s="1107"/>
      <c r="N131" s="1107"/>
      <c r="O131" s="1107"/>
      <c r="P131" s="1107"/>
      <c r="Q131" s="1107"/>
      <c r="R131" s="1107"/>
      <c r="S131" s="1107"/>
      <c r="T131" s="1107"/>
      <c r="U131" s="1107"/>
      <c r="V131" s="1107"/>
      <c r="W131" s="1108" t="s">
        <v>469</v>
      </c>
      <c r="X131" s="1109"/>
      <c r="Y131" s="1109"/>
      <c r="Z131" s="1110"/>
      <c r="AA131" s="1005">
        <v>12818949</v>
      </c>
      <c r="AB131" s="987"/>
      <c r="AC131" s="987"/>
      <c r="AD131" s="987"/>
      <c r="AE131" s="988"/>
      <c r="AF131" s="986">
        <v>12488598</v>
      </c>
      <c r="AG131" s="987"/>
      <c r="AH131" s="987"/>
      <c r="AI131" s="987"/>
      <c r="AJ131" s="988"/>
      <c r="AK131" s="986">
        <v>12602751</v>
      </c>
      <c r="AL131" s="987"/>
      <c r="AM131" s="987"/>
      <c r="AN131" s="987"/>
      <c r="AO131" s="988"/>
      <c r="AP131" s="1111"/>
      <c r="AQ131" s="1112"/>
      <c r="AR131" s="1112"/>
      <c r="AS131" s="1112"/>
      <c r="AT131" s="1113"/>
      <c r="AU131" s="233"/>
      <c r="AV131" s="233"/>
      <c r="AW131" s="233"/>
      <c r="AX131" s="1084" t="s">
        <v>470</v>
      </c>
      <c r="AY131" s="726"/>
      <c r="AZ131" s="726"/>
      <c r="BA131" s="726"/>
      <c r="BB131" s="726"/>
      <c r="BC131" s="726"/>
      <c r="BD131" s="726"/>
      <c r="BE131" s="1037"/>
      <c r="BF131" s="1085">
        <v>40.9</v>
      </c>
      <c r="BG131" s="1086"/>
      <c r="BH131" s="1086"/>
      <c r="BI131" s="1086"/>
      <c r="BJ131" s="1086"/>
      <c r="BK131" s="1086"/>
      <c r="BL131" s="1087"/>
      <c r="BM131" s="1085">
        <v>350</v>
      </c>
      <c r="BN131" s="1086"/>
      <c r="BO131" s="1086"/>
      <c r="BP131" s="1086"/>
      <c r="BQ131" s="1086"/>
      <c r="BR131" s="1086"/>
      <c r="BS131" s="1087"/>
      <c r="BT131" s="1088"/>
      <c r="BU131" s="1089"/>
      <c r="BV131" s="1089"/>
      <c r="BW131" s="1089"/>
      <c r="BX131" s="1089"/>
      <c r="BY131" s="1089"/>
      <c r="BZ131" s="1090"/>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256"/>
      <c r="DP131" s="233"/>
      <c r="DQ131" s="233"/>
      <c r="DR131" s="233"/>
      <c r="DS131" s="233"/>
      <c r="DT131" s="233"/>
      <c r="DU131" s="233"/>
      <c r="DV131" s="233"/>
      <c r="DW131" s="233"/>
      <c r="DX131" s="233"/>
      <c r="DY131" s="233"/>
      <c r="DZ131" s="233"/>
    </row>
    <row r="132" spans="1:131" s="230" customFormat="1" ht="26.25" customHeight="1" x14ac:dyDescent="0.2">
      <c r="A132" s="1091" t="s">
        <v>471</v>
      </c>
      <c r="B132" s="1092"/>
      <c r="C132" s="1092"/>
      <c r="D132" s="1092"/>
      <c r="E132" s="1092"/>
      <c r="F132" s="1092"/>
      <c r="G132" s="1092"/>
      <c r="H132" s="1092"/>
      <c r="I132" s="1092"/>
      <c r="J132" s="1092"/>
      <c r="K132" s="1092"/>
      <c r="L132" s="1092"/>
      <c r="M132" s="1092"/>
      <c r="N132" s="1092"/>
      <c r="O132" s="1092"/>
      <c r="P132" s="1092"/>
      <c r="Q132" s="1092"/>
      <c r="R132" s="1092"/>
      <c r="S132" s="1092"/>
      <c r="T132" s="1092"/>
      <c r="U132" s="1092"/>
      <c r="V132" s="1095" t="s">
        <v>472</v>
      </c>
      <c r="W132" s="1095"/>
      <c r="X132" s="1095"/>
      <c r="Y132" s="1095"/>
      <c r="Z132" s="1096"/>
      <c r="AA132" s="1097">
        <v>8.964377657</v>
      </c>
      <c r="AB132" s="1098"/>
      <c r="AC132" s="1098"/>
      <c r="AD132" s="1098"/>
      <c r="AE132" s="1099"/>
      <c r="AF132" s="1100">
        <v>9.5796822030000008</v>
      </c>
      <c r="AG132" s="1098"/>
      <c r="AH132" s="1098"/>
      <c r="AI132" s="1098"/>
      <c r="AJ132" s="1099"/>
      <c r="AK132" s="1100">
        <v>7.5346803250000001</v>
      </c>
      <c r="AL132" s="1098"/>
      <c r="AM132" s="1098"/>
      <c r="AN132" s="1098"/>
      <c r="AO132" s="1099"/>
      <c r="AP132" s="1002"/>
      <c r="AQ132" s="1003"/>
      <c r="AR132" s="1003"/>
      <c r="AS132" s="1003"/>
      <c r="AT132" s="1101"/>
      <c r="AU132" s="257"/>
      <c r="AV132" s="233"/>
      <c r="AW132" s="233"/>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256"/>
      <c r="DP132" s="233"/>
      <c r="DQ132" s="233"/>
      <c r="DR132" s="233"/>
      <c r="DS132" s="233"/>
      <c r="DT132" s="233"/>
      <c r="DU132" s="233"/>
      <c r="DV132" s="233"/>
      <c r="DW132" s="233"/>
      <c r="DX132" s="233"/>
      <c r="DY132" s="233"/>
      <c r="DZ132" s="233"/>
    </row>
    <row r="133" spans="1:131" s="230" customFormat="1" ht="26.25" customHeight="1" thickBot="1" x14ac:dyDescent="0.25">
      <c r="A133" s="1093"/>
      <c r="B133" s="1094"/>
      <c r="C133" s="1094"/>
      <c r="D133" s="1094"/>
      <c r="E133" s="1094"/>
      <c r="F133" s="1094"/>
      <c r="G133" s="1094"/>
      <c r="H133" s="1094"/>
      <c r="I133" s="1094"/>
      <c r="J133" s="1094"/>
      <c r="K133" s="1094"/>
      <c r="L133" s="1094"/>
      <c r="M133" s="1094"/>
      <c r="N133" s="1094"/>
      <c r="O133" s="1094"/>
      <c r="P133" s="1094"/>
      <c r="Q133" s="1094"/>
      <c r="R133" s="1094"/>
      <c r="S133" s="1094"/>
      <c r="T133" s="1094"/>
      <c r="U133" s="1094"/>
      <c r="V133" s="1078" t="s">
        <v>473</v>
      </c>
      <c r="W133" s="1078"/>
      <c r="X133" s="1078"/>
      <c r="Y133" s="1078"/>
      <c r="Z133" s="1079"/>
      <c r="AA133" s="1080">
        <v>9.6</v>
      </c>
      <c r="AB133" s="1081"/>
      <c r="AC133" s="1081"/>
      <c r="AD133" s="1081"/>
      <c r="AE133" s="1082"/>
      <c r="AF133" s="1080">
        <v>9.3000000000000007</v>
      </c>
      <c r="AG133" s="1081"/>
      <c r="AH133" s="1081"/>
      <c r="AI133" s="1081"/>
      <c r="AJ133" s="1082"/>
      <c r="AK133" s="1080">
        <v>8.6</v>
      </c>
      <c r="AL133" s="1081"/>
      <c r="AM133" s="1081"/>
      <c r="AN133" s="1081"/>
      <c r="AO133" s="1082"/>
      <c r="AP133" s="1029"/>
      <c r="AQ133" s="1030"/>
      <c r="AR133" s="1030"/>
      <c r="AS133" s="1030"/>
      <c r="AT133" s="1083"/>
      <c r="AU133" s="233"/>
      <c r="AV133" s="233"/>
      <c r="AW133" s="233"/>
      <c r="AX133" s="233"/>
      <c r="AY133" s="233"/>
      <c r="AZ133" s="233"/>
      <c r="BA133" s="233"/>
      <c r="BB133" s="233"/>
      <c r="BC133" s="233"/>
      <c r="BD133" s="233"/>
      <c r="BE133" s="233"/>
      <c r="BF133" s="233"/>
      <c r="BG133" s="233"/>
      <c r="BH133" s="233"/>
      <c r="BI133" s="233"/>
      <c r="BJ133" s="233"/>
      <c r="BK133" s="233"/>
      <c r="BL133" s="233"/>
      <c r="BM133" s="233"/>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256"/>
      <c r="DP133" s="233"/>
      <c r="DQ133" s="233"/>
      <c r="DR133" s="233"/>
      <c r="DS133" s="233"/>
      <c r="DT133" s="233"/>
      <c r="DU133" s="233"/>
      <c r="DV133" s="233"/>
      <c r="DW133" s="233"/>
      <c r="DX133" s="233"/>
      <c r="DY133" s="233"/>
      <c r="DZ133" s="233"/>
    </row>
    <row r="134" spans="1:131" ht="11.25" customHeight="1" x14ac:dyDescent="0.2">
      <c r="A134" s="258"/>
      <c r="B134" s="258"/>
      <c r="C134" s="258"/>
      <c r="D134" s="258"/>
      <c r="E134" s="258"/>
      <c r="F134" s="258"/>
      <c r="G134" s="258"/>
      <c r="H134" s="258"/>
      <c r="I134" s="258"/>
      <c r="J134" s="258"/>
      <c r="K134" s="258"/>
      <c r="L134" s="258"/>
      <c r="M134" s="258"/>
      <c r="N134" s="258"/>
      <c r="O134" s="258"/>
      <c r="P134" s="258"/>
      <c r="Q134" s="258"/>
      <c r="R134" s="258"/>
      <c r="S134" s="258"/>
      <c r="T134" s="258"/>
      <c r="U134" s="258"/>
      <c r="V134" s="258"/>
      <c r="W134" s="258"/>
      <c r="X134" s="258"/>
      <c r="Y134" s="258"/>
      <c r="Z134" s="258"/>
      <c r="AA134" s="258"/>
      <c r="AB134" s="258"/>
      <c r="AC134" s="258"/>
      <c r="AD134" s="258"/>
      <c r="AE134" s="258"/>
      <c r="AF134" s="258"/>
      <c r="AG134" s="258"/>
      <c r="AH134" s="258"/>
      <c r="AI134" s="258"/>
      <c r="AJ134" s="258"/>
      <c r="AK134" s="258"/>
      <c r="AL134" s="258"/>
      <c r="AM134" s="258"/>
      <c r="AN134" s="258"/>
      <c r="AO134" s="258"/>
      <c r="AP134" s="258"/>
      <c r="AQ134" s="258"/>
      <c r="AR134" s="258"/>
      <c r="AS134" s="258"/>
      <c r="AT134" s="258"/>
      <c r="AU134" s="233"/>
      <c r="AV134" s="233"/>
      <c r="AW134" s="233"/>
      <c r="AX134" s="233"/>
      <c r="AY134" s="233"/>
      <c r="AZ134" s="233"/>
      <c r="BA134" s="233"/>
      <c r="BB134" s="233"/>
      <c r="BC134" s="233"/>
      <c r="BD134" s="233"/>
      <c r="BE134" s="233"/>
      <c r="BF134" s="233"/>
      <c r="BG134" s="233"/>
      <c r="BH134" s="233"/>
      <c r="BI134" s="233"/>
      <c r="BJ134" s="233"/>
      <c r="BK134" s="233"/>
      <c r="BL134" s="233"/>
      <c r="BM134" s="233"/>
      <c r="BN134" s="256"/>
      <c r="BO134" s="256"/>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33"/>
      <c r="DQ134" s="233"/>
      <c r="DR134" s="233"/>
      <c r="DS134" s="233"/>
      <c r="DT134" s="233"/>
      <c r="DU134" s="233"/>
      <c r="DV134" s="233"/>
      <c r="DW134" s="233"/>
      <c r="DX134" s="233"/>
      <c r="DY134" s="233"/>
      <c r="DZ134" s="233"/>
      <c r="EA134" s="230"/>
    </row>
    <row r="135" spans="1:131" ht="14.4" hidden="1" x14ac:dyDescent="0.2">
      <c r="AU135" s="258"/>
      <c r="AV135" s="258"/>
      <c r="AW135" s="258"/>
      <c r="AX135" s="258"/>
      <c r="AY135" s="258"/>
      <c r="AZ135" s="258"/>
      <c r="BA135" s="258"/>
      <c r="BB135" s="258"/>
      <c r="BC135" s="258"/>
      <c r="BD135" s="258"/>
      <c r="BE135" s="258"/>
      <c r="BF135" s="258"/>
      <c r="BG135" s="258"/>
      <c r="BH135" s="258"/>
      <c r="BI135" s="258"/>
      <c r="BJ135" s="258"/>
      <c r="BK135" s="258"/>
      <c r="BL135" s="258"/>
      <c r="BM135" s="258"/>
      <c r="BN135" s="258"/>
      <c r="BO135" s="258"/>
      <c r="BP135" s="258"/>
      <c r="BQ135" s="258"/>
      <c r="BR135" s="258"/>
      <c r="BS135" s="258"/>
      <c r="BT135" s="258"/>
      <c r="BU135" s="258"/>
      <c r="BV135" s="258"/>
      <c r="BW135" s="258"/>
      <c r="BX135" s="258"/>
      <c r="BY135" s="258"/>
      <c r="BZ135" s="258"/>
      <c r="CA135" s="258"/>
      <c r="CB135" s="258"/>
      <c r="CC135" s="258"/>
      <c r="CD135" s="258"/>
      <c r="CE135" s="258"/>
      <c r="CF135" s="258"/>
      <c r="CG135" s="258"/>
      <c r="CH135" s="258"/>
      <c r="CI135" s="258"/>
      <c r="CJ135" s="258"/>
      <c r="CK135" s="258"/>
      <c r="CL135" s="258"/>
      <c r="CM135" s="258"/>
      <c r="CN135" s="258"/>
      <c r="CO135" s="258"/>
      <c r="CP135" s="258"/>
      <c r="CQ135" s="258"/>
      <c r="CR135" s="258"/>
      <c r="CS135" s="258"/>
      <c r="CT135" s="258"/>
      <c r="CU135" s="258"/>
      <c r="CV135" s="258"/>
      <c r="CW135" s="258"/>
      <c r="CX135" s="258"/>
      <c r="CY135" s="258"/>
      <c r="CZ135" s="258"/>
      <c r="DA135" s="258"/>
      <c r="DB135" s="258"/>
      <c r="DC135" s="258"/>
      <c r="DD135" s="258"/>
      <c r="DE135" s="258"/>
      <c r="DF135" s="258"/>
      <c r="DG135" s="258"/>
      <c r="DH135" s="258"/>
      <c r="DI135" s="258"/>
      <c r="DJ135" s="258"/>
      <c r="DK135" s="258"/>
      <c r="DL135" s="258"/>
      <c r="DM135" s="258"/>
      <c r="DN135" s="258"/>
      <c r="DO135" s="258"/>
      <c r="DP135" s="258"/>
      <c r="DQ135" s="258"/>
      <c r="DR135" s="258"/>
      <c r="DS135" s="258"/>
      <c r="DT135" s="258"/>
      <c r="DU135" s="258"/>
      <c r="DV135" s="258"/>
      <c r="DW135" s="258"/>
      <c r="DX135" s="258"/>
      <c r="DY135" s="258"/>
      <c r="DZ135" s="258"/>
    </row>
  </sheetData>
  <sheetProtection algorithmName="SHA-512" hashValue="7qM2jWX1O9p960sE+cpcJ3t1leeO9r9Ntfx25ZSSpeJJ6NWyFGz5WsQaI4OtzF8k7yhODvUnshpPOvuji6L1Zw==" saltValue="gXS6jfiAuK5D2M+MQdFL4A=="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8"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260" customWidth="1"/>
    <col min="121" max="121" width="0" style="259" hidden="1" customWidth="1"/>
    <col min="122" max="16384" width="9" style="259" hidden="1"/>
  </cols>
  <sheetData>
    <row r="1" spans="1:120" ht="13.2"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9"/>
    </row>
    <row r="17" spans="119:120" ht="13.2" x14ac:dyDescent="0.2">
      <c r="DP17" s="259"/>
    </row>
    <row r="18" spans="119:120" ht="13.2" x14ac:dyDescent="0.2"/>
    <row r="19" spans="119:120" ht="13.2" x14ac:dyDescent="0.2"/>
    <row r="20" spans="119:120" ht="13.2" x14ac:dyDescent="0.2">
      <c r="DO20" s="259"/>
      <c r="DP20" s="259"/>
    </row>
    <row r="21" spans="119:120" ht="13.2" x14ac:dyDescent="0.2">
      <c r="DP21" s="259"/>
    </row>
    <row r="22" spans="119:120" ht="13.2" x14ac:dyDescent="0.2"/>
    <row r="23" spans="119:120" ht="13.2" x14ac:dyDescent="0.2">
      <c r="DO23" s="259"/>
      <c r="DP23" s="259"/>
    </row>
    <row r="24" spans="119:120" ht="13.2" x14ac:dyDescent="0.2">
      <c r="DP24" s="259"/>
    </row>
    <row r="25" spans="119:120" ht="13.2" x14ac:dyDescent="0.2">
      <c r="DP25" s="259"/>
    </row>
    <row r="26" spans="119:120" ht="13.2" x14ac:dyDescent="0.2">
      <c r="DO26" s="259"/>
      <c r="DP26" s="259"/>
    </row>
    <row r="27" spans="119:120" ht="13.2" x14ac:dyDescent="0.2"/>
    <row r="28" spans="119:120" ht="13.2" x14ac:dyDescent="0.2">
      <c r="DO28" s="259"/>
      <c r="DP28" s="259"/>
    </row>
    <row r="29" spans="119:120" ht="13.2" x14ac:dyDescent="0.2">
      <c r="DP29" s="259"/>
    </row>
    <row r="30" spans="119:120" ht="13.2" x14ac:dyDescent="0.2"/>
    <row r="31" spans="119:120" ht="13.2" x14ac:dyDescent="0.2">
      <c r="DO31" s="259"/>
      <c r="DP31" s="259"/>
    </row>
    <row r="32" spans="119:120" ht="13.2" x14ac:dyDescent="0.2"/>
    <row r="33" spans="98:120" ht="13.2" x14ac:dyDescent="0.2">
      <c r="DO33" s="259"/>
      <c r="DP33" s="259"/>
    </row>
    <row r="34" spans="98:120" ht="13.2" x14ac:dyDescent="0.2">
      <c r="DM34" s="259"/>
    </row>
    <row r="35" spans="98:120" ht="13.2" x14ac:dyDescent="0.2">
      <c r="CT35" s="259"/>
      <c r="CU35" s="259"/>
      <c r="CV35" s="259"/>
      <c r="CY35" s="259"/>
      <c r="CZ35" s="259"/>
      <c r="DA35" s="259"/>
      <c r="DD35" s="259"/>
      <c r="DE35" s="259"/>
      <c r="DF35" s="259"/>
      <c r="DI35" s="259"/>
      <c r="DJ35" s="259"/>
      <c r="DK35" s="259"/>
      <c r="DM35" s="259"/>
      <c r="DN35" s="259"/>
      <c r="DO35" s="259"/>
      <c r="DP35" s="259"/>
    </row>
    <row r="36" spans="98:120" ht="13.2" x14ac:dyDescent="0.2"/>
    <row r="37" spans="98:120" ht="13.2" x14ac:dyDescent="0.2">
      <c r="CW37" s="259"/>
      <c r="DB37" s="259"/>
      <c r="DG37" s="259"/>
      <c r="DL37" s="259"/>
      <c r="DP37" s="259"/>
    </row>
    <row r="38" spans="98:120" ht="13.2" x14ac:dyDescent="0.2">
      <c r="CT38" s="259"/>
      <c r="CU38" s="259"/>
      <c r="CV38" s="259"/>
      <c r="CW38" s="259"/>
      <c r="CY38" s="259"/>
      <c r="CZ38" s="259"/>
      <c r="DA38" s="259"/>
      <c r="DB38" s="259"/>
      <c r="DD38" s="259"/>
      <c r="DE38" s="259"/>
      <c r="DF38" s="259"/>
      <c r="DG38" s="259"/>
      <c r="DI38" s="259"/>
      <c r="DJ38" s="259"/>
      <c r="DK38" s="259"/>
      <c r="DL38" s="259"/>
      <c r="DN38" s="259"/>
      <c r="DO38" s="259"/>
      <c r="DP38" s="259"/>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9"/>
      <c r="DO49" s="259"/>
      <c r="DP49" s="259"/>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9"/>
      <c r="CS63" s="259"/>
      <c r="CX63" s="259"/>
      <c r="DC63" s="259"/>
      <c r="DH63" s="259"/>
    </row>
    <row r="64" spans="22:120" ht="13.2" x14ac:dyDescent="0.2">
      <c r="V64" s="259"/>
    </row>
    <row r="65" spans="15:120" ht="13.2" x14ac:dyDescent="0.2">
      <c r="X65" s="259"/>
      <c r="Z65" s="259"/>
      <c r="AA65" s="259"/>
      <c r="AB65" s="259"/>
      <c r="AC65" s="259"/>
      <c r="AD65" s="259"/>
      <c r="AE65" s="259"/>
      <c r="AF65" s="259"/>
      <c r="AG65" s="259"/>
      <c r="AH65" s="259"/>
      <c r="AI65" s="259"/>
      <c r="AJ65" s="259"/>
      <c r="AK65" s="259"/>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59"/>
      <c r="BH65" s="259"/>
      <c r="BI65" s="259"/>
      <c r="BJ65" s="259"/>
      <c r="BK65" s="259"/>
      <c r="BL65" s="259"/>
      <c r="BM65" s="259"/>
      <c r="BN65" s="259"/>
      <c r="BO65" s="259"/>
      <c r="BP65" s="259"/>
      <c r="BQ65" s="259"/>
      <c r="BR65" s="259"/>
      <c r="BS65" s="259"/>
      <c r="BT65" s="259"/>
      <c r="BU65" s="259"/>
      <c r="BV65" s="259"/>
      <c r="BW65" s="259"/>
      <c r="BX65" s="259"/>
      <c r="BY65" s="259"/>
      <c r="BZ65" s="259"/>
      <c r="CA65" s="259"/>
      <c r="CB65" s="259"/>
      <c r="CC65" s="259"/>
      <c r="CD65" s="259"/>
      <c r="CE65" s="259"/>
      <c r="CF65" s="259"/>
      <c r="CG65" s="259"/>
      <c r="CH65" s="259"/>
      <c r="CI65" s="259"/>
      <c r="CJ65" s="259"/>
      <c r="CK65" s="259"/>
      <c r="CL65" s="259"/>
      <c r="CM65" s="259"/>
      <c r="CN65" s="259"/>
      <c r="CO65" s="259"/>
      <c r="CP65" s="259"/>
      <c r="CQ65" s="259"/>
      <c r="CR65" s="259"/>
      <c r="CU65" s="259"/>
      <c r="CZ65" s="259"/>
      <c r="DE65" s="259"/>
      <c r="DJ65" s="259"/>
    </row>
    <row r="66" spans="15:120" ht="13.2" x14ac:dyDescent="0.2">
      <c r="Q66" s="259"/>
      <c r="S66" s="259"/>
      <c r="U66" s="259"/>
      <c r="DM66" s="259"/>
    </row>
    <row r="67" spans="15:120" ht="13.2" x14ac:dyDescent="0.2">
      <c r="O67" s="259"/>
      <c r="P67" s="259"/>
      <c r="R67" s="259"/>
      <c r="T67" s="259"/>
      <c r="Y67" s="259"/>
      <c r="CT67" s="259"/>
      <c r="CV67" s="259"/>
      <c r="CW67" s="259"/>
      <c r="CY67" s="259"/>
      <c r="DA67" s="259"/>
      <c r="DB67" s="259"/>
      <c r="DD67" s="259"/>
      <c r="DF67" s="259"/>
      <c r="DG67" s="259"/>
      <c r="DI67" s="259"/>
      <c r="DK67" s="259"/>
      <c r="DL67" s="259"/>
      <c r="DN67" s="259"/>
      <c r="DO67" s="259"/>
      <c r="DP67" s="259"/>
    </row>
    <row r="68" spans="15:120" ht="13.2" x14ac:dyDescent="0.2"/>
    <row r="69" spans="15:120" ht="13.2" x14ac:dyDescent="0.2"/>
    <row r="70" spans="15:120" ht="13.2" x14ac:dyDescent="0.2"/>
    <row r="71" spans="15:120" ht="13.2" x14ac:dyDescent="0.2"/>
    <row r="72" spans="15:120" ht="13.2" x14ac:dyDescent="0.2">
      <c r="DP72" s="259"/>
    </row>
    <row r="73" spans="15:120" ht="13.2" x14ac:dyDescent="0.2">
      <c r="DP73" s="259"/>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9"/>
      <c r="CX96" s="259"/>
      <c r="DC96" s="259"/>
      <c r="DH96" s="259"/>
    </row>
    <row r="97" spans="24:120" ht="13.2" x14ac:dyDescent="0.2">
      <c r="CS97" s="259"/>
      <c r="CX97" s="259"/>
      <c r="DC97" s="259"/>
      <c r="DH97" s="259"/>
      <c r="DP97" s="260" t="s">
        <v>474</v>
      </c>
    </row>
    <row r="98" spans="24:120" ht="13.2" hidden="1" x14ac:dyDescent="0.2">
      <c r="CS98" s="259"/>
      <c r="CX98" s="259"/>
      <c r="DC98" s="259"/>
      <c r="DH98" s="259"/>
    </row>
    <row r="99" spans="24:120" ht="13.2" hidden="1" x14ac:dyDescent="0.2">
      <c r="CS99" s="259"/>
      <c r="CX99" s="259"/>
      <c r="DC99" s="259"/>
      <c r="DH99" s="259"/>
    </row>
    <row r="101" spans="24:120" ht="12" hidden="1" customHeight="1" x14ac:dyDescent="0.2">
      <c r="X101" s="259"/>
      <c r="Y101" s="259"/>
      <c r="Z101" s="259"/>
      <c r="AA101" s="259"/>
      <c r="AB101" s="259"/>
      <c r="AC101" s="259"/>
      <c r="AD101" s="259"/>
      <c r="AE101" s="259"/>
      <c r="AF101" s="259"/>
      <c r="AG101" s="259"/>
      <c r="AH101" s="259"/>
      <c r="AI101" s="259"/>
      <c r="AJ101" s="259"/>
      <c r="AK101" s="259"/>
      <c r="AL101" s="259"/>
      <c r="AM101" s="259"/>
      <c r="AN101" s="259"/>
      <c r="AO101" s="259"/>
      <c r="AP101" s="259"/>
      <c r="AQ101" s="259"/>
      <c r="AR101" s="259"/>
      <c r="AS101" s="259"/>
      <c r="AT101" s="259"/>
      <c r="AU101" s="259"/>
      <c r="AV101" s="259"/>
      <c r="AW101" s="259"/>
      <c r="AX101" s="259"/>
      <c r="AY101" s="259"/>
      <c r="AZ101" s="259"/>
      <c r="BA101" s="259"/>
      <c r="BB101" s="259"/>
      <c r="BC101" s="259"/>
      <c r="BD101" s="259"/>
      <c r="BE101" s="259"/>
      <c r="BF101" s="259"/>
      <c r="BG101" s="259"/>
      <c r="BH101" s="259"/>
      <c r="BI101" s="259"/>
      <c r="BJ101" s="259"/>
      <c r="BK101" s="259"/>
      <c r="BL101" s="259"/>
      <c r="BM101" s="259"/>
      <c r="BN101" s="259"/>
      <c r="BO101" s="259"/>
      <c r="BP101" s="259"/>
      <c r="BQ101" s="259"/>
      <c r="BR101" s="259"/>
      <c r="BS101" s="259"/>
      <c r="BT101" s="259"/>
      <c r="BU101" s="259"/>
      <c r="BV101" s="259"/>
      <c r="BW101" s="259"/>
      <c r="BX101" s="259"/>
      <c r="BY101" s="259"/>
      <c r="BZ101" s="259"/>
      <c r="CA101" s="259"/>
      <c r="CB101" s="259"/>
      <c r="CC101" s="259"/>
      <c r="CD101" s="259"/>
      <c r="CE101" s="259"/>
      <c r="CF101" s="259"/>
      <c r="CG101" s="259"/>
      <c r="CH101" s="259"/>
      <c r="CI101" s="259"/>
      <c r="CJ101" s="259"/>
      <c r="CK101" s="259"/>
      <c r="CL101" s="259"/>
      <c r="CM101" s="259"/>
      <c r="CN101" s="259"/>
      <c r="CO101" s="259"/>
      <c r="CP101" s="259"/>
      <c r="CQ101" s="259"/>
      <c r="CR101" s="259"/>
      <c r="CU101" s="259"/>
      <c r="CZ101" s="259"/>
      <c r="DE101" s="259"/>
      <c r="DJ101" s="259"/>
    </row>
    <row r="102" spans="24:120" ht="1.5" hidden="1" customHeight="1" x14ac:dyDescent="0.2">
      <c r="CU102" s="259"/>
      <c r="CZ102" s="259"/>
      <c r="DE102" s="259"/>
      <c r="DJ102" s="259"/>
      <c r="DM102" s="259"/>
    </row>
    <row r="103" spans="24:120" ht="13.2" hidden="1" x14ac:dyDescent="0.2">
      <c r="CT103" s="259"/>
      <c r="CV103" s="259"/>
      <c r="CW103" s="259"/>
      <c r="CY103" s="259"/>
      <c r="DA103" s="259"/>
      <c r="DB103" s="259"/>
      <c r="DD103" s="259"/>
      <c r="DF103" s="259"/>
      <c r="DG103" s="259"/>
      <c r="DI103" s="259"/>
      <c r="DK103" s="259"/>
      <c r="DL103" s="259"/>
      <c r="DM103" s="259"/>
      <c r="DN103" s="259"/>
      <c r="DO103" s="259"/>
      <c r="DP103" s="259"/>
    </row>
    <row r="104" spans="24:120" ht="13.2" hidden="1" x14ac:dyDescent="0.2">
      <c r="CV104" s="259"/>
      <c r="CW104" s="259"/>
      <c r="DA104" s="259"/>
      <c r="DB104" s="259"/>
      <c r="DF104" s="259"/>
      <c r="DG104" s="259"/>
      <c r="DK104" s="259"/>
      <c r="DL104" s="259"/>
      <c r="DN104" s="259"/>
      <c r="DO104" s="259"/>
      <c r="DP104" s="259"/>
    </row>
    <row r="105" spans="24:120" ht="12.75" hidden="1" customHeight="1" x14ac:dyDescent="0.2"/>
  </sheetData>
  <sheetProtection algorithmName="SHA-512" hashValue="UoxZM+x+bvli+qjrZ8JezGCTuFz0iExgOF9I7JoVUUJuMzm6UPzEYeMDkIQ1CvFAmseFKn8QVDxqs3eeclpHog==" saltValue="RdT4QvEfhPDil99SecJAKQ==" spinCount="100000" sheet="1" objects="1" scenarios="1"/>
  <dataConsolidate/>
  <phoneticPr fontId="2"/>
  <printOptions horizontalCentered="1" verticalCentered="1"/>
  <pageMargins left="0" right="0" top="0" bottom="0" header="0" footer="0"/>
  <pageSetup paperSize="9" scale="43"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60" customWidth="1"/>
    <col min="117" max="16384" width="9" style="259" hidden="1"/>
  </cols>
  <sheetData>
    <row r="1" spans="2:116" ht="13.2"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row>
    <row r="2" spans="2:116" ht="13.2" x14ac:dyDescent="0.2"/>
    <row r="3" spans="2:116" ht="13.2" x14ac:dyDescent="0.2"/>
    <row r="4" spans="2:116" ht="13.2" x14ac:dyDescent="0.2">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c r="CF4" s="259"/>
      <c r="CG4" s="259"/>
      <c r="CH4" s="259"/>
      <c r="CI4" s="259"/>
      <c r="CJ4" s="259"/>
      <c r="CK4" s="259"/>
      <c r="CL4" s="259"/>
      <c r="CM4" s="259"/>
      <c r="CN4" s="259"/>
      <c r="CO4" s="259"/>
      <c r="CP4" s="259"/>
      <c r="CQ4" s="259"/>
      <c r="CR4" s="259"/>
      <c r="CS4" s="259"/>
      <c r="CT4" s="259"/>
      <c r="CU4" s="259"/>
      <c r="CV4" s="259"/>
      <c r="CW4" s="259"/>
      <c r="CX4" s="259"/>
      <c r="CY4" s="259"/>
      <c r="CZ4" s="259"/>
      <c r="DA4" s="259"/>
      <c r="DB4" s="259"/>
      <c r="DC4" s="259"/>
      <c r="DD4" s="259"/>
      <c r="DE4" s="259"/>
      <c r="DF4" s="259"/>
      <c r="DG4" s="259"/>
      <c r="DH4" s="259"/>
      <c r="DI4" s="259"/>
      <c r="DJ4" s="259"/>
      <c r="DK4" s="259"/>
      <c r="DL4" s="259"/>
    </row>
    <row r="5" spans="2:116" ht="13.2" x14ac:dyDescent="0.2">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c r="CE5" s="259"/>
      <c r="CF5" s="259"/>
      <c r="CG5" s="259"/>
      <c r="CH5" s="259"/>
      <c r="CI5" s="259"/>
      <c r="CJ5" s="259"/>
      <c r="CK5" s="259"/>
      <c r="CL5" s="259"/>
      <c r="CM5" s="259"/>
      <c r="CN5" s="259"/>
      <c r="CO5" s="259"/>
      <c r="CP5" s="259"/>
      <c r="CQ5" s="259"/>
      <c r="CR5" s="259"/>
      <c r="CS5" s="259"/>
      <c r="CT5" s="259"/>
      <c r="CU5" s="259"/>
      <c r="CV5" s="259"/>
      <c r="CW5" s="259"/>
      <c r="CX5" s="259"/>
      <c r="CY5" s="259"/>
      <c r="CZ5" s="259"/>
      <c r="DA5" s="259"/>
      <c r="DB5" s="259"/>
      <c r="DC5" s="259"/>
      <c r="DD5" s="259"/>
      <c r="DE5" s="259"/>
      <c r="DF5" s="259"/>
      <c r="DG5" s="259"/>
      <c r="DH5" s="259"/>
      <c r="DI5" s="259"/>
      <c r="DJ5" s="259"/>
      <c r="DK5" s="259"/>
      <c r="DL5" s="259"/>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c r="BK18" s="259"/>
      <c r="BL18" s="259"/>
      <c r="BM18" s="259"/>
      <c r="BN18" s="259"/>
      <c r="BO18" s="259"/>
      <c r="BP18" s="259"/>
      <c r="BQ18" s="259"/>
      <c r="BR18" s="259"/>
      <c r="BS18" s="259"/>
      <c r="BT18" s="259"/>
      <c r="BU18" s="259"/>
      <c r="BV18" s="259"/>
      <c r="BW18" s="259"/>
      <c r="BX18" s="259"/>
      <c r="BY18" s="259"/>
      <c r="BZ18" s="259"/>
      <c r="CA18" s="259"/>
      <c r="CB18" s="259"/>
      <c r="CC18" s="259"/>
      <c r="CD18" s="259"/>
      <c r="CE18" s="259"/>
      <c r="CF18" s="259"/>
      <c r="CG18" s="259"/>
      <c r="CH18" s="259"/>
      <c r="CI18" s="259"/>
      <c r="CJ18" s="259"/>
      <c r="CK18" s="259"/>
      <c r="CL18" s="259"/>
      <c r="CM18" s="259"/>
      <c r="CN18" s="259"/>
      <c r="CO18" s="259"/>
      <c r="CP18" s="259"/>
      <c r="CQ18" s="259"/>
      <c r="CR18" s="259"/>
      <c r="CS18" s="259"/>
      <c r="CT18" s="259"/>
      <c r="CU18" s="259"/>
      <c r="CV18" s="259"/>
      <c r="CW18" s="259"/>
      <c r="CX18" s="259"/>
      <c r="CY18" s="259"/>
      <c r="CZ18" s="259"/>
      <c r="DA18" s="259"/>
      <c r="DB18" s="259"/>
      <c r="DC18" s="259"/>
      <c r="DD18" s="259"/>
      <c r="DE18" s="259"/>
      <c r="DF18" s="259"/>
      <c r="DG18" s="259"/>
      <c r="DH18" s="259"/>
      <c r="DI18" s="259"/>
      <c r="DJ18" s="259"/>
      <c r="DK18" s="259"/>
      <c r="DL18" s="259"/>
    </row>
    <row r="19" spans="9:116" ht="13.2" x14ac:dyDescent="0.2"/>
    <row r="20" spans="9:116" ht="13.2" x14ac:dyDescent="0.2"/>
    <row r="21" spans="9:116" ht="13.2" x14ac:dyDescent="0.2">
      <c r="DL21" s="259"/>
    </row>
    <row r="22" spans="9:116" ht="13.2" x14ac:dyDescent="0.2">
      <c r="DI22" s="259"/>
      <c r="DJ22" s="259"/>
      <c r="DK22" s="259"/>
      <c r="DL22" s="259"/>
    </row>
    <row r="23" spans="9:116" ht="13.2" x14ac:dyDescent="0.2">
      <c r="CY23" s="259"/>
      <c r="CZ23" s="259"/>
      <c r="DA23" s="259"/>
      <c r="DB23" s="259"/>
      <c r="DC23" s="259"/>
      <c r="DD23" s="259"/>
      <c r="DE23" s="259"/>
      <c r="DF23" s="259"/>
      <c r="DG23" s="259"/>
      <c r="DH23" s="259"/>
      <c r="DI23" s="259"/>
      <c r="DJ23" s="259"/>
      <c r="DK23" s="259"/>
      <c r="DL23" s="259"/>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9"/>
      <c r="DA35" s="259"/>
      <c r="DB35" s="259"/>
      <c r="DC35" s="259"/>
      <c r="DD35" s="259"/>
      <c r="DE35" s="259"/>
      <c r="DF35" s="259"/>
      <c r="DG35" s="259"/>
      <c r="DH35" s="259"/>
      <c r="DI35" s="259"/>
      <c r="DJ35" s="259"/>
      <c r="DK35" s="259"/>
      <c r="DL35" s="259"/>
    </row>
    <row r="36" spans="15:116" ht="13.2" x14ac:dyDescent="0.2"/>
    <row r="37" spans="15:116" ht="13.2" x14ac:dyDescent="0.2">
      <c r="DL37" s="259"/>
    </row>
    <row r="38" spans="15:116" ht="13.2" x14ac:dyDescent="0.2">
      <c r="DI38" s="259"/>
      <c r="DJ38" s="259"/>
      <c r="DK38" s="259"/>
      <c r="DL38" s="259"/>
    </row>
    <row r="39" spans="15:116" ht="13.2" x14ac:dyDescent="0.2"/>
    <row r="40" spans="15:116" ht="13.2" x14ac:dyDescent="0.2"/>
    <row r="41" spans="15:116" ht="13.2" x14ac:dyDescent="0.2"/>
    <row r="42" spans="15:116" ht="13.2" x14ac:dyDescent="0.2"/>
    <row r="43" spans="15:116" ht="13.2" x14ac:dyDescent="0.2">
      <c r="O43" s="259"/>
      <c r="P43" s="259"/>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E43" s="259"/>
      <c r="DF43" s="259"/>
      <c r="DG43" s="259"/>
      <c r="DH43" s="259"/>
      <c r="DI43" s="259"/>
      <c r="DJ43" s="259"/>
      <c r="DK43" s="259"/>
      <c r="DL43" s="259"/>
    </row>
    <row r="44" spans="15:116" ht="13.2" x14ac:dyDescent="0.2">
      <c r="DL44" s="259"/>
    </row>
    <row r="45" spans="15:116" ht="13.2" x14ac:dyDescent="0.2"/>
    <row r="46" spans="15:116" ht="13.2" x14ac:dyDescent="0.2">
      <c r="DA46" s="259"/>
      <c r="DB46" s="259"/>
      <c r="DC46" s="259"/>
      <c r="DD46" s="259"/>
      <c r="DE46" s="259"/>
      <c r="DF46" s="259"/>
      <c r="DG46" s="259"/>
      <c r="DH46" s="259"/>
      <c r="DI46" s="259"/>
      <c r="DJ46" s="259"/>
      <c r="DK46" s="259"/>
      <c r="DL46" s="259"/>
    </row>
    <row r="47" spans="15:116" ht="13.2" x14ac:dyDescent="0.2"/>
    <row r="48" spans="15:116" ht="13.2" x14ac:dyDescent="0.2"/>
    <row r="49" spans="104:116" ht="13.2" x14ac:dyDescent="0.2"/>
    <row r="50" spans="104:116" ht="13.2" x14ac:dyDescent="0.2">
      <c r="CZ50" s="259"/>
      <c r="DA50" s="259"/>
      <c r="DB50" s="259"/>
      <c r="DC50" s="259"/>
      <c r="DD50" s="259"/>
      <c r="DE50" s="259"/>
      <c r="DF50" s="259"/>
      <c r="DG50" s="259"/>
      <c r="DH50" s="259"/>
      <c r="DI50" s="259"/>
      <c r="DJ50" s="259"/>
      <c r="DK50" s="259"/>
      <c r="DL50" s="259"/>
    </row>
    <row r="51" spans="104:116" ht="13.2" x14ac:dyDescent="0.2"/>
    <row r="52" spans="104:116" ht="13.2" x14ac:dyDescent="0.2"/>
    <row r="53" spans="104:116" ht="13.2" x14ac:dyDescent="0.2">
      <c r="DL53" s="259"/>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9"/>
      <c r="DD67" s="259"/>
      <c r="DE67" s="259"/>
      <c r="DF67" s="259"/>
      <c r="DG67" s="259"/>
      <c r="DH67" s="259"/>
      <c r="DI67" s="259"/>
      <c r="DJ67" s="259"/>
      <c r="DK67" s="259"/>
      <c r="DL67" s="259"/>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xbYco4QIpR1Kn6QRIUam5kLvK7wshz5lELBfS3f/04zK30IsK6tkS4F92W2Z3kc1cQ+qBta1bQOHZh5ea4dQNA==" saltValue="aFcZhviuhC2G1DKqBnQLoA=="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SheetLayoutView="100" workbookViewId="0">
      <selection activeCell="C5" sqref="C5"/>
    </sheetView>
  </sheetViews>
  <sheetFormatPr defaultColWidth="0" defaultRowHeight="13.5" customHeight="1" zeroHeight="1" x14ac:dyDescent="0.2"/>
  <cols>
    <col min="1" max="36" width="2.44140625" style="261" customWidth="1"/>
    <col min="37" max="44" width="17" style="261" customWidth="1"/>
    <col min="45" max="45" width="6.109375" style="268" customWidth="1"/>
    <col min="46" max="46" width="3" style="266" customWidth="1"/>
    <col min="47" max="47" width="19.109375" style="261" hidden="1" customWidth="1"/>
    <col min="48" max="52" width="12.6640625" style="261" hidden="1" customWidth="1"/>
    <col min="53" max="16384" width="8.6640625" style="261" hidden="1"/>
  </cols>
  <sheetData>
    <row r="1" spans="1:46" ht="13.2" x14ac:dyDescent="0.2">
      <c r="AS1" s="262"/>
      <c r="AT1" s="262"/>
    </row>
    <row r="2" spans="1:46" ht="13.2" x14ac:dyDescent="0.2">
      <c r="AS2" s="262"/>
      <c r="AT2" s="262"/>
    </row>
    <row r="3" spans="1:46" ht="13.2" x14ac:dyDescent="0.2">
      <c r="AS3" s="262"/>
      <c r="AT3" s="262"/>
    </row>
    <row r="4" spans="1:46" ht="13.2" x14ac:dyDescent="0.2">
      <c r="AS4" s="262"/>
      <c r="AT4" s="262"/>
    </row>
    <row r="5" spans="1:46" ht="16.2" x14ac:dyDescent="0.2">
      <c r="A5" s="263" t="s">
        <v>475</v>
      </c>
      <c r="B5" s="264"/>
      <c r="C5" s="264"/>
      <c r="D5" s="264"/>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5"/>
    </row>
    <row r="6" spans="1:46" ht="13.2" x14ac:dyDescent="0.2">
      <c r="A6" s="266"/>
      <c r="B6" s="262"/>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7" t="s">
        <v>476</v>
      </c>
      <c r="AL6" s="267"/>
      <c r="AM6" s="267"/>
      <c r="AN6" s="267"/>
      <c r="AO6" s="262"/>
      <c r="AP6" s="262"/>
      <c r="AQ6" s="262"/>
      <c r="AR6" s="262"/>
    </row>
    <row r="7" spans="1:46" ht="13.5" customHeight="1" x14ac:dyDescent="0.2">
      <c r="A7" s="266"/>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9"/>
      <c r="AL7" s="270"/>
      <c r="AM7" s="270"/>
      <c r="AN7" s="271"/>
      <c r="AO7" s="1115" t="s">
        <v>477</v>
      </c>
      <c r="AP7" s="272"/>
      <c r="AQ7" s="273" t="s">
        <v>478</v>
      </c>
      <c r="AR7" s="274"/>
    </row>
    <row r="8" spans="1:46" ht="13.2" x14ac:dyDescent="0.2">
      <c r="A8" s="266"/>
      <c r="B8" s="262"/>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75"/>
      <c r="AL8" s="276"/>
      <c r="AM8" s="276"/>
      <c r="AN8" s="277"/>
      <c r="AO8" s="1116"/>
      <c r="AP8" s="278" t="s">
        <v>479</v>
      </c>
      <c r="AQ8" s="279" t="s">
        <v>480</v>
      </c>
      <c r="AR8" s="280" t="s">
        <v>481</v>
      </c>
    </row>
    <row r="9" spans="1:46" ht="13.2" x14ac:dyDescent="0.2">
      <c r="A9" s="266"/>
      <c r="B9" s="262"/>
      <c r="C9" s="262"/>
      <c r="D9" s="262"/>
      <c r="E9" s="262"/>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1117" t="s">
        <v>482</v>
      </c>
      <c r="AL9" s="1118"/>
      <c r="AM9" s="1118"/>
      <c r="AN9" s="1119"/>
      <c r="AO9" s="281">
        <v>4173805</v>
      </c>
      <c r="AP9" s="281">
        <v>70996</v>
      </c>
      <c r="AQ9" s="282">
        <v>66486</v>
      </c>
      <c r="AR9" s="283">
        <v>6.8</v>
      </c>
    </row>
    <row r="10" spans="1:46" ht="13.5" customHeight="1" x14ac:dyDescent="0.2">
      <c r="A10" s="266"/>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1117" t="s">
        <v>483</v>
      </c>
      <c r="AL10" s="1118"/>
      <c r="AM10" s="1118"/>
      <c r="AN10" s="1119"/>
      <c r="AO10" s="284">
        <v>733473</v>
      </c>
      <c r="AP10" s="284">
        <v>12476</v>
      </c>
      <c r="AQ10" s="285">
        <v>6147</v>
      </c>
      <c r="AR10" s="286">
        <v>103</v>
      </c>
    </row>
    <row r="11" spans="1:46" ht="13.5" customHeight="1" x14ac:dyDescent="0.2">
      <c r="A11" s="266"/>
      <c r="B11" s="262"/>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1117" t="s">
        <v>484</v>
      </c>
      <c r="AL11" s="1118"/>
      <c r="AM11" s="1118"/>
      <c r="AN11" s="1119"/>
      <c r="AO11" s="284">
        <v>37332</v>
      </c>
      <c r="AP11" s="284">
        <v>635</v>
      </c>
      <c r="AQ11" s="285">
        <v>1219</v>
      </c>
      <c r="AR11" s="286">
        <v>-47.9</v>
      </c>
    </row>
    <row r="12" spans="1:46" ht="13.5" customHeight="1" x14ac:dyDescent="0.2">
      <c r="A12" s="266"/>
      <c r="B12" s="262"/>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1117" t="s">
        <v>485</v>
      </c>
      <c r="AL12" s="1118"/>
      <c r="AM12" s="1118"/>
      <c r="AN12" s="1119"/>
      <c r="AO12" s="284" t="s">
        <v>486</v>
      </c>
      <c r="AP12" s="284" t="s">
        <v>486</v>
      </c>
      <c r="AQ12" s="285">
        <v>9</v>
      </c>
      <c r="AR12" s="286" t="s">
        <v>486</v>
      </c>
    </row>
    <row r="13" spans="1:46" ht="13.5" customHeight="1" x14ac:dyDescent="0.2">
      <c r="A13" s="266"/>
      <c r="B13" s="262"/>
      <c r="C13" s="262"/>
      <c r="D13" s="262"/>
      <c r="E13" s="262"/>
      <c r="F13" s="262"/>
      <c r="G13" s="262"/>
      <c r="H13" s="262"/>
      <c r="I13" s="262"/>
      <c r="J13" s="262"/>
      <c r="K13" s="262"/>
      <c r="L13" s="262"/>
      <c r="M13" s="262"/>
      <c r="N13" s="262"/>
      <c r="O13" s="262"/>
      <c r="P13" s="262"/>
      <c r="Q13" s="262"/>
      <c r="R13" s="262"/>
      <c r="S13" s="262"/>
      <c r="T13" s="262"/>
      <c r="U13" s="262"/>
      <c r="V13" s="262"/>
      <c r="W13" s="262"/>
      <c r="X13" s="262"/>
      <c r="Y13" s="262"/>
      <c r="Z13" s="262"/>
      <c r="AA13" s="262"/>
      <c r="AB13" s="262"/>
      <c r="AC13" s="262"/>
      <c r="AD13" s="262"/>
      <c r="AE13" s="262"/>
      <c r="AF13" s="262"/>
      <c r="AG13" s="262"/>
      <c r="AH13" s="262"/>
      <c r="AI13" s="262"/>
      <c r="AJ13" s="262"/>
      <c r="AK13" s="1117" t="s">
        <v>487</v>
      </c>
      <c r="AL13" s="1118"/>
      <c r="AM13" s="1118"/>
      <c r="AN13" s="1119"/>
      <c r="AO13" s="284">
        <v>153169</v>
      </c>
      <c r="AP13" s="284">
        <v>2605</v>
      </c>
      <c r="AQ13" s="285">
        <v>2955</v>
      </c>
      <c r="AR13" s="286">
        <v>-11.8</v>
      </c>
    </row>
    <row r="14" spans="1:46" ht="13.5" customHeight="1" x14ac:dyDescent="0.2">
      <c r="A14" s="266"/>
      <c r="B14" s="262"/>
      <c r="C14" s="262"/>
      <c r="D14" s="262"/>
      <c r="E14" s="262"/>
      <c r="F14" s="262"/>
      <c r="G14" s="262"/>
      <c r="H14" s="262"/>
      <c r="I14" s="262"/>
      <c r="J14" s="262"/>
      <c r="K14" s="262"/>
      <c r="L14" s="262"/>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1117" t="s">
        <v>488</v>
      </c>
      <c r="AL14" s="1118"/>
      <c r="AM14" s="1118"/>
      <c r="AN14" s="1119"/>
      <c r="AO14" s="284">
        <v>40346</v>
      </c>
      <c r="AP14" s="284">
        <v>686</v>
      </c>
      <c r="AQ14" s="285">
        <v>1434</v>
      </c>
      <c r="AR14" s="286">
        <v>-52.2</v>
      </c>
    </row>
    <row r="15" spans="1:46" ht="13.5" customHeight="1" x14ac:dyDescent="0.2">
      <c r="A15" s="266"/>
      <c r="B15" s="262"/>
      <c r="C15" s="262"/>
      <c r="D15" s="262"/>
      <c r="E15" s="262"/>
      <c r="F15" s="262"/>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1120" t="s">
        <v>489</v>
      </c>
      <c r="AL15" s="1121"/>
      <c r="AM15" s="1121"/>
      <c r="AN15" s="1122"/>
      <c r="AO15" s="284">
        <v>-135014</v>
      </c>
      <c r="AP15" s="284">
        <v>-2297</v>
      </c>
      <c r="AQ15" s="285">
        <v>-3102</v>
      </c>
      <c r="AR15" s="286">
        <v>-26</v>
      </c>
    </row>
    <row r="16" spans="1:46" ht="13.2" x14ac:dyDescent="0.2">
      <c r="A16" s="266"/>
      <c r="B16" s="262"/>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1120" t="s">
        <v>177</v>
      </c>
      <c r="AL16" s="1121"/>
      <c r="AM16" s="1121"/>
      <c r="AN16" s="1122"/>
      <c r="AO16" s="284">
        <v>5003111</v>
      </c>
      <c r="AP16" s="284">
        <v>85103</v>
      </c>
      <c r="AQ16" s="285">
        <v>75147</v>
      </c>
      <c r="AR16" s="286">
        <v>13.2</v>
      </c>
    </row>
    <row r="17" spans="1:46" ht="13.2" x14ac:dyDescent="0.2">
      <c r="A17" s="266"/>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87"/>
    </row>
    <row r="18" spans="1:46" ht="13.2" x14ac:dyDescent="0.2">
      <c r="A18" s="266"/>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88"/>
      <c r="AR18" s="288"/>
    </row>
    <row r="19" spans="1:46" ht="13.2" x14ac:dyDescent="0.2">
      <c r="A19" s="266"/>
      <c r="B19" s="262"/>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t="s">
        <v>490</v>
      </c>
      <c r="AL19" s="262"/>
      <c r="AM19" s="262"/>
      <c r="AN19" s="262"/>
      <c r="AO19" s="262"/>
      <c r="AP19" s="262"/>
      <c r="AQ19" s="262"/>
      <c r="AR19" s="262"/>
    </row>
    <row r="20" spans="1:46" ht="13.2" x14ac:dyDescent="0.2">
      <c r="A20" s="266"/>
      <c r="B20" s="262"/>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89"/>
      <c r="AL20" s="290"/>
      <c r="AM20" s="290"/>
      <c r="AN20" s="291"/>
      <c r="AO20" s="292" t="s">
        <v>491</v>
      </c>
      <c r="AP20" s="293" t="s">
        <v>492</v>
      </c>
      <c r="AQ20" s="294" t="s">
        <v>493</v>
      </c>
      <c r="AR20" s="295"/>
    </row>
    <row r="21" spans="1:46" s="301" customFormat="1" ht="13.2" x14ac:dyDescent="0.2">
      <c r="A21" s="296"/>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1123" t="s">
        <v>494</v>
      </c>
      <c r="AL21" s="1124"/>
      <c r="AM21" s="1124"/>
      <c r="AN21" s="1125"/>
      <c r="AO21" s="297">
        <v>6.45</v>
      </c>
      <c r="AP21" s="298">
        <v>6.62</v>
      </c>
      <c r="AQ21" s="299">
        <v>-0.17</v>
      </c>
      <c r="AR21" s="267"/>
      <c r="AS21" s="300"/>
      <c r="AT21" s="296"/>
    </row>
    <row r="22" spans="1:46" s="301" customFormat="1" ht="13.2" x14ac:dyDescent="0.2">
      <c r="A22" s="296"/>
      <c r="B22" s="267"/>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1123" t="s">
        <v>495</v>
      </c>
      <c r="AL22" s="1124"/>
      <c r="AM22" s="1124"/>
      <c r="AN22" s="1125"/>
      <c r="AO22" s="302">
        <v>98.1</v>
      </c>
      <c r="AP22" s="303">
        <v>98.3</v>
      </c>
      <c r="AQ22" s="304">
        <v>-0.2</v>
      </c>
      <c r="AR22" s="288"/>
      <c r="AS22" s="300"/>
      <c r="AT22" s="296"/>
    </row>
    <row r="23" spans="1:46" s="301" customFormat="1" ht="13.2" x14ac:dyDescent="0.2">
      <c r="A23" s="296"/>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88"/>
      <c r="AQ23" s="288"/>
      <c r="AR23" s="288"/>
      <c r="AS23" s="300"/>
      <c r="AT23" s="296"/>
    </row>
    <row r="24" spans="1:46" s="301" customFormat="1" ht="13.2" x14ac:dyDescent="0.2">
      <c r="A24" s="296"/>
      <c r="B24" s="267"/>
      <c r="C24" s="267"/>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88"/>
      <c r="AQ24" s="288"/>
      <c r="AR24" s="288"/>
      <c r="AS24" s="300"/>
      <c r="AT24" s="296"/>
    </row>
    <row r="25" spans="1:46" s="301" customFormat="1" ht="13.2" x14ac:dyDescent="0.2">
      <c r="A25" s="305"/>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7"/>
      <c r="AQ25" s="307"/>
      <c r="AR25" s="307"/>
      <c r="AS25" s="308"/>
      <c r="AT25" s="296"/>
    </row>
    <row r="26" spans="1:46" s="301" customFormat="1" ht="13.2" x14ac:dyDescent="0.2">
      <c r="A26" s="1114" t="s">
        <v>496</v>
      </c>
      <c r="B26" s="1114"/>
      <c r="C26" s="1114"/>
      <c r="D26" s="1114"/>
      <c r="E26" s="1114"/>
      <c r="F26" s="1114"/>
      <c r="G26" s="1114"/>
      <c r="H26" s="1114"/>
      <c r="I26" s="1114"/>
      <c r="J26" s="1114"/>
      <c r="K26" s="1114"/>
      <c r="L26" s="1114"/>
      <c r="M26" s="1114"/>
      <c r="N26" s="1114"/>
      <c r="O26" s="1114"/>
      <c r="P26" s="1114"/>
      <c r="Q26" s="1114"/>
      <c r="R26" s="1114"/>
      <c r="S26" s="1114"/>
      <c r="T26" s="1114"/>
      <c r="U26" s="1114"/>
      <c r="V26" s="1114"/>
      <c r="W26" s="1114"/>
      <c r="X26" s="1114"/>
      <c r="Y26" s="1114"/>
      <c r="Z26" s="1114"/>
      <c r="AA26" s="1114"/>
      <c r="AB26" s="1114"/>
      <c r="AC26" s="1114"/>
      <c r="AD26" s="1114"/>
      <c r="AE26" s="1114"/>
      <c r="AF26" s="1114"/>
      <c r="AG26" s="1114"/>
      <c r="AH26" s="1114"/>
      <c r="AI26" s="1114"/>
      <c r="AJ26" s="1114"/>
      <c r="AK26" s="1114"/>
      <c r="AL26" s="1114"/>
      <c r="AM26" s="1114"/>
      <c r="AN26" s="1114"/>
      <c r="AO26" s="1114"/>
      <c r="AP26" s="1114"/>
      <c r="AQ26" s="1114"/>
      <c r="AR26" s="1114"/>
      <c r="AS26" s="1114"/>
      <c r="AT26" s="267"/>
    </row>
    <row r="27" spans="1:46" ht="13.2" x14ac:dyDescent="0.2">
      <c r="A27" s="309"/>
      <c r="AO27" s="262"/>
      <c r="AP27" s="262"/>
      <c r="AQ27" s="262"/>
      <c r="AR27" s="262"/>
      <c r="AS27" s="262"/>
      <c r="AT27" s="262"/>
    </row>
    <row r="28" spans="1:46" ht="16.2" x14ac:dyDescent="0.2">
      <c r="A28" s="263" t="s">
        <v>497</v>
      </c>
      <c r="B28" s="264"/>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c r="AQ28" s="264"/>
      <c r="AR28" s="264"/>
      <c r="AS28" s="310"/>
    </row>
    <row r="29" spans="1:46" ht="13.2" x14ac:dyDescent="0.2">
      <c r="A29" s="266"/>
      <c r="B29" s="262"/>
      <c r="C29" s="262"/>
      <c r="D29" s="262"/>
      <c r="E29" s="262"/>
      <c r="F29" s="262"/>
      <c r="G29" s="262"/>
      <c r="H29" s="262"/>
      <c r="I29" s="262"/>
      <c r="J29" s="262"/>
      <c r="K29" s="262"/>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2"/>
      <c r="AJ29" s="262"/>
      <c r="AK29" s="267" t="s">
        <v>498</v>
      </c>
      <c r="AL29" s="267"/>
      <c r="AM29" s="267"/>
      <c r="AN29" s="267"/>
      <c r="AO29" s="262"/>
      <c r="AP29" s="262"/>
      <c r="AQ29" s="262"/>
      <c r="AR29" s="262"/>
      <c r="AS29" s="311"/>
    </row>
    <row r="30" spans="1:46" ht="13.5" customHeight="1" x14ac:dyDescent="0.2">
      <c r="A30" s="266"/>
      <c r="B30" s="262"/>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9"/>
      <c r="AL30" s="270"/>
      <c r="AM30" s="270"/>
      <c r="AN30" s="271"/>
      <c r="AO30" s="1115" t="s">
        <v>477</v>
      </c>
      <c r="AP30" s="272"/>
      <c r="AQ30" s="273" t="s">
        <v>478</v>
      </c>
      <c r="AR30" s="274"/>
    </row>
    <row r="31" spans="1:46" ht="13.2" x14ac:dyDescent="0.2">
      <c r="A31" s="266"/>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75"/>
      <c r="AL31" s="276"/>
      <c r="AM31" s="276"/>
      <c r="AN31" s="277"/>
      <c r="AO31" s="1116"/>
      <c r="AP31" s="278" t="s">
        <v>479</v>
      </c>
      <c r="AQ31" s="279" t="s">
        <v>480</v>
      </c>
      <c r="AR31" s="280" t="s">
        <v>481</v>
      </c>
    </row>
    <row r="32" spans="1:46" ht="27" customHeight="1" x14ac:dyDescent="0.2">
      <c r="A32" s="266"/>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1131" t="s">
        <v>499</v>
      </c>
      <c r="AL32" s="1132"/>
      <c r="AM32" s="1132"/>
      <c r="AN32" s="1133"/>
      <c r="AO32" s="312">
        <v>2472041</v>
      </c>
      <c r="AP32" s="312">
        <v>42049</v>
      </c>
      <c r="AQ32" s="313">
        <v>34847</v>
      </c>
      <c r="AR32" s="314">
        <v>20.7</v>
      </c>
    </row>
    <row r="33" spans="1:46" ht="13.5" customHeight="1" x14ac:dyDescent="0.2">
      <c r="A33" s="266"/>
      <c r="B33" s="262"/>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1131" t="s">
        <v>500</v>
      </c>
      <c r="AL33" s="1132"/>
      <c r="AM33" s="1132"/>
      <c r="AN33" s="1133"/>
      <c r="AO33" s="312" t="s">
        <v>486</v>
      </c>
      <c r="AP33" s="312" t="s">
        <v>486</v>
      </c>
      <c r="AQ33" s="313" t="s">
        <v>486</v>
      </c>
      <c r="AR33" s="314" t="s">
        <v>486</v>
      </c>
    </row>
    <row r="34" spans="1:46" ht="27" customHeight="1" x14ac:dyDescent="0.2">
      <c r="A34" s="266"/>
      <c r="B34" s="262"/>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1131" t="s">
        <v>501</v>
      </c>
      <c r="AL34" s="1132"/>
      <c r="AM34" s="1132"/>
      <c r="AN34" s="1133"/>
      <c r="AO34" s="312" t="s">
        <v>486</v>
      </c>
      <c r="AP34" s="312" t="s">
        <v>486</v>
      </c>
      <c r="AQ34" s="313">
        <v>5</v>
      </c>
      <c r="AR34" s="314" t="s">
        <v>486</v>
      </c>
    </row>
    <row r="35" spans="1:46" ht="27" customHeight="1" x14ac:dyDescent="0.2">
      <c r="A35" s="266"/>
      <c r="B35" s="262"/>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1131" t="s">
        <v>502</v>
      </c>
      <c r="AL35" s="1132"/>
      <c r="AM35" s="1132"/>
      <c r="AN35" s="1133"/>
      <c r="AO35" s="312">
        <v>201347</v>
      </c>
      <c r="AP35" s="312">
        <v>3425</v>
      </c>
      <c r="AQ35" s="313">
        <v>8260</v>
      </c>
      <c r="AR35" s="314">
        <v>-58.5</v>
      </c>
    </row>
    <row r="36" spans="1:46" ht="27" customHeight="1" x14ac:dyDescent="0.2">
      <c r="A36" s="266"/>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1131" t="s">
        <v>503</v>
      </c>
      <c r="AL36" s="1132"/>
      <c r="AM36" s="1132"/>
      <c r="AN36" s="1133"/>
      <c r="AO36" s="312">
        <v>217400</v>
      </c>
      <c r="AP36" s="312">
        <v>3698</v>
      </c>
      <c r="AQ36" s="313">
        <v>1689</v>
      </c>
      <c r="AR36" s="314">
        <v>118.9</v>
      </c>
    </row>
    <row r="37" spans="1:46" ht="13.5" customHeight="1" x14ac:dyDescent="0.2">
      <c r="A37" s="266"/>
      <c r="B37" s="262"/>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1131" t="s">
        <v>504</v>
      </c>
      <c r="AL37" s="1132"/>
      <c r="AM37" s="1132"/>
      <c r="AN37" s="1133"/>
      <c r="AO37" s="312" t="s">
        <v>486</v>
      </c>
      <c r="AP37" s="312" t="s">
        <v>486</v>
      </c>
      <c r="AQ37" s="313">
        <v>748</v>
      </c>
      <c r="AR37" s="314" t="s">
        <v>486</v>
      </c>
    </row>
    <row r="38" spans="1:46" ht="27" customHeight="1" x14ac:dyDescent="0.2">
      <c r="A38" s="266"/>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1134" t="s">
        <v>505</v>
      </c>
      <c r="AL38" s="1135"/>
      <c r="AM38" s="1135"/>
      <c r="AN38" s="1136"/>
      <c r="AO38" s="315">
        <v>417</v>
      </c>
      <c r="AP38" s="315">
        <v>7</v>
      </c>
      <c r="AQ38" s="316">
        <v>1</v>
      </c>
      <c r="AR38" s="304">
        <v>600</v>
      </c>
      <c r="AS38" s="311"/>
    </row>
    <row r="39" spans="1:46" ht="13.2" x14ac:dyDescent="0.2">
      <c r="A39" s="266"/>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1134" t="s">
        <v>506</v>
      </c>
      <c r="AL39" s="1135"/>
      <c r="AM39" s="1135"/>
      <c r="AN39" s="1136"/>
      <c r="AO39" s="312">
        <v>-377323</v>
      </c>
      <c r="AP39" s="312">
        <v>-6418</v>
      </c>
      <c r="AQ39" s="313">
        <v>-5762</v>
      </c>
      <c r="AR39" s="314">
        <v>11.4</v>
      </c>
      <c r="AS39" s="311"/>
    </row>
    <row r="40" spans="1:46" ht="27" customHeight="1" x14ac:dyDescent="0.2">
      <c r="A40" s="266"/>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1131" t="s">
        <v>507</v>
      </c>
      <c r="AL40" s="1132"/>
      <c r="AM40" s="1132"/>
      <c r="AN40" s="1133"/>
      <c r="AO40" s="312">
        <v>-1564305</v>
      </c>
      <c r="AP40" s="312">
        <v>-26609</v>
      </c>
      <c r="AQ40" s="313">
        <v>-27609</v>
      </c>
      <c r="AR40" s="314">
        <v>-3.6</v>
      </c>
      <c r="AS40" s="311"/>
    </row>
    <row r="41" spans="1:46" ht="13.2" x14ac:dyDescent="0.2">
      <c r="A41" s="266"/>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1137" t="s">
        <v>287</v>
      </c>
      <c r="AL41" s="1138"/>
      <c r="AM41" s="1138"/>
      <c r="AN41" s="1139"/>
      <c r="AO41" s="312">
        <v>949577</v>
      </c>
      <c r="AP41" s="312">
        <v>16152</v>
      </c>
      <c r="AQ41" s="313">
        <v>12179</v>
      </c>
      <c r="AR41" s="314">
        <v>32.6</v>
      </c>
      <c r="AS41" s="311"/>
    </row>
    <row r="42" spans="1:46" ht="13.2" x14ac:dyDescent="0.2">
      <c r="A42" s="266"/>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317"/>
      <c r="AL42" s="262"/>
      <c r="AM42" s="262"/>
      <c r="AN42" s="262"/>
      <c r="AO42" s="262"/>
      <c r="AP42" s="262"/>
      <c r="AQ42" s="288"/>
      <c r="AR42" s="288"/>
      <c r="AS42" s="311"/>
    </row>
    <row r="43" spans="1:46" ht="13.2" x14ac:dyDescent="0.2">
      <c r="A43" s="266"/>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318"/>
      <c r="AQ43" s="288"/>
      <c r="AR43" s="262"/>
      <c r="AS43" s="311"/>
    </row>
    <row r="44" spans="1:46" ht="13.2" x14ac:dyDescent="0.2">
      <c r="A44" s="266"/>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88"/>
      <c r="AR44" s="262"/>
    </row>
    <row r="45" spans="1:46" ht="13.2" x14ac:dyDescent="0.2">
      <c r="A45" s="264"/>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319"/>
      <c r="AR45" s="264"/>
      <c r="AS45" s="264"/>
      <c r="AT45" s="262"/>
    </row>
    <row r="46" spans="1:46" ht="13.2" x14ac:dyDescent="0.2">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262"/>
    </row>
    <row r="47" spans="1:46" ht="17.25" customHeight="1" x14ac:dyDescent="0.2">
      <c r="A47" s="321" t="s">
        <v>508</v>
      </c>
      <c r="B47" s="262"/>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row>
    <row r="48" spans="1:46" ht="13.2" x14ac:dyDescent="0.2">
      <c r="A48" s="266"/>
      <c r="B48" s="262"/>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322" t="s">
        <v>509</v>
      </c>
      <c r="AL48" s="322"/>
      <c r="AM48" s="322"/>
      <c r="AN48" s="322"/>
      <c r="AO48" s="322"/>
      <c r="AP48" s="322"/>
      <c r="AQ48" s="323"/>
      <c r="AR48" s="322"/>
    </row>
    <row r="49" spans="1:44" ht="13.5" customHeight="1" x14ac:dyDescent="0.2">
      <c r="A49" s="266"/>
      <c r="B49" s="262"/>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324"/>
      <c r="AL49" s="325"/>
      <c r="AM49" s="1126" t="s">
        <v>477</v>
      </c>
      <c r="AN49" s="1128" t="s">
        <v>510</v>
      </c>
      <c r="AO49" s="1129"/>
      <c r="AP49" s="1129"/>
      <c r="AQ49" s="1129"/>
      <c r="AR49" s="1130"/>
    </row>
    <row r="50" spans="1:44" ht="13.2" x14ac:dyDescent="0.2">
      <c r="A50" s="266"/>
      <c r="B50" s="262"/>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326"/>
      <c r="AL50" s="327"/>
      <c r="AM50" s="1127"/>
      <c r="AN50" s="328" t="s">
        <v>511</v>
      </c>
      <c r="AO50" s="329" t="s">
        <v>512</v>
      </c>
      <c r="AP50" s="330" t="s">
        <v>513</v>
      </c>
      <c r="AQ50" s="331" t="s">
        <v>514</v>
      </c>
      <c r="AR50" s="332" t="s">
        <v>515</v>
      </c>
    </row>
    <row r="51" spans="1:44" ht="13.2" x14ac:dyDescent="0.2">
      <c r="A51" s="266"/>
      <c r="B51" s="262"/>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324" t="s">
        <v>516</v>
      </c>
      <c r="AL51" s="325"/>
      <c r="AM51" s="333">
        <v>1253992</v>
      </c>
      <c r="AN51" s="334">
        <v>20352</v>
      </c>
      <c r="AO51" s="335">
        <v>-65.900000000000006</v>
      </c>
      <c r="AP51" s="336">
        <v>45588</v>
      </c>
      <c r="AQ51" s="337">
        <v>8.6999999999999993</v>
      </c>
      <c r="AR51" s="338">
        <v>-74.599999999999994</v>
      </c>
    </row>
    <row r="52" spans="1:44" ht="13.2" x14ac:dyDescent="0.2">
      <c r="A52" s="266"/>
      <c r="B52" s="262"/>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339"/>
      <c r="AL52" s="340" t="s">
        <v>517</v>
      </c>
      <c r="AM52" s="341">
        <v>606044</v>
      </c>
      <c r="AN52" s="342">
        <v>9836</v>
      </c>
      <c r="AO52" s="343">
        <v>-75.400000000000006</v>
      </c>
      <c r="AP52" s="344">
        <v>24150</v>
      </c>
      <c r="AQ52" s="345">
        <v>3.4</v>
      </c>
      <c r="AR52" s="346">
        <v>-78.8</v>
      </c>
    </row>
    <row r="53" spans="1:44" ht="13.2" x14ac:dyDescent="0.2">
      <c r="A53" s="266"/>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324" t="s">
        <v>518</v>
      </c>
      <c r="AL53" s="325"/>
      <c r="AM53" s="333">
        <v>714790</v>
      </c>
      <c r="AN53" s="334">
        <v>11689</v>
      </c>
      <c r="AO53" s="335">
        <v>-42.6</v>
      </c>
      <c r="AP53" s="336">
        <v>45483</v>
      </c>
      <c r="AQ53" s="337">
        <v>-0.2</v>
      </c>
      <c r="AR53" s="338">
        <v>-42.4</v>
      </c>
    </row>
    <row r="54" spans="1:44" ht="13.2" x14ac:dyDescent="0.2">
      <c r="A54" s="266"/>
      <c r="B54" s="262"/>
      <c r="C54" s="262"/>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339"/>
      <c r="AL54" s="340" t="s">
        <v>517</v>
      </c>
      <c r="AM54" s="341">
        <v>372351</v>
      </c>
      <c r="AN54" s="342">
        <v>6089</v>
      </c>
      <c r="AO54" s="343">
        <v>-38.1</v>
      </c>
      <c r="AP54" s="344">
        <v>24241</v>
      </c>
      <c r="AQ54" s="345">
        <v>0.4</v>
      </c>
      <c r="AR54" s="346">
        <v>-38.5</v>
      </c>
    </row>
    <row r="55" spans="1:44" ht="13.2" x14ac:dyDescent="0.2">
      <c r="A55" s="266"/>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324" t="s">
        <v>519</v>
      </c>
      <c r="AL55" s="325"/>
      <c r="AM55" s="333">
        <v>498790</v>
      </c>
      <c r="AN55" s="334">
        <v>8269</v>
      </c>
      <c r="AO55" s="335">
        <v>-29.3</v>
      </c>
      <c r="AP55" s="336">
        <v>45945</v>
      </c>
      <c r="AQ55" s="337">
        <v>1</v>
      </c>
      <c r="AR55" s="338">
        <v>-30.3</v>
      </c>
    </row>
    <row r="56" spans="1:44" ht="13.2" x14ac:dyDescent="0.2">
      <c r="A56" s="266"/>
      <c r="B56" s="262"/>
      <c r="C56" s="262"/>
      <c r="D56" s="262"/>
      <c r="E56" s="262"/>
      <c r="F56" s="262"/>
      <c r="G56" s="262"/>
      <c r="H56" s="262"/>
      <c r="I56" s="262"/>
      <c r="J56" s="262"/>
      <c r="K56" s="262"/>
      <c r="L56" s="262"/>
      <c r="M56" s="262"/>
      <c r="N56" s="262"/>
      <c r="O56" s="262"/>
      <c r="P56" s="262"/>
      <c r="Q56" s="262"/>
      <c r="R56" s="262"/>
      <c r="S56" s="262"/>
      <c r="T56" s="262"/>
      <c r="U56" s="262"/>
      <c r="V56" s="262"/>
      <c r="W56" s="262"/>
      <c r="X56" s="262"/>
      <c r="Y56" s="262"/>
      <c r="Z56" s="262"/>
      <c r="AA56" s="262"/>
      <c r="AB56" s="262"/>
      <c r="AC56" s="262"/>
      <c r="AD56" s="262"/>
      <c r="AE56" s="262"/>
      <c r="AF56" s="262"/>
      <c r="AG56" s="262"/>
      <c r="AH56" s="262"/>
      <c r="AI56" s="262"/>
      <c r="AJ56" s="262"/>
      <c r="AK56" s="339"/>
      <c r="AL56" s="340" t="s">
        <v>517</v>
      </c>
      <c r="AM56" s="341">
        <v>331108</v>
      </c>
      <c r="AN56" s="342">
        <v>5489</v>
      </c>
      <c r="AO56" s="343">
        <v>-9.9</v>
      </c>
      <c r="AP56" s="344">
        <v>25180</v>
      </c>
      <c r="AQ56" s="345">
        <v>3.9</v>
      </c>
      <c r="AR56" s="346">
        <v>-13.8</v>
      </c>
    </row>
    <row r="57" spans="1:44" ht="13.2" x14ac:dyDescent="0.2">
      <c r="A57" s="266"/>
      <c r="B57" s="262"/>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262"/>
      <c r="AK57" s="324" t="s">
        <v>520</v>
      </c>
      <c r="AL57" s="325"/>
      <c r="AM57" s="333">
        <v>710756</v>
      </c>
      <c r="AN57" s="334">
        <v>11918</v>
      </c>
      <c r="AO57" s="335">
        <v>44.1</v>
      </c>
      <c r="AP57" s="336">
        <v>44475</v>
      </c>
      <c r="AQ57" s="337">
        <v>-3.2</v>
      </c>
      <c r="AR57" s="338">
        <v>47.3</v>
      </c>
    </row>
    <row r="58" spans="1:44" ht="13.2" x14ac:dyDescent="0.2">
      <c r="A58" s="266"/>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339"/>
      <c r="AL58" s="340" t="s">
        <v>517</v>
      </c>
      <c r="AM58" s="341">
        <v>382607</v>
      </c>
      <c r="AN58" s="342">
        <v>6416</v>
      </c>
      <c r="AO58" s="343">
        <v>16.899999999999999</v>
      </c>
      <c r="AP58" s="344">
        <v>24780</v>
      </c>
      <c r="AQ58" s="345">
        <v>-1.6</v>
      </c>
      <c r="AR58" s="346">
        <v>18.5</v>
      </c>
    </row>
    <row r="59" spans="1:44" ht="13.2" x14ac:dyDescent="0.2">
      <c r="A59" s="266"/>
      <c r="B59" s="262"/>
      <c r="C59" s="262"/>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c r="AI59" s="262"/>
      <c r="AJ59" s="262"/>
      <c r="AK59" s="324" t="s">
        <v>521</v>
      </c>
      <c r="AL59" s="325"/>
      <c r="AM59" s="333">
        <v>1461786</v>
      </c>
      <c r="AN59" s="334">
        <v>24865</v>
      </c>
      <c r="AO59" s="335">
        <v>108.6</v>
      </c>
      <c r="AP59" s="336">
        <v>45982</v>
      </c>
      <c r="AQ59" s="337">
        <v>3.4</v>
      </c>
      <c r="AR59" s="338">
        <v>105.2</v>
      </c>
    </row>
    <row r="60" spans="1:44" ht="13.2" x14ac:dyDescent="0.2">
      <c r="A60" s="266"/>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2"/>
      <c r="AJ60" s="262"/>
      <c r="AK60" s="339"/>
      <c r="AL60" s="340" t="s">
        <v>517</v>
      </c>
      <c r="AM60" s="341">
        <v>559153</v>
      </c>
      <c r="AN60" s="342">
        <v>9511</v>
      </c>
      <c r="AO60" s="343">
        <v>48.2</v>
      </c>
      <c r="AP60" s="344">
        <v>25583</v>
      </c>
      <c r="AQ60" s="345">
        <v>3.2</v>
      </c>
      <c r="AR60" s="346">
        <v>45</v>
      </c>
    </row>
    <row r="61" spans="1:44" ht="13.2" x14ac:dyDescent="0.2">
      <c r="A61" s="266"/>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62"/>
      <c r="Z61" s="262"/>
      <c r="AA61" s="262"/>
      <c r="AB61" s="262"/>
      <c r="AC61" s="262"/>
      <c r="AD61" s="262"/>
      <c r="AE61" s="262"/>
      <c r="AF61" s="262"/>
      <c r="AG61" s="262"/>
      <c r="AH61" s="262"/>
      <c r="AI61" s="262"/>
      <c r="AJ61" s="262"/>
      <c r="AK61" s="324" t="s">
        <v>522</v>
      </c>
      <c r="AL61" s="347"/>
      <c r="AM61" s="348">
        <v>928023</v>
      </c>
      <c r="AN61" s="349">
        <v>15419</v>
      </c>
      <c r="AO61" s="350">
        <v>3</v>
      </c>
      <c r="AP61" s="351">
        <v>45495</v>
      </c>
      <c r="AQ61" s="352">
        <v>1.9</v>
      </c>
      <c r="AR61" s="338">
        <v>1.1000000000000001</v>
      </c>
    </row>
    <row r="62" spans="1:44" ht="13.2" x14ac:dyDescent="0.2">
      <c r="A62" s="266"/>
      <c r="B62" s="262"/>
      <c r="C62" s="262"/>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2"/>
      <c r="AG62" s="262"/>
      <c r="AH62" s="262"/>
      <c r="AI62" s="262"/>
      <c r="AJ62" s="262"/>
      <c r="AK62" s="339"/>
      <c r="AL62" s="340" t="s">
        <v>517</v>
      </c>
      <c r="AM62" s="341">
        <v>450253</v>
      </c>
      <c r="AN62" s="342">
        <v>7468</v>
      </c>
      <c r="AO62" s="343">
        <v>-11.7</v>
      </c>
      <c r="AP62" s="344">
        <v>24787</v>
      </c>
      <c r="AQ62" s="345">
        <v>1.9</v>
      </c>
      <c r="AR62" s="346">
        <v>-13.6</v>
      </c>
    </row>
    <row r="63" spans="1:44" ht="13.2" x14ac:dyDescent="0.2">
      <c r="A63" s="266"/>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262"/>
      <c r="AM63" s="262"/>
      <c r="AN63" s="262"/>
      <c r="AO63" s="262"/>
      <c r="AP63" s="262"/>
      <c r="AQ63" s="262"/>
      <c r="AR63" s="262"/>
    </row>
    <row r="64" spans="1:44" ht="13.2" x14ac:dyDescent="0.2">
      <c r="A64" s="266"/>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c r="AA64" s="262"/>
      <c r="AB64" s="262"/>
      <c r="AC64" s="262"/>
      <c r="AD64" s="262"/>
      <c r="AE64" s="262"/>
      <c r="AF64" s="262"/>
      <c r="AG64" s="262"/>
      <c r="AH64" s="262"/>
      <c r="AI64" s="262"/>
      <c r="AJ64" s="262"/>
      <c r="AK64" s="262"/>
      <c r="AL64" s="262"/>
      <c r="AM64" s="262"/>
      <c r="AN64" s="262"/>
      <c r="AO64" s="262"/>
      <c r="AP64" s="262"/>
      <c r="AQ64" s="262"/>
      <c r="AR64" s="262"/>
    </row>
    <row r="65" spans="1:46" ht="13.2" x14ac:dyDescent="0.2">
      <c r="A65" s="266"/>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262"/>
      <c r="AM65" s="262"/>
      <c r="AN65" s="262"/>
      <c r="AO65" s="262"/>
      <c r="AP65" s="262"/>
      <c r="AQ65" s="262"/>
      <c r="AR65" s="262"/>
    </row>
    <row r="66" spans="1:46" ht="13.2" x14ac:dyDescent="0.2">
      <c r="A66" s="353"/>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54"/>
    </row>
    <row r="67" spans="1:46" ht="13.5" hidden="1" customHeight="1" x14ac:dyDescent="0.2">
      <c r="AK67" s="262"/>
      <c r="AL67" s="262"/>
      <c r="AM67" s="262"/>
      <c r="AN67" s="262"/>
      <c r="AO67" s="262"/>
      <c r="AP67" s="262"/>
      <c r="AQ67" s="262"/>
      <c r="AR67" s="262"/>
      <c r="AS67" s="262"/>
      <c r="AT67" s="262"/>
    </row>
    <row r="68" spans="1:46" ht="13.5" hidden="1" customHeight="1" x14ac:dyDescent="0.2">
      <c r="AK68" s="262"/>
      <c r="AL68" s="262"/>
      <c r="AM68" s="262"/>
      <c r="AN68" s="262"/>
      <c r="AO68" s="262"/>
      <c r="AP68" s="262"/>
      <c r="AQ68" s="262"/>
      <c r="AR68" s="262"/>
    </row>
    <row r="69" spans="1:46" ht="13.5" hidden="1" customHeight="1" x14ac:dyDescent="0.2">
      <c r="AK69" s="262"/>
      <c r="AL69" s="262"/>
      <c r="AM69" s="262"/>
      <c r="AN69" s="262"/>
      <c r="AO69" s="262"/>
      <c r="AP69" s="262"/>
      <c r="AQ69" s="262"/>
      <c r="AR69" s="262"/>
    </row>
    <row r="70" spans="1:46" ht="13.2" hidden="1" x14ac:dyDescent="0.2">
      <c r="AK70" s="262"/>
      <c r="AL70" s="262"/>
      <c r="AM70" s="262"/>
      <c r="AN70" s="262"/>
      <c r="AO70" s="262"/>
      <c r="AP70" s="262"/>
      <c r="AQ70" s="262"/>
      <c r="AR70" s="262"/>
    </row>
    <row r="71" spans="1:46" ht="13.2" hidden="1" x14ac:dyDescent="0.2">
      <c r="AK71" s="262"/>
      <c r="AL71" s="262"/>
      <c r="AM71" s="262"/>
      <c r="AN71" s="262"/>
      <c r="AO71" s="262"/>
      <c r="AP71" s="262"/>
      <c r="AQ71" s="262"/>
      <c r="AR71" s="262"/>
    </row>
    <row r="72" spans="1:46" ht="13.2" hidden="1" x14ac:dyDescent="0.2">
      <c r="AK72" s="262"/>
      <c r="AL72" s="262"/>
      <c r="AM72" s="262"/>
      <c r="AN72" s="262"/>
      <c r="AO72" s="262"/>
      <c r="AP72" s="262"/>
      <c r="AQ72" s="262"/>
      <c r="AR72" s="262"/>
    </row>
    <row r="73" spans="1:46" ht="13.2" hidden="1" x14ac:dyDescent="0.2">
      <c r="AK73" s="262"/>
      <c r="AL73" s="262"/>
      <c r="AM73" s="262"/>
      <c r="AN73" s="262"/>
      <c r="AO73" s="262"/>
      <c r="AP73" s="262"/>
      <c r="AQ73" s="262"/>
      <c r="AR73" s="262"/>
    </row>
  </sheetData>
  <sheetProtection algorithmName="SHA-512" hashValue="ExfLH+6QSMhGpn+jK6qBoLXbiD8PEcZlUXxIlHhMVmAnbJxeWe7Ini2ap+AXSzg5KjI5RJgd9lyXFRKRCunFUA==" saltValue="UKyKROstU1oGxgSiOiad/Q=="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60" customWidth="1"/>
    <col min="126" max="16384" width="9" style="259" hidden="1"/>
  </cols>
  <sheetData>
    <row r="1" spans="2:125" ht="13.5" customHeight="1"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2:125" ht="13.2" x14ac:dyDescent="0.2">
      <c r="B2" s="259"/>
      <c r="DG2" s="259"/>
    </row>
    <row r="3" spans="2:125" ht="13.2" x14ac:dyDescent="0.2">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H3" s="259"/>
      <c r="DI3" s="259"/>
      <c r="DJ3" s="259"/>
      <c r="DK3" s="259"/>
      <c r="DL3" s="259"/>
      <c r="DM3" s="259"/>
      <c r="DN3" s="259"/>
      <c r="DO3" s="259"/>
      <c r="DP3" s="259"/>
      <c r="DQ3" s="259"/>
      <c r="DR3" s="259"/>
      <c r="DS3" s="259"/>
      <c r="DT3" s="259"/>
      <c r="DU3" s="259"/>
    </row>
    <row r="4" spans="2:125" ht="13.2" x14ac:dyDescent="0.2"/>
    <row r="5" spans="2:125" ht="13.2" x14ac:dyDescent="0.2"/>
    <row r="6" spans="2:125" ht="13.2" x14ac:dyDescent="0.2"/>
    <row r="7" spans="2:125" ht="13.2" x14ac:dyDescent="0.2"/>
    <row r="8" spans="2:125" ht="13.2" x14ac:dyDescent="0.2"/>
    <row r="9" spans="2:125" ht="13.2" x14ac:dyDescent="0.2">
      <c r="DU9" s="259"/>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9"/>
    </row>
    <row r="18" spans="125:125" ht="13.2" x14ac:dyDescent="0.2"/>
    <row r="19" spans="125:125" ht="13.2" x14ac:dyDescent="0.2"/>
    <row r="20" spans="125:125" ht="13.2" x14ac:dyDescent="0.2">
      <c r="DU20" s="259"/>
    </row>
    <row r="21" spans="125:125" ht="13.2" x14ac:dyDescent="0.2">
      <c r="DU21" s="259"/>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9"/>
    </row>
    <row r="29" spans="125:125" ht="13.2" x14ac:dyDescent="0.2"/>
    <row r="30" spans="125:125" ht="13.2" x14ac:dyDescent="0.2"/>
    <row r="31" spans="125:125" ht="13.2" x14ac:dyDescent="0.2"/>
    <row r="32" spans="125:125" ht="13.2" x14ac:dyDescent="0.2"/>
    <row r="33" spans="2:125" ht="13.2" x14ac:dyDescent="0.2">
      <c r="B33" s="259"/>
      <c r="G33" s="259"/>
      <c r="I33" s="259"/>
    </row>
    <row r="34" spans="2:125" ht="13.2" x14ac:dyDescent="0.2">
      <c r="C34" s="259"/>
      <c r="P34" s="259"/>
      <c r="DE34" s="259"/>
      <c r="DH34" s="259"/>
    </row>
    <row r="35" spans="2:125" ht="13.2" x14ac:dyDescent="0.2">
      <c r="D35" s="259"/>
      <c r="E35" s="259"/>
      <c r="DG35" s="259"/>
      <c r="DJ35" s="259"/>
      <c r="DP35" s="259"/>
      <c r="DQ35" s="259"/>
      <c r="DR35" s="259"/>
      <c r="DS35" s="259"/>
      <c r="DT35" s="259"/>
      <c r="DU35" s="259"/>
    </row>
    <row r="36" spans="2:125" ht="13.2" x14ac:dyDescent="0.2">
      <c r="F36" s="259"/>
      <c r="H36" s="259"/>
      <c r="J36" s="259"/>
      <c r="K36" s="259"/>
      <c r="L36" s="259"/>
      <c r="M36" s="259"/>
      <c r="N36" s="259"/>
      <c r="O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259"/>
      <c r="BQ36" s="259"/>
      <c r="BR36" s="259"/>
      <c r="BS36" s="259"/>
      <c r="BT36" s="259"/>
      <c r="BU36" s="259"/>
      <c r="BV36" s="259"/>
      <c r="BW36" s="259"/>
      <c r="BX36" s="259"/>
      <c r="BY36" s="259"/>
      <c r="BZ36" s="259"/>
      <c r="CA36" s="259"/>
      <c r="CB36" s="259"/>
      <c r="CC36" s="259"/>
      <c r="CD36" s="259"/>
      <c r="CE36" s="259"/>
      <c r="CF36" s="259"/>
      <c r="CG36" s="259"/>
      <c r="CH36" s="259"/>
      <c r="CI36" s="259"/>
      <c r="CJ36" s="259"/>
      <c r="CK36" s="259"/>
      <c r="CL36" s="259"/>
      <c r="CM36" s="259"/>
      <c r="CN36" s="259"/>
      <c r="CO36" s="259"/>
      <c r="CP36" s="259"/>
      <c r="CQ36" s="259"/>
      <c r="CR36" s="259"/>
      <c r="CS36" s="259"/>
      <c r="CT36" s="259"/>
      <c r="CU36" s="259"/>
      <c r="CV36" s="259"/>
      <c r="CW36" s="259"/>
      <c r="CX36" s="259"/>
      <c r="CY36" s="259"/>
      <c r="CZ36" s="259"/>
      <c r="DA36" s="259"/>
      <c r="DB36" s="259"/>
      <c r="DC36" s="259"/>
      <c r="DD36" s="259"/>
      <c r="DF36" s="259"/>
      <c r="DI36" s="259"/>
      <c r="DK36" s="259"/>
      <c r="DL36" s="259"/>
      <c r="DM36" s="259"/>
      <c r="DN36" s="259"/>
      <c r="DO36" s="259"/>
      <c r="DP36" s="259"/>
      <c r="DQ36" s="259"/>
      <c r="DR36" s="259"/>
      <c r="DS36" s="259"/>
      <c r="DT36" s="259"/>
      <c r="DU36" s="259"/>
    </row>
    <row r="37" spans="2:125" ht="13.2" x14ac:dyDescent="0.2">
      <c r="DU37" s="259"/>
    </row>
    <row r="38" spans="2:125" ht="13.2" x14ac:dyDescent="0.2">
      <c r="DT38" s="259"/>
      <c r="DU38" s="259"/>
    </row>
    <row r="39" spans="2:125" ht="13.2" x14ac:dyDescent="0.2"/>
    <row r="40" spans="2:125" ht="13.2" x14ac:dyDescent="0.2">
      <c r="DH40" s="259"/>
    </row>
    <row r="41" spans="2:125" ht="13.2" x14ac:dyDescent="0.2">
      <c r="DE41" s="259"/>
    </row>
    <row r="42" spans="2:125" ht="13.2" x14ac:dyDescent="0.2">
      <c r="DG42" s="259"/>
      <c r="DJ42" s="259"/>
    </row>
    <row r="43" spans="2:125" ht="13.2" x14ac:dyDescent="0.2">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F43" s="259"/>
      <c r="DI43" s="259"/>
      <c r="DK43" s="259"/>
      <c r="DL43" s="259"/>
      <c r="DM43" s="259"/>
      <c r="DN43" s="259"/>
      <c r="DO43" s="259"/>
      <c r="DP43" s="259"/>
      <c r="DQ43" s="259"/>
      <c r="DR43" s="259"/>
      <c r="DS43" s="259"/>
      <c r="DT43" s="259"/>
      <c r="DU43" s="259"/>
    </row>
    <row r="44" spans="2:125" ht="13.2" x14ac:dyDescent="0.2">
      <c r="DU44" s="259"/>
    </row>
    <row r="45" spans="2:125" ht="13.2" x14ac:dyDescent="0.2"/>
    <row r="46" spans="2:125" ht="13.2" x14ac:dyDescent="0.2"/>
    <row r="47" spans="2:125" ht="13.2" x14ac:dyDescent="0.2"/>
    <row r="48" spans="2:125" ht="13.2" x14ac:dyDescent="0.2">
      <c r="DT48" s="259"/>
      <c r="DU48" s="259"/>
    </row>
    <row r="49" spans="120:125" ht="13.2" x14ac:dyDescent="0.2">
      <c r="DU49" s="259"/>
    </row>
    <row r="50" spans="120:125" ht="13.2" x14ac:dyDescent="0.2">
      <c r="DU50" s="259"/>
    </row>
    <row r="51" spans="120:125" ht="13.2" x14ac:dyDescent="0.2">
      <c r="DP51" s="259"/>
      <c r="DQ51" s="259"/>
      <c r="DR51" s="259"/>
      <c r="DS51" s="259"/>
      <c r="DT51" s="259"/>
      <c r="DU51" s="259"/>
    </row>
    <row r="52" spans="120:125" ht="13.2" x14ac:dyDescent="0.2"/>
    <row r="53" spans="120:125" ht="13.2" x14ac:dyDescent="0.2"/>
    <row r="54" spans="120:125" ht="13.2" x14ac:dyDescent="0.2">
      <c r="DU54" s="259"/>
    </row>
    <row r="55" spans="120:125" ht="13.2" x14ac:dyDescent="0.2"/>
    <row r="56" spans="120:125" ht="13.2" x14ac:dyDescent="0.2"/>
    <row r="57" spans="120:125" ht="13.2" x14ac:dyDescent="0.2"/>
    <row r="58" spans="120:125" ht="13.2" x14ac:dyDescent="0.2">
      <c r="DU58" s="259"/>
    </row>
    <row r="59" spans="120:125" ht="13.2" x14ac:dyDescent="0.2"/>
    <row r="60" spans="120:125" ht="13.2" x14ac:dyDescent="0.2"/>
    <row r="61" spans="120:125" ht="13.2" x14ac:dyDescent="0.2"/>
    <row r="62" spans="120:125" ht="13.2" x14ac:dyDescent="0.2"/>
    <row r="63" spans="120:125" ht="13.2" x14ac:dyDescent="0.2">
      <c r="DU63" s="259"/>
    </row>
    <row r="64" spans="120:125" ht="13.2" x14ac:dyDescent="0.2">
      <c r="DT64" s="259"/>
      <c r="DU64" s="259"/>
    </row>
    <row r="65" spans="123:125" ht="13.2" x14ac:dyDescent="0.2"/>
    <row r="66" spans="123:125" ht="13.2" x14ac:dyDescent="0.2"/>
    <row r="67" spans="123:125" ht="13.2" x14ac:dyDescent="0.2"/>
    <row r="68" spans="123:125" ht="13.2" x14ac:dyDescent="0.2"/>
    <row r="69" spans="123:125" ht="13.2" x14ac:dyDescent="0.2">
      <c r="DS69" s="259"/>
      <c r="DT69" s="259"/>
      <c r="DU69" s="259"/>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9"/>
    </row>
    <row r="83" spans="116:125" ht="13.2" x14ac:dyDescent="0.2">
      <c r="DM83" s="259"/>
      <c r="DN83" s="259"/>
      <c r="DO83" s="259"/>
      <c r="DP83" s="259"/>
      <c r="DQ83" s="259"/>
      <c r="DR83" s="259"/>
      <c r="DS83" s="259"/>
      <c r="DT83" s="259"/>
      <c r="DU83" s="259"/>
    </row>
    <row r="84" spans="116:125" ht="13.2" x14ac:dyDescent="0.2"/>
    <row r="85" spans="116:125" ht="13.2" x14ac:dyDescent="0.2"/>
    <row r="86" spans="116:125" ht="13.2" x14ac:dyDescent="0.2"/>
    <row r="87" spans="116:125" ht="13.2" x14ac:dyDescent="0.2"/>
    <row r="88" spans="116:125" ht="13.2" x14ac:dyDescent="0.2">
      <c r="DU88" s="259"/>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9"/>
      <c r="DT94" s="259"/>
      <c r="DU94" s="259"/>
    </row>
    <row r="95" spans="116:125" ht="13.5" customHeight="1" x14ac:dyDescent="0.2">
      <c r="DU95" s="259"/>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9"/>
    </row>
    <row r="102" spans="124:125" ht="13.5" customHeight="1" x14ac:dyDescent="0.2"/>
    <row r="103" spans="124:125" ht="13.5" customHeight="1" x14ac:dyDescent="0.2"/>
    <row r="104" spans="124:125" ht="13.5" customHeight="1" x14ac:dyDescent="0.2">
      <c r="DT104" s="259"/>
      <c r="DU104" s="259"/>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9" t="s">
        <v>474</v>
      </c>
    </row>
    <row r="121" spans="125:125" ht="13.5" hidden="1" customHeight="1" x14ac:dyDescent="0.2">
      <c r="DU121" s="259"/>
    </row>
  </sheetData>
  <sheetProtection algorithmName="SHA-512" hashValue="/02x6ELoDUdCO4MBw/IrMZwZPd/EhunGi7ViVy1aeN3cvRh2biufE9E9WivAFRuQZnSrhGUYporPryyyhCtDCA==" saltValue="cXtwbffz2feDLKxkCq2tUw=="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60" customWidth="1"/>
    <col min="126" max="142" width="0" style="259" hidden="1" customWidth="1"/>
    <col min="143" max="16384" width="9" style="259" hidden="1"/>
  </cols>
  <sheetData>
    <row r="1" spans="1:125" ht="13.5" customHeight="1"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1:125" ht="13.2" x14ac:dyDescent="0.2">
      <c r="B2" s="259"/>
      <c r="T2" s="259"/>
    </row>
    <row r="3" spans="1:125" ht="13.2" x14ac:dyDescent="0.2">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G3" s="259"/>
      <c r="DH3" s="259"/>
      <c r="DI3" s="259"/>
      <c r="DJ3" s="259"/>
      <c r="DK3" s="259"/>
      <c r="DL3" s="259"/>
      <c r="DM3" s="259"/>
      <c r="DN3" s="259"/>
      <c r="DO3" s="259"/>
      <c r="DP3" s="259"/>
      <c r="DQ3" s="259"/>
      <c r="DR3" s="259"/>
      <c r="DS3" s="259"/>
      <c r="DT3" s="259"/>
      <c r="DU3" s="259"/>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9"/>
      <c r="G33" s="259"/>
      <c r="I33" s="259"/>
    </row>
    <row r="34" spans="2:125" ht="13.2" x14ac:dyDescent="0.2">
      <c r="C34" s="259"/>
      <c r="P34" s="259"/>
      <c r="R34" s="259"/>
      <c r="U34" s="259"/>
    </row>
    <row r="35" spans="2:125" ht="13.2" x14ac:dyDescent="0.2">
      <c r="D35" s="259"/>
      <c r="E35" s="259"/>
      <c r="T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59"/>
      <c r="BR35" s="259"/>
      <c r="BS35" s="259"/>
      <c r="BT35" s="259"/>
      <c r="BU35" s="259"/>
      <c r="BV35" s="259"/>
      <c r="BW35" s="259"/>
      <c r="BX35" s="259"/>
      <c r="BY35" s="259"/>
      <c r="BZ35" s="259"/>
      <c r="CA35" s="259"/>
      <c r="CB35" s="259"/>
      <c r="CC35" s="259"/>
      <c r="CD35" s="259"/>
      <c r="CE35" s="259"/>
      <c r="CF35" s="259"/>
      <c r="CG35" s="259"/>
      <c r="CH35" s="259"/>
      <c r="CI35" s="259"/>
      <c r="CJ35" s="259"/>
      <c r="CK35" s="259"/>
      <c r="CL35" s="259"/>
      <c r="CM35" s="259"/>
      <c r="CN35" s="259"/>
      <c r="CO35" s="259"/>
      <c r="CP35" s="259"/>
      <c r="CQ35" s="259"/>
      <c r="CR35" s="259"/>
      <c r="CS35" s="259"/>
      <c r="CT35" s="259"/>
      <c r="CU35" s="259"/>
      <c r="CV35" s="259"/>
      <c r="CW35" s="259"/>
      <c r="CX35" s="259"/>
      <c r="CY35" s="259"/>
      <c r="CZ35" s="259"/>
      <c r="DA35" s="259"/>
      <c r="DB35" s="259"/>
      <c r="DC35" s="259"/>
      <c r="DD35" s="259"/>
      <c r="DE35" s="259"/>
      <c r="DF35" s="259"/>
      <c r="DG35" s="259"/>
      <c r="DH35" s="259"/>
      <c r="DI35" s="259"/>
      <c r="DJ35" s="259"/>
      <c r="DK35" s="259"/>
      <c r="DL35" s="259"/>
      <c r="DM35" s="259"/>
      <c r="DN35" s="259"/>
      <c r="DO35" s="259"/>
      <c r="DP35" s="259"/>
      <c r="DQ35" s="259"/>
      <c r="DR35" s="259"/>
      <c r="DS35" s="259"/>
      <c r="DT35" s="259"/>
      <c r="DU35" s="259"/>
    </row>
    <row r="36" spans="2:125" ht="13.2" x14ac:dyDescent="0.2">
      <c r="F36" s="259"/>
      <c r="H36" s="259"/>
      <c r="J36" s="259"/>
      <c r="K36" s="259"/>
      <c r="L36" s="259"/>
      <c r="M36" s="259"/>
      <c r="N36" s="259"/>
      <c r="O36" s="259"/>
      <c r="Q36" s="259"/>
      <c r="S36" s="259"/>
      <c r="V36" s="259"/>
    </row>
    <row r="37" spans="2:125" ht="13.2" x14ac:dyDescent="0.2"/>
    <row r="38" spans="2:125" ht="13.2" x14ac:dyDescent="0.2"/>
    <row r="39" spans="2:125" ht="13.2" x14ac:dyDescent="0.2"/>
    <row r="40" spans="2:125" ht="13.2" x14ac:dyDescent="0.2">
      <c r="U40" s="259"/>
    </row>
    <row r="41" spans="2:125" ht="13.2" x14ac:dyDescent="0.2">
      <c r="R41" s="259"/>
    </row>
    <row r="42" spans="2:125" ht="13.2" x14ac:dyDescent="0.2">
      <c r="T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59"/>
      <c r="AX42" s="259"/>
      <c r="AY42" s="259"/>
      <c r="AZ42" s="259"/>
      <c r="BA42" s="259"/>
      <c r="BB42" s="259"/>
      <c r="BC42" s="259"/>
      <c r="BD42" s="259"/>
      <c r="BE42" s="259"/>
      <c r="BF42" s="259"/>
      <c r="BG42" s="259"/>
      <c r="BH42" s="259"/>
      <c r="BI42" s="259"/>
      <c r="BJ42" s="259"/>
      <c r="BK42" s="259"/>
      <c r="BL42" s="259"/>
      <c r="BM42" s="259"/>
      <c r="BN42" s="259"/>
      <c r="BO42" s="259"/>
      <c r="BP42" s="259"/>
      <c r="BQ42" s="259"/>
      <c r="BR42" s="259"/>
      <c r="BS42" s="259"/>
      <c r="BT42" s="259"/>
      <c r="BU42" s="259"/>
      <c r="BV42" s="259"/>
      <c r="BW42" s="259"/>
      <c r="BX42" s="259"/>
      <c r="BY42" s="259"/>
      <c r="BZ42" s="259"/>
      <c r="CA42" s="259"/>
      <c r="CB42" s="259"/>
      <c r="CC42" s="259"/>
      <c r="CD42" s="259"/>
      <c r="CE42" s="259"/>
      <c r="CF42" s="259"/>
      <c r="CG42" s="259"/>
      <c r="CH42" s="259"/>
      <c r="CI42" s="259"/>
      <c r="CJ42" s="259"/>
      <c r="CK42" s="259"/>
      <c r="CL42" s="259"/>
      <c r="CM42" s="259"/>
      <c r="CN42" s="259"/>
      <c r="CO42" s="259"/>
      <c r="CP42" s="259"/>
      <c r="CQ42" s="259"/>
      <c r="CR42" s="259"/>
      <c r="CS42" s="259"/>
      <c r="CT42" s="259"/>
      <c r="CU42" s="259"/>
      <c r="CV42" s="259"/>
      <c r="CW42" s="259"/>
      <c r="CX42" s="259"/>
      <c r="CY42" s="259"/>
      <c r="CZ42" s="259"/>
      <c r="DA42" s="259"/>
      <c r="DB42" s="259"/>
      <c r="DC42" s="259"/>
      <c r="DD42" s="259"/>
      <c r="DE42" s="259"/>
      <c r="DF42" s="259"/>
      <c r="DG42" s="259"/>
      <c r="DH42" s="259"/>
      <c r="DI42" s="259"/>
      <c r="DJ42" s="259"/>
      <c r="DK42" s="259"/>
      <c r="DL42" s="259"/>
      <c r="DM42" s="259"/>
      <c r="DN42" s="259"/>
      <c r="DO42" s="259"/>
      <c r="DP42" s="259"/>
      <c r="DQ42" s="259"/>
      <c r="DR42" s="259"/>
      <c r="DS42" s="259"/>
      <c r="DT42" s="259"/>
      <c r="DU42" s="259"/>
    </row>
    <row r="43" spans="2:125" ht="13.2" x14ac:dyDescent="0.2">
      <c r="Q43" s="259"/>
      <c r="S43" s="259"/>
      <c r="V43" s="259"/>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60" t="s">
        <v>474</v>
      </c>
    </row>
  </sheetData>
  <sheetProtection algorithmName="SHA-512" hashValue="xoJTG2WJ9eVfOS1cXzUWOyI03+MqzRGHF5+5hH2V1E5DNuYA8DMPHJDLOi8v1u3Hvggnj3l6S8r1RcuiubJS9g==" saltValue="o7GQJTkp6l2cnPJ9/tbunQ=="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524</v>
      </c>
      <c r="G46" s="8" t="s">
        <v>525</v>
      </c>
      <c r="H46" s="8" t="s">
        <v>526</v>
      </c>
      <c r="I46" s="8" t="s">
        <v>527</v>
      </c>
      <c r="J46" s="9" t="s">
        <v>528</v>
      </c>
    </row>
    <row r="47" spans="2:10" ht="57.75" customHeight="1" x14ac:dyDescent="0.2">
      <c r="B47" s="10"/>
      <c r="C47" s="1140" t="s">
        <v>3</v>
      </c>
      <c r="D47" s="1140"/>
      <c r="E47" s="1141"/>
      <c r="F47" s="11">
        <v>6.03</v>
      </c>
      <c r="G47" s="12">
        <v>7.2</v>
      </c>
      <c r="H47" s="12">
        <v>9.0299999999999994</v>
      </c>
      <c r="I47" s="12">
        <v>10.93</v>
      </c>
      <c r="J47" s="13">
        <v>13.5</v>
      </c>
    </row>
    <row r="48" spans="2:10" ht="57.75" customHeight="1" x14ac:dyDescent="0.2">
      <c r="B48" s="14"/>
      <c r="C48" s="1142" t="s">
        <v>4</v>
      </c>
      <c r="D48" s="1142"/>
      <c r="E48" s="1143"/>
      <c r="F48" s="15">
        <v>1.55</v>
      </c>
      <c r="G48" s="16">
        <v>2.82</v>
      </c>
      <c r="H48" s="16">
        <v>4.9000000000000004</v>
      </c>
      <c r="I48" s="16">
        <v>4.08</v>
      </c>
      <c r="J48" s="17">
        <v>0.12</v>
      </c>
    </row>
    <row r="49" spans="2:10" ht="57.75" customHeight="1" thickBot="1" x14ac:dyDescent="0.25">
      <c r="B49" s="18"/>
      <c r="C49" s="1144" t="s">
        <v>5</v>
      </c>
      <c r="D49" s="1144"/>
      <c r="E49" s="1145"/>
      <c r="F49" s="19">
        <v>2.82</v>
      </c>
      <c r="G49" s="20">
        <v>2.6</v>
      </c>
      <c r="H49" s="20">
        <v>4.46</v>
      </c>
      <c r="I49" s="20">
        <v>2.0699999999999998</v>
      </c>
      <c r="J49" s="21" t="s">
        <v>529</v>
      </c>
    </row>
    <row r="50" spans="2:10" ht="13.2" x14ac:dyDescent="0.2"/>
  </sheetData>
  <sheetProtection algorithmName="SHA-512" hashValue="OXkp/iW9c/duXraB/cNIG2dSNZnfLmZjjwqA9STKaH3VMgxLFeirSrdukpTG8thZ3ghoqqV3hC8+fReZkzz0wg==" saltValue="2Yyu3GbCWkrgdqUq1JG9i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家宮　順也</cp:lastModifiedBy>
  <cp:lastPrinted>2025-03-17T00:36:11Z</cp:lastPrinted>
  <dcterms:created xsi:type="dcterms:W3CDTF">2025-02-19T03:31:04Z</dcterms:created>
  <dcterms:modified xsi:type="dcterms:W3CDTF">2025-09-29T05:36:42Z</dcterms:modified>
  <cp:category/>
</cp:coreProperties>
</file>