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A76155E3-F209-41B3-A40C-74B6597AF7DD}"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BE40" i="10"/>
  <c r="AM40" i="10"/>
  <c r="U40" i="10"/>
  <c r="C40" i="10"/>
  <c r="BE39" i="10"/>
  <c r="AM39" i="10"/>
  <c r="U39" i="10"/>
  <c r="BE38" i="10"/>
  <c r="AM38" i="10"/>
  <c r="U38" i="10"/>
  <c r="BE37" i="10"/>
  <c r="AM37" i="10"/>
  <c r="BE36" i="10"/>
  <c r="AM36" i="10"/>
  <c r="BE35" i="10"/>
  <c r="C35" i="10"/>
  <c r="C36" i="10" s="1"/>
  <c r="BE34" i="10"/>
  <c r="C34" i="10"/>
  <c r="C37" i="10" l="1"/>
  <c r="C38" i="10" s="1"/>
  <c r="C39"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c r="BW35" i="10" s="1"/>
  <c r="BW36" i="10" s="1"/>
  <c r="BW37" i="10" s="1"/>
  <c r="BW38" i="10" s="1"/>
  <c r="BW39" i="10" s="1"/>
  <c r="BW40" i="10" s="1"/>
  <c r="BW41" i="10" s="1"/>
  <c r="BW42" i="10" s="1"/>
  <c r="CO34" i="10" l="1"/>
  <c r="CO35" i="10" s="1"/>
  <c r="CO36" i="10" s="1"/>
  <c r="CO37" i="10" s="1"/>
  <c r="CO38" i="10" s="1"/>
  <c r="CO39" i="10" s="1"/>
  <c r="CO40" i="10" s="1"/>
</calcChain>
</file>

<file path=xl/sharedStrings.xml><?xml version="1.0" encoding="utf-8"?>
<sst xmlns="http://schemas.openxmlformats.org/spreadsheetml/2006/main" count="1115" uniqueCount="586">
  <si>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</si>
  <si>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</si>
  <si>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</si>
  <si>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</si>
  <si>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</si>
  <si>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</si>
  <si>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</si>
  <si>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</si>
  <si>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</si>
  <si>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</si>
  <si>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</si>
  <si>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</si>
  <si>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</si>
  <si>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</si>
  <si>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</si>
  <si>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</si>
  <si>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</si>
  <si>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</si>
  <si>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</si>
  <si>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</si>
  <si>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</si>
  <si>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</si>
  <si>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</si>
  <si>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</si>
  <si>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</si>
  <si>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</si>
  <si>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</si>
  <si>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</si>
  <si>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</si>
  <si>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</si>
  <si>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</si>
  <si>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</si>
  <si>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</si>
  <si>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</si>
  <si>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</si>
  <si>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</si>
  <si>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</si>
  <si>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</si>
  <si>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</si>
  <si>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</si>
  <si>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</si>
  <si>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</si>
  <si>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</si>
  <si>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</si>
  <si>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</si>
  <si>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</si>
  <si>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</si>
  <si>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</si>
  <si>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</si>
  <si>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</si>
  <si>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</si>
  <si>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</si>
  <si>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</si>
  <si>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</si>
  <si>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</si>
  <si>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</si>
  <si>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</si>
  <si>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</si>
  <si>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</si>
  <si>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</si>
  <si>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</si>
  <si>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</si>
  <si>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</si>
  <si>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</si>
  <si>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</si>
  <si>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</si>
  <si>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</si>
  <si>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</si>
  <si>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</si>
  <si>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</si>
  <si>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</si>
  <si>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</si>
  <si>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</si>
  <si>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</si>
  <si>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</si>
  <si>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</si>
  <si>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</si>
  <si>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</si>
  <si>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</si>
  <si>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</si>
  <si>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</si>
  <si>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</si>
  <si>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</si>
  <si>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</si>
  <si>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</si>
  <si>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</si>
  <si>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</si>
  <si>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</si>
  <si>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</si>
  <si>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</si>
  <si>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</si>
  <si>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</si>
  <si>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</si>
  <si>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</si>
  <si>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東大阪市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</si>
  <si>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</si>
  <si>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</si>
  <si>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</si>
  <si>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</si>
  <si>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</si>
  <si>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</si>
  <si>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</si>
  <si>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</si>
  <si>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</si>
  <si>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</si>
  <si>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</si>
  <si>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</si>
  <si>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</si>
  <si>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</si>
  <si>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</si>
  <si>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</si>
  <si>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</si>
  <si>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</si>
  <si>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</si>
  <si>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</si>
  <si>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</si>
  <si>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</si>
  <si>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</si>
  <si>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</si>
  <si>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</si>
  <si>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</si>
  <si>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</si>
  <si>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</si>
  <si>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</si>
  <si>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</si>
  <si>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</si>
  <si>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</si>
  <si>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</si>
  <si>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</si>
  <si>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</si>
  <si>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</si>
  <si>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</si>
  <si>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</si>
  <si>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</si>
  <si>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</si>
  <si>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</si>
  <si>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</si>
  <si>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</si>
  <si>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</si>
  <si>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</si>
  <si>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</si>
  <si>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</si>
  <si>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</si>
  <si>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</si>
  <si>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</si>
  <si>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</si>
  <si>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</si>
  <si>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</si>
  <si>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</si>
  <si>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</si>
  <si>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</si>
  <si>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</si>
  <si>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</si>
  <si>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</si>
  <si>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</si>
  <si>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</si>
  <si>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</si>
  <si>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</si>
  <si>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</si>
  <si>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</si>
  <si>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</si>
  <si>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</si>
  <si>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</si>
  <si>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</si>
  <si>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</si>
  <si>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</si>
  <si>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</si>
  <si>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</si>
  <si>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</si>
  <si>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</si>
  <si>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</si>
  <si>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</si>
  <si>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</si>
  <si>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</si>
  <si>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</si>
  <si>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</si>
  <si>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</si>
  <si>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</si>
  <si>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</si>
  <si>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</si>
  <si>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</si>
  <si>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</si>
  <si>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</si>
  <si>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</si>
  <si>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</si>
  <si>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</si>
  <si>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</si>
  <si>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</si>
  <si>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</si>
  <si>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</si>
  <si>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</si>
  <si>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</si>
  <si>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</si>
  <si>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</si>
  <si>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</si>
  <si>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</si>
  <si>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</si>
  <si>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</si>
  <si>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</si>
  <si>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</si>
  <si>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</si>
  <si>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</si>
  <si>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</si>
  <si>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大阪府東大阪市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</si>
  <si>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</si>
  <si>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</si>
  <si>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</si>
  <si>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</si>
  <si>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</si>
  <si>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</si>
  <si>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</si>
  <si>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</si>
  <si>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</si>
  <si>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</si>
  <si>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</si>
  <si>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</si>
  <si>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</si>
  <si>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</si>
  <si>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</si>
  <si>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</si>
  <si>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</si>
  <si>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</si>
  <si>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</si>
  <si>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</si>
  <si>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</si>
  <si>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</si>
  <si>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</si>
  <si>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</si>
  <si>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</si>
  <si>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</si>
  <si>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</si>
  <si>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</si>
  <si>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</si>
  <si>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</si>
  <si>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</si>
  <si>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</si>
  <si>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</si>
  <si>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</si>
  <si>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</si>
  <si>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</si>
  <si>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</si>
  <si>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</si>
  <si>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</si>
  <si>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</si>
  <si>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</si>
  <si>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</si>
  <si>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</si>
  <si>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</si>
  <si>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</si>
  <si>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</si>
  <si>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</si>
  <si>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</si>
  <si>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</si>
  <si>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</si>
  <si>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</si>
  <si>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</si>
  <si>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</si>
  <si>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</si>
  <si>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</si>
  <si>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</si>
  <si>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</si>
  <si>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</si>
  <si>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</si>
  <si>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</si>
  <si>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</si>
  <si>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</si>
  <si>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</si>
  <si>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</si>
  <si>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</si>
  <si>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</si>
  <si>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</si>
  <si>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</si>
  <si>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</si>
  <si>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</si>
  <si>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</si>
  <si>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</si>
  <si>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</si>
  <si>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</si>
  <si>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</si>
  <si>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</si>
  <si>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</si>
  <si>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</si>
  <si>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</si>
  <si>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</si>
  <si>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</si>
  <si>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</si>
  <si>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</si>
  <si>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</si>
  <si>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</si>
  <si>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</si>
  <si>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</si>
  <si>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</si>
  <si>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</si>
  <si>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</si>
  <si>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</si>
  <si>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</si>
  <si>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</si>
  <si>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</si>
  <si>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</si>
  <si>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</si>
  <si>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</si>
  <si>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</si>
  <si>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</si>
  <si>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</si>
  <si>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</si>
  <si>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</si>
  <si>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</si>
  <si>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</si>
  <si>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</si>
  <si>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</si>
  <si>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</si>
  <si>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</si>
  <si>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</si>
  <si>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</si>
  <si>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</si>
  <si>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</si>
  <si>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</si>
  <si>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</si>
  <si>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</si>
  <si>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</si>
  <si>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</si>
  <si>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</si>
  <si>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</si>
  <si>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</si>
  <si>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</si>
  <si>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</si>
  <si>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</si>
  <si>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</si>
  <si>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</si>
  <si>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</si>
  <si>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</si>
  <si>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</si>
  <si>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</si>
  <si>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</si>
  <si>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</si>
  <si>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</si>
  <si>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</si>
  <si>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</si>
  <si>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</si>
  <si>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</si>
  <si>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</si>
  <si>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</si>
  <si>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</si>
  <si>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</si>
  <si>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</si>
  <si>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</si>
  <si>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</si>
  <si>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</si>
  <si>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</si>
  <si>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</si>
  <si>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</si>
  <si>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</si>
  <si>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</si>
  <si>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</si>
  <si>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大阪府東大阪市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</si>
  <si>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</si>
  <si>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</si>
  <si>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</si>
  <si>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</si>
  <si>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</si>
  <si>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</si>
  <si>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</si>
  <si>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</si>
  <si>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</si>
  <si>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</si>
  <si>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</si>
  <si>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</si>
  <si>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</si>
  <si>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</si>
  <si>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</si>
  <si>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</si>
  <si>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</si>
  <si>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</si>
  <si>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</si>
  <si>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</si>
  <si>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奨学事業特別会計</t>
    <phoneticPr fontId="5"/>
  </si>
  <si>
    <t>公共用地先行取得事業特別会計</t>
    <phoneticPr fontId="5"/>
  </si>
  <si>
    <t>火災共済事業特別会計</t>
    <phoneticPr fontId="5"/>
  </si>
  <si>
    <t>母子父子寡婦福祉資金貸付事業特別会計</t>
    <phoneticPr fontId="5"/>
  </si>
  <si>
    <t>病院事業債管理特別会計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</si>
  <si>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</si>
  <si>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</si>
  <si>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</si>
  <si>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</si>
  <si>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</si>
  <si>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</si>
  <si>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</si>
  <si>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</si>
  <si>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</si>
  <si>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</si>
  <si>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</si>
  <si>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</si>
  <si>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</si>
  <si>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</si>
  <si>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</si>
  <si>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</si>
  <si>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交通災害共済事業特別会計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</si>
  <si>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</si>
  <si>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</si>
  <si>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</si>
  <si>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</si>
  <si>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</si>
  <si>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</si>
  <si>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</si>
  <si>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</si>
  <si>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</si>
  <si>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</si>
  <si>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</si>
  <si>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</si>
  <si>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</si>
  <si>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</si>
  <si>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</si>
  <si>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</si>
  <si>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</si>
  <si>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</si>
  <si>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</si>
  <si>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</si>
  <si>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</si>
  <si>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</si>
  <si>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</si>
  <si>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</si>
  <si>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</si>
  <si>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</si>
  <si>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</si>
  <si>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</si>
  <si>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</si>
  <si>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</si>
  <si>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</si>
  <si>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</si>
  <si>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</si>
  <si>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</si>
  <si>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</si>
  <si>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</si>
  <si>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</si>
  <si>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</si>
  <si>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</si>
  <si>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</si>
  <si>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</si>
  <si>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</si>
  <si>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</si>
  <si>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</si>
  <si>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</si>
  <si>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</si>
  <si>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</si>
  <si>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</si>
  <si>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</si>
  <si>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</si>
  <si>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</si>
  <si>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</si>
  <si>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</si>
  <si>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</si>
  <si>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</si>
  <si>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</si>
  <si>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</si>
  <si>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</si>
  <si>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</si>
  <si>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</si>
  <si>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</si>
  <si>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</si>
  <si>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</si>
  <si>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</si>
  <si>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</si>
  <si>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</si>
  <si>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</si>
  <si>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</si>
  <si>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</si>
  <si>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</si>
  <si>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</si>
  <si>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</si>
  <si>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</si>
  <si>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</si>
  <si>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</si>
  <si>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</si>
  <si>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</si>
  <si>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</si>
  <si>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</si>
  <si>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</si>
  <si>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</si>
  <si>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</si>
  <si>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</si>
  <si>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</si>
  <si>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</si>
  <si>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</si>
  <si>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</si>
  <si>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</si>
  <si>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</si>
  <si>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</si>
  <si>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</si>
  <si>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</si>
  <si>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</si>
  <si>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</si>
  <si>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</si>
  <si>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</si>
  <si>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</si>
  <si>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</si>
  <si>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</si>
  <si>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</si>
  <si>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</si>
  <si>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</si>
  <si>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</si>
  <si>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</si>
  <si>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</si>
  <si>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</si>
  <si>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</si>
  <si>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</si>
  <si>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</si>
  <si>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</si>
  <si>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</si>
  <si>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</si>
  <si>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</si>
  <si>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</si>
  <si>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</si>
  <si>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</si>
  <si>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</si>
  <si>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</si>
  <si>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</si>
  <si>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</si>
  <si>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</si>
  <si>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</si>
  <si>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</si>
  <si>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</si>
  <si>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</si>
  <si>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</si>
  <si>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</si>
  <si>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</si>
  <si>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</si>
  <si>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</si>
  <si>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</si>
  <si>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</si>
  <si>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</si>
  <si>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</si>
  <si>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</si>
  <si>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</si>
  <si>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</si>
  <si>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</si>
  <si>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0.14</t>
  </si>
  <si>
    <t>▲ 0.88</t>
  </si>
  <si>
    <t>下水道事業会計</t>
  </si>
  <si>
    <t>水道事業会計</t>
  </si>
  <si>
    <t>一般会計</t>
  </si>
  <si>
    <t>介護保険事業特別会計</t>
  </si>
  <si>
    <t>後期高齢者医療特別会計</t>
  </si>
  <si>
    <t>国民健康保険事業特別会計</t>
  </si>
  <si>
    <t>火災共済事業特別会計</t>
  </si>
  <si>
    <t>交通災害共済事業特別会計</t>
  </si>
  <si>
    <t>その他会計（赤字）</t>
  </si>
  <si>
    <t>その他会計（黒字）</t>
  </si>
  <si>
    <t>R01</t>
    <phoneticPr fontId="5"/>
  </si>
  <si>
    <t>R02</t>
    <phoneticPr fontId="5"/>
  </si>
  <si>
    <t>R03</t>
    <phoneticPr fontId="5"/>
  </si>
  <si>
    <t>R04</t>
    <phoneticPr fontId="5"/>
  </si>
  <si>
    <t>R05</t>
    <phoneticPr fontId="5"/>
  </si>
  <si>
    <t>-</t>
    <phoneticPr fontId="2"/>
  </si>
  <si>
    <t>東大阪都市清掃施設組合（一般会計）</t>
    <rPh sb="0" eb="3">
      <t>ヒガシオオサカ</t>
    </rPh>
    <rPh sb="3" eb="5">
      <t>トシ</t>
    </rPh>
    <rPh sb="5" eb="7">
      <t>セイソウ</t>
    </rPh>
    <rPh sb="7" eb="9">
      <t>シセツ</t>
    </rPh>
    <rPh sb="9" eb="11">
      <t>クミアイ</t>
    </rPh>
    <rPh sb="12" eb="14">
      <t>イッパン</t>
    </rPh>
    <rPh sb="14" eb="16">
      <t>カイケイ</t>
    </rPh>
    <phoneticPr fontId="10"/>
  </si>
  <si>
    <t>恩智川水防事務組合（一般会計）</t>
    <rPh sb="0" eb="2">
      <t>オンジ</t>
    </rPh>
    <rPh sb="2" eb="3">
      <t>カワ</t>
    </rPh>
    <rPh sb="3" eb="5">
      <t>スイボウ</t>
    </rPh>
    <rPh sb="5" eb="7">
      <t>ジム</t>
    </rPh>
    <rPh sb="7" eb="9">
      <t>クミアイ</t>
    </rPh>
    <rPh sb="10" eb="12">
      <t>イッパン</t>
    </rPh>
    <rPh sb="12" eb="14">
      <t>カイケイ</t>
    </rPh>
    <phoneticPr fontId="10"/>
  </si>
  <si>
    <t>淀川左岸水防事務組合（一般会計）</t>
    <rPh sb="0" eb="2">
      <t>ヨドガワ</t>
    </rPh>
    <rPh sb="2" eb="4">
      <t>サガン</t>
    </rPh>
    <rPh sb="4" eb="6">
      <t>スイボウ</t>
    </rPh>
    <rPh sb="6" eb="8">
      <t>ジム</t>
    </rPh>
    <rPh sb="8" eb="10">
      <t>クミアイ</t>
    </rPh>
    <rPh sb="11" eb="13">
      <t>イッパン</t>
    </rPh>
    <rPh sb="13" eb="15">
      <t>カイケイ</t>
    </rPh>
    <phoneticPr fontId="10"/>
  </si>
  <si>
    <t>大和川右岸水防事務組合（一般会計）</t>
    <rPh sb="0" eb="3">
      <t>ヤマトガワ</t>
    </rPh>
    <rPh sb="3" eb="5">
      <t>ウガン</t>
    </rPh>
    <rPh sb="5" eb="7">
      <t>スイボウ</t>
    </rPh>
    <rPh sb="7" eb="9">
      <t>ジム</t>
    </rPh>
    <rPh sb="9" eb="11">
      <t>クミアイ</t>
    </rPh>
    <rPh sb="12" eb="14">
      <t>イッパン</t>
    </rPh>
    <rPh sb="14" eb="16">
      <t>カイケイ</t>
    </rPh>
    <phoneticPr fontId="10"/>
  </si>
  <si>
    <t>大阪府後期高齢者医療広域連合（一般会計）</t>
    <rPh sb="0" eb="3">
      <t>オオサカフ</t>
    </rPh>
    <rPh sb="3" eb="5">
      <t>コウキ</t>
    </rPh>
    <rPh sb="5" eb="7">
      <t>コウレイ</t>
    </rPh>
    <rPh sb="7" eb="8">
      <t>シャ</t>
    </rPh>
    <rPh sb="8" eb="10">
      <t>イリョウ</t>
    </rPh>
    <rPh sb="10" eb="12">
      <t>コウイキ</t>
    </rPh>
    <rPh sb="12" eb="14">
      <t>レンゴウ</t>
    </rPh>
    <rPh sb="15" eb="17">
      <t>イッパン</t>
    </rPh>
    <rPh sb="17" eb="19">
      <t>カイケイ</t>
    </rPh>
    <phoneticPr fontId="10"/>
  </si>
  <si>
    <t>大阪府後期高齢者医療広域連合（後期高齢者医療特別会計）</t>
    <rPh sb="0" eb="3">
      <t>オオサカフ</t>
    </rPh>
    <rPh sb="3" eb="5">
      <t>コウキ</t>
    </rPh>
    <rPh sb="5" eb="7">
      <t>コウレイ</t>
    </rPh>
    <rPh sb="7" eb="8">
      <t>シャ</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10"/>
  </si>
  <si>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10"/>
  </si>
  <si>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10"/>
  </si>
  <si>
    <t>大阪府都市ボートレース企業団</t>
    <rPh sb="0" eb="2">
      <t>オオサカ</t>
    </rPh>
    <rPh sb="2" eb="3">
      <t>フ</t>
    </rPh>
    <rPh sb="3" eb="5">
      <t>トシ</t>
    </rPh>
    <rPh sb="11" eb="13">
      <t>キギョウ</t>
    </rPh>
    <rPh sb="13" eb="14">
      <t>ダン</t>
    </rPh>
    <phoneticPr fontId="10"/>
  </si>
  <si>
    <t>（公財）東大阪市公園環境協会</t>
    <rPh sb="1" eb="2">
      <t>コウ</t>
    </rPh>
    <rPh sb="2" eb="3">
      <t>ザイ</t>
    </rPh>
    <rPh sb="4" eb="8">
      <t>ヒガシオオサカシ</t>
    </rPh>
    <rPh sb="8" eb="10">
      <t>コウエン</t>
    </rPh>
    <rPh sb="10" eb="12">
      <t>カンキョウ</t>
    </rPh>
    <rPh sb="12" eb="14">
      <t>キョウカイ</t>
    </rPh>
    <phoneticPr fontId="39"/>
  </si>
  <si>
    <t>（公財）東大阪市学校給食会</t>
    <rPh sb="1" eb="2">
      <t>コウ</t>
    </rPh>
    <rPh sb="2" eb="3">
      <t>ザイ</t>
    </rPh>
    <rPh sb="4" eb="8">
      <t>ヒガシオオサカシ</t>
    </rPh>
    <rPh sb="8" eb="10">
      <t>ガッコウ</t>
    </rPh>
    <rPh sb="10" eb="12">
      <t>キュウショク</t>
    </rPh>
    <rPh sb="12" eb="13">
      <t>カイ</t>
    </rPh>
    <phoneticPr fontId="39"/>
  </si>
  <si>
    <t>東大阪再開発（株）</t>
    <rPh sb="0" eb="1">
      <t>ヒガシ</t>
    </rPh>
    <rPh sb="1" eb="3">
      <t>オオサカ</t>
    </rPh>
    <rPh sb="3" eb="6">
      <t>サイカイハツ</t>
    </rPh>
    <rPh sb="7" eb="8">
      <t>カブ</t>
    </rPh>
    <phoneticPr fontId="39"/>
  </si>
  <si>
    <t>（公財）東大阪市産業創造勤労者支援機構</t>
    <rPh sb="1" eb="2">
      <t>コウ</t>
    </rPh>
    <rPh sb="2" eb="3">
      <t>ザイ</t>
    </rPh>
    <rPh sb="4" eb="8">
      <t>ヒガシオオサカシ</t>
    </rPh>
    <rPh sb="8" eb="10">
      <t>サンギョウ</t>
    </rPh>
    <rPh sb="10" eb="12">
      <t>ソウゾウ</t>
    </rPh>
    <rPh sb="12" eb="15">
      <t>キンロウシャ</t>
    </rPh>
    <rPh sb="15" eb="17">
      <t>シエン</t>
    </rPh>
    <rPh sb="17" eb="19">
      <t>キコウ</t>
    </rPh>
    <phoneticPr fontId="39"/>
  </si>
  <si>
    <t>市立東大阪医療センター</t>
    <rPh sb="0" eb="2">
      <t>シリツ</t>
    </rPh>
    <rPh sb="2" eb="5">
      <t>ヒガシオオサカ</t>
    </rPh>
    <rPh sb="5" eb="7">
      <t>イリョウ</t>
    </rPh>
    <phoneticPr fontId="39"/>
  </si>
  <si>
    <t>大阪外環状線鉄道(株)</t>
    <rPh sb="0" eb="2">
      <t>オオサカ</t>
    </rPh>
    <rPh sb="2" eb="3">
      <t>ソト</t>
    </rPh>
    <rPh sb="3" eb="6">
      <t>カンジョウセン</t>
    </rPh>
    <rPh sb="6" eb="8">
      <t>テツドウ</t>
    </rPh>
    <rPh sb="8" eb="11">
      <t>カブシキガイシャ</t>
    </rPh>
    <phoneticPr fontId="39"/>
  </si>
  <si>
    <t>公共施設整備基金</t>
    <rPh sb="0" eb="8">
      <t>コウキョウシセツセイビキキン</t>
    </rPh>
    <phoneticPr fontId="5"/>
  </si>
  <si>
    <t>愛はぐくむ子どもスクラム基金</t>
    <rPh sb="0" eb="1">
      <t>アイ</t>
    </rPh>
    <rPh sb="5" eb="6">
      <t>コ</t>
    </rPh>
    <rPh sb="12" eb="14">
      <t>キキン</t>
    </rPh>
    <phoneticPr fontId="5"/>
  </si>
  <si>
    <t>市営住宅整備基金</t>
    <rPh sb="0" eb="8">
      <t>シエイジュウタクセイビキキン</t>
    </rPh>
    <phoneticPr fontId="5"/>
  </si>
  <si>
    <t>都市経営基盤整備基金</t>
    <rPh sb="0" eb="10">
      <t>トシケイエイキバンセイビキキン</t>
    </rPh>
    <phoneticPr fontId="2"/>
  </si>
  <si>
    <t>ラグビーのまち東大阪基金</t>
    <rPh sb="7" eb="10">
      <t>ヒガシオオサカ</t>
    </rPh>
    <rPh sb="10" eb="12">
      <t>キキン</t>
    </rPh>
    <phoneticPr fontId="5"/>
  </si>
  <si>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</si>
  <si>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</si>
  <si>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</si>
  <si>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</si>
  <si>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公共施設等総合管理計画などの策定による、老朽化した施設の集約化・複合化を進めてきたことにより、老朽化した施設の除却が進んだため、有形固定資産減価償却率は類似団体内平均値を下回っている。また、将来負担比率は令和4年度に引き続き、一般会計や下水道事業会計の地方債現在高の減少などにより充当可能財源等が将来負担額を上回ることとなったため、有効数字とならず「-」となっている。今後も引き続き将来を十分に見据えた財政運営に努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</si>
  <si>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</si>
  <si>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</si>
  <si>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</si>
  <si>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</si>
  <si>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</si>
  <si>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</si>
  <si>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内平均値と比較して低い水準にあり、令和5年度においては、前年度に引き続き充当可能財源等が将来負担額を上回ることとなったため、有効数字とならず「-」となっている。一方で、実質公債費比率は、令和2年度から令和5年度においては、満期一括償還額の影響により、前年度に引き続き類似団体内平均値を上回った。</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</si>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</sst>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40" fillId="0" borderId="0">
      <alignment vertical="center"/>
    </xf>
  </cellStyleXfs>
  <cellXfs count="127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E1625DA-6B9F-4900-B3BD-1C96D81ADA6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1DC2-4CF8-B4DD-AA41C86B1B1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35103</c:v>
                </c:pt>
                <c:pt idx="1">
                  <c:v>21958</c:v>
                </c:pt>
                <c:pt idx="2">
                  <c:v>21774</c:v>
                </c:pt>
                <c:pt idx="3">
                  <c:v>27265</c:v>
                </c:pt>
                <c:pt idx="4">
                  <c:v>25157</c:v>
                </c:pt>
              </c:numCache>
            </c:numRef>
          </c:val>
          <c:smooth val="0"/>
          <c:extLst>
            <c:ext xmlns:c16="http://schemas.microsoft.com/office/drawing/2014/chart" uri="{C3380CC4-5D6E-409C-BE32-E72D297353CC}">
              <c16:uniqueId val="{00000001-1DC2-4CF8-B4DD-AA41C86B1B1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2.66</c:v>
                </c:pt>
                <c:pt idx="1">
                  <c:v>2.87</c:v>
                </c:pt>
                <c:pt idx="2">
                  <c:v>2.85</c:v>
                </c:pt>
                <c:pt idx="3">
                  <c:v>3.61</c:v>
                </c:pt>
                <c:pt idx="4">
                  <c:v>3.3</c:v>
                </c:pt>
              </c:numCache>
            </c:numRef>
          </c:val>
          <c:extLst>
            <c:ext xmlns:c16="http://schemas.microsoft.com/office/drawing/2014/chart" uri="{C3380CC4-5D6E-409C-BE32-E72D297353CC}">
              <c16:uniqueId val="{00000000-FC2E-4577-A0A5-D5DD092D939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15.64</c:v>
                </c:pt>
                <c:pt idx="1">
                  <c:v>14.99</c:v>
                </c:pt>
                <c:pt idx="2">
                  <c:v>15.35</c:v>
                </c:pt>
                <c:pt idx="3">
                  <c:v>18.05</c:v>
                </c:pt>
                <c:pt idx="4">
                  <c:v>17.09</c:v>
                </c:pt>
              </c:numCache>
            </c:numRef>
          </c:val>
          <c:extLst>
            <c:ext xmlns:c16="http://schemas.microsoft.com/office/drawing/2014/chart" uri="{C3380CC4-5D6E-409C-BE32-E72D297353CC}">
              <c16:uniqueId val="{00000001-FC2E-4577-A0A5-D5DD092D939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0.91</c:v>
                </c:pt>
                <c:pt idx="1">
                  <c:v>-0.14000000000000001</c:v>
                </c:pt>
                <c:pt idx="2">
                  <c:v>1.03</c:v>
                </c:pt>
                <c:pt idx="3">
                  <c:v>3.05</c:v>
                </c:pt>
                <c:pt idx="4">
                  <c:v>-0.88</c:v>
                </c:pt>
              </c:numCache>
            </c:numRef>
          </c:val>
          <c:smooth val="0"/>
          <c:extLst>
            <c:ext xmlns:c16="http://schemas.microsoft.com/office/drawing/2014/chart" uri="{C3380CC4-5D6E-409C-BE32-E72D297353CC}">
              <c16:uniqueId val="{00000002-FC2E-4577-A0A5-D5DD092D939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0.3</c:v>
                </c:pt>
                <c:pt idx="2">
                  <c:v>#N/A</c:v>
                </c:pt>
                <c:pt idx="3">
                  <c:v>0.32</c:v>
                </c:pt>
                <c:pt idx="4">
                  <c:v>#N/A</c:v>
                </c:pt>
                <c:pt idx="5">
                  <c:v>0.25</c:v>
                </c:pt>
                <c:pt idx="6">
                  <c:v>#N/A</c:v>
                </c:pt>
                <c:pt idx="7">
                  <c:v>0.22</c:v>
                </c:pt>
                <c:pt idx="8">
                  <c:v>#N/A</c:v>
                </c:pt>
                <c:pt idx="9">
                  <c:v>0.19</c:v>
                </c:pt>
              </c:numCache>
            </c:numRef>
          </c:val>
          <c:extLst>
            <c:ext xmlns:c16="http://schemas.microsoft.com/office/drawing/2014/chart" uri="{C3380CC4-5D6E-409C-BE32-E72D297353CC}">
              <c16:uniqueId val="{00000000-64A9-4475-AD13-3CC6E8C581B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4A9-4475-AD13-3CC6E8C581BF}"/>
            </c:ext>
          </c:extLst>
        </c:ser>
        <c:ser>
          <c:idx val="2"/>
          <c:order val="2"/>
          <c:tx>
            <c:strRef>
              <c:f>データシート!$A$29</c:f>
              <c:strCache>
                <c:ptCount val="1"/>
                <c:pt idx="0">
                  <c:v>交通災害共済事業特別会計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0.18</c:v>
                </c:pt>
                <c:pt idx="2">
                  <c:v>#N/A</c:v>
                </c:pt>
                <c:pt idx="3">
                  <c:v>0.18</c:v>
                </c:pt>
                <c:pt idx="4">
                  <c:v>#N/A</c:v>
                </c:pt>
                <c:pt idx="5">
                  <c:v>0.17</c:v>
                </c:pt>
                <c:pt idx="6">
                  <c:v>#N/A</c:v>
                </c:pt>
                <c:pt idx="7">
                  <c:v>0.18</c:v>
                </c:pt>
                <c:pt idx="8">
                  <c:v>#N/A</c:v>
                </c:pt>
                <c:pt idx="9">
                  <c:v>0.18</c:v>
                </c:pt>
              </c:numCache>
            </c:numRef>
          </c:val>
          <c:extLst>
            <c:ext xmlns:c16="http://schemas.microsoft.com/office/drawing/2014/chart" uri="{C3380CC4-5D6E-409C-BE32-E72D297353CC}">
              <c16:uniqueId val="{00000002-64A9-4475-AD13-3CC6E8C581BF}"/>
            </c:ext>
          </c:extLst>
        </c:ser>
        <c:ser>
          <c:idx val="3"/>
          <c:order val="3"/>
          <c:tx>
            <c:strRef>
              <c:f>データシート!$A$30</c:f>
              <c:strCache>
                <c:ptCount val="1"/>
                <c:pt idx="0">
                  <c:v>火災共済事業特別会計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0.3</c:v>
                </c:pt>
                <c:pt idx="2">
                  <c:v>#N/A</c:v>
                </c:pt>
                <c:pt idx="3">
                  <c:v>0.3</c:v>
                </c:pt>
                <c:pt idx="4">
                  <c:v>#N/A</c:v>
                </c:pt>
                <c:pt idx="5">
                  <c:v>0.3</c:v>
                </c:pt>
                <c:pt idx="6">
                  <c:v>#N/A</c:v>
                </c:pt>
                <c:pt idx="7">
                  <c:v>0.31</c:v>
                </c:pt>
                <c:pt idx="8">
                  <c:v>#N/A</c:v>
                </c:pt>
                <c:pt idx="9">
                  <c:v>0.3</c:v>
                </c:pt>
              </c:numCache>
            </c:numRef>
          </c:val>
          <c:extLst>
            <c:ext xmlns:c16="http://schemas.microsoft.com/office/drawing/2014/chart" uri="{C3380CC4-5D6E-409C-BE32-E72D297353CC}">
              <c16:uniqueId val="{00000003-64A9-4475-AD13-3CC6E8C581BF}"/>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0.36</c:v>
                </c:pt>
                <c:pt idx="2">
                  <c:v>#N/A</c:v>
                </c:pt>
                <c:pt idx="3">
                  <c:v>1.19</c:v>
                </c:pt>
                <c:pt idx="4">
                  <c:v>#N/A</c:v>
                </c:pt>
                <c:pt idx="5">
                  <c:v>1.29</c:v>
                </c:pt>
                <c:pt idx="6">
                  <c:v>#N/A</c:v>
                </c:pt>
                <c:pt idx="7">
                  <c:v>1.42</c:v>
                </c:pt>
                <c:pt idx="8">
                  <c:v>#N/A</c:v>
                </c:pt>
                <c:pt idx="9">
                  <c:v>0.31</c:v>
                </c:pt>
              </c:numCache>
            </c:numRef>
          </c:val>
          <c:extLst>
            <c:ext xmlns:c16="http://schemas.microsoft.com/office/drawing/2014/chart" uri="{C3380CC4-5D6E-409C-BE32-E72D297353CC}">
              <c16:uniqueId val="{00000004-64A9-4475-AD13-3CC6E8C581BF}"/>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0.32</c:v>
                </c:pt>
                <c:pt idx="2">
                  <c:v>#N/A</c:v>
                </c:pt>
                <c:pt idx="3">
                  <c:v>0.35</c:v>
                </c:pt>
                <c:pt idx="4">
                  <c:v>#N/A</c:v>
                </c:pt>
                <c:pt idx="5">
                  <c:v>0.34</c:v>
                </c:pt>
                <c:pt idx="6">
                  <c:v>#N/A</c:v>
                </c:pt>
                <c:pt idx="7">
                  <c:v>0.4</c:v>
                </c:pt>
                <c:pt idx="8">
                  <c:v>#N/A</c:v>
                </c:pt>
                <c:pt idx="9">
                  <c:v>0.4</c:v>
                </c:pt>
              </c:numCache>
            </c:numRef>
          </c:val>
          <c:extLst>
            <c:ext xmlns:c16="http://schemas.microsoft.com/office/drawing/2014/chart" uri="{C3380CC4-5D6E-409C-BE32-E72D297353CC}">
              <c16:uniqueId val="{00000005-64A9-4475-AD13-3CC6E8C581BF}"/>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0.36</c:v>
                </c:pt>
                <c:pt idx="2">
                  <c:v>#N/A</c:v>
                </c:pt>
                <c:pt idx="3">
                  <c:v>0.63</c:v>
                </c:pt>
                <c:pt idx="4">
                  <c:v>#N/A</c:v>
                </c:pt>
                <c:pt idx="5">
                  <c:v>0.85</c:v>
                </c:pt>
                <c:pt idx="6">
                  <c:v>#N/A</c:v>
                </c:pt>
                <c:pt idx="7">
                  <c:v>1.1599999999999999</c:v>
                </c:pt>
                <c:pt idx="8">
                  <c:v>#N/A</c:v>
                </c:pt>
                <c:pt idx="9">
                  <c:v>0.65</c:v>
                </c:pt>
              </c:numCache>
            </c:numRef>
          </c:val>
          <c:extLst>
            <c:ext xmlns:c16="http://schemas.microsoft.com/office/drawing/2014/chart" uri="{C3380CC4-5D6E-409C-BE32-E72D297353CC}">
              <c16:uniqueId val="{00000006-64A9-4475-AD13-3CC6E8C581B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2.0499999999999998</c:v>
                </c:pt>
                <c:pt idx="2">
                  <c:v>#N/A</c:v>
                </c:pt>
                <c:pt idx="3">
                  <c:v>2.2400000000000002</c:v>
                </c:pt>
                <c:pt idx="4">
                  <c:v>#N/A</c:v>
                </c:pt>
                <c:pt idx="5">
                  <c:v>2.2799999999999998</c:v>
                </c:pt>
                <c:pt idx="6">
                  <c:v>#N/A</c:v>
                </c:pt>
                <c:pt idx="7">
                  <c:v>3.07</c:v>
                </c:pt>
                <c:pt idx="8">
                  <c:v>#N/A</c:v>
                </c:pt>
                <c:pt idx="9">
                  <c:v>2.79</c:v>
                </c:pt>
              </c:numCache>
            </c:numRef>
          </c:val>
          <c:extLst>
            <c:ext xmlns:c16="http://schemas.microsoft.com/office/drawing/2014/chart" uri="{C3380CC4-5D6E-409C-BE32-E72D297353CC}">
              <c16:uniqueId val="{00000007-64A9-4475-AD13-3CC6E8C581BF}"/>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4.8499999999999996</c:v>
                </c:pt>
                <c:pt idx="2">
                  <c:v>#N/A</c:v>
                </c:pt>
                <c:pt idx="3">
                  <c:v>4.66</c:v>
                </c:pt>
                <c:pt idx="4">
                  <c:v>#N/A</c:v>
                </c:pt>
                <c:pt idx="5">
                  <c:v>5.03</c:v>
                </c:pt>
                <c:pt idx="6">
                  <c:v>#N/A</c:v>
                </c:pt>
                <c:pt idx="7">
                  <c:v>4.75</c:v>
                </c:pt>
                <c:pt idx="8">
                  <c:v>#N/A</c:v>
                </c:pt>
                <c:pt idx="9">
                  <c:v>4.43</c:v>
                </c:pt>
              </c:numCache>
            </c:numRef>
          </c:val>
          <c:extLst>
            <c:ext xmlns:c16="http://schemas.microsoft.com/office/drawing/2014/chart" uri="{C3380CC4-5D6E-409C-BE32-E72D297353CC}">
              <c16:uniqueId val="{00000008-64A9-4475-AD13-3CC6E8C581BF}"/>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6.52</c:v>
                </c:pt>
                <c:pt idx="2">
                  <c:v>#N/A</c:v>
                </c:pt>
                <c:pt idx="3">
                  <c:v>6.85</c:v>
                </c:pt>
                <c:pt idx="4">
                  <c:v>#N/A</c:v>
                </c:pt>
                <c:pt idx="5">
                  <c:v>6.95</c:v>
                </c:pt>
                <c:pt idx="6">
                  <c:v>#N/A</c:v>
                </c:pt>
                <c:pt idx="7">
                  <c:v>7.07</c:v>
                </c:pt>
                <c:pt idx="8">
                  <c:v>#N/A</c:v>
                </c:pt>
                <c:pt idx="9">
                  <c:v>7.15</c:v>
                </c:pt>
              </c:numCache>
            </c:numRef>
          </c:val>
          <c:extLst>
            <c:ext xmlns:c16="http://schemas.microsoft.com/office/drawing/2014/chart" uri="{C3380CC4-5D6E-409C-BE32-E72D297353CC}">
              <c16:uniqueId val="{00000009-64A9-4475-AD13-3CC6E8C581B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22059</c:v>
                </c:pt>
                <c:pt idx="5">
                  <c:v>22436</c:v>
                </c:pt>
                <c:pt idx="8">
                  <c:v>22765</c:v>
                </c:pt>
                <c:pt idx="11">
                  <c:v>22967</c:v>
                </c:pt>
                <c:pt idx="14">
                  <c:v>22858</c:v>
                </c:pt>
              </c:numCache>
            </c:numRef>
          </c:val>
          <c:extLst>
            <c:ext xmlns:c16="http://schemas.microsoft.com/office/drawing/2014/chart" uri="{C3380CC4-5D6E-409C-BE32-E72D297353CC}">
              <c16:uniqueId val="{00000000-00D4-4F16-8049-B613EEC37F2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0D4-4F16-8049-B613EEC37F2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438</c:v>
                </c:pt>
                <c:pt idx="3">
                  <c:v>570</c:v>
                </c:pt>
                <c:pt idx="6">
                  <c:v>552</c:v>
                </c:pt>
                <c:pt idx="9">
                  <c:v>613</c:v>
                </c:pt>
                <c:pt idx="12">
                  <c:v>616</c:v>
                </c:pt>
              </c:numCache>
            </c:numRef>
          </c:val>
          <c:extLst>
            <c:ext xmlns:c16="http://schemas.microsoft.com/office/drawing/2014/chart" uri="{C3380CC4-5D6E-409C-BE32-E72D297353CC}">
              <c16:uniqueId val="{00000002-00D4-4F16-8049-B613EEC37F2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368</c:v>
                </c:pt>
                <c:pt idx="3">
                  <c:v>663</c:v>
                </c:pt>
                <c:pt idx="6">
                  <c:v>667</c:v>
                </c:pt>
                <c:pt idx="9">
                  <c:v>656</c:v>
                </c:pt>
                <c:pt idx="12">
                  <c:v>683</c:v>
                </c:pt>
              </c:numCache>
            </c:numRef>
          </c:val>
          <c:extLst>
            <c:ext xmlns:c16="http://schemas.microsoft.com/office/drawing/2014/chart" uri="{C3380CC4-5D6E-409C-BE32-E72D297353CC}">
              <c16:uniqueId val="{00000003-00D4-4F16-8049-B613EEC37F2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6731</c:v>
                </c:pt>
                <c:pt idx="3">
                  <c:v>6546</c:v>
                </c:pt>
                <c:pt idx="6">
                  <c:v>6407</c:v>
                </c:pt>
                <c:pt idx="9">
                  <c:v>6244</c:v>
                </c:pt>
                <c:pt idx="12">
                  <c:v>6089</c:v>
                </c:pt>
              </c:numCache>
            </c:numRef>
          </c:val>
          <c:extLst>
            <c:ext xmlns:c16="http://schemas.microsoft.com/office/drawing/2014/chart" uri="{C3380CC4-5D6E-409C-BE32-E72D297353CC}">
              <c16:uniqueId val="{00000004-00D4-4F16-8049-B613EEC37F2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0D4-4F16-8049-B613EEC37F2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0D4-4F16-8049-B613EEC37F2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19201</c:v>
                </c:pt>
                <c:pt idx="3">
                  <c:v>22287</c:v>
                </c:pt>
                <c:pt idx="6">
                  <c:v>21865</c:v>
                </c:pt>
                <c:pt idx="9">
                  <c:v>21560</c:v>
                </c:pt>
                <c:pt idx="12">
                  <c:v>20279</c:v>
                </c:pt>
              </c:numCache>
            </c:numRef>
          </c:val>
          <c:extLst>
            <c:ext xmlns:c16="http://schemas.microsoft.com/office/drawing/2014/chart" uri="{C3380CC4-5D6E-409C-BE32-E72D297353CC}">
              <c16:uniqueId val="{00000007-00D4-4F16-8049-B613EEC37F2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4679</c:v>
                </c:pt>
                <c:pt idx="2">
                  <c:v>#N/A</c:v>
                </c:pt>
                <c:pt idx="3">
                  <c:v>#N/A</c:v>
                </c:pt>
                <c:pt idx="4">
                  <c:v>7630</c:v>
                </c:pt>
                <c:pt idx="5">
                  <c:v>#N/A</c:v>
                </c:pt>
                <c:pt idx="6">
                  <c:v>#N/A</c:v>
                </c:pt>
                <c:pt idx="7">
                  <c:v>6726</c:v>
                </c:pt>
                <c:pt idx="8">
                  <c:v>#N/A</c:v>
                </c:pt>
                <c:pt idx="9">
                  <c:v>#N/A</c:v>
                </c:pt>
                <c:pt idx="10">
                  <c:v>6106</c:v>
                </c:pt>
                <c:pt idx="11">
                  <c:v>#N/A</c:v>
                </c:pt>
                <c:pt idx="12">
                  <c:v>#N/A</c:v>
                </c:pt>
                <c:pt idx="13">
                  <c:v>4809</c:v>
                </c:pt>
                <c:pt idx="14">
                  <c:v>#N/A</c:v>
                </c:pt>
              </c:numCache>
            </c:numRef>
          </c:val>
          <c:smooth val="0"/>
          <c:extLst>
            <c:ext xmlns:c16="http://schemas.microsoft.com/office/drawing/2014/chart" uri="{C3380CC4-5D6E-409C-BE32-E72D297353CC}">
              <c16:uniqueId val="{00000008-00D4-4F16-8049-B613EEC37F2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200501</c:v>
                </c:pt>
                <c:pt idx="5">
                  <c:v>197668</c:v>
                </c:pt>
                <c:pt idx="8">
                  <c:v>192979</c:v>
                </c:pt>
                <c:pt idx="11">
                  <c:v>185431</c:v>
                </c:pt>
                <c:pt idx="14">
                  <c:v>177501</c:v>
                </c:pt>
              </c:numCache>
            </c:numRef>
          </c:val>
          <c:extLst>
            <c:ext xmlns:c16="http://schemas.microsoft.com/office/drawing/2014/chart" uri="{C3380CC4-5D6E-409C-BE32-E72D297353CC}">
              <c16:uniqueId val="{00000000-42B5-4700-B6AC-9DBF617CC0F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89478</c:v>
                </c:pt>
                <c:pt idx="5">
                  <c:v>85791</c:v>
                </c:pt>
                <c:pt idx="8">
                  <c:v>84166</c:v>
                </c:pt>
                <c:pt idx="11">
                  <c:v>81836</c:v>
                </c:pt>
                <c:pt idx="14">
                  <c:v>80799</c:v>
                </c:pt>
              </c:numCache>
            </c:numRef>
          </c:val>
          <c:extLst>
            <c:ext xmlns:c16="http://schemas.microsoft.com/office/drawing/2014/chart" uri="{C3380CC4-5D6E-409C-BE32-E72D297353CC}">
              <c16:uniqueId val="{00000001-42B5-4700-B6AC-9DBF617CC0F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32360</c:v>
                </c:pt>
                <c:pt idx="5">
                  <c:v>33737</c:v>
                </c:pt>
                <c:pt idx="8">
                  <c:v>40210</c:v>
                </c:pt>
                <c:pt idx="11">
                  <c:v>46431</c:v>
                </c:pt>
                <c:pt idx="14">
                  <c:v>50942</c:v>
                </c:pt>
              </c:numCache>
            </c:numRef>
          </c:val>
          <c:extLst>
            <c:ext xmlns:c16="http://schemas.microsoft.com/office/drawing/2014/chart" uri="{C3380CC4-5D6E-409C-BE32-E72D297353CC}">
              <c16:uniqueId val="{00000002-42B5-4700-B6AC-9DBF617CC0F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2B5-4700-B6AC-9DBF617CC0F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B5-4700-B6AC-9DBF617CC0F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1314</c:v>
                </c:pt>
                <c:pt idx="3">
                  <c:v>1052</c:v>
                </c:pt>
                <c:pt idx="6">
                  <c:v>0</c:v>
                </c:pt>
                <c:pt idx="9">
                  <c:v>0</c:v>
                </c:pt>
                <c:pt idx="12">
                  <c:v>0</c:v>
                </c:pt>
              </c:numCache>
            </c:numRef>
          </c:val>
          <c:extLst>
            <c:ext xmlns:c16="http://schemas.microsoft.com/office/drawing/2014/chart" uri="{C3380CC4-5D6E-409C-BE32-E72D297353CC}">
              <c16:uniqueId val="{00000005-42B5-4700-B6AC-9DBF617CC0F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15224</c:v>
                </c:pt>
                <c:pt idx="3">
                  <c:v>14854</c:v>
                </c:pt>
                <c:pt idx="6">
                  <c:v>14191</c:v>
                </c:pt>
                <c:pt idx="9">
                  <c:v>14511</c:v>
                </c:pt>
                <c:pt idx="12">
                  <c:v>16508</c:v>
                </c:pt>
              </c:numCache>
            </c:numRef>
          </c:val>
          <c:extLst>
            <c:ext xmlns:c16="http://schemas.microsoft.com/office/drawing/2014/chart" uri="{C3380CC4-5D6E-409C-BE32-E72D297353CC}">
              <c16:uniqueId val="{00000006-42B5-4700-B6AC-9DBF617CC0F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7034</c:v>
                </c:pt>
                <c:pt idx="3">
                  <c:v>6498</c:v>
                </c:pt>
                <c:pt idx="6">
                  <c:v>5883</c:v>
                </c:pt>
                <c:pt idx="9">
                  <c:v>5289</c:v>
                </c:pt>
                <c:pt idx="12">
                  <c:v>4714</c:v>
                </c:pt>
              </c:numCache>
            </c:numRef>
          </c:val>
          <c:extLst>
            <c:ext xmlns:c16="http://schemas.microsoft.com/office/drawing/2014/chart" uri="{C3380CC4-5D6E-409C-BE32-E72D297353CC}">
              <c16:uniqueId val="{00000007-42B5-4700-B6AC-9DBF617CC0F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94706</c:v>
                </c:pt>
                <c:pt idx="3">
                  <c:v>89452</c:v>
                </c:pt>
                <c:pt idx="6">
                  <c:v>83830</c:v>
                </c:pt>
                <c:pt idx="9">
                  <c:v>78256</c:v>
                </c:pt>
                <c:pt idx="12">
                  <c:v>73139</c:v>
                </c:pt>
              </c:numCache>
            </c:numRef>
          </c:val>
          <c:extLst>
            <c:ext xmlns:c16="http://schemas.microsoft.com/office/drawing/2014/chart" uri="{C3380CC4-5D6E-409C-BE32-E72D297353CC}">
              <c16:uniqueId val="{00000008-42B5-4700-B6AC-9DBF617CC0F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5945</c:v>
                </c:pt>
                <c:pt idx="3">
                  <c:v>5456</c:v>
                </c:pt>
                <c:pt idx="6">
                  <c:v>4919</c:v>
                </c:pt>
                <c:pt idx="9">
                  <c:v>4811</c:v>
                </c:pt>
                <c:pt idx="12">
                  <c:v>4569</c:v>
                </c:pt>
              </c:numCache>
            </c:numRef>
          </c:val>
          <c:extLst>
            <c:ext xmlns:c16="http://schemas.microsoft.com/office/drawing/2014/chart" uri="{C3380CC4-5D6E-409C-BE32-E72D297353CC}">
              <c16:uniqueId val="{00000009-42B5-4700-B6AC-9DBF617CC0F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203317</c:v>
                </c:pt>
                <c:pt idx="3">
                  <c:v>193826</c:v>
                </c:pt>
                <c:pt idx="6">
                  <c:v>183967</c:v>
                </c:pt>
                <c:pt idx="9">
                  <c:v>174026</c:v>
                </c:pt>
                <c:pt idx="12">
                  <c:v>163387</c:v>
                </c:pt>
              </c:numCache>
            </c:numRef>
          </c:val>
          <c:extLst>
            <c:ext xmlns:c16="http://schemas.microsoft.com/office/drawing/2014/chart" uri="{C3380CC4-5D6E-409C-BE32-E72D297353CC}">
              <c16:uniqueId val="{0000000A-42B5-4700-B6AC-9DBF617CC0F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5200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2B5-4700-B6AC-9DBF617CC0F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17749</c:v>
                </c:pt>
                <c:pt idx="1">
                  <c:v>20411</c:v>
                </c:pt>
                <c:pt idx="2">
                  <c:v>19681</c:v>
                </c:pt>
              </c:numCache>
            </c:numRef>
          </c:val>
          <c:extLst>
            <c:ext xmlns:c16="http://schemas.microsoft.com/office/drawing/2014/chart" uri="{C3380CC4-5D6E-409C-BE32-E72D297353CC}">
              <c16:uniqueId val="{00000000-9718-4601-AC03-FF69105B985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5360</c:v>
                </c:pt>
                <c:pt idx="1">
                  <c:v>5507</c:v>
                </c:pt>
                <c:pt idx="2">
                  <c:v>7157</c:v>
                </c:pt>
              </c:numCache>
            </c:numRef>
          </c:val>
          <c:extLst>
            <c:ext xmlns:c16="http://schemas.microsoft.com/office/drawing/2014/chart" uri="{C3380CC4-5D6E-409C-BE32-E72D297353CC}">
              <c16:uniqueId val="{00000001-9718-4601-AC03-FF69105B985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9944</c:v>
                </c:pt>
                <c:pt idx="1">
                  <c:v>12811</c:v>
                </c:pt>
                <c:pt idx="2">
                  <c:v>15796</c:v>
                </c:pt>
              </c:numCache>
            </c:numRef>
          </c:val>
          <c:extLst>
            <c:ext xmlns:c16="http://schemas.microsoft.com/office/drawing/2014/chart" uri="{C3380CC4-5D6E-409C-BE32-E72D297353CC}">
              <c16:uniqueId val="{00000002-9718-4601-AC03-FF69105B985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{64FBB7F0-44C7-4766-A214-85695D4A590B}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7C7-4623-9375-B0622F2393B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{209A3238-3B13-4E5D-8CBF-3786BAADC474}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7C7-4623-9375-B0622F2393B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{C7FFA9BD-19E5-48BA-B2A7-ECA9FDC377E5}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7C7-4623-9375-B0622F2393B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{CC5BBEF7-5213-4661-8B9D-84A81343246B}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7C7-4623-9375-B0622F2393B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{CE0F10A9-7937-4E2E-8376-61491C08513D}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7C7-4623-9375-B0622F2393B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{705A5C54-C34E-4398-92B6-D8ED1366C535}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7C7-4623-9375-B0622F2393B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{24FC9298-8F57-47F2-90B6-E22C949650A0}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7C7-4623-9375-B0622F2393B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{0CD93E91-098B-4671-8511-735C338EA636}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7C7-4623-9375-B0622F2393B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{D6A0B592-5AD2-44DC-A386-6353B31A730A}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7C7-4623-9375-B0622F2393B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53.5</c:v>
                </c:pt>
                <c:pt idx="8">
                  <c:v>57.5</c:v>
                </c:pt>
                <c:pt idx="16">
                  <c:v>59.1</c:v>
                </c:pt>
                <c:pt idx="24">
                  <c:v>59.3</c:v>
                </c:pt>
                <c:pt idx="32">
                  <c:v>59.5</c:v>
                </c:pt>
              </c:numCache>
            </c:numRef>
          </c:xVal>
          <c:yVal>
            <c:numRef>
              <c:f>公会計指標分析・財政指標組合せ分析表!$BP$51:$DC$51</c:f>
              <c:numCache>
                <c:formatCode>#,##0.0;"▲ "#,##0.0</c:formatCode>
                <c:ptCount val="40"/>
                <c:pt idx="0">
                  <c:v>5.4</c:v>
                </c:pt>
              </c:numCache>
            </c:numRef>
          </c:yVal>
          <c:smooth val="0"/>
          <c:extLst>
            <c:ext xmlns:c16="http://schemas.microsoft.com/office/drawing/2014/chart" uri="{C3380CC4-5D6E-409C-BE32-E72D297353CC}">
              <c16:uniqueId val="{00000009-C7C7-4623-9375-B0622F2393B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{8943EEB2-D193-4D30-988B-F86927522056}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7C7-4623-9375-B0622F2393B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{48990ED8-B120-443F-9A5A-C7B1635822AB}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7C7-4623-9375-B0622F2393B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{65EC5DC5-4F5F-48BD-B91E-15D8DFBF80E1}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7C7-4623-9375-B0622F2393B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{E1C05A67-F7E4-421C-979D-295A05AA8DAC}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7C7-4623-9375-B0622F2393B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{817DCEE7-EBE0-46AE-B384-68859C64D0F6}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7C7-4623-9375-B0622F2393B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{CF4DCE69-6943-41B1-B5A5-CC7ACD3279EA}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7C7-4623-9375-B0622F2393B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{2C0AA504-EF85-4B15-BF43-AADAFC2A3863}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7C7-4623-9375-B0622F2393B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{B9A9BB34-C2AF-4B5B-91E4-2D6D1F65F3E0}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7C7-4623-9375-B0622F2393B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{661813B1-6726-4DAB-8E56-160ADFFE6CE7}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7C7-4623-9375-B0622F2393B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61.8</c:v>
                </c:pt>
                <c:pt idx="8">
                  <c:v>62.9</c:v>
                </c:pt>
                <c:pt idx="16">
                  <c:v>63.9</c:v>
                </c:pt>
                <c:pt idx="24">
                  <c:v>64.900000000000006</c:v>
                </c:pt>
                <c:pt idx="32">
                  <c:v>65.8</c:v>
                </c:pt>
              </c:numCache>
            </c:numRef>
          </c:xVal>
          <c:yVal>
            <c:numRef>
              <c:f>公会計指標分析・財政指標組合せ分析表!$BP$55:$DC$55</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C7C7-4623-9375-B0622F2393BB}"/>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{D6C41930-4CDC-4184-A48D-6F78A61257B9}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21D-437D-B7B1-7C1F1A6FD10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{6A9E2DD7-8F6D-427E-9AF9-80749D447907}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21D-437D-B7B1-7C1F1A6FD10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{B8A4BF9A-B73D-44D9-B8BA-0EE11A96B801}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21D-437D-B7B1-7C1F1A6FD10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{969B405A-E811-48D8-B9D1-7D920EADF9B9}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21D-437D-B7B1-7C1F1A6FD10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{B88844CE-BE09-486F-BE9F-B515A3F6BAC0}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21D-437D-B7B1-7C1F1A6FD100}"/>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{2B920F64-0C3B-46BE-BC35-B9AE3A8DFF6F}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21D-437D-B7B1-7C1F1A6FD100}"/>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{A7939D5F-D688-4D44-B62E-72FFB77863EF}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21D-437D-B7B1-7C1F1A6FD100}"/>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{FBA7C659-6145-4F09-9A99-322A80C16E46}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21D-437D-B7B1-7C1F1A6FD100}"/>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{8298D418-0B1E-4B6E-961E-798D82BADC92}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21D-437D-B7B1-7C1F1A6FD10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5.0999999999999996</c:v>
                </c:pt>
                <c:pt idx="8">
                  <c:v>6.3</c:v>
                </c:pt>
                <c:pt idx="16">
                  <c:v>6.5</c:v>
                </c:pt>
                <c:pt idx="24">
                  <c:v>6.9</c:v>
                </c:pt>
                <c:pt idx="32">
                  <c:v>5.9</c:v>
                </c:pt>
              </c:numCache>
            </c:numRef>
          </c:xVal>
          <c:yVal>
            <c:numRef>
              <c:f>公会計指標分析・財政指標組合せ分析表!$BP$73:$DC$73</c:f>
              <c:numCache>
                <c:formatCode>#,##0.0;"▲ "#,##0.0</c:formatCode>
                <c:ptCount val="40"/>
                <c:pt idx="0">
                  <c:v>5.4</c:v>
                </c:pt>
              </c:numCache>
            </c:numRef>
          </c:yVal>
          <c:smooth val="0"/>
          <c:extLst>
            <c:ext xmlns:c16="http://schemas.microsoft.com/office/drawing/2014/chart" uri="{C3380CC4-5D6E-409C-BE32-E72D297353CC}">
              <c16:uniqueId val="{00000009-121D-437D-B7B1-7C1F1A6FD10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{80396F1C-8C89-4842-91D3-00E933D78F45}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21D-437D-B7B1-7C1F1A6FD10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{E6C90B1B-E1D2-4192-9160-B47825521855}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21D-437D-B7B1-7C1F1A6FD10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{4A159F31-7F85-4F0C-93D1-18213C629053}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21D-437D-B7B1-7C1F1A6FD10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{7ED058FD-B919-4EBF-9808-6FCE9D8619DF}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21D-437D-B7B1-7C1F1A6FD10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{6D3C3F75-A9B7-4CCA-9849-43C16601D0DB}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21D-437D-B7B1-7C1F1A6FD100}"/>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{AC4FEAC1-DFBE-478F-A691-B3D430AE5937}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21D-437D-B7B1-7C1F1A6FD100}"/>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{DBBFE594-6B2F-4F0E-8AE0-CE0C2FA150EC}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21D-437D-B7B1-7C1F1A6FD100}"/>
                </c:ext>
              </c:extLst>
            </c:dLbl>
            <c:dLbl>
              <c:idx val="24"/>
              <c:layout>
                <c:manualLayout>
                  <c:x val="-4.4905057365901176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{AD28C44F-9F0E-46AA-82D1-9B0B89B160E2}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21D-437D-B7B1-7C1F1A6FD100}"/>
                </c:ext>
              </c:extLst>
            </c:dLbl>
            <c:dLbl>
              <c:idx val="32"/>
              <c:layout>
                <c:manualLayout>
                  <c:x val="-1.8235628084249993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{38E8F735-3E85-47AF-81CD-9F524E8CC1F4}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21D-437D-B7B1-7C1F1A6FD10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121D-437D-B7B1-7C1F1A6FD100}"/>
            </c:ext>
          </c:extLst>
        </c:ser>
        <c:dLbls>
          <c:showLegendKey val="0"/>
          <c:showVal val="1"/>
          <c:showCatName val="0"/>
          <c:showSerName val="0"/>
          <c:showPercent val="0"/>
          <c:showBubbleSize val="0"/>
        </c:dLbls>
        <c:axId val="84219776"/>
        <c:axId val="84234240"/>
      </c:scatterChart>
      <c:valAx>
        <c:axId val="84219776"/>
        <c:scaling>
          <c:orientation val="maxMin"/>
          <c:max val="5.8"/>
          <c:min val="4.900000000000000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大阪府東大阪市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実質公債費比率（</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ヵ年平均）について、令和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した。これは、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か年の対象から外れた令和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年度に比して令和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元利償還金の額が減少したことに加え、標準税収入額の増加等の影響から標準財政規模が拡大していること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今後も引き続き適正な公債管理に努めたい。</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3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大阪府東大阪市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一般会計等においては、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償還額が新規借入額を上回ったことから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減少が続いている。また、下水道事業債においても</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同様の状況であることから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公営企業債等繰入見込額が減少し、将来負担額合計はマイナスとなっている。今後においても将来負担額にかかる動向や影響に留意しつつ、健全な財政運営に努める。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大阪府東大阪市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42,634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百万円となり、前年度から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3,905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百万円の増加となった。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将来の市債の償還に備えるため減債</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1,650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新斎苑や環境センターの整備に備えるため都市経営基盤整備基金が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2,089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百万円増加するとともに、</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児童相談所の建設費等に備えるため愛はぐくむ子どもスクラム基金が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1,071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財政調整基金、減債基金については、現行の残高を維持することにより、年度間の財源不足に備え安定した財政運営に努める。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その他特定目的基金については、基金の趣旨にかなうよう必要額の取り崩し、積み立てをおこなっていく。とりわけ愛はぐくむ子どもスクラム基金については、児童相談所の建設費に多額の投資が必要となることから、将来の負担増に対応できるよう積み立てをおこなっ</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・公共施設整備基金：公共施設の設置及び整備等をおこなう。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・愛はぐくむ子どもスクラム基金：子どもの安全安心育成事業をおこなう。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・都市経営基盤整備基金：市民生活の向上に資する施設整備等をおこなう。</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・市営住宅整備基金：市営住宅の整備事業をおこなう。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・ラグビーのまち東大阪基金：ラグビーのまち東大阪の魅力を増進するための事業をおこなう。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・公共施設整備基金：学校施設整備事業に伴う取り崩しをおこない、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187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百万円減少した。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・愛はぐくむ子どもスクラム基金：土地売払い収入分等を積み立て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1,071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・都市経営基盤整備基金：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R4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実質収支の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等を積み立て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2,089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・市営住宅整備基金：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住宅地区改良事業に伴う取り崩しをおこない、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144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・ラグビーのまち東大阪基金：ふるさと納税収入分等を積み立て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百万円増加した。</a:t>
          </a:r>
          <a:endParaRPr kumimoji="0"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各基金条例に基づき、適正な積立、運用管理、処分を行う。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19,681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年度においては、障害者自立支援給付費の増加などがあり、財政調整基金を取り崩すことによって、収支均衡を図ることとなった。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年度残高の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8,100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万円は、標準財政規模の約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％となっており、不測の事態に備えるための必要額を一定程度確保できていると考えている。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の財政収支見込みとしては、人口減少の影響により市税収入の減少が予測されており、加えて公共施設の老朽化対策など財政需要の高まりも懸念されていることから、長期的視野に立った計画的な財政運営を行えるよう適正な残高の維持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7,157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公共用地先行取得事業特別会計から一般会計への再取得費用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を積み立てたことによるものである。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市債の償還及び適正な管理にも必要な財源を確保し、将来にわたる財政の健全な運営に向け、適正な残高の維持に努める。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D4613ED-92CB-4BEB-82E8-AEC8F8CEDC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DB3F095-28A0-45FE-8ECB-461E3241A7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6A1315E7-0782-4CE4-87EB-5BFCFF342B70}"/>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2AB9F8DB-3185-4E44-98FB-5783D2ECA997}"/>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666DBC7F-D060-4AA0-8BCE-3A6AB8B6B0F6}"/>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83C35F5E-0433-4DB7-8239-988062859444}"/>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0B294379-CCEA-4B78-8E49-E763F569C11C}"/>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B21D841D-6D1A-4133-9B37-A2032B6784E2}"/>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0188A6AE-6BA8-48F7-AEB9-4C22431562EB}"/>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FB128118-D655-4D79-9CFD-BC3C1F4751DE}"/>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4102DE89-5B43-4BD1-AE29-A28EA8D0296B}"/>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3DA41824-6E54-47E2-8F59-84525D6D6670}"/>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856879B4-956C-417C-BF65-38BC64517DC9}"/>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2D238A15-23A6-4D1C-AA86-622B10A50A2A}"/>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B3C71D60-B494-4638-A02C-4E012FE5CEDD}"/>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7348CF39-748F-42D0-B4E5-4A2A5BCA6CFA}"/>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8325DF88-9877-4A82-B68F-8B6DA05C2D5C}"/>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AAEEBBC6-86EA-4DF0-B974-534A632422F7}"/>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D29CB1AB-3AE9-48EA-8ACE-10274152869D}"/>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A7F1738F-8556-4B0F-BE00-8570DB8B1F04}"/>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478,539
457,925
61.78
229,888,528
225,410,604
3,797,448
115,136,485
156,447,297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89B3D128-53FC-4134-9448-848339F88FD5}"/>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DA326762-CD8A-489E-8415-39134D980D34}"/>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D33E19D3-E83C-4241-AD50-725C5525FDB2}"/>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DF4224CC-523D-4C8D-AB15-54A9B23C1972}"/>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59341028-4862-4D38-92B3-6FEB9AA453F6}"/>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00CABE13-D20E-4618-9FD1-38073D61363B}"/>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D7484D37-C3AC-4A11-83CC-23DDEBB18408}"/>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0BF0B408-F347-49A3-99D2-ED4D216911E0}"/>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201127A2-B694-491D-9360-F566A13E09C6}"/>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6D03D2A6-B1A4-410F-A6D9-5C80AB3F243B}"/>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27065436-773C-4CCC-BE62-AE2CA52579F1}"/>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BEB518CE-89B1-45B2-AD63-3C556AFFB443}"/>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5BC51986-C91C-4F3A-A0F9-FA358941D407}"/>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5D20555F-6E17-4C2A-A66B-398C234DE612}"/>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8CE274E2-3AC3-4EB8-BBEE-1E1B7956B513}"/>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3B42E66B-5D24-4508-AAF8-7448336DCED5}"/>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270AF101-EDAE-4764-9EBB-BD61545C7BCA}"/>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FE0B2D85-18F4-42F8-8843-C76DA21DC9D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4FBB3D5D-3B87-4B11-B6A7-FF74884408FC}"/>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BF6B825A-DCB0-4841-83F1-303E9A5C1C3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2" name="テキスト ボックス 41">
          <a:extLst>
            <a:ext uri="{FF2B5EF4-FFF2-40B4-BE49-F238E27FC236}">
              <a16:creationId xmlns:a16="http://schemas.microsoft.com/office/drawing/2014/main" id="{7253D06F-D6C6-412B-992F-87678C4E734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3" name="テキスト ボックス 42">
          <a:extLst>
            <a:ext uri="{FF2B5EF4-FFF2-40B4-BE49-F238E27FC236}">
              <a16:creationId xmlns:a16="http://schemas.microsoft.com/office/drawing/2014/main" id="{E47A1BB3-65EC-40A5-8345-90945D208C67}"/>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B6E52BBA-2DF8-415A-8AF2-0FFF125D9153}"/>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DDDD4FE7-11D5-40C3-B4D8-60BAE944788B}"/>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D0954F7A-E5D0-45A5-A959-630747893176}"/>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A5FE9C09-B424-46D5-9FC3-BD964E7981BD}"/>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28039818-4163-4BA4-9C1C-DA015CA3CF65}"/>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8A648225-3D49-4E32-8E39-C892313E4607}"/>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38ED3C50-2626-4A59-96EA-5BC3D476EE91}"/>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5F2B3E5D-B7F6-48C5-8862-E2FB5CE9577F}"/>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EA3D4774-D483-4B58-86A5-5528AE1ACB01}"/>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7618CFB2-E7B9-40B6-B3E7-F85DA5817089}"/>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BB098020-1AE6-4752-ABC2-1DD49731BBDD}"/>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E633C921-AF53-4710-BB4D-114546CA071D}"/>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D828835D-FD1A-479B-83E7-EE91317226F7}"/>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本市においては、平成</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年に策定された公共施設等総合管理計画に</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基づき、</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老朽化した施設の集約化・複合化や除却を進め</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ている。有形固定資産減価償却率は令和元年度に文化創造館の建設、市営住宅の建て替え等により減少し、</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類似団体平均値を下回っている。今後も市有建築物保全計画に基づき施設の改修、更新に努めていく。</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4FDFC165-AEA5-4D1D-B1D5-D94E7980BC76}"/>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B44E56F3-E521-4115-A434-D33D452EDDD8}"/>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EBFE7607-53CC-469B-9EF1-4DC41338FF2D}"/>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4415A751-DB11-47AB-8F7B-8B37646D0EF5}"/>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a:extLst>
            <a:ext uri="{FF2B5EF4-FFF2-40B4-BE49-F238E27FC236}">
              <a16:creationId xmlns:a16="http://schemas.microsoft.com/office/drawing/2014/main" id="{B38026DF-32E1-400C-9026-628F05CDABE8}"/>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AA1C8D87-5EDC-4380-B64D-4DE72B53B6C9}"/>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A98016B9-C762-4DE3-87DD-5452DF6E011C}"/>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6D93122B-CA37-4D67-B0BB-C49984CDD6DF}"/>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061444AB-1182-49A1-8A7D-F56613BC9093}"/>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E01E01FB-A4CA-4845-BA5B-E037CDDCAF92}"/>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EC38DB41-3685-46CE-A2BC-6E1091E668E1}"/>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9830AA01-8CCA-4093-8BF9-0A0323CBFB6B}"/>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1171C370-88D0-4A90-8C90-0A4DB1E6B870}"/>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BD9DAF90-7AE4-4DA1-B842-CCAAA59AA99C}"/>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19A0E28B-F68F-4299-8BB2-B4115354A3F2}"/>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DF0DADB1-16C9-4299-BA26-9C579CF26E10}"/>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3" name="直線コネクタ 72">
          <a:extLst>
            <a:ext uri="{FF2B5EF4-FFF2-40B4-BE49-F238E27FC236}">
              <a16:creationId xmlns:a16="http://schemas.microsoft.com/office/drawing/2014/main" id="{2606D340-AAED-41BD-809F-C11AB3604B2F}"/>
            </a:ext>
          </a:extLst>
        </xdr:cNvPr>
        <xdr:cNvCxnSpPr/>
      </xdr:nvCxnSpPr>
      <xdr:spPr>
        <a:xfrm flipV="1">
          <a:off x="4295775" y="5389245"/>
          <a:ext cx="1270" cy="13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4" name="有形固定資産減価償却率最小値テキスト">
          <a:extLst>
            <a:ext uri="{FF2B5EF4-FFF2-40B4-BE49-F238E27FC236}">
              <a16:creationId xmlns:a16="http://schemas.microsoft.com/office/drawing/2014/main" id="{51B2C004-38CD-42D6-BCEF-3D2F21A00480}"/>
            </a:ext>
          </a:extLst>
        </xdr:cNvPr>
        <xdr:cNvSpPr txBox="1"/>
      </xdr:nvSpPr>
      <xdr:spPr>
        <a:xfrm>
          <a:off x="4342765" y="669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5" name="直線コネクタ 74">
          <a:extLst>
            <a:ext uri="{FF2B5EF4-FFF2-40B4-BE49-F238E27FC236}">
              <a16:creationId xmlns:a16="http://schemas.microsoft.com/office/drawing/2014/main" id="{16190A51-E1CA-4C9D-A539-6C5529D37C2A}"/>
            </a:ext>
          </a:extLst>
        </xdr:cNvPr>
        <xdr:cNvCxnSpPr/>
      </xdr:nvCxnSpPr>
      <xdr:spPr>
        <a:xfrm>
          <a:off x="4206875" y="669353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6" name="有形固定資産減価償却率最大値テキスト">
          <a:extLst>
            <a:ext uri="{FF2B5EF4-FFF2-40B4-BE49-F238E27FC236}">
              <a16:creationId xmlns:a16="http://schemas.microsoft.com/office/drawing/2014/main" id="{7050CB1A-A1F9-4F46-87E8-08120FC35072}"/>
            </a:ext>
          </a:extLst>
        </xdr:cNvPr>
        <xdr:cNvSpPr txBox="1"/>
      </xdr:nvSpPr>
      <xdr:spPr>
        <a:xfrm>
          <a:off x="4342765" y="5164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7" name="直線コネクタ 76">
          <a:extLst>
            <a:ext uri="{FF2B5EF4-FFF2-40B4-BE49-F238E27FC236}">
              <a16:creationId xmlns:a16="http://schemas.microsoft.com/office/drawing/2014/main" id="{D41F18BF-27DA-45E6-8838-A29E8C93A8E5}"/>
            </a:ext>
          </a:extLst>
        </xdr:cNvPr>
        <xdr:cNvCxnSpPr/>
      </xdr:nvCxnSpPr>
      <xdr:spPr>
        <a:xfrm>
          <a:off x="4206875" y="538924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82355</xdr:rowOff>
    </xdr:from>
    <xdr:ext cx="405111" cy="259045"/>
    <xdr:sp macro="" textlink="">
      <xdr:nvSpPr>
        <xdr:cNvPr id="78" name="有形固定資産減価償却率平均値テキスト">
          <a:extLst>
            <a:ext uri="{FF2B5EF4-FFF2-40B4-BE49-F238E27FC236}">
              <a16:creationId xmlns:a16="http://schemas.microsoft.com/office/drawing/2014/main" id="{D7753AF0-D131-4CDB-B5B7-48F6D14EBFC1}"/>
            </a:ext>
          </a:extLst>
        </xdr:cNvPr>
        <xdr:cNvSpPr txBox="1"/>
      </xdr:nvSpPr>
      <xdr:spPr>
        <a:xfrm>
          <a:off x="4342765" y="6151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79" name="フローチャート: 判断 78">
          <a:extLst>
            <a:ext uri="{FF2B5EF4-FFF2-40B4-BE49-F238E27FC236}">
              <a16:creationId xmlns:a16="http://schemas.microsoft.com/office/drawing/2014/main" id="{8A590E14-7509-4676-AA60-6A5C03727A0F}"/>
            </a:ext>
          </a:extLst>
        </xdr:cNvPr>
        <xdr:cNvSpPr/>
      </xdr:nvSpPr>
      <xdr:spPr>
        <a:xfrm>
          <a:off x="4244975" y="616944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0" name="フローチャート: 判断 79">
          <a:extLst>
            <a:ext uri="{FF2B5EF4-FFF2-40B4-BE49-F238E27FC236}">
              <a16:creationId xmlns:a16="http://schemas.microsoft.com/office/drawing/2014/main" id="{7465B63C-6440-4BFE-B5C1-B2DED0650195}"/>
            </a:ext>
          </a:extLst>
        </xdr:cNvPr>
        <xdr:cNvSpPr/>
      </xdr:nvSpPr>
      <xdr:spPr>
        <a:xfrm>
          <a:off x="3611880" y="6137063"/>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1" name="フローチャート: 判断 80">
          <a:extLst>
            <a:ext uri="{FF2B5EF4-FFF2-40B4-BE49-F238E27FC236}">
              <a16:creationId xmlns:a16="http://schemas.microsoft.com/office/drawing/2014/main" id="{CF895854-492A-4A21-8DD0-7CCC76583710}"/>
            </a:ext>
          </a:extLst>
        </xdr:cNvPr>
        <xdr:cNvSpPr/>
      </xdr:nvSpPr>
      <xdr:spPr>
        <a:xfrm>
          <a:off x="2926080" y="6102985"/>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2" name="フローチャート: 判断 81">
          <a:extLst>
            <a:ext uri="{FF2B5EF4-FFF2-40B4-BE49-F238E27FC236}">
              <a16:creationId xmlns:a16="http://schemas.microsoft.com/office/drawing/2014/main" id="{A474CFB0-9410-457A-9655-212F5F45D835}"/>
            </a:ext>
          </a:extLst>
        </xdr:cNvPr>
        <xdr:cNvSpPr/>
      </xdr:nvSpPr>
      <xdr:spPr>
        <a:xfrm>
          <a:off x="2240280" y="6070812"/>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3" name="フローチャート: 判断 82">
          <a:extLst>
            <a:ext uri="{FF2B5EF4-FFF2-40B4-BE49-F238E27FC236}">
              <a16:creationId xmlns:a16="http://schemas.microsoft.com/office/drawing/2014/main" id="{09281CE5-2DB8-46AE-9F42-981539F1BF23}"/>
            </a:ext>
          </a:extLst>
        </xdr:cNvPr>
        <xdr:cNvSpPr/>
      </xdr:nvSpPr>
      <xdr:spPr>
        <a:xfrm>
          <a:off x="1554480" y="6031230"/>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B337B5E0-EF87-4C07-9AF4-86406918ECAB}"/>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93A3DF7A-EC7E-464C-BA70-815EDD41FF4C}"/>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31C9F4B-407E-4B87-813E-0AE9F7C4A500}"/>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2D15764C-4AC0-4FDD-84DD-CD57FC433C59}"/>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1B82806D-6AD1-4D2C-A762-7F3842190010}"/>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48683</xdr:rowOff>
    </xdr:from>
    <xdr:to>
      <xdr:col>23</xdr:col>
      <xdr:colOff>136525</xdr:colOff>
      <xdr:row>30</xdr:row>
      <xdr:rowOff>150283</xdr:rowOff>
    </xdr:to>
    <xdr:sp macro="" textlink="">
      <xdr:nvSpPr>
        <xdr:cNvPr id="89" name="楕円 88">
          <a:extLst>
            <a:ext uri="{FF2B5EF4-FFF2-40B4-BE49-F238E27FC236}">
              <a16:creationId xmlns:a16="http://schemas.microsoft.com/office/drawing/2014/main" id="{FF5CD888-8E82-4379-8E9D-94DDAE8FABE8}"/>
            </a:ext>
          </a:extLst>
        </xdr:cNvPr>
        <xdr:cNvSpPr/>
      </xdr:nvSpPr>
      <xdr:spPr>
        <a:xfrm>
          <a:off x="4244975" y="594656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71560</xdr:rowOff>
    </xdr:from>
    <xdr:ext cx="405111" cy="259045"/>
    <xdr:sp macro="" textlink="">
      <xdr:nvSpPr>
        <xdr:cNvPr id="90" name="有形固定資産減価償却率該当値テキスト">
          <a:extLst>
            <a:ext uri="{FF2B5EF4-FFF2-40B4-BE49-F238E27FC236}">
              <a16:creationId xmlns:a16="http://schemas.microsoft.com/office/drawing/2014/main" id="{61D4C0AD-0068-44D5-9F51-C2AFEA761C9A}"/>
            </a:ext>
          </a:extLst>
        </xdr:cNvPr>
        <xdr:cNvSpPr txBox="1"/>
      </xdr:nvSpPr>
      <xdr:spPr>
        <a:xfrm>
          <a:off x="4342765" y="5794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41487</xdr:rowOff>
    </xdr:from>
    <xdr:to>
      <xdr:col>19</xdr:col>
      <xdr:colOff>187325</xdr:colOff>
      <xdr:row>30</xdr:row>
      <xdr:rowOff>143087</xdr:rowOff>
    </xdr:to>
    <xdr:sp macro="" textlink="">
      <xdr:nvSpPr>
        <xdr:cNvPr id="91" name="楕円 90">
          <a:extLst>
            <a:ext uri="{FF2B5EF4-FFF2-40B4-BE49-F238E27FC236}">
              <a16:creationId xmlns:a16="http://schemas.microsoft.com/office/drawing/2014/main" id="{FAE1B286-4A9C-4CD6-BFB2-2D6610738EC6}"/>
            </a:ext>
          </a:extLst>
        </xdr:cNvPr>
        <xdr:cNvSpPr/>
      </xdr:nvSpPr>
      <xdr:spPr>
        <a:xfrm>
          <a:off x="3611880" y="5937462"/>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92287</xdr:rowOff>
    </xdr:from>
    <xdr:to>
      <xdr:col>23</xdr:col>
      <xdr:colOff>85725</xdr:colOff>
      <xdr:row>30</xdr:row>
      <xdr:rowOff>99483</xdr:rowOff>
    </xdr:to>
    <xdr:cxnSp macro="">
      <xdr:nvCxnSpPr>
        <xdr:cNvPr id="92" name="直線コネクタ 91">
          <a:extLst>
            <a:ext uri="{FF2B5EF4-FFF2-40B4-BE49-F238E27FC236}">
              <a16:creationId xmlns:a16="http://schemas.microsoft.com/office/drawing/2014/main" id="{88FEF989-84AA-4B02-95D6-BCC6FB6246E1}"/>
            </a:ext>
          </a:extLst>
        </xdr:cNvPr>
        <xdr:cNvCxnSpPr/>
      </xdr:nvCxnSpPr>
      <xdr:spPr>
        <a:xfrm>
          <a:off x="3656965" y="5992072"/>
          <a:ext cx="6407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34290</xdr:rowOff>
    </xdr:from>
    <xdr:to>
      <xdr:col>15</xdr:col>
      <xdr:colOff>187325</xdr:colOff>
      <xdr:row>30</xdr:row>
      <xdr:rowOff>135890</xdr:rowOff>
    </xdr:to>
    <xdr:sp macro="" textlink="">
      <xdr:nvSpPr>
        <xdr:cNvPr id="93" name="楕円 92">
          <a:extLst>
            <a:ext uri="{FF2B5EF4-FFF2-40B4-BE49-F238E27FC236}">
              <a16:creationId xmlns:a16="http://schemas.microsoft.com/office/drawing/2014/main" id="{20E0FB64-99A3-45AE-8455-239D76A3D33C}"/>
            </a:ext>
          </a:extLst>
        </xdr:cNvPr>
        <xdr:cNvSpPr/>
      </xdr:nvSpPr>
      <xdr:spPr>
        <a:xfrm>
          <a:off x="2926080" y="5930265"/>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85090</xdr:rowOff>
    </xdr:from>
    <xdr:to>
      <xdr:col>19</xdr:col>
      <xdr:colOff>136525</xdr:colOff>
      <xdr:row>30</xdr:row>
      <xdr:rowOff>92287</xdr:rowOff>
    </xdr:to>
    <xdr:cxnSp macro="">
      <xdr:nvCxnSpPr>
        <xdr:cNvPr id="94" name="直線コネクタ 93">
          <a:extLst>
            <a:ext uri="{FF2B5EF4-FFF2-40B4-BE49-F238E27FC236}">
              <a16:creationId xmlns:a16="http://schemas.microsoft.com/office/drawing/2014/main" id="{89737B3A-95E1-444D-86D0-E190E6967D37}"/>
            </a:ext>
          </a:extLst>
        </xdr:cNvPr>
        <xdr:cNvCxnSpPr/>
      </xdr:nvCxnSpPr>
      <xdr:spPr>
        <a:xfrm>
          <a:off x="2971165" y="5982970"/>
          <a:ext cx="685800" cy="9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148167</xdr:rowOff>
    </xdr:from>
    <xdr:to>
      <xdr:col>11</xdr:col>
      <xdr:colOff>187325</xdr:colOff>
      <xdr:row>30</xdr:row>
      <xdr:rowOff>78317</xdr:rowOff>
    </xdr:to>
    <xdr:sp macro="" textlink="">
      <xdr:nvSpPr>
        <xdr:cNvPr id="95" name="楕円 94">
          <a:extLst>
            <a:ext uri="{FF2B5EF4-FFF2-40B4-BE49-F238E27FC236}">
              <a16:creationId xmlns:a16="http://schemas.microsoft.com/office/drawing/2014/main" id="{525DB76B-3D9F-44F7-8FAC-8C3579C935B5}"/>
            </a:ext>
          </a:extLst>
        </xdr:cNvPr>
        <xdr:cNvSpPr/>
      </xdr:nvSpPr>
      <xdr:spPr>
        <a:xfrm>
          <a:off x="2240280" y="5870787"/>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27517</xdr:rowOff>
    </xdr:from>
    <xdr:to>
      <xdr:col>15</xdr:col>
      <xdr:colOff>136525</xdr:colOff>
      <xdr:row>30</xdr:row>
      <xdr:rowOff>85090</xdr:rowOff>
    </xdr:to>
    <xdr:cxnSp macro="">
      <xdr:nvCxnSpPr>
        <xdr:cNvPr id="96" name="直線コネクタ 95">
          <a:extLst>
            <a:ext uri="{FF2B5EF4-FFF2-40B4-BE49-F238E27FC236}">
              <a16:creationId xmlns:a16="http://schemas.microsoft.com/office/drawing/2014/main" id="{4A70C251-D410-41D2-B60B-E5E909FE207C}"/>
            </a:ext>
          </a:extLst>
        </xdr:cNvPr>
        <xdr:cNvCxnSpPr/>
      </xdr:nvCxnSpPr>
      <xdr:spPr>
        <a:xfrm>
          <a:off x="2285365" y="5921587"/>
          <a:ext cx="685800" cy="61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4233</xdr:rowOff>
    </xdr:from>
    <xdr:to>
      <xdr:col>7</xdr:col>
      <xdr:colOff>187325</xdr:colOff>
      <xdr:row>29</xdr:row>
      <xdr:rowOff>105833</xdr:rowOff>
    </xdr:to>
    <xdr:sp macro="" textlink="">
      <xdr:nvSpPr>
        <xdr:cNvPr id="97" name="楕円 96">
          <a:extLst>
            <a:ext uri="{FF2B5EF4-FFF2-40B4-BE49-F238E27FC236}">
              <a16:creationId xmlns:a16="http://schemas.microsoft.com/office/drawing/2014/main" id="{751C4A7D-D5D9-4317-B8D6-8F742D6B567D}"/>
            </a:ext>
          </a:extLst>
        </xdr:cNvPr>
        <xdr:cNvSpPr/>
      </xdr:nvSpPr>
      <xdr:spPr>
        <a:xfrm>
          <a:off x="1554480" y="5730663"/>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55033</xdr:rowOff>
    </xdr:from>
    <xdr:to>
      <xdr:col>11</xdr:col>
      <xdr:colOff>136525</xdr:colOff>
      <xdr:row>30</xdr:row>
      <xdr:rowOff>27517</xdr:rowOff>
    </xdr:to>
    <xdr:cxnSp macro="">
      <xdr:nvCxnSpPr>
        <xdr:cNvPr id="98" name="直線コネクタ 97">
          <a:extLst>
            <a:ext uri="{FF2B5EF4-FFF2-40B4-BE49-F238E27FC236}">
              <a16:creationId xmlns:a16="http://schemas.microsoft.com/office/drawing/2014/main" id="{89C25630-BFAE-43B4-8BFC-E7F2BFAC252B}"/>
            </a:ext>
          </a:extLst>
        </xdr:cNvPr>
        <xdr:cNvCxnSpPr/>
      </xdr:nvCxnSpPr>
      <xdr:spPr>
        <a:xfrm>
          <a:off x="1599565" y="5783368"/>
          <a:ext cx="685800" cy="13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164270</xdr:rowOff>
    </xdr:from>
    <xdr:ext cx="405111" cy="259045"/>
    <xdr:sp macro="" textlink="">
      <xdr:nvSpPr>
        <xdr:cNvPr id="99" name="n_1aveValue有形固定資産減価償却率">
          <a:extLst>
            <a:ext uri="{FF2B5EF4-FFF2-40B4-BE49-F238E27FC236}">
              <a16:creationId xmlns:a16="http://schemas.microsoft.com/office/drawing/2014/main" id="{2675B6C1-23F7-4C3D-8BD6-1C8B24DC3551}"/>
            </a:ext>
          </a:extLst>
        </xdr:cNvPr>
        <xdr:cNvSpPr txBox="1"/>
      </xdr:nvSpPr>
      <xdr:spPr>
        <a:xfrm>
          <a:off x="3464569" y="6235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128287</xdr:rowOff>
    </xdr:from>
    <xdr:ext cx="405111" cy="259045"/>
    <xdr:sp macro="" textlink="">
      <xdr:nvSpPr>
        <xdr:cNvPr id="100" name="n_2aveValue有形固定資産減価償却率">
          <a:extLst>
            <a:ext uri="{FF2B5EF4-FFF2-40B4-BE49-F238E27FC236}">
              <a16:creationId xmlns:a16="http://schemas.microsoft.com/office/drawing/2014/main" id="{03FB575A-32E2-451D-BFD7-AD39E28F3CFD}"/>
            </a:ext>
          </a:extLst>
        </xdr:cNvPr>
        <xdr:cNvSpPr txBox="1"/>
      </xdr:nvSpPr>
      <xdr:spPr>
        <a:xfrm>
          <a:off x="279337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92304</xdr:rowOff>
    </xdr:from>
    <xdr:ext cx="405111" cy="259045"/>
    <xdr:sp macro="" textlink="">
      <xdr:nvSpPr>
        <xdr:cNvPr id="101" name="n_3aveValue有形固定資産減価償却率">
          <a:extLst>
            <a:ext uri="{FF2B5EF4-FFF2-40B4-BE49-F238E27FC236}">
              <a16:creationId xmlns:a16="http://schemas.microsoft.com/office/drawing/2014/main" id="{C0E344A1-F016-4C1A-955D-4BE3212AFEEB}"/>
            </a:ext>
          </a:extLst>
        </xdr:cNvPr>
        <xdr:cNvSpPr txBox="1"/>
      </xdr:nvSpPr>
      <xdr:spPr>
        <a:xfrm>
          <a:off x="2107574" y="616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52722</xdr:rowOff>
    </xdr:from>
    <xdr:ext cx="405111" cy="259045"/>
    <xdr:sp macro="" textlink="">
      <xdr:nvSpPr>
        <xdr:cNvPr id="102" name="n_4aveValue有形固定資産減価償却率">
          <a:extLst>
            <a:ext uri="{FF2B5EF4-FFF2-40B4-BE49-F238E27FC236}">
              <a16:creationId xmlns:a16="http://schemas.microsoft.com/office/drawing/2014/main" id="{0CC164E1-7BAF-4B82-B06A-F12E19D14B07}"/>
            </a:ext>
          </a:extLst>
        </xdr:cNvPr>
        <xdr:cNvSpPr txBox="1"/>
      </xdr:nvSpPr>
      <xdr:spPr>
        <a:xfrm>
          <a:off x="1421774" y="6123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159614</xdr:rowOff>
    </xdr:from>
    <xdr:ext cx="405111" cy="259045"/>
    <xdr:sp macro="" textlink="">
      <xdr:nvSpPr>
        <xdr:cNvPr id="103" name="n_1mainValue有形固定資産減価償却率">
          <a:extLst>
            <a:ext uri="{FF2B5EF4-FFF2-40B4-BE49-F238E27FC236}">
              <a16:creationId xmlns:a16="http://schemas.microsoft.com/office/drawing/2014/main" id="{AD6A2529-CBE8-402E-9A2F-3B0AD6EFEA5C}"/>
            </a:ext>
          </a:extLst>
        </xdr:cNvPr>
        <xdr:cNvSpPr txBox="1"/>
      </xdr:nvSpPr>
      <xdr:spPr>
        <a:xfrm>
          <a:off x="3464569" y="571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152417</xdr:rowOff>
    </xdr:from>
    <xdr:ext cx="405111" cy="259045"/>
    <xdr:sp macro="" textlink="">
      <xdr:nvSpPr>
        <xdr:cNvPr id="104" name="n_2mainValue有形固定資産減価償却率">
          <a:extLst>
            <a:ext uri="{FF2B5EF4-FFF2-40B4-BE49-F238E27FC236}">
              <a16:creationId xmlns:a16="http://schemas.microsoft.com/office/drawing/2014/main" id="{6D52ECB6-B7D5-4DD2-932E-1F88C537F962}"/>
            </a:ext>
          </a:extLst>
        </xdr:cNvPr>
        <xdr:cNvSpPr txBox="1"/>
      </xdr:nvSpPr>
      <xdr:spPr>
        <a:xfrm>
          <a:off x="2793374"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94844</xdr:rowOff>
    </xdr:from>
    <xdr:ext cx="405111" cy="259045"/>
    <xdr:sp macro="" textlink="">
      <xdr:nvSpPr>
        <xdr:cNvPr id="105" name="n_3mainValue有形固定資産減価償却率">
          <a:extLst>
            <a:ext uri="{FF2B5EF4-FFF2-40B4-BE49-F238E27FC236}">
              <a16:creationId xmlns:a16="http://schemas.microsoft.com/office/drawing/2014/main" id="{9E4692C5-A7E6-4E1E-BAA9-8C9662B7AE41}"/>
            </a:ext>
          </a:extLst>
        </xdr:cNvPr>
        <xdr:cNvSpPr txBox="1"/>
      </xdr:nvSpPr>
      <xdr:spPr>
        <a:xfrm>
          <a:off x="2107574" y="5651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122360</xdr:rowOff>
    </xdr:from>
    <xdr:ext cx="405111" cy="259045"/>
    <xdr:sp macro="" textlink="">
      <xdr:nvSpPr>
        <xdr:cNvPr id="106" name="n_4mainValue有形固定資産減価償却率">
          <a:extLst>
            <a:ext uri="{FF2B5EF4-FFF2-40B4-BE49-F238E27FC236}">
              <a16:creationId xmlns:a16="http://schemas.microsoft.com/office/drawing/2014/main" id="{DCD6010B-7FF2-4A7B-A3A2-5502734105E3}"/>
            </a:ext>
          </a:extLst>
        </xdr:cNvPr>
        <xdr:cNvSpPr txBox="1"/>
      </xdr:nvSpPr>
      <xdr:spPr>
        <a:xfrm>
          <a:off x="1421774" y="550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ADB65FDC-07F0-48E1-B2BC-B4CB1E626DAE}"/>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2D380D44-F776-42E0-81E1-FCB8CBC6AC58}"/>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FD117777-C038-4E67-B752-6C54116F7A36}"/>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44D12ADF-E4FE-4A18-A2E2-0AF550B15D11}"/>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8ECBE471-4C69-4D6D-B07D-76DC4E1DC44A}"/>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4480D290-211D-4775-AFDF-5EA96CE2A1EB}"/>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6129BDC3-0804-481F-9651-7439A6CC174E}"/>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EF679950-27C3-4F42-8B36-2D02F308C5EE}"/>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7C43A83B-CD32-496A-BE91-B5630F7F85C5}"/>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7689449E-9BBB-48A8-8C3E-A1384F9EC4F7}"/>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18E6104B-9A36-480D-B09D-8AE06DBAC2DF}"/>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D958FC2B-FF0B-4C59-8EAD-32AAAC7165F4}"/>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6B5A032F-DE9E-450A-8E60-DD300323D0DD}"/>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元年度までは、小中学校校舎耐震化事業や花園ラグビー場の改修事業、文化創造館の建設などの大型建設事業の実施により、地方債の発行が多かったため、類似団体内平均値と比べ、わずかに比率が高い状況にあったが、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年度においては、前年度に引き続き下水道事業債の償還が進んだことや、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借換債の発行抑制</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により、地方債残高が減少し債務償還比率が減少した。今後も新規の地方債の発行抑制を図るなど、適切な公債費管理に努めていく。</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0AAC4125-A862-4E6D-832A-AE1F808674F1}"/>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257556D0-CA14-436A-9DAC-CE3A1C4CA6D4}"/>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EDA1F2AC-80E2-4D9E-8838-005044BE1586}"/>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94D8C08D-4F52-4DE8-AEE5-372FA1AABE8B}"/>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23714176-4BFA-4C6B-9FCD-3F4382C97FD7}"/>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D296E84D-FDC8-466E-ADEB-3AA7D244D4D8}"/>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0A77F6D0-F73E-4D7E-B2C0-3B00E583BECC}"/>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70987992-14AD-49FE-B1B6-778617AB458B}"/>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C1C2B4D1-173F-49D0-8DCA-D0376097B956}"/>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F422AFDF-C764-4AD0-85F0-B7B2DADAF46A}"/>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306C04B4-13B8-44A5-97EA-B62411B3A64F}"/>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E6D78499-7E30-4A5B-9653-DA4C8F562175}"/>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E7698CEA-F112-4077-9474-12421360C668}"/>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13F9019C-883B-4F15-9FC1-1EDF646B3DCC}"/>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BCA11E6D-ECF1-446B-AEDE-6B63465E4816}"/>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5" name="直線コネクタ 134">
          <a:extLst>
            <a:ext uri="{FF2B5EF4-FFF2-40B4-BE49-F238E27FC236}">
              <a16:creationId xmlns:a16="http://schemas.microsoft.com/office/drawing/2014/main" id="{6E958755-3B0B-492B-908A-5E5DA0F2ECC7}"/>
            </a:ext>
          </a:extLst>
        </xdr:cNvPr>
        <xdr:cNvCxnSpPr/>
      </xdr:nvCxnSpPr>
      <xdr:spPr>
        <a:xfrm flipV="1">
          <a:off x="13313410" y="5295688"/>
          <a:ext cx="1269" cy="143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6" name="債務償還比率最小値テキスト">
          <a:extLst>
            <a:ext uri="{FF2B5EF4-FFF2-40B4-BE49-F238E27FC236}">
              <a16:creationId xmlns:a16="http://schemas.microsoft.com/office/drawing/2014/main" id="{2EE8C1B6-6535-454A-938B-C9FBF43143F8}"/>
            </a:ext>
          </a:extLst>
        </xdr:cNvPr>
        <xdr:cNvSpPr txBox="1"/>
      </xdr:nvSpPr>
      <xdr:spPr>
        <a:xfrm>
          <a:off x="13369925" y="674016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7" name="直線コネクタ 136">
          <a:extLst>
            <a:ext uri="{FF2B5EF4-FFF2-40B4-BE49-F238E27FC236}">
              <a16:creationId xmlns:a16="http://schemas.microsoft.com/office/drawing/2014/main" id="{4E18892D-7ABD-4784-B64B-3EC1976844D1}"/>
            </a:ext>
          </a:extLst>
        </xdr:cNvPr>
        <xdr:cNvCxnSpPr/>
      </xdr:nvCxnSpPr>
      <xdr:spPr>
        <a:xfrm>
          <a:off x="13251180" y="673443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6B2695BC-C93B-4331-B4B2-641FF6E117D3}"/>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A917E1A3-D9EA-4AA6-A8A0-FE4B4B6BA877}"/>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40" name="債務償還比率平均値テキスト">
          <a:extLst>
            <a:ext uri="{FF2B5EF4-FFF2-40B4-BE49-F238E27FC236}">
              <a16:creationId xmlns:a16="http://schemas.microsoft.com/office/drawing/2014/main" id="{976AC407-8310-404A-AE5B-8A7D6B1AA3AB}"/>
            </a:ext>
          </a:extLst>
        </xdr:cNvPr>
        <xdr:cNvSpPr txBox="1"/>
      </xdr:nvSpPr>
      <xdr:spPr>
        <a:xfrm>
          <a:off x="13369925" y="5913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41" name="フローチャート: 判断 140">
          <a:extLst>
            <a:ext uri="{FF2B5EF4-FFF2-40B4-BE49-F238E27FC236}">
              <a16:creationId xmlns:a16="http://schemas.microsoft.com/office/drawing/2014/main" id="{84DECE73-8CBB-4849-AEAD-40CF3610557B}"/>
            </a:ext>
          </a:extLst>
        </xdr:cNvPr>
        <xdr:cNvSpPr/>
      </xdr:nvSpPr>
      <xdr:spPr>
        <a:xfrm>
          <a:off x="13289280" y="5931464"/>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2" name="フローチャート: 判断 141">
          <a:extLst>
            <a:ext uri="{FF2B5EF4-FFF2-40B4-BE49-F238E27FC236}">
              <a16:creationId xmlns:a16="http://schemas.microsoft.com/office/drawing/2014/main" id="{E13B7933-65FF-473D-ACD2-BD2E72F4A02B}"/>
            </a:ext>
          </a:extLst>
        </xdr:cNvPr>
        <xdr:cNvSpPr/>
      </xdr:nvSpPr>
      <xdr:spPr>
        <a:xfrm>
          <a:off x="12629515" y="5922723"/>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3" name="フローチャート: 判断 142">
          <a:extLst>
            <a:ext uri="{FF2B5EF4-FFF2-40B4-BE49-F238E27FC236}">
              <a16:creationId xmlns:a16="http://schemas.microsoft.com/office/drawing/2014/main" id="{5FF2AF95-1602-4209-ABAC-1219DCE97D66}"/>
            </a:ext>
          </a:extLst>
        </xdr:cNvPr>
        <xdr:cNvSpPr/>
      </xdr:nvSpPr>
      <xdr:spPr>
        <a:xfrm>
          <a:off x="11943715" y="585168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4" name="フローチャート: 判断 143">
          <a:extLst>
            <a:ext uri="{FF2B5EF4-FFF2-40B4-BE49-F238E27FC236}">
              <a16:creationId xmlns:a16="http://schemas.microsoft.com/office/drawing/2014/main" id="{423A060D-8385-4220-BE6D-2A2ACCAE23FD}"/>
            </a:ext>
          </a:extLst>
        </xdr:cNvPr>
        <xdr:cNvSpPr/>
      </xdr:nvSpPr>
      <xdr:spPr>
        <a:xfrm>
          <a:off x="11257915" y="6027928"/>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5" name="フローチャート: 判断 144">
          <a:extLst>
            <a:ext uri="{FF2B5EF4-FFF2-40B4-BE49-F238E27FC236}">
              <a16:creationId xmlns:a16="http://schemas.microsoft.com/office/drawing/2014/main" id="{5BA9388D-3C1C-4AEC-B715-D59E833B0BA3}"/>
            </a:ext>
          </a:extLst>
        </xdr:cNvPr>
        <xdr:cNvSpPr/>
      </xdr:nvSpPr>
      <xdr:spPr>
        <a:xfrm>
          <a:off x="10572115" y="603691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F173881-0E35-4FBC-81F0-A8D7D8D04E1A}"/>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35F42F3E-89B9-41D7-BBE8-39030CF556CF}"/>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890F2A2D-DE2F-4B09-83F9-656BB0BAF2C0}"/>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C338DBC4-CFA3-4633-A5EA-0F0BFA665363}"/>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E72E0801-316C-4B8C-A3BB-DE81CB8D5BA0}"/>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12989</xdr:rowOff>
    </xdr:from>
    <xdr:to>
      <xdr:col>76</xdr:col>
      <xdr:colOff>73025</xdr:colOff>
      <xdr:row>29</xdr:row>
      <xdr:rowOff>114589</xdr:rowOff>
    </xdr:to>
    <xdr:sp macro="" textlink="">
      <xdr:nvSpPr>
        <xdr:cNvPr id="151" name="楕円 150">
          <a:extLst>
            <a:ext uri="{FF2B5EF4-FFF2-40B4-BE49-F238E27FC236}">
              <a16:creationId xmlns:a16="http://schemas.microsoft.com/office/drawing/2014/main" id="{31DBCABC-3291-4861-BAEF-82CC8CD2A1A9}"/>
            </a:ext>
          </a:extLst>
        </xdr:cNvPr>
        <xdr:cNvSpPr/>
      </xdr:nvSpPr>
      <xdr:spPr>
        <a:xfrm>
          <a:off x="13289280" y="5741324"/>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35866</xdr:rowOff>
    </xdr:from>
    <xdr:ext cx="469744" cy="259045"/>
    <xdr:sp macro="" textlink="">
      <xdr:nvSpPr>
        <xdr:cNvPr id="152" name="債務償還比率該当値テキスト">
          <a:extLst>
            <a:ext uri="{FF2B5EF4-FFF2-40B4-BE49-F238E27FC236}">
              <a16:creationId xmlns:a16="http://schemas.microsoft.com/office/drawing/2014/main" id="{0C0884E8-A6FB-4A93-9216-FD3A2D5B41F4}"/>
            </a:ext>
          </a:extLst>
        </xdr:cNvPr>
        <xdr:cNvSpPr txBox="1"/>
      </xdr:nvSpPr>
      <xdr:spPr>
        <a:xfrm>
          <a:off x="13369925" y="5588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34939</xdr:rowOff>
    </xdr:from>
    <xdr:to>
      <xdr:col>72</xdr:col>
      <xdr:colOff>123825</xdr:colOff>
      <xdr:row>29</xdr:row>
      <xdr:rowOff>136539</xdr:rowOff>
    </xdr:to>
    <xdr:sp macro="" textlink="">
      <xdr:nvSpPr>
        <xdr:cNvPr id="153" name="楕円 152">
          <a:extLst>
            <a:ext uri="{FF2B5EF4-FFF2-40B4-BE49-F238E27FC236}">
              <a16:creationId xmlns:a16="http://schemas.microsoft.com/office/drawing/2014/main" id="{F8AB49B3-DBE8-4F07-ADA3-39F7BB1DD026}"/>
            </a:ext>
          </a:extLst>
        </xdr:cNvPr>
        <xdr:cNvSpPr/>
      </xdr:nvSpPr>
      <xdr:spPr>
        <a:xfrm>
          <a:off x="12629515" y="5759464"/>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63789</xdr:rowOff>
    </xdr:from>
    <xdr:to>
      <xdr:col>76</xdr:col>
      <xdr:colOff>22225</xdr:colOff>
      <xdr:row>29</xdr:row>
      <xdr:rowOff>85739</xdr:rowOff>
    </xdr:to>
    <xdr:cxnSp macro="">
      <xdr:nvCxnSpPr>
        <xdr:cNvPr id="154" name="直線コネクタ 153">
          <a:extLst>
            <a:ext uri="{FF2B5EF4-FFF2-40B4-BE49-F238E27FC236}">
              <a16:creationId xmlns:a16="http://schemas.microsoft.com/office/drawing/2014/main" id="{3A12807B-DE5C-4447-8B2E-3C100346B1AF}"/>
            </a:ext>
          </a:extLst>
        </xdr:cNvPr>
        <xdr:cNvCxnSpPr/>
      </xdr:nvCxnSpPr>
      <xdr:spPr>
        <a:xfrm flipV="1">
          <a:off x="12684125" y="5784504"/>
          <a:ext cx="631190" cy="2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51012</xdr:rowOff>
    </xdr:from>
    <xdr:to>
      <xdr:col>68</xdr:col>
      <xdr:colOff>123825</xdr:colOff>
      <xdr:row>29</xdr:row>
      <xdr:rowOff>152612</xdr:rowOff>
    </xdr:to>
    <xdr:sp macro="" textlink="">
      <xdr:nvSpPr>
        <xdr:cNvPr id="155" name="楕円 154">
          <a:extLst>
            <a:ext uri="{FF2B5EF4-FFF2-40B4-BE49-F238E27FC236}">
              <a16:creationId xmlns:a16="http://schemas.microsoft.com/office/drawing/2014/main" id="{A7AFDA69-0CF6-47F4-BC1B-A9CF7D5D94FD}"/>
            </a:ext>
          </a:extLst>
        </xdr:cNvPr>
        <xdr:cNvSpPr/>
      </xdr:nvSpPr>
      <xdr:spPr>
        <a:xfrm>
          <a:off x="11943715" y="5779347"/>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85739</xdr:rowOff>
    </xdr:from>
    <xdr:to>
      <xdr:col>72</xdr:col>
      <xdr:colOff>73025</xdr:colOff>
      <xdr:row>29</xdr:row>
      <xdr:rowOff>101812</xdr:rowOff>
    </xdr:to>
    <xdr:cxnSp macro="">
      <xdr:nvCxnSpPr>
        <xdr:cNvPr id="156" name="直線コネクタ 155">
          <a:extLst>
            <a:ext uri="{FF2B5EF4-FFF2-40B4-BE49-F238E27FC236}">
              <a16:creationId xmlns:a16="http://schemas.microsoft.com/office/drawing/2014/main" id="{583A6E3B-F6FB-4A13-A590-B55562F436E9}"/>
            </a:ext>
          </a:extLst>
        </xdr:cNvPr>
        <xdr:cNvCxnSpPr/>
      </xdr:nvCxnSpPr>
      <xdr:spPr>
        <a:xfrm flipV="1">
          <a:off x="11998325" y="5812169"/>
          <a:ext cx="685800" cy="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75551</xdr:rowOff>
    </xdr:from>
    <xdr:to>
      <xdr:col>64</xdr:col>
      <xdr:colOff>123825</xdr:colOff>
      <xdr:row>31</xdr:row>
      <xdr:rowOff>5701</xdr:rowOff>
    </xdr:to>
    <xdr:sp macro="" textlink="">
      <xdr:nvSpPr>
        <xdr:cNvPr id="157" name="楕円 156">
          <a:extLst>
            <a:ext uri="{FF2B5EF4-FFF2-40B4-BE49-F238E27FC236}">
              <a16:creationId xmlns:a16="http://schemas.microsoft.com/office/drawing/2014/main" id="{82DFAE1A-EF60-429B-A36C-EDC80D556B0D}"/>
            </a:ext>
          </a:extLst>
        </xdr:cNvPr>
        <xdr:cNvSpPr/>
      </xdr:nvSpPr>
      <xdr:spPr>
        <a:xfrm>
          <a:off x="11257915" y="597152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101812</xdr:rowOff>
    </xdr:from>
    <xdr:to>
      <xdr:col>68</xdr:col>
      <xdr:colOff>73025</xdr:colOff>
      <xdr:row>30</xdr:row>
      <xdr:rowOff>126351</xdr:rowOff>
    </xdr:to>
    <xdr:cxnSp macro="">
      <xdr:nvCxnSpPr>
        <xdr:cNvPr id="158" name="直線コネクタ 157">
          <a:extLst>
            <a:ext uri="{FF2B5EF4-FFF2-40B4-BE49-F238E27FC236}">
              <a16:creationId xmlns:a16="http://schemas.microsoft.com/office/drawing/2014/main" id="{24388309-07E3-4A2C-94FF-9B615C806EA3}"/>
            </a:ext>
          </a:extLst>
        </xdr:cNvPr>
        <xdr:cNvCxnSpPr/>
      </xdr:nvCxnSpPr>
      <xdr:spPr>
        <a:xfrm flipV="1">
          <a:off x="11312525" y="5822527"/>
          <a:ext cx="685800" cy="20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20447</xdr:rowOff>
    </xdr:from>
    <xdr:to>
      <xdr:col>60</xdr:col>
      <xdr:colOff>123825</xdr:colOff>
      <xdr:row>31</xdr:row>
      <xdr:rowOff>122047</xdr:rowOff>
    </xdr:to>
    <xdr:sp macro="" textlink="">
      <xdr:nvSpPr>
        <xdr:cNvPr id="159" name="楕円 158">
          <a:extLst>
            <a:ext uri="{FF2B5EF4-FFF2-40B4-BE49-F238E27FC236}">
              <a16:creationId xmlns:a16="http://schemas.microsoft.com/office/drawing/2014/main" id="{67447EAE-BC50-425E-960D-DC74C4654301}"/>
            </a:ext>
          </a:extLst>
        </xdr:cNvPr>
        <xdr:cNvSpPr/>
      </xdr:nvSpPr>
      <xdr:spPr>
        <a:xfrm>
          <a:off x="10572115" y="6084062"/>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126351</xdr:rowOff>
    </xdr:from>
    <xdr:to>
      <xdr:col>64</xdr:col>
      <xdr:colOff>73025</xdr:colOff>
      <xdr:row>31</xdr:row>
      <xdr:rowOff>71247</xdr:rowOff>
    </xdr:to>
    <xdr:cxnSp macro="">
      <xdr:nvCxnSpPr>
        <xdr:cNvPr id="160" name="直線コネクタ 159">
          <a:extLst>
            <a:ext uri="{FF2B5EF4-FFF2-40B4-BE49-F238E27FC236}">
              <a16:creationId xmlns:a16="http://schemas.microsoft.com/office/drawing/2014/main" id="{DCC5A37D-6971-45A3-9F26-D5F714C3E395}"/>
            </a:ext>
          </a:extLst>
        </xdr:cNvPr>
        <xdr:cNvCxnSpPr/>
      </xdr:nvCxnSpPr>
      <xdr:spPr>
        <a:xfrm flipV="1">
          <a:off x="10626725" y="6026136"/>
          <a:ext cx="685800" cy="1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121380</xdr:rowOff>
    </xdr:from>
    <xdr:ext cx="469744" cy="259045"/>
    <xdr:sp macro="" textlink="">
      <xdr:nvSpPr>
        <xdr:cNvPr id="161" name="n_1aveValue債務償還比率">
          <a:extLst>
            <a:ext uri="{FF2B5EF4-FFF2-40B4-BE49-F238E27FC236}">
              <a16:creationId xmlns:a16="http://schemas.microsoft.com/office/drawing/2014/main" id="{580748C9-DE88-4B8F-8046-482C1AD37FB0}"/>
            </a:ext>
          </a:extLst>
        </xdr:cNvPr>
        <xdr:cNvSpPr txBox="1"/>
      </xdr:nvSpPr>
      <xdr:spPr>
        <a:xfrm>
          <a:off x="12459412" y="6019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62" name="n_2aveValue債務償還比率">
          <a:extLst>
            <a:ext uri="{FF2B5EF4-FFF2-40B4-BE49-F238E27FC236}">
              <a16:creationId xmlns:a16="http://schemas.microsoft.com/office/drawing/2014/main" id="{E9F41E5C-5B54-4EEB-B0CB-E9D43F188C8C}"/>
            </a:ext>
          </a:extLst>
        </xdr:cNvPr>
        <xdr:cNvSpPr txBox="1"/>
      </xdr:nvSpPr>
      <xdr:spPr>
        <a:xfrm>
          <a:off x="11780597" y="594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63" name="n_3aveValue債務償還比率">
          <a:extLst>
            <a:ext uri="{FF2B5EF4-FFF2-40B4-BE49-F238E27FC236}">
              <a16:creationId xmlns:a16="http://schemas.microsoft.com/office/drawing/2014/main" id="{174610A9-BB84-4411-BDDD-193819D7D287}"/>
            </a:ext>
          </a:extLst>
        </xdr:cNvPr>
        <xdr:cNvSpPr txBox="1"/>
      </xdr:nvSpPr>
      <xdr:spPr>
        <a:xfrm>
          <a:off x="11094797" y="612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89517</xdr:rowOff>
    </xdr:from>
    <xdr:ext cx="469744" cy="259045"/>
    <xdr:sp macro="" textlink="">
      <xdr:nvSpPr>
        <xdr:cNvPr id="164" name="n_4aveValue債務償還比率">
          <a:extLst>
            <a:ext uri="{FF2B5EF4-FFF2-40B4-BE49-F238E27FC236}">
              <a16:creationId xmlns:a16="http://schemas.microsoft.com/office/drawing/2014/main" id="{85F6A842-1D7D-45F3-8383-636A3836249B}"/>
            </a:ext>
          </a:extLst>
        </xdr:cNvPr>
        <xdr:cNvSpPr txBox="1"/>
      </xdr:nvSpPr>
      <xdr:spPr>
        <a:xfrm>
          <a:off x="10408997" y="581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153066</xdr:rowOff>
    </xdr:from>
    <xdr:ext cx="469744" cy="259045"/>
    <xdr:sp macro="" textlink="">
      <xdr:nvSpPr>
        <xdr:cNvPr id="165" name="n_1mainValue債務償還比率">
          <a:extLst>
            <a:ext uri="{FF2B5EF4-FFF2-40B4-BE49-F238E27FC236}">
              <a16:creationId xmlns:a16="http://schemas.microsoft.com/office/drawing/2014/main" id="{7BB60D8C-12ED-4380-8D30-887DDF24F47F}"/>
            </a:ext>
          </a:extLst>
        </xdr:cNvPr>
        <xdr:cNvSpPr txBox="1"/>
      </xdr:nvSpPr>
      <xdr:spPr>
        <a:xfrm>
          <a:off x="12459412" y="553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169139</xdr:rowOff>
    </xdr:from>
    <xdr:ext cx="469744" cy="259045"/>
    <xdr:sp macro="" textlink="">
      <xdr:nvSpPr>
        <xdr:cNvPr id="166" name="n_2mainValue債務償還比率">
          <a:extLst>
            <a:ext uri="{FF2B5EF4-FFF2-40B4-BE49-F238E27FC236}">
              <a16:creationId xmlns:a16="http://schemas.microsoft.com/office/drawing/2014/main" id="{D75BA39F-055C-44EB-9B78-1C7C3993D350}"/>
            </a:ext>
          </a:extLst>
        </xdr:cNvPr>
        <xdr:cNvSpPr txBox="1"/>
      </xdr:nvSpPr>
      <xdr:spPr>
        <a:xfrm>
          <a:off x="11780597" y="555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22228</xdr:rowOff>
    </xdr:from>
    <xdr:ext cx="469744" cy="259045"/>
    <xdr:sp macro="" textlink="">
      <xdr:nvSpPr>
        <xdr:cNvPr id="167" name="n_3mainValue債務償還比率">
          <a:extLst>
            <a:ext uri="{FF2B5EF4-FFF2-40B4-BE49-F238E27FC236}">
              <a16:creationId xmlns:a16="http://schemas.microsoft.com/office/drawing/2014/main" id="{37D4932F-5335-4DF5-94EB-07F9D326592A}"/>
            </a:ext>
          </a:extLst>
        </xdr:cNvPr>
        <xdr:cNvSpPr txBox="1"/>
      </xdr:nvSpPr>
      <xdr:spPr>
        <a:xfrm>
          <a:off x="11094797" y="574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113174</xdr:rowOff>
    </xdr:from>
    <xdr:ext cx="469744" cy="259045"/>
    <xdr:sp macro="" textlink="">
      <xdr:nvSpPr>
        <xdr:cNvPr id="168" name="n_4mainValue債務償還比率">
          <a:extLst>
            <a:ext uri="{FF2B5EF4-FFF2-40B4-BE49-F238E27FC236}">
              <a16:creationId xmlns:a16="http://schemas.microsoft.com/office/drawing/2014/main" id="{615F58EC-BACE-4552-B2A8-972A5665C2F7}"/>
            </a:ext>
          </a:extLst>
        </xdr:cNvPr>
        <xdr:cNvSpPr txBox="1"/>
      </xdr:nvSpPr>
      <xdr:spPr>
        <a:xfrm>
          <a:off x="10408997" y="6180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A2764EC6-6643-4CEC-A72F-B8DCB82847B2}"/>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B9DB0A87-D6B0-4BE5-8473-B52DE36CBED3}"/>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61AC65F4-2A22-46B4-9E67-CAE58CA7A446}"/>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5B6513EC-84A0-421A-B733-69202FCC3E28}"/>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32859344-0009-4739-BA12-12F6229FCAA8}"/>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44B98F08-90E6-4378-9BD2-ECEDD9F10388}"/>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06FD3B3-8BDB-435E-87B2-741273DBFD09}"/>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E238D0F-68E2-4527-8FED-D7AC41B22C0A}"/>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4652BBC-41E7-44C1-8F03-91083171B6BC}"/>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3D7F808-35DE-4D25-850F-08624B65E260}"/>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41C3A14-350F-45DC-B30D-60A60BF77CE2}"/>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09B26B4-7CE2-485F-8E0D-475D0B0C1EC2}"/>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2D219D7-B206-4508-B6AC-42E1947E0829}"/>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1F587B6-F729-4D5E-8CEB-CDB093692B7B}"/>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743B927-49EB-478C-8B28-DA46CB95054B}"/>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1009F88-381C-40D3-BDCF-5589AD51B956}"/>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478,539
457,925
61.78
229,888,528
225,410,604
3,797,448
115,136,485
156,447,297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9562C17-29D3-4D26-A2A4-CA397F5A622E}"/>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C649AEE-D9ED-4E15-BA43-9F5A2A9A068D}"/>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2008969-57EF-47B6-8575-227A6141CAE2}"/>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B0D6B96-D4C0-4374-BA4C-A2C6E7DDBF9A}"/>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3B06EEE-8505-41AB-8E0C-0A32CABC1BFE}"/>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A25D09E-1600-4ADB-A02A-892F16470647}"/>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9B55775-093B-4D9B-B64E-E765453C436F}"/>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1C37B3E-CA51-4AD6-B242-EBC6383DD8CC}"/>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EFA422-A5EF-45E6-82E5-DCC7FB6F8F1D}"/>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0C37D12-F724-4CAC-8EE0-18F38C2CB71A}"/>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C7E0D5B-154F-4D29-A4BF-490F23A8E78D}"/>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3F4DEE9-A4C4-4A3F-A4A9-87CF388F2C9D}"/>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3BDB2ED-59F9-4A51-A087-52DE95903F0F}"/>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846F584-3762-423E-84F6-14873A458C42}"/>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2944CBD-1EE9-4C87-A9A3-65604CADB070}"/>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65DE2E0-7F16-4490-9D19-3C0F5626C664}"/>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BAB56ED-40A8-4856-A0F4-2F67C2482AA7}"/>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C2C5A5E-C091-4839-8009-CB3F1944FFCA}"/>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06F864B-DE7E-4B46-B3A6-F82EBE1BFF93}"/>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0213C0E-F330-4865-8F5E-EA790308188F}"/>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E9718AC-AC3A-4CB8-A2CB-047E3BD02269}"/>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0FCED87-8D08-4066-9B7F-F133CF13DF45}"/>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AC34909-6095-44EE-890B-999DA448904A}"/>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FD397F3-00F2-4675-B88B-B5855EAF5B45}"/>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BDF105C-A41B-4DF8-84C3-421A2D1BCCB5}"/>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CB2A92A-D99E-4139-B4CD-4A2FD4EAF51B}"/>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44D895B-0E00-46D0-AE10-9C674AD69802}"/>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5BB6020-C12A-4302-A241-E116199A61E4}"/>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A3EDBD7-04EC-4947-9608-0E1D26217D9C}"/>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31479EC-1F7E-4AD9-811F-894F8880EDE7}"/>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C89023B-CE60-453D-973F-221FC08DEB09}"/>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556225A-FFFD-4FB9-ACFC-A10AF031B178}"/>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AE0635FD-AB57-49BA-8AFB-9F9A30A41383}"/>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299815-F18E-4BC5-8879-2B69BC99A642}"/>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C11E8EF-C9FC-42A9-800F-73E4358D740A}"/>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A4328571-5314-4079-9B7C-A6DE59D56DB5}"/>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D959F1EF-2214-4C54-BF6B-C62D2BFEB2EE}"/>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5C1A8038-00D1-4D46-B9A6-13433E7E4126}"/>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5596452F-7C2C-4E71-B205-205DC20F6C22}"/>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62E7EDE1-73FB-4A75-8194-55F10E07EAD9}"/>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13ADB09D-48D5-42D6-8415-7EA41FC7836B}"/>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2EDC5910-8112-4E1C-8C22-EB101F40EEB2}"/>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CCCEA508-C9D5-45E9-9740-A88EA4824B64}"/>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6660B44C-AADE-406D-ACE7-AD9A4EA83F57}"/>
            </a:ext>
          </a:extLst>
        </xdr:cNvPr>
        <xdr:cNvCxnSpPr/>
      </xdr:nvCxnSpPr>
      <xdr:spPr>
        <a:xfrm flipV="1">
          <a:off x="4173855" y="5791962"/>
          <a:ext cx="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471347D3-602E-4B41-BF0C-749991047F23}"/>
            </a:ext>
          </a:extLst>
        </xdr:cNvPr>
        <xdr:cNvSpPr txBox="1"/>
      </xdr:nvSpPr>
      <xdr:spPr>
        <a:xfrm>
          <a:off x="4212590" y="711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38BF0015-48FB-44FA-94DC-156BC3F49E6E}"/>
            </a:ext>
          </a:extLst>
        </xdr:cNvPr>
        <xdr:cNvCxnSpPr/>
      </xdr:nvCxnSpPr>
      <xdr:spPr>
        <a:xfrm>
          <a:off x="4112260" y="7107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3EF79595-4AFE-4C64-A4B9-539194ECEB8F}"/>
            </a:ext>
          </a:extLst>
        </xdr:cNvPr>
        <xdr:cNvSpPr txBox="1"/>
      </xdr:nvSpPr>
      <xdr:spPr>
        <a:xfrm>
          <a:off x="4212590" y="5572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1756DF0F-B389-4429-AE5F-5326F0534975}"/>
            </a:ext>
          </a:extLst>
        </xdr:cNvPr>
        <xdr:cNvCxnSpPr/>
      </xdr:nvCxnSpPr>
      <xdr:spPr>
        <a:xfrm>
          <a:off x="4112260" y="57919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71137</xdr:rowOff>
    </xdr:from>
    <xdr:ext cx="405111" cy="259045"/>
    <xdr:sp macro="" textlink="">
      <xdr:nvSpPr>
        <xdr:cNvPr id="60" name="【道路】&#10;有形固定資産減価償却率平均値テキスト">
          <a:extLst>
            <a:ext uri="{FF2B5EF4-FFF2-40B4-BE49-F238E27FC236}">
              <a16:creationId xmlns:a16="http://schemas.microsoft.com/office/drawing/2014/main" id="{25A6DA09-E7BA-4153-A770-65F2BDECEF8C}"/>
            </a:ext>
          </a:extLst>
        </xdr:cNvPr>
        <xdr:cNvSpPr txBox="1"/>
      </xdr:nvSpPr>
      <xdr:spPr>
        <a:xfrm>
          <a:off x="4212590" y="6241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C25937E6-AA2F-4D93-9D96-9AF7B7A8BE1A}"/>
            </a:ext>
          </a:extLst>
        </xdr:cNvPr>
        <xdr:cNvSpPr/>
      </xdr:nvSpPr>
      <xdr:spPr>
        <a:xfrm>
          <a:off x="4131310" y="63938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9D5AF0CA-49BD-46AB-9F44-17EDACC5A58A}"/>
            </a:ext>
          </a:extLst>
        </xdr:cNvPr>
        <xdr:cNvSpPr/>
      </xdr:nvSpPr>
      <xdr:spPr>
        <a:xfrm>
          <a:off x="3388360" y="636295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F5879D7B-1C55-48FE-B6E3-D2F284285B91}"/>
            </a:ext>
          </a:extLst>
        </xdr:cNvPr>
        <xdr:cNvSpPr/>
      </xdr:nvSpPr>
      <xdr:spPr>
        <a:xfrm>
          <a:off x="2571750" y="63408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85B1C6AB-748A-4812-835E-452E3F62023F}"/>
            </a:ext>
          </a:extLst>
        </xdr:cNvPr>
        <xdr:cNvSpPr/>
      </xdr:nvSpPr>
      <xdr:spPr>
        <a:xfrm>
          <a:off x="1774190" y="6308852"/>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E2C77747-978A-49A1-A7E4-AEE48E99AA16}"/>
            </a:ext>
          </a:extLst>
        </xdr:cNvPr>
        <xdr:cNvSpPr/>
      </xdr:nvSpPr>
      <xdr:spPr>
        <a:xfrm>
          <a:off x="988060" y="626694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A9581FDF-6819-4E5A-9341-631819C767BA}"/>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AE9A2067-2E39-49C6-9BB7-C4AD05FB138B}"/>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808CE82-FDD6-470B-BCD4-F6BA7192C84E}"/>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7CAA57A-0BD9-44D8-9151-54A8BCB91384}"/>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306B01F-5096-4AF9-B4CD-D2811EC157A5}"/>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114554</xdr:rowOff>
    </xdr:from>
    <xdr:to>
      <xdr:col>24</xdr:col>
      <xdr:colOff>114300</xdr:colOff>
      <xdr:row>38</xdr:row>
      <xdr:rowOff>44704</xdr:rowOff>
    </xdr:to>
    <xdr:sp macro="" textlink="">
      <xdr:nvSpPr>
        <xdr:cNvPr id="71" name="楕円 70">
          <a:extLst>
            <a:ext uri="{FF2B5EF4-FFF2-40B4-BE49-F238E27FC236}">
              <a16:creationId xmlns:a16="http://schemas.microsoft.com/office/drawing/2014/main" id="{B501B73B-FFBA-49BF-97BA-CE7D674D7A3E}"/>
            </a:ext>
          </a:extLst>
        </xdr:cNvPr>
        <xdr:cNvSpPr/>
      </xdr:nvSpPr>
      <xdr:spPr>
        <a:xfrm>
          <a:off x="4131310" y="645820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92981</xdr:rowOff>
    </xdr:from>
    <xdr:ext cx="405111" cy="259045"/>
    <xdr:sp macro="" textlink="">
      <xdr:nvSpPr>
        <xdr:cNvPr id="72" name="【道路】&#10;有形固定資産減価償却率該当値テキスト">
          <a:extLst>
            <a:ext uri="{FF2B5EF4-FFF2-40B4-BE49-F238E27FC236}">
              <a16:creationId xmlns:a16="http://schemas.microsoft.com/office/drawing/2014/main" id="{54760D87-E0D0-4DAA-A5E3-71B9EBFE76C8}"/>
            </a:ext>
          </a:extLst>
        </xdr:cNvPr>
        <xdr:cNvSpPr txBox="1"/>
      </xdr:nvSpPr>
      <xdr:spPr>
        <a:xfrm>
          <a:off x="4212590" y="644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77978</xdr:rowOff>
    </xdr:from>
    <xdr:to>
      <xdr:col>20</xdr:col>
      <xdr:colOff>38100</xdr:colOff>
      <xdr:row>38</xdr:row>
      <xdr:rowOff>8128</xdr:rowOff>
    </xdr:to>
    <xdr:sp macro="" textlink="">
      <xdr:nvSpPr>
        <xdr:cNvPr id="73" name="楕円 72">
          <a:extLst>
            <a:ext uri="{FF2B5EF4-FFF2-40B4-BE49-F238E27FC236}">
              <a16:creationId xmlns:a16="http://schemas.microsoft.com/office/drawing/2014/main" id="{1C7AE5A5-4B88-4CAE-A946-84E0C3E00F67}"/>
            </a:ext>
          </a:extLst>
        </xdr:cNvPr>
        <xdr:cNvSpPr/>
      </xdr:nvSpPr>
      <xdr:spPr>
        <a:xfrm>
          <a:off x="3388360" y="642162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128778</xdr:rowOff>
    </xdr:from>
    <xdr:to>
      <xdr:col>24</xdr:col>
      <xdr:colOff>63500</xdr:colOff>
      <xdr:row>37</xdr:row>
      <xdr:rowOff>165354</xdr:rowOff>
    </xdr:to>
    <xdr:cxnSp macro="">
      <xdr:nvCxnSpPr>
        <xdr:cNvPr id="74" name="直線コネクタ 73">
          <a:extLst>
            <a:ext uri="{FF2B5EF4-FFF2-40B4-BE49-F238E27FC236}">
              <a16:creationId xmlns:a16="http://schemas.microsoft.com/office/drawing/2014/main" id="{6AA2B7B1-C1A0-467E-B4D0-B241125B6390}"/>
            </a:ext>
          </a:extLst>
        </xdr:cNvPr>
        <xdr:cNvCxnSpPr/>
      </xdr:nvCxnSpPr>
      <xdr:spPr>
        <a:xfrm>
          <a:off x="3431540" y="6476238"/>
          <a:ext cx="7429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41402</xdr:rowOff>
    </xdr:from>
    <xdr:to>
      <xdr:col>15</xdr:col>
      <xdr:colOff>101600</xdr:colOff>
      <xdr:row>37</xdr:row>
      <xdr:rowOff>143002</xdr:rowOff>
    </xdr:to>
    <xdr:sp macro="" textlink="">
      <xdr:nvSpPr>
        <xdr:cNvPr id="75" name="楕円 74">
          <a:extLst>
            <a:ext uri="{FF2B5EF4-FFF2-40B4-BE49-F238E27FC236}">
              <a16:creationId xmlns:a16="http://schemas.microsoft.com/office/drawing/2014/main" id="{9654C94A-5333-44C9-B765-E206CE43F736}"/>
            </a:ext>
          </a:extLst>
        </xdr:cNvPr>
        <xdr:cNvSpPr/>
      </xdr:nvSpPr>
      <xdr:spPr>
        <a:xfrm>
          <a:off x="2571750" y="6385052"/>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92202</xdr:rowOff>
    </xdr:from>
    <xdr:to>
      <xdr:col>19</xdr:col>
      <xdr:colOff>177800</xdr:colOff>
      <xdr:row>37</xdr:row>
      <xdr:rowOff>128778</xdr:rowOff>
    </xdr:to>
    <xdr:cxnSp macro="">
      <xdr:nvCxnSpPr>
        <xdr:cNvPr id="76" name="直線コネクタ 75">
          <a:extLst>
            <a:ext uri="{FF2B5EF4-FFF2-40B4-BE49-F238E27FC236}">
              <a16:creationId xmlns:a16="http://schemas.microsoft.com/office/drawing/2014/main" id="{13C7DF26-940A-4968-A427-49A6BA2D328D}"/>
            </a:ext>
          </a:extLst>
        </xdr:cNvPr>
        <xdr:cNvCxnSpPr/>
      </xdr:nvCxnSpPr>
      <xdr:spPr>
        <a:xfrm>
          <a:off x="2626360" y="6439662"/>
          <a:ext cx="80518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167132</xdr:rowOff>
    </xdr:from>
    <xdr:to>
      <xdr:col>10</xdr:col>
      <xdr:colOff>165100</xdr:colOff>
      <xdr:row>37</xdr:row>
      <xdr:rowOff>97282</xdr:rowOff>
    </xdr:to>
    <xdr:sp macro="" textlink="">
      <xdr:nvSpPr>
        <xdr:cNvPr id="77" name="楕円 76">
          <a:extLst>
            <a:ext uri="{FF2B5EF4-FFF2-40B4-BE49-F238E27FC236}">
              <a16:creationId xmlns:a16="http://schemas.microsoft.com/office/drawing/2014/main" id="{BB9A036F-F87A-47ED-8BD8-1655565FB598}"/>
            </a:ext>
          </a:extLst>
        </xdr:cNvPr>
        <xdr:cNvSpPr/>
      </xdr:nvSpPr>
      <xdr:spPr>
        <a:xfrm>
          <a:off x="1774190" y="634314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46482</xdr:rowOff>
    </xdr:from>
    <xdr:to>
      <xdr:col>15</xdr:col>
      <xdr:colOff>50800</xdr:colOff>
      <xdr:row>37</xdr:row>
      <xdr:rowOff>92202</xdr:rowOff>
    </xdr:to>
    <xdr:cxnSp macro="">
      <xdr:nvCxnSpPr>
        <xdr:cNvPr id="78" name="直線コネクタ 77">
          <a:extLst>
            <a:ext uri="{FF2B5EF4-FFF2-40B4-BE49-F238E27FC236}">
              <a16:creationId xmlns:a16="http://schemas.microsoft.com/office/drawing/2014/main" id="{B812F886-AB23-48AE-BBA7-E7FD69F51F2B}"/>
            </a:ext>
          </a:extLst>
        </xdr:cNvPr>
        <xdr:cNvCxnSpPr/>
      </xdr:nvCxnSpPr>
      <xdr:spPr>
        <a:xfrm>
          <a:off x="1828800" y="6392037"/>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121412</xdr:rowOff>
    </xdr:from>
    <xdr:to>
      <xdr:col>6</xdr:col>
      <xdr:colOff>38100</xdr:colOff>
      <xdr:row>37</xdr:row>
      <xdr:rowOff>51562</xdr:rowOff>
    </xdr:to>
    <xdr:sp macro="" textlink="">
      <xdr:nvSpPr>
        <xdr:cNvPr id="79" name="楕円 78">
          <a:extLst>
            <a:ext uri="{FF2B5EF4-FFF2-40B4-BE49-F238E27FC236}">
              <a16:creationId xmlns:a16="http://schemas.microsoft.com/office/drawing/2014/main" id="{622E7892-0C92-4189-BCD5-62D0875B6379}"/>
            </a:ext>
          </a:extLst>
        </xdr:cNvPr>
        <xdr:cNvSpPr/>
      </xdr:nvSpPr>
      <xdr:spPr>
        <a:xfrm>
          <a:off x="988060" y="629551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762</xdr:rowOff>
    </xdr:from>
    <xdr:to>
      <xdr:col>10</xdr:col>
      <xdr:colOff>114300</xdr:colOff>
      <xdr:row>37</xdr:row>
      <xdr:rowOff>46482</xdr:rowOff>
    </xdr:to>
    <xdr:cxnSp macro="">
      <xdr:nvCxnSpPr>
        <xdr:cNvPr id="80" name="直線コネクタ 79">
          <a:extLst>
            <a:ext uri="{FF2B5EF4-FFF2-40B4-BE49-F238E27FC236}">
              <a16:creationId xmlns:a16="http://schemas.microsoft.com/office/drawing/2014/main" id="{FD1B9B38-8D55-4699-B6E3-1F6F4B897BFA}"/>
            </a:ext>
          </a:extLst>
        </xdr:cNvPr>
        <xdr:cNvCxnSpPr/>
      </xdr:nvCxnSpPr>
      <xdr:spPr>
        <a:xfrm>
          <a:off x="1031240" y="6344412"/>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141241</xdr:rowOff>
    </xdr:from>
    <xdr:ext cx="405111" cy="259045"/>
    <xdr:sp macro="" textlink="">
      <xdr:nvSpPr>
        <xdr:cNvPr id="81" name="n_1aveValue【道路】&#10;有形固定資産減価償却率">
          <a:extLst>
            <a:ext uri="{FF2B5EF4-FFF2-40B4-BE49-F238E27FC236}">
              <a16:creationId xmlns:a16="http://schemas.microsoft.com/office/drawing/2014/main" id="{74378D21-84CA-411B-B12A-0FD6F07D1CB9}"/>
            </a:ext>
          </a:extLst>
        </xdr:cNvPr>
        <xdr:cNvSpPr txBox="1"/>
      </xdr:nvSpPr>
      <xdr:spPr>
        <a:xfrm>
          <a:off x="3239144" y="6140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6A53B86C-71BA-4E53-82CA-50D8F31B2BD2}"/>
            </a:ext>
          </a:extLst>
        </xdr:cNvPr>
        <xdr:cNvSpPr txBox="1"/>
      </xdr:nvSpPr>
      <xdr:spPr>
        <a:xfrm>
          <a:off x="24390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79519</xdr:rowOff>
    </xdr:from>
    <xdr:ext cx="405111" cy="259045"/>
    <xdr:sp macro="" textlink="">
      <xdr:nvSpPr>
        <xdr:cNvPr id="83" name="n_3aveValue【道路】&#10;有形固定資産減価償却率">
          <a:extLst>
            <a:ext uri="{FF2B5EF4-FFF2-40B4-BE49-F238E27FC236}">
              <a16:creationId xmlns:a16="http://schemas.microsoft.com/office/drawing/2014/main" id="{C3C15DFF-4092-4F79-9D25-7DEF52AE0592}"/>
            </a:ext>
          </a:extLst>
        </xdr:cNvPr>
        <xdr:cNvSpPr txBox="1"/>
      </xdr:nvSpPr>
      <xdr:spPr>
        <a:xfrm>
          <a:off x="1641484" y="608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45229</xdr:rowOff>
    </xdr:from>
    <xdr:ext cx="405111" cy="259045"/>
    <xdr:sp macro="" textlink="">
      <xdr:nvSpPr>
        <xdr:cNvPr id="84" name="n_4aveValue【道路】&#10;有形固定資産減価償却率">
          <a:extLst>
            <a:ext uri="{FF2B5EF4-FFF2-40B4-BE49-F238E27FC236}">
              <a16:creationId xmlns:a16="http://schemas.microsoft.com/office/drawing/2014/main" id="{65340F3E-DADB-4612-98F2-BD6C6231333F}"/>
            </a:ext>
          </a:extLst>
        </xdr:cNvPr>
        <xdr:cNvSpPr txBox="1"/>
      </xdr:nvSpPr>
      <xdr:spPr>
        <a:xfrm>
          <a:off x="855354" y="6047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170705</xdr:rowOff>
    </xdr:from>
    <xdr:ext cx="405111" cy="259045"/>
    <xdr:sp macro="" textlink="">
      <xdr:nvSpPr>
        <xdr:cNvPr id="85" name="n_1mainValue【道路】&#10;有形固定資産減価償却率">
          <a:extLst>
            <a:ext uri="{FF2B5EF4-FFF2-40B4-BE49-F238E27FC236}">
              <a16:creationId xmlns:a16="http://schemas.microsoft.com/office/drawing/2014/main" id="{63541BF4-5D8D-4BD9-8C39-5FF949C85E65}"/>
            </a:ext>
          </a:extLst>
        </xdr:cNvPr>
        <xdr:cNvSpPr txBox="1"/>
      </xdr:nvSpPr>
      <xdr:spPr>
        <a:xfrm>
          <a:off x="3239144" y="651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134129</xdr:rowOff>
    </xdr:from>
    <xdr:ext cx="405111" cy="259045"/>
    <xdr:sp macro="" textlink="">
      <xdr:nvSpPr>
        <xdr:cNvPr id="86" name="n_2mainValue【道路】&#10;有形固定資産減価償却率">
          <a:extLst>
            <a:ext uri="{FF2B5EF4-FFF2-40B4-BE49-F238E27FC236}">
              <a16:creationId xmlns:a16="http://schemas.microsoft.com/office/drawing/2014/main" id="{8D2946DE-6BFD-4045-92CC-C3508276A8D5}"/>
            </a:ext>
          </a:extLst>
        </xdr:cNvPr>
        <xdr:cNvSpPr txBox="1"/>
      </xdr:nvSpPr>
      <xdr:spPr>
        <a:xfrm>
          <a:off x="2439044" y="6473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88409</xdr:rowOff>
    </xdr:from>
    <xdr:ext cx="405111" cy="259045"/>
    <xdr:sp macro="" textlink="">
      <xdr:nvSpPr>
        <xdr:cNvPr id="87" name="n_3mainValue【道路】&#10;有形固定資産減価償却率">
          <a:extLst>
            <a:ext uri="{FF2B5EF4-FFF2-40B4-BE49-F238E27FC236}">
              <a16:creationId xmlns:a16="http://schemas.microsoft.com/office/drawing/2014/main" id="{F2F49DCC-34B9-4197-84E3-884DAC5C2B1E}"/>
            </a:ext>
          </a:extLst>
        </xdr:cNvPr>
        <xdr:cNvSpPr txBox="1"/>
      </xdr:nvSpPr>
      <xdr:spPr>
        <a:xfrm>
          <a:off x="1641484" y="6435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42689</xdr:rowOff>
    </xdr:from>
    <xdr:ext cx="405111" cy="259045"/>
    <xdr:sp macro="" textlink="">
      <xdr:nvSpPr>
        <xdr:cNvPr id="88" name="n_4mainValue【道路】&#10;有形固定資産減価償却率">
          <a:extLst>
            <a:ext uri="{FF2B5EF4-FFF2-40B4-BE49-F238E27FC236}">
              <a16:creationId xmlns:a16="http://schemas.microsoft.com/office/drawing/2014/main" id="{954899C3-68A7-4CAF-B1DE-D007E21508AE}"/>
            </a:ext>
          </a:extLst>
        </xdr:cNvPr>
        <xdr:cNvSpPr txBox="1"/>
      </xdr:nvSpPr>
      <xdr:spPr>
        <a:xfrm>
          <a:off x="855354" y="6388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A2687AF6-BA05-4837-BCB5-7AA1FCFD09C1}"/>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C00E206B-CCC0-40F6-9C4A-B600A81354F7}"/>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BEF147C3-9E32-429E-83C4-C8A8AD80B75C}"/>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6C7929A-9F7F-4A03-B4DA-B943E67C149E}"/>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D101AAFF-B02C-4651-BC39-BB10FE47186C}"/>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C6AE887B-9EDB-403C-B104-579F5346EF61}"/>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5F5BB45-0CFC-4A38-A757-CE84877EFC7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2293EF7-A4F2-4C3F-9135-0F4A294D522D}"/>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7FB2858A-C996-4490-A493-0A8532E40785}"/>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AD3CD84D-536A-437A-9C34-9EA1E26F0AFB}"/>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3C4CFA85-067C-4BC4-930C-6C1CCAFA2CCF}"/>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2FF73188-8073-4196-AD6D-2BB577222F98}"/>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38D4DEF4-7928-42D5-BBC6-5BE8736ECCC0}"/>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AD99B9C1-5308-4597-AB75-D1612DE76344}"/>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6857E648-1276-4B26-BF05-8B6FE2B6FDE3}"/>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57113ED7-6079-4F74-834B-ACFCCF95B9FB}"/>
            </a:ext>
          </a:extLst>
        </xdr:cNvPr>
        <xdr:cNvSpPr txBox="1"/>
      </xdr:nvSpPr>
      <xdr:spPr>
        <a:xfrm>
          <a:off x="5485961" y="61042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ADA71F63-62E3-41E1-A2C0-F4D83B139D53}"/>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66EC057A-E983-49F7-B404-798463E2495D}"/>
            </a:ext>
          </a:extLst>
        </xdr:cNvPr>
        <xdr:cNvSpPr txBox="1"/>
      </xdr:nvSpPr>
      <xdr:spPr>
        <a:xfrm>
          <a:off x="5485961" y="56508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3EC63486-EE3A-4472-AE68-0ACB6B81D94C}"/>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B3C987DE-284F-41BA-95FC-0522569287EB}"/>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C9DA4FB4-84B5-408B-BD32-63622BC628A5}"/>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10" name="直線コネクタ 109">
          <a:extLst>
            <a:ext uri="{FF2B5EF4-FFF2-40B4-BE49-F238E27FC236}">
              <a16:creationId xmlns:a16="http://schemas.microsoft.com/office/drawing/2014/main" id="{EA6D55F1-4DE2-4F74-A12D-8448EBC91D85}"/>
            </a:ext>
          </a:extLst>
        </xdr:cNvPr>
        <xdr:cNvCxnSpPr/>
      </xdr:nvCxnSpPr>
      <xdr:spPr>
        <a:xfrm flipV="1">
          <a:off x="9429115" y="5716554"/>
          <a:ext cx="0" cy="1381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11" name="【道路】&#10;一人当たり延長最小値テキスト">
          <a:extLst>
            <a:ext uri="{FF2B5EF4-FFF2-40B4-BE49-F238E27FC236}">
              <a16:creationId xmlns:a16="http://schemas.microsoft.com/office/drawing/2014/main" id="{1E3AC0D3-A593-4916-8506-A44D6EC66E3C}"/>
            </a:ext>
          </a:extLst>
        </xdr:cNvPr>
        <xdr:cNvSpPr txBox="1"/>
      </xdr:nvSpPr>
      <xdr:spPr>
        <a:xfrm>
          <a:off x="9467850" y="710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12" name="直線コネクタ 111">
          <a:extLst>
            <a:ext uri="{FF2B5EF4-FFF2-40B4-BE49-F238E27FC236}">
              <a16:creationId xmlns:a16="http://schemas.microsoft.com/office/drawing/2014/main" id="{E25C6D46-CA96-45E0-B7FF-3D6E4D58A084}"/>
            </a:ext>
          </a:extLst>
        </xdr:cNvPr>
        <xdr:cNvCxnSpPr/>
      </xdr:nvCxnSpPr>
      <xdr:spPr>
        <a:xfrm>
          <a:off x="9356090" y="709844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3" name="【道路】&#10;一人当たり延長最大値テキスト">
          <a:extLst>
            <a:ext uri="{FF2B5EF4-FFF2-40B4-BE49-F238E27FC236}">
              <a16:creationId xmlns:a16="http://schemas.microsoft.com/office/drawing/2014/main" id="{4F2BFDC7-D221-4010-B682-14135C7A3AE8}"/>
            </a:ext>
          </a:extLst>
        </xdr:cNvPr>
        <xdr:cNvSpPr txBox="1"/>
      </xdr:nvSpPr>
      <xdr:spPr>
        <a:xfrm>
          <a:off x="9467850" y="548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4" name="直線コネクタ 113">
          <a:extLst>
            <a:ext uri="{FF2B5EF4-FFF2-40B4-BE49-F238E27FC236}">
              <a16:creationId xmlns:a16="http://schemas.microsoft.com/office/drawing/2014/main" id="{2891ACCE-6969-47CF-A4E7-C18EB205E1F5}"/>
            </a:ext>
          </a:extLst>
        </xdr:cNvPr>
        <xdr:cNvCxnSpPr/>
      </xdr:nvCxnSpPr>
      <xdr:spPr>
        <a:xfrm>
          <a:off x="9356090" y="571655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5" name="【道路】&#10;一人当たり延長平均値テキスト">
          <a:extLst>
            <a:ext uri="{FF2B5EF4-FFF2-40B4-BE49-F238E27FC236}">
              <a16:creationId xmlns:a16="http://schemas.microsoft.com/office/drawing/2014/main" id="{40ED678D-2A9C-4230-9F7C-4BD65C55D71F}"/>
            </a:ext>
          </a:extLst>
        </xdr:cNvPr>
        <xdr:cNvSpPr txBox="1"/>
      </xdr:nvSpPr>
      <xdr:spPr>
        <a:xfrm>
          <a:off x="9467850" y="6422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6" name="フローチャート: 判断 115">
          <a:extLst>
            <a:ext uri="{FF2B5EF4-FFF2-40B4-BE49-F238E27FC236}">
              <a16:creationId xmlns:a16="http://schemas.microsoft.com/office/drawing/2014/main" id="{BB6E1AD0-2178-4DE7-8BA2-25D54DD96F16}"/>
            </a:ext>
          </a:extLst>
        </xdr:cNvPr>
        <xdr:cNvSpPr/>
      </xdr:nvSpPr>
      <xdr:spPr>
        <a:xfrm>
          <a:off x="9394190" y="6574759"/>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7" name="フローチャート: 判断 116">
          <a:extLst>
            <a:ext uri="{FF2B5EF4-FFF2-40B4-BE49-F238E27FC236}">
              <a16:creationId xmlns:a16="http://schemas.microsoft.com/office/drawing/2014/main" id="{1EE43013-CB05-4FED-AE2B-C56675945DB8}"/>
            </a:ext>
          </a:extLst>
        </xdr:cNvPr>
        <xdr:cNvSpPr/>
      </xdr:nvSpPr>
      <xdr:spPr>
        <a:xfrm>
          <a:off x="8632190" y="65788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8" name="フローチャート: 判断 117">
          <a:extLst>
            <a:ext uri="{FF2B5EF4-FFF2-40B4-BE49-F238E27FC236}">
              <a16:creationId xmlns:a16="http://schemas.microsoft.com/office/drawing/2014/main" id="{0AFAB308-7845-4155-A4AE-989BD0CCDAAC}"/>
            </a:ext>
          </a:extLst>
        </xdr:cNvPr>
        <xdr:cNvSpPr/>
      </xdr:nvSpPr>
      <xdr:spPr>
        <a:xfrm>
          <a:off x="7846060" y="65814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9" name="フローチャート: 判断 118">
          <a:extLst>
            <a:ext uri="{FF2B5EF4-FFF2-40B4-BE49-F238E27FC236}">
              <a16:creationId xmlns:a16="http://schemas.microsoft.com/office/drawing/2014/main" id="{E8C9845D-448E-4221-AD9D-56B500307C33}"/>
            </a:ext>
          </a:extLst>
        </xdr:cNvPr>
        <xdr:cNvSpPr/>
      </xdr:nvSpPr>
      <xdr:spPr>
        <a:xfrm>
          <a:off x="7029450" y="659143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20" name="フローチャート: 判断 119">
          <a:extLst>
            <a:ext uri="{FF2B5EF4-FFF2-40B4-BE49-F238E27FC236}">
              <a16:creationId xmlns:a16="http://schemas.microsoft.com/office/drawing/2014/main" id="{B0554F41-3665-44A1-818C-1E485A507E33}"/>
            </a:ext>
          </a:extLst>
        </xdr:cNvPr>
        <xdr:cNvSpPr/>
      </xdr:nvSpPr>
      <xdr:spPr>
        <a:xfrm>
          <a:off x="6231890" y="658468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E0284322-8991-4E28-96B4-DBBDA2541C98}"/>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D3BEF627-BF29-475B-A50E-A3B2C8F5465A}"/>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82C1257-86F1-4ECB-A796-DC45E08273D1}"/>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860CDFB-CF85-476E-B9D3-67E639702A52}"/>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05CB3BD-0C13-40AE-8E6E-3B150CEBD24C}"/>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86573</xdr:rowOff>
    </xdr:from>
    <xdr:to>
      <xdr:col>55</xdr:col>
      <xdr:colOff>50800</xdr:colOff>
      <xdr:row>41</xdr:row>
      <xdr:rowOff>16723</xdr:rowOff>
    </xdr:to>
    <xdr:sp macro="" textlink="">
      <xdr:nvSpPr>
        <xdr:cNvPr id="126" name="楕円 125">
          <a:extLst>
            <a:ext uri="{FF2B5EF4-FFF2-40B4-BE49-F238E27FC236}">
              <a16:creationId xmlns:a16="http://schemas.microsoft.com/office/drawing/2014/main" id="{826B45A4-BD21-4DC6-8151-0E2925A8109A}"/>
            </a:ext>
          </a:extLst>
        </xdr:cNvPr>
        <xdr:cNvSpPr/>
      </xdr:nvSpPr>
      <xdr:spPr>
        <a:xfrm>
          <a:off x="9394190" y="6946478"/>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1500</xdr:rowOff>
    </xdr:from>
    <xdr:ext cx="469744" cy="259045"/>
    <xdr:sp macro="" textlink="">
      <xdr:nvSpPr>
        <xdr:cNvPr id="127" name="【道路】&#10;一人当たり延長該当値テキスト">
          <a:extLst>
            <a:ext uri="{FF2B5EF4-FFF2-40B4-BE49-F238E27FC236}">
              <a16:creationId xmlns:a16="http://schemas.microsoft.com/office/drawing/2014/main" id="{9D964E4D-9F36-4605-9967-3740E7D52CFE}"/>
            </a:ext>
          </a:extLst>
        </xdr:cNvPr>
        <xdr:cNvSpPr txBox="1"/>
      </xdr:nvSpPr>
      <xdr:spPr>
        <a:xfrm>
          <a:off x="9467850" y="685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87488</xdr:rowOff>
    </xdr:from>
    <xdr:to>
      <xdr:col>50</xdr:col>
      <xdr:colOff>165100</xdr:colOff>
      <xdr:row>41</xdr:row>
      <xdr:rowOff>17638</xdr:rowOff>
    </xdr:to>
    <xdr:sp macro="" textlink="">
      <xdr:nvSpPr>
        <xdr:cNvPr id="128" name="楕円 127">
          <a:extLst>
            <a:ext uri="{FF2B5EF4-FFF2-40B4-BE49-F238E27FC236}">
              <a16:creationId xmlns:a16="http://schemas.microsoft.com/office/drawing/2014/main" id="{842B502F-08CC-4E48-9864-74E1B5B0D734}"/>
            </a:ext>
          </a:extLst>
        </xdr:cNvPr>
        <xdr:cNvSpPr/>
      </xdr:nvSpPr>
      <xdr:spPr>
        <a:xfrm>
          <a:off x="8632190" y="694739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137373</xdr:rowOff>
    </xdr:from>
    <xdr:to>
      <xdr:col>55</xdr:col>
      <xdr:colOff>0</xdr:colOff>
      <xdr:row>40</xdr:row>
      <xdr:rowOff>138288</xdr:rowOff>
    </xdr:to>
    <xdr:cxnSp macro="">
      <xdr:nvCxnSpPr>
        <xdr:cNvPr id="129" name="直線コネクタ 128">
          <a:extLst>
            <a:ext uri="{FF2B5EF4-FFF2-40B4-BE49-F238E27FC236}">
              <a16:creationId xmlns:a16="http://schemas.microsoft.com/office/drawing/2014/main" id="{1E093B3E-85DF-4C86-9C53-92E9DAA27BD3}"/>
            </a:ext>
          </a:extLst>
        </xdr:cNvPr>
        <xdr:cNvCxnSpPr/>
      </xdr:nvCxnSpPr>
      <xdr:spPr>
        <a:xfrm flipV="1">
          <a:off x="8686800" y="6991563"/>
          <a:ext cx="74295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90322</xdr:rowOff>
    </xdr:from>
    <xdr:to>
      <xdr:col>46</xdr:col>
      <xdr:colOff>38100</xdr:colOff>
      <xdr:row>41</xdr:row>
      <xdr:rowOff>20472</xdr:rowOff>
    </xdr:to>
    <xdr:sp macro="" textlink="">
      <xdr:nvSpPr>
        <xdr:cNvPr id="130" name="楕円 129">
          <a:extLst>
            <a:ext uri="{FF2B5EF4-FFF2-40B4-BE49-F238E27FC236}">
              <a16:creationId xmlns:a16="http://schemas.microsoft.com/office/drawing/2014/main" id="{84E72CD3-F1AF-44B3-A909-1A4E21CDD44D}"/>
            </a:ext>
          </a:extLst>
        </xdr:cNvPr>
        <xdr:cNvSpPr/>
      </xdr:nvSpPr>
      <xdr:spPr>
        <a:xfrm>
          <a:off x="7846060" y="695213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138288</xdr:rowOff>
    </xdr:from>
    <xdr:to>
      <xdr:col>50</xdr:col>
      <xdr:colOff>114300</xdr:colOff>
      <xdr:row>40</xdr:row>
      <xdr:rowOff>141122</xdr:rowOff>
    </xdr:to>
    <xdr:cxnSp macro="">
      <xdr:nvCxnSpPr>
        <xdr:cNvPr id="131" name="直線コネクタ 130">
          <a:extLst>
            <a:ext uri="{FF2B5EF4-FFF2-40B4-BE49-F238E27FC236}">
              <a16:creationId xmlns:a16="http://schemas.microsoft.com/office/drawing/2014/main" id="{58D80B07-4432-4C8C-8D03-5861C17753E5}"/>
            </a:ext>
          </a:extLst>
        </xdr:cNvPr>
        <xdr:cNvCxnSpPr/>
      </xdr:nvCxnSpPr>
      <xdr:spPr>
        <a:xfrm flipV="1">
          <a:off x="7889240" y="6992478"/>
          <a:ext cx="797560" cy="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91603</xdr:rowOff>
    </xdr:from>
    <xdr:to>
      <xdr:col>41</xdr:col>
      <xdr:colOff>101600</xdr:colOff>
      <xdr:row>41</xdr:row>
      <xdr:rowOff>21753</xdr:rowOff>
    </xdr:to>
    <xdr:sp macro="" textlink="">
      <xdr:nvSpPr>
        <xdr:cNvPr id="132" name="楕円 131">
          <a:extLst>
            <a:ext uri="{FF2B5EF4-FFF2-40B4-BE49-F238E27FC236}">
              <a16:creationId xmlns:a16="http://schemas.microsoft.com/office/drawing/2014/main" id="{79834BCF-662E-4763-AD4D-EB90E0973F7D}"/>
            </a:ext>
          </a:extLst>
        </xdr:cNvPr>
        <xdr:cNvSpPr/>
      </xdr:nvSpPr>
      <xdr:spPr>
        <a:xfrm>
          <a:off x="7029450" y="6953413"/>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141122</xdr:rowOff>
    </xdr:from>
    <xdr:to>
      <xdr:col>45</xdr:col>
      <xdr:colOff>177800</xdr:colOff>
      <xdr:row>40</xdr:row>
      <xdr:rowOff>142403</xdr:rowOff>
    </xdr:to>
    <xdr:cxnSp macro="">
      <xdr:nvCxnSpPr>
        <xdr:cNvPr id="133" name="直線コネクタ 132">
          <a:extLst>
            <a:ext uri="{FF2B5EF4-FFF2-40B4-BE49-F238E27FC236}">
              <a16:creationId xmlns:a16="http://schemas.microsoft.com/office/drawing/2014/main" id="{D034248C-8A10-45BF-9710-FE4CEAE0F46A}"/>
            </a:ext>
          </a:extLst>
        </xdr:cNvPr>
        <xdr:cNvCxnSpPr/>
      </xdr:nvCxnSpPr>
      <xdr:spPr>
        <a:xfrm flipV="1">
          <a:off x="7084060" y="6997217"/>
          <a:ext cx="80518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92425</xdr:rowOff>
    </xdr:from>
    <xdr:to>
      <xdr:col>36</xdr:col>
      <xdr:colOff>165100</xdr:colOff>
      <xdr:row>41</xdr:row>
      <xdr:rowOff>22575</xdr:rowOff>
    </xdr:to>
    <xdr:sp macro="" textlink="">
      <xdr:nvSpPr>
        <xdr:cNvPr id="134" name="楕円 133">
          <a:extLst>
            <a:ext uri="{FF2B5EF4-FFF2-40B4-BE49-F238E27FC236}">
              <a16:creationId xmlns:a16="http://schemas.microsoft.com/office/drawing/2014/main" id="{57953DBF-BD41-4B46-8924-77BE25E23CBB}"/>
            </a:ext>
          </a:extLst>
        </xdr:cNvPr>
        <xdr:cNvSpPr/>
      </xdr:nvSpPr>
      <xdr:spPr>
        <a:xfrm>
          <a:off x="6231890" y="695423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142403</xdr:rowOff>
    </xdr:from>
    <xdr:to>
      <xdr:col>41</xdr:col>
      <xdr:colOff>50800</xdr:colOff>
      <xdr:row>40</xdr:row>
      <xdr:rowOff>143225</xdr:rowOff>
    </xdr:to>
    <xdr:cxnSp macro="">
      <xdr:nvCxnSpPr>
        <xdr:cNvPr id="135" name="直線コネクタ 134">
          <a:extLst>
            <a:ext uri="{FF2B5EF4-FFF2-40B4-BE49-F238E27FC236}">
              <a16:creationId xmlns:a16="http://schemas.microsoft.com/office/drawing/2014/main" id="{C3830ACE-9E25-470F-AEEF-B178CF68BF3F}"/>
            </a:ext>
          </a:extLst>
        </xdr:cNvPr>
        <xdr:cNvCxnSpPr/>
      </xdr:nvCxnSpPr>
      <xdr:spPr>
        <a:xfrm flipV="1">
          <a:off x="6286500" y="6998498"/>
          <a:ext cx="797560" cy="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6" name="n_1aveValue【道路】&#10;一人当たり延長">
          <a:extLst>
            <a:ext uri="{FF2B5EF4-FFF2-40B4-BE49-F238E27FC236}">
              <a16:creationId xmlns:a16="http://schemas.microsoft.com/office/drawing/2014/main" id="{9BF1EF46-1AFF-48F0-8962-AAC6E311B961}"/>
            </a:ext>
          </a:extLst>
        </xdr:cNvPr>
        <xdr:cNvSpPr txBox="1"/>
      </xdr:nvSpPr>
      <xdr:spPr>
        <a:xfrm>
          <a:off x="8454467" y="6359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7" name="n_2aveValue【道路】&#10;一人当たり延長">
          <a:extLst>
            <a:ext uri="{FF2B5EF4-FFF2-40B4-BE49-F238E27FC236}">
              <a16:creationId xmlns:a16="http://schemas.microsoft.com/office/drawing/2014/main" id="{3775F75C-6BA9-4DF4-ABD2-F858808781F9}"/>
            </a:ext>
          </a:extLst>
        </xdr:cNvPr>
        <xdr:cNvSpPr txBox="1"/>
      </xdr:nvSpPr>
      <xdr:spPr>
        <a:xfrm>
          <a:off x="7673417" y="63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8" name="n_3aveValue【道路】&#10;一人当たり延長">
          <a:extLst>
            <a:ext uri="{FF2B5EF4-FFF2-40B4-BE49-F238E27FC236}">
              <a16:creationId xmlns:a16="http://schemas.microsoft.com/office/drawing/2014/main" id="{212FE666-9C47-4AA8-AFD5-8ECCE22BD126}"/>
            </a:ext>
          </a:extLst>
        </xdr:cNvPr>
        <xdr:cNvSpPr txBox="1"/>
      </xdr:nvSpPr>
      <xdr:spPr>
        <a:xfrm>
          <a:off x="6866332" y="636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9" name="n_4aveValue【道路】&#10;一人当たり延長">
          <a:extLst>
            <a:ext uri="{FF2B5EF4-FFF2-40B4-BE49-F238E27FC236}">
              <a16:creationId xmlns:a16="http://schemas.microsoft.com/office/drawing/2014/main" id="{DDA75D8E-F292-4955-983B-E2C63A505B96}"/>
            </a:ext>
          </a:extLst>
        </xdr:cNvPr>
        <xdr:cNvSpPr txBox="1"/>
      </xdr:nvSpPr>
      <xdr:spPr>
        <a:xfrm>
          <a:off x="6068772" y="636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8765</xdr:rowOff>
    </xdr:from>
    <xdr:ext cx="469744" cy="259045"/>
    <xdr:sp macro="" textlink="">
      <xdr:nvSpPr>
        <xdr:cNvPr id="140" name="n_1mainValue【道路】&#10;一人当たり延長">
          <a:extLst>
            <a:ext uri="{FF2B5EF4-FFF2-40B4-BE49-F238E27FC236}">
              <a16:creationId xmlns:a16="http://schemas.microsoft.com/office/drawing/2014/main" id="{2FA861E4-3BE1-4262-903A-733CE1D607D3}"/>
            </a:ext>
          </a:extLst>
        </xdr:cNvPr>
        <xdr:cNvSpPr txBox="1"/>
      </xdr:nvSpPr>
      <xdr:spPr>
        <a:xfrm>
          <a:off x="8454467" y="704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11599</xdr:rowOff>
    </xdr:from>
    <xdr:ext cx="469744" cy="259045"/>
    <xdr:sp macro="" textlink="">
      <xdr:nvSpPr>
        <xdr:cNvPr id="141" name="n_2mainValue【道路】&#10;一人当たり延長">
          <a:extLst>
            <a:ext uri="{FF2B5EF4-FFF2-40B4-BE49-F238E27FC236}">
              <a16:creationId xmlns:a16="http://schemas.microsoft.com/office/drawing/2014/main" id="{7E16B150-195D-4264-8420-5368B666B594}"/>
            </a:ext>
          </a:extLst>
        </xdr:cNvPr>
        <xdr:cNvSpPr txBox="1"/>
      </xdr:nvSpPr>
      <xdr:spPr>
        <a:xfrm>
          <a:off x="7673417" y="704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12880</xdr:rowOff>
    </xdr:from>
    <xdr:ext cx="469744" cy="259045"/>
    <xdr:sp macro="" textlink="">
      <xdr:nvSpPr>
        <xdr:cNvPr id="142" name="n_3mainValue【道路】&#10;一人当たり延長">
          <a:extLst>
            <a:ext uri="{FF2B5EF4-FFF2-40B4-BE49-F238E27FC236}">
              <a16:creationId xmlns:a16="http://schemas.microsoft.com/office/drawing/2014/main" id="{9C4067EB-A45F-457C-8B91-269A64AFC44E}"/>
            </a:ext>
          </a:extLst>
        </xdr:cNvPr>
        <xdr:cNvSpPr txBox="1"/>
      </xdr:nvSpPr>
      <xdr:spPr>
        <a:xfrm>
          <a:off x="6866332" y="704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13702</xdr:rowOff>
    </xdr:from>
    <xdr:ext cx="469744" cy="259045"/>
    <xdr:sp macro="" textlink="">
      <xdr:nvSpPr>
        <xdr:cNvPr id="143" name="n_4mainValue【道路】&#10;一人当たり延長">
          <a:extLst>
            <a:ext uri="{FF2B5EF4-FFF2-40B4-BE49-F238E27FC236}">
              <a16:creationId xmlns:a16="http://schemas.microsoft.com/office/drawing/2014/main" id="{70B8568A-299C-42F4-99BF-E93BE81C7B90}"/>
            </a:ext>
          </a:extLst>
        </xdr:cNvPr>
        <xdr:cNvSpPr txBox="1"/>
      </xdr:nvSpPr>
      <xdr:spPr>
        <a:xfrm>
          <a:off x="6068772" y="704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D2CE2929-DEC4-466B-B0AC-0BCB67DBF510}"/>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93CD733F-9FDA-4976-8AE8-FFC2D678F547}"/>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1B05CD15-CE00-4CDB-A901-8B01DCB024E7}"/>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DBF2398D-32A6-4440-8B41-35E1FE7795B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C10D10A6-8593-45ED-A6DA-28AEDB2E4B4B}"/>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89BCDDE4-2194-4E1C-AD26-0C8C4AC97426}"/>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F179D804-B2D4-4686-985D-2396B1DEC32D}"/>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A0DF4374-4AC8-4FDC-A661-877A0F4F0A48}"/>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9B518EE8-2683-4E9E-B38E-28944452230D}"/>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B3C619FF-A210-4AC2-BA79-CD08C6D6AB8D}"/>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2BB83A80-D9FE-4D3B-9E74-1255A042E23C}"/>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1A907B00-7E8C-45CD-B33D-0C2D4F63A15D}"/>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6C77BAAA-3785-4572-A445-B052D8ECDB6C}"/>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921EBE72-3AB0-45D9-9EB2-4BEF2AA9AC6C}"/>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1EE26469-026F-4D9D-862D-41BC5F08DAE0}"/>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78BB6701-CDBC-4DC1-B88F-FE3BCE9071EF}"/>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E3749A02-FC11-4564-BD1C-34DADC7DC393}"/>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F3C7D061-59FA-4281-AE57-11B25116475E}"/>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C2567967-C803-41C5-935C-7282D1332EED}"/>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40688B4E-9340-4EC7-A50E-9DB4AC10D572}"/>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C903993A-4A57-4B04-A328-6813BB137C2A}"/>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211416A5-97A8-4A6F-B912-40A9C520F3E2}"/>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18EA6B99-B9E8-4A2E-B1CB-A635961FB813}"/>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3653ADC5-1A9F-4BD1-BE32-4C2227F4287C}"/>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8" name="直線コネクタ 167">
          <a:extLst>
            <a:ext uri="{FF2B5EF4-FFF2-40B4-BE49-F238E27FC236}">
              <a16:creationId xmlns:a16="http://schemas.microsoft.com/office/drawing/2014/main" id="{66AC8E7F-2366-4021-BF04-3DE13457413D}"/>
            </a:ext>
          </a:extLst>
        </xdr:cNvPr>
        <xdr:cNvCxnSpPr/>
      </xdr:nvCxnSpPr>
      <xdr:spPr>
        <a:xfrm flipV="1">
          <a:off x="4173855" y="948499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E4A235FD-F115-4AAD-9F83-1AAA1A448320}"/>
            </a:ext>
          </a:extLst>
        </xdr:cNvPr>
        <xdr:cNvSpPr txBox="1"/>
      </xdr:nvSpPr>
      <xdr:spPr>
        <a:xfrm>
          <a:off x="421259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70" name="直線コネクタ 169">
          <a:extLst>
            <a:ext uri="{FF2B5EF4-FFF2-40B4-BE49-F238E27FC236}">
              <a16:creationId xmlns:a16="http://schemas.microsoft.com/office/drawing/2014/main" id="{3FA30762-7A7C-407E-B36F-EF4A2678CF3A}"/>
            </a:ext>
          </a:extLst>
        </xdr:cNvPr>
        <xdr:cNvCxnSpPr/>
      </xdr:nvCxnSpPr>
      <xdr:spPr>
        <a:xfrm>
          <a:off x="4112260" y="10828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59CD05BD-3427-441C-A90B-DF94BAA8B0FB}"/>
            </a:ext>
          </a:extLst>
        </xdr:cNvPr>
        <xdr:cNvSpPr txBox="1"/>
      </xdr:nvSpPr>
      <xdr:spPr>
        <a:xfrm>
          <a:off x="4212590" y="926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72" name="直線コネクタ 171">
          <a:extLst>
            <a:ext uri="{FF2B5EF4-FFF2-40B4-BE49-F238E27FC236}">
              <a16:creationId xmlns:a16="http://schemas.microsoft.com/office/drawing/2014/main" id="{4244C2DC-F0DE-4A65-B54E-67896D2083F2}"/>
            </a:ext>
          </a:extLst>
        </xdr:cNvPr>
        <xdr:cNvCxnSpPr/>
      </xdr:nvCxnSpPr>
      <xdr:spPr>
        <a:xfrm>
          <a:off x="4112260" y="94849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33037</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E3BD79CC-DA31-4B4D-A1E2-09B70C378CCB}"/>
            </a:ext>
          </a:extLst>
        </xdr:cNvPr>
        <xdr:cNvSpPr txBox="1"/>
      </xdr:nvSpPr>
      <xdr:spPr>
        <a:xfrm>
          <a:off x="4212590" y="10146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74" name="フローチャート: 判断 173">
          <a:extLst>
            <a:ext uri="{FF2B5EF4-FFF2-40B4-BE49-F238E27FC236}">
              <a16:creationId xmlns:a16="http://schemas.microsoft.com/office/drawing/2014/main" id="{A0A4353B-8C7A-4497-A10F-A4E9A0ADFED1}"/>
            </a:ext>
          </a:extLst>
        </xdr:cNvPr>
        <xdr:cNvSpPr/>
      </xdr:nvSpPr>
      <xdr:spPr>
        <a:xfrm>
          <a:off x="4131310" y="102990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75" name="フローチャート: 判断 174">
          <a:extLst>
            <a:ext uri="{FF2B5EF4-FFF2-40B4-BE49-F238E27FC236}">
              <a16:creationId xmlns:a16="http://schemas.microsoft.com/office/drawing/2014/main" id="{8C25058D-FA6C-4BA4-B444-B0C6A20F3713}"/>
            </a:ext>
          </a:extLst>
        </xdr:cNvPr>
        <xdr:cNvSpPr/>
      </xdr:nvSpPr>
      <xdr:spPr>
        <a:xfrm>
          <a:off x="3388360" y="102800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6" name="フローチャート: 判断 175">
          <a:extLst>
            <a:ext uri="{FF2B5EF4-FFF2-40B4-BE49-F238E27FC236}">
              <a16:creationId xmlns:a16="http://schemas.microsoft.com/office/drawing/2014/main" id="{E535B583-F109-403A-ACFC-7E2A21F5CABD}"/>
            </a:ext>
          </a:extLst>
        </xdr:cNvPr>
        <xdr:cNvSpPr/>
      </xdr:nvSpPr>
      <xdr:spPr>
        <a:xfrm>
          <a:off x="2571750" y="102495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7" name="フローチャート: 判断 176">
          <a:extLst>
            <a:ext uri="{FF2B5EF4-FFF2-40B4-BE49-F238E27FC236}">
              <a16:creationId xmlns:a16="http://schemas.microsoft.com/office/drawing/2014/main" id="{71AFEF76-322D-437C-AC09-534F95D9F9E4}"/>
            </a:ext>
          </a:extLst>
        </xdr:cNvPr>
        <xdr:cNvSpPr/>
      </xdr:nvSpPr>
      <xdr:spPr>
        <a:xfrm>
          <a:off x="1774190" y="1024572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99695</xdr:rowOff>
    </xdr:from>
    <xdr:to>
      <xdr:col>6</xdr:col>
      <xdr:colOff>38100</xdr:colOff>
      <xdr:row>60</xdr:row>
      <xdr:rowOff>29845</xdr:rowOff>
    </xdr:to>
    <xdr:sp macro="" textlink="">
      <xdr:nvSpPr>
        <xdr:cNvPr id="178" name="フローチャート: 判断 177">
          <a:extLst>
            <a:ext uri="{FF2B5EF4-FFF2-40B4-BE49-F238E27FC236}">
              <a16:creationId xmlns:a16="http://schemas.microsoft.com/office/drawing/2014/main" id="{E7D02DD7-BA86-4067-95F8-2EF8AF3BB868}"/>
            </a:ext>
          </a:extLst>
        </xdr:cNvPr>
        <xdr:cNvSpPr/>
      </xdr:nvSpPr>
      <xdr:spPr>
        <a:xfrm>
          <a:off x="988060" y="1021143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14292E61-C4AF-47A8-8BBE-CAFF1F8FB20F}"/>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183CEA4-4A12-4A89-A3A4-D8AD04022347}"/>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A7F0C21D-DADE-45FC-8D57-8A2E6800DB8F}"/>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2EAB3E-520F-42A9-9D8D-76B882499B5C}"/>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D2E40FB-5580-4F5D-8E62-843A76C232A2}"/>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84" name="楕円 183">
          <a:extLst>
            <a:ext uri="{FF2B5EF4-FFF2-40B4-BE49-F238E27FC236}">
              <a16:creationId xmlns:a16="http://schemas.microsoft.com/office/drawing/2014/main" id="{CEDBD4F8-51C0-485A-A7CF-F4A04F5727EE}"/>
            </a:ext>
          </a:extLst>
        </xdr:cNvPr>
        <xdr:cNvSpPr/>
      </xdr:nvSpPr>
      <xdr:spPr>
        <a:xfrm>
          <a:off x="4131310" y="103085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167657</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061894F2-7B28-41EF-9A01-692B622A9421}"/>
            </a:ext>
          </a:extLst>
        </xdr:cNvPr>
        <xdr:cNvSpPr txBox="1"/>
      </xdr:nvSpPr>
      <xdr:spPr>
        <a:xfrm>
          <a:off x="4212590" y="1028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156845</xdr:rowOff>
    </xdr:from>
    <xdr:to>
      <xdr:col>20</xdr:col>
      <xdr:colOff>38100</xdr:colOff>
      <xdr:row>60</xdr:row>
      <xdr:rowOff>86995</xdr:rowOff>
    </xdr:to>
    <xdr:sp macro="" textlink="">
      <xdr:nvSpPr>
        <xdr:cNvPr id="186" name="楕円 185">
          <a:extLst>
            <a:ext uri="{FF2B5EF4-FFF2-40B4-BE49-F238E27FC236}">
              <a16:creationId xmlns:a16="http://schemas.microsoft.com/office/drawing/2014/main" id="{0388AEEC-B7BF-48D7-9790-44BC48058BD2}"/>
            </a:ext>
          </a:extLst>
        </xdr:cNvPr>
        <xdr:cNvSpPr/>
      </xdr:nvSpPr>
      <xdr:spPr>
        <a:xfrm>
          <a:off x="3388360" y="10274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36195</xdr:rowOff>
    </xdr:from>
    <xdr:to>
      <xdr:col>24</xdr:col>
      <xdr:colOff>63500</xdr:colOff>
      <xdr:row>60</xdr:row>
      <xdr:rowOff>68580</xdr:rowOff>
    </xdr:to>
    <xdr:cxnSp macro="">
      <xdr:nvCxnSpPr>
        <xdr:cNvPr id="187" name="直線コネクタ 186">
          <a:extLst>
            <a:ext uri="{FF2B5EF4-FFF2-40B4-BE49-F238E27FC236}">
              <a16:creationId xmlns:a16="http://schemas.microsoft.com/office/drawing/2014/main" id="{A943E73E-88D3-4D05-960A-C3F810ED1A8F}"/>
            </a:ext>
          </a:extLst>
        </xdr:cNvPr>
        <xdr:cNvCxnSpPr/>
      </xdr:nvCxnSpPr>
      <xdr:spPr>
        <a:xfrm>
          <a:off x="3431540" y="10323195"/>
          <a:ext cx="7429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124460</xdr:rowOff>
    </xdr:from>
    <xdr:to>
      <xdr:col>15</xdr:col>
      <xdr:colOff>101600</xdr:colOff>
      <xdr:row>60</xdr:row>
      <xdr:rowOff>54610</xdr:rowOff>
    </xdr:to>
    <xdr:sp macro="" textlink="">
      <xdr:nvSpPr>
        <xdr:cNvPr id="188" name="楕円 187">
          <a:extLst>
            <a:ext uri="{FF2B5EF4-FFF2-40B4-BE49-F238E27FC236}">
              <a16:creationId xmlns:a16="http://schemas.microsoft.com/office/drawing/2014/main" id="{15A426A9-C693-4DDF-8277-5A688AC1BCA3}"/>
            </a:ext>
          </a:extLst>
        </xdr:cNvPr>
        <xdr:cNvSpPr/>
      </xdr:nvSpPr>
      <xdr:spPr>
        <a:xfrm>
          <a:off x="2571750" y="102419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3810</xdr:rowOff>
    </xdr:from>
    <xdr:to>
      <xdr:col>19</xdr:col>
      <xdr:colOff>177800</xdr:colOff>
      <xdr:row>60</xdr:row>
      <xdr:rowOff>36195</xdr:rowOff>
    </xdr:to>
    <xdr:cxnSp macro="">
      <xdr:nvCxnSpPr>
        <xdr:cNvPr id="189" name="直線コネクタ 188">
          <a:extLst>
            <a:ext uri="{FF2B5EF4-FFF2-40B4-BE49-F238E27FC236}">
              <a16:creationId xmlns:a16="http://schemas.microsoft.com/office/drawing/2014/main" id="{FC3671D3-060A-4025-8565-D6053DE888E8}"/>
            </a:ext>
          </a:extLst>
        </xdr:cNvPr>
        <xdr:cNvCxnSpPr/>
      </xdr:nvCxnSpPr>
      <xdr:spPr>
        <a:xfrm>
          <a:off x="2626360" y="10292715"/>
          <a:ext cx="80518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92075</xdr:rowOff>
    </xdr:from>
    <xdr:to>
      <xdr:col>10</xdr:col>
      <xdr:colOff>165100</xdr:colOff>
      <xdr:row>60</xdr:row>
      <xdr:rowOff>22225</xdr:rowOff>
    </xdr:to>
    <xdr:sp macro="" textlink="">
      <xdr:nvSpPr>
        <xdr:cNvPr id="190" name="楕円 189">
          <a:extLst>
            <a:ext uri="{FF2B5EF4-FFF2-40B4-BE49-F238E27FC236}">
              <a16:creationId xmlns:a16="http://schemas.microsoft.com/office/drawing/2014/main" id="{D919451D-E9CC-4FFC-87FA-714EB5D851D2}"/>
            </a:ext>
          </a:extLst>
        </xdr:cNvPr>
        <xdr:cNvSpPr/>
      </xdr:nvSpPr>
      <xdr:spPr>
        <a:xfrm>
          <a:off x="1774190" y="1021143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142875</xdr:rowOff>
    </xdr:from>
    <xdr:to>
      <xdr:col>15</xdr:col>
      <xdr:colOff>50800</xdr:colOff>
      <xdr:row>60</xdr:row>
      <xdr:rowOff>3810</xdr:rowOff>
    </xdr:to>
    <xdr:cxnSp macro="">
      <xdr:nvCxnSpPr>
        <xdr:cNvPr id="191" name="直線コネクタ 190">
          <a:extLst>
            <a:ext uri="{FF2B5EF4-FFF2-40B4-BE49-F238E27FC236}">
              <a16:creationId xmlns:a16="http://schemas.microsoft.com/office/drawing/2014/main" id="{D59AB9B4-C01F-4134-AB35-DED177D6EF74}"/>
            </a:ext>
          </a:extLst>
        </xdr:cNvPr>
        <xdr:cNvCxnSpPr/>
      </xdr:nvCxnSpPr>
      <xdr:spPr>
        <a:xfrm>
          <a:off x="1828800" y="10256520"/>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59690</xdr:rowOff>
    </xdr:from>
    <xdr:to>
      <xdr:col>6</xdr:col>
      <xdr:colOff>38100</xdr:colOff>
      <xdr:row>59</xdr:row>
      <xdr:rowOff>161290</xdr:rowOff>
    </xdr:to>
    <xdr:sp macro="" textlink="">
      <xdr:nvSpPr>
        <xdr:cNvPr id="192" name="楕円 191">
          <a:extLst>
            <a:ext uri="{FF2B5EF4-FFF2-40B4-BE49-F238E27FC236}">
              <a16:creationId xmlns:a16="http://schemas.microsoft.com/office/drawing/2014/main" id="{931EC743-3252-4277-A46C-F2707D3C1231}"/>
            </a:ext>
          </a:extLst>
        </xdr:cNvPr>
        <xdr:cNvSpPr/>
      </xdr:nvSpPr>
      <xdr:spPr>
        <a:xfrm>
          <a:off x="988060" y="1017143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110490</xdr:rowOff>
    </xdr:from>
    <xdr:to>
      <xdr:col>10</xdr:col>
      <xdr:colOff>114300</xdr:colOff>
      <xdr:row>59</xdr:row>
      <xdr:rowOff>142875</xdr:rowOff>
    </xdr:to>
    <xdr:cxnSp macro="">
      <xdr:nvCxnSpPr>
        <xdr:cNvPr id="193" name="直線コネクタ 192">
          <a:extLst>
            <a:ext uri="{FF2B5EF4-FFF2-40B4-BE49-F238E27FC236}">
              <a16:creationId xmlns:a16="http://schemas.microsoft.com/office/drawing/2014/main" id="{7EAD21B9-F2A7-47E6-9DD5-3BE1D6687792}"/>
            </a:ext>
          </a:extLst>
        </xdr:cNvPr>
        <xdr:cNvCxnSpPr/>
      </xdr:nvCxnSpPr>
      <xdr:spPr>
        <a:xfrm>
          <a:off x="1031240" y="10226040"/>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83837</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4ACF795A-6B1A-4D7A-A799-FCB78720A921}"/>
            </a:ext>
          </a:extLst>
        </xdr:cNvPr>
        <xdr:cNvSpPr txBox="1"/>
      </xdr:nvSpPr>
      <xdr:spPr>
        <a:xfrm>
          <a:off x="32391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59072</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79234190-1967-407D-9055-BAEEAFBBBBCA}"/>
            </a:ext>
          </a:extLst>
        </xdr:cNvPr>
        <xdr:cNvSpPr txBox="1"/>
      </xdr:nvSpPr>
      <xdr:spPr>
        <a:xfrm>
          <a:off x="243904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47642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CE82C013-5826-4555-A0FD-B62B89090D7B}"/>
            </a:ext>
          </a:extLst>
        </xdr:cNvPr>
        <xdr:cNvSpPr txBox="1"/>
      </xdr:nvSpPr>
      <xdr:spPr>
        <a:xfrm>
          <a:off x="164148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20972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EA44EC67-FFAB-49D7-98CC-10A966851BF2}"/>
            </a:ext>
          </a:extLst>
        </xdr:cNvPr>
        <xdr:cNvSpPr txBox="1"/>
      </xdr:nvSpPr>
      <xdr:spPr>
        <a:xfrm>
          <a:off x="85535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103522</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8FA9DC37-31F9-4FE3-9AF3-8217CB5685FE}"/>
            </a:ext>
          </a:extLst>
        </xdr:cNvPr>
        <xdr:cNvSpPr txBox="1"/>
      </xdr:nvSpPr>
      <xdr:spPr>
        <a:xfrm>
          <a:off x="32391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71137</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CE96AE38-273E-47F7-B2DE-3B394E0B05A4}"/>
            </a:ext>
          </a:extLst>
        </xdr:cNvPr>
        <xdr:cNvSpPr txBox="1"/>
      </xdr:nvSpPr>
      <xdr:spPr>
        <a:xfrm>
          <a:off x="24390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38752</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4C4AAFA2-20ED-4BB2-A7F4-1610942BD46F}"/>
            </a:ext>
          </a:extLst>
        </xdr:cNvPr>
        <xdr:cNvSpPr txBox="1"/>
      </xdr:nvSpPr>
      <xdr:spPr>
        <a:xfrm>
          <a:off x="1641484" y="998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6367</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F13A557A-A449-417B-8081-82E026A60AD8}"/>
            </a:ext>
          </a:extLst>
        </xdr:cNvPr>
        <xdr:cNvSpPr txBox="1"/>
      </xdr:nvSpPr>
      <xdr:spPr>
        <a:xfrm>
          <a:off x="855354" y="995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750EF64B-8C35-467F-A5CC-693A8FE781B9}"/>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710511DD-6F3E-4B5E-BC71-5DE14B5F8DE8}"/>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2504043F-D5E6-4771-AE1E-A88C7C3D8459}"/>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280EC3AD-20EA-4B5F-B732-69F873E1FCC9}"/>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D039366D-AE8F-405A-85DC-ED3392ACA0D1}"/>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E9248CA6-8A89-428D-9DFF-A4CC23B77B75}"/>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AAC97393-0BEE-49EE-8AD5-90128AC35BA6}"/>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2D198677-A65A-44CD-BAD8-6461043786A1}"/>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ECC4F612-A8E3-413A-9EC1-B2F3DB53239B}"/>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C468B497-BF1C-4A4F-9015-D7551A210152}"/>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FABB019A-F5EF-4273-B3D5-F9C57A6E945D}"/>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D3D3B7CC-B61E-4298-88D4-9F2732659D26}"/>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6AF926F5-3AAD-4BAA-A4C6-42757EE775E1}"/>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9652796D-62DB-4A06-85BC-86C67A019253}"/>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B948E9E4-6D47-4B01-8ED2-4CACADDF0788}"/>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B5F4D9C5-D4CD-41BC-8E23-EE512F3C89CF}"/>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C71E1D4C-B807-4E69-9AF0-4AA4CA159382}"/>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D448506A-BA87-46DA-82EB-57E434258482}"/>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1D09C7F9-76B4-421E-8E38-6463A5623108}"/>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2DC55DC3-9A07-4D47-91A7-69445BCC6921}"/>
            </a:ext>
          </a:extLst>
        </xdr:cNvPr>
        <xdr:cNvSpPr txBox="1"/>
      </xdr:nvSpPr>
      <xdr:spPr>
        <a:xfrm>
          <a:off x="5416126" y="938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C7E62287-AF0C-4931-96D2-11D29BD1470A}"/>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3A48BCAE-EEE0-453D-A960-4C805733F36D}"/>
            </a:ext>
          </a:extLst>
        </xdr:cNvPr>
        <xdr:cNvSpPr txBox="1"/>
      </xdr:nvSpPr>
      <xdr:spPr>
        <a:xfrm>
          <a:off x="5416126" y="900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2E2347F3-DF3E-4DA3-9605-BCD1271924C4}"/>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25" name="直線コネクタ 224">
          <a:extLst>
            <a:ext uri="{FF2B5EF4-FFF2-40B4-BE49-F238E27FC236}">
              <a16:creationId xmlns:a16="http://schemas.microsoft.com/office/drawing/2014/main" id="{14538B12-79FE-4EEC-9363-653666B8464E}"/>
            </a:ext>
          </a:extLst>
        </xdr:cNvPr>
        <xdr:cNvCxnSpPr/>
      </xdr:nvCxnSpPr>
      <xdr:spPr>
        <a:xfrm flipV="1">
          <a:off x="9429115" y="9618410"/>
          <a:ext cx="0" cy="1423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AC5117BC-2D97-4185-A1BB-74FC137EB344}"/>
            </a:ext>
          </a:extLst>
        </xdr:cNvPr>
        <xdr:cNvSpPr txBox="1"/>
      </xdr:nvSpPr>
      <xdr:spPr>
        <a:xfrm>
          <a:off x="9467850" y="1104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27" name="直線コネクタ 226">
          <a:extLst>
            <a:ext uri="{FF2B5EF4-FFF2-40B4-BE49-F238E27FC236}">
              <a16:creationId xmlns:a16="http://schemas.microsoft.com/office/drawing/2014/main" id="{3ECA9D46-E2F8-4099-A5BB-E775C5C9958A}"/>
            </a:ext>
          </a:extLst>
        </xdr:cNvPr>
        <xdr:cNvCxnSpPr/>
      </xdr:nvCxnSpPr>
      <xdr:spPr>
        <a:xfrm>
          <a:off x="9356090" y="110422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CF7D3901-9BDF-4958-88DC-01C3A2313941}"/>
            </a:ext>
          </a:extLst>
        </xdr:cNvPr>
        <xdr:cNvSpPr txBox="1"/>
      </xdr:nvSpPr>
      <xdr:spPr>
        <a:xfrm>
          <a:off x="9467850" y="939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9" name="直線コネクタ 228">
          <a:extLst>
            <a:ext uri="{FF2B5EF4-FFF2-40B4-BE49-F238E27FC236}">
              <a16:creationId xmlns:a16="http://schemas.microsoft.com/office/drawing/2014/main" id="{680A17AF-2100-4500-BD36-94BD9DE20120}"/>
            </a:ext>
          </a:extLst>
        </xdr:cNvPr>
        <xdr:cNvCxnSpPr/>
      </xdr:nvCxnSpPr>
      <xdr:spPr>
        <a:xfrm>
          <a:off x="9356090" y="9618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CCAB515-7440-46C1-90F4-EF2A7A01A3AC}"/>
            </a:ext>
          </a:extLst>
        </xdr:cNvPr>
        <xdr:cNvSpPr txBox="1"/>
      </xdr:nvSpPr>
      <xdr:spPr>
        <a:xfrm>
          <a:off x="9467850" y="10474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31" name="フローチャート: 判断 230">
          <a:extLst>
            <a:ext uri="{FF2B5EF4-FFF2-40B4-BE49-F238E27FC236}">
              <a16:creationId xmlns:a16="http://schemas.microsoft.com/office/drawing/2014/main" id="{767D67F3-6828-4525-B940-311048EDC46B}"/>
            </a:ext>
          </a:extLst>
        </xdr:cNvPr>
        <xdr:cNvSpPr/>
      </xdr:nvSpPr>
      <xdr:spPr>
        <a:xfrm>
          <a:off x="9394190" y="10621631"/>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32" name="フローチャート: 判断 231">
          <a:extLst>
            <a:ext uri="{FF2B5EF4-FFF2-40B4-BE49-F238E27FC236}">
              <a16:creationId xmlns:a16="http://schemas.microsoft.com/office/drawing/2014/main" id="{92E48513-1F4A-40F3-9DEB-1A5E86FE78F6}"/>
            </a:ext>
          </a:extLst>
        </xdr:cNvPr>
        <xdr:cNvSpPr/>
      </xdr:nvSpPr>
      <xdr:spPr>
        <a:xfrm>
          <a:off x="8632190" y="10627913"/>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33" name="フローチャート: 判断 232">
          <a:extLst>
            <a:ext uri="{FF2B5EF4-FFF2-40B4-BE49-F238E27FC236}">
              <a16:creationId xmlns:a16="http://schemas.microsoft.com/office/drawing/2014/main" id="{A4DAB5BD-2513-4A38-AB08-1C123146229A}"/>
            </a:ext>
          </a:extLst>
        </xdr:cNvPr>
        <xdr:cNvSpPr/>
      </xdr:nvSpPr>
      <xdr:spPr>
        <a:xfrm>
          <a:off x="7846060" y="1063168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34" name="フローチャート: 判断 233">
          <a:extLst>
            <a:ext uri="{FF2B5EF4-FFF2-40B4-BE49-F238E27FC236}">
              <a16:creationId xmlns:a16="http://schemas.microsoft.com/office/drawing/2014/main" id="{03F39E3B-9C22-4367-9E57-B5505E8FD91D}"/>
            </a:ext>
          </a:extLst>
        </xdr:cNvPr>
        <xdr:cNvSpPr/>
      </xdr:nvSpPr>
      <xdr:spPr>
        <a:xfrm>
          <a:off x="7029450" y="106366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35" name="フローチャート: 判断 234">
          <a:extLst>
            <a:ext uri="{FF2B5EF4-FFF2-40B4-BE49-F238E27FC236}">
              <a16:creationId xmlns:a16="http://schemas.microsoft.com/office/drawing/2014/main" id="{43475E39-D00A-4324-BF3F-B0AD4300B06B}"/>
            </a:ext>
          </a:extLst>
        </xdr:cNvPr>
        <xdr:cNvSpPr/>
      </xdr:nvSpPr>
      <xdr:spPr>
        <a:xfrm>
          <a:off x="6231890" y="10630863"/>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B7DD359-28E3-48A4-88A0-805243B128BB}"/>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BF8EBF4D-B7FA-4526-A1E3-3BEE81E0BAF6}"/>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E117AC29-E52E-47EB-8B6C-97F61C0B9030}"/>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3C9E21A-C6BC-4D86-9528-4BF735BF4F8D}"/>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22DF4A7-E9B7-41FA-98B9-30034D378A57}"/>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139936</xdr:rowOff>
    </xdr:from>
    <xdr:to>
      <xdr:col>55</xdr:col>
      <xdr:colOff>50800</xdr:colOff>
      <xdr:row>64</xdr:row>
      <xdr:rowOff>70086</xdr:rowOff>
    </xdr:to>
    <xdr:sp macro="" textlink="">
      <xdr:nvSpPr>
        <xdr:cNvPr id="241" name="楕円 240">
          <a:extLst>
            <a:ext uri="{FF2B5EF4-FFF2-40B4-BE49-F238E27FC236}">
              <a16:creationId xmlns:a16="http://schemas.microsoft.com/office/drawing/2014/main" id="{733D358C-9ABF-453B-9708-185E72E3FECE}"/>
            </a:ext>
          </a:extLst>
        </xdr:cNvPr>
        <xdr:cNvSpPr/>
      </xdr:nvSpPr>
      <xdr:spPr>
        <a:xfrm>
          <a:off x="9394190" y="10937476"/>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54863</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59DAB510-72FA-4B46-BBF1-7507E5DE19EA}"/>
            </a:ext>
          </a:extLst>
        </xdr:cNvPr>
        <xdr:cNvSpPr txBox="1"/>
      </xdr:nvSpPr>
      <xdr:spPr>
        <a:xfrm>
          <a:off x="9467850" y="10860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140123</xdr:rowOff>
    </xdr:from>
    <xdr:to>
      <xdr:col>50</xdr:col>
      <xdr:colOff>165100</xdr:colOff>
      <xdr:row>64</xdr:row>
      <xdr:rowOff>70273</xdr:rowOff>
    </xdr:to>
    <xdr:sp macro="" textlink="">
      <xdr:nvSpPr>
        <xdr:cNvPr id="243" name="楕円 242">
          <a:extLst>
            <a:ext uri="{FF2B5EF4-FFF2-40B4-BE49-F238E27FC236}">
              <a16:creationId xmlns:a16="http://schemas.microsoft.com/office/drawing/2014/main" id="{EA114ABC-1AE4-486E-AC38-5292F53050F7}"/>
            </a:ext>
          </a:extLst>
        </xdr:cNvPr>
        <xdr:cNvSpPr/>
      </xdr:nvSpPr>
      <xdr:spPr>
        <a:xfrm>
          <a:off x="8632190" y="1093766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19286</xdr:rowOff>
    </xdr:from>
    <xdr:to>
      <xdr:col>55</xdr:col>
      <xdr:colOff>0</xdr:colOff>
      <xdr:row>64</xdr:row>
      <xdr:rowOff>19473</xdr:rowOff>
    </xdr:to>
    <xdr:cxnSp macro="">
      <xdr:nvCxnSpPr>
        <xdr:cNvPr id="244" name="直線コネクタ 243">
          <a:extLst>
            <a:ext uri="{FF2B5EF4-FFF2-40B4-BE49-F238E27FC236}">
              <a16:creationId xmlns:a16="http://schemas.microsoft.com/office/drawing/2014/main" id="{20BD3ACE-E8D9-4729-AC1D-43C93373E8CC}"/>
            </a:ext>
          </a:extLst>
        </xdr:cNvPr>
        <xdr:cNvCxnSpPr/>
      </xdr:nvCxnSpPr>
      <xdr:spPr>
        <a:xfrm flipV="1">
          <a:off x="8686800" y="10988276"/>
          <a:ext cx="742950" cy="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140359</xdr:rowOff>
    </xdr:from>
    <xdr:to>
      <xdr:col>46</xdr:col>
      <xdr:colOff>38100</xdr:colOff>
      <xdr:row>64</xdr:row>
      <xdr:rowOff>70509</xdr:rowOff>
    </xdr:to>
    <xdr:sp macro="" textlink="">
      <xdr:nvSpPr>
        <xdr:cNvPr id="245" name="楕円 244">
          <a:extLst>
            <a:ext uri="{FF2B5EF4-FFF2-40B4-BE49-F238E27FC236}">
              <a16:creationId xmlns:a16="http://schemas.microsoft.com/office/drawing/2014/main" id="{8407BD9B-67B9-4F7A-868B-EAF91F171C18}"/>
            </a:ext>
          </a:extLst>
        </xdr:cNvPr>
        <xdr:cNvSpPr/>
      </xdr:nvSpPr>
      <xdr:spPr>
        <a:xfrm>
          <a:off x="7846060" y="1093789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19473</xdr:rowOff>
    </xdr:from>
    <xdr:to>
      <xdr:col>50</xdr:col>
      <xdr:colOff>114300</xdr:colOff>
      <xdr:row>64</xdr:row>
      <xdr:rowOff>19709</xdr:rowOff>
    </xdr:to>
    <xdr:cxnSp macro="">
      <xdr:nvCxnSpPr>
        <xdr:cNvPr id="246" name="直線コネクタ 245">
          <a:extLst>
            <a:ext uri="{FF2B5EF4-FFF2-40B4-BE49-F238E27FC236}">
              <a16:creationId xmlns:a16="http://schemas.microsoft.com/office/drawing/2014/main" id="{61351529-3A3E-4731-A1F1-99AEC94908FB}"/>
            </a:ext>
          </a:extLst>
        </xdr:cNvPr>
        <xdr:cNvCxnSpPr/>
      </xdr:nvCxnSpPr>
      <xdr:spPr>
        <a:xfrm flipV="1">
          <a:off x="7889240" y="10988463"/>
          <a:ext cx="797560" cy="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140801</xdr:rowOff>
    </xdr:from>
    <xdr:to>
      <xdr:col>41</xdr:col>
      <xdr:colOff>101600</xdr:colOff>
      <xdr:row>64</xdr:row>
      <xdr:rowOff>70951</xdr:rowOff>
    </xdr:to>
    <xdr:sp macro="" textlink="">
      <xdr:nvSpPr>
        <xdr:cNvPr id="247" name="楕円 246">
          <a:extLst>
            <a:ext uri="{FF2B5EF4-FFF2-40B4-BE49-F238E27FC236}">
              <a16:creationId xmlns:a16="http://schemas.microsoft.com/office/drawing/2014/main" id="{F2041C4C-8F1D-4628-9BAD-DA9BF12AA3A3}"/>
            </a:ext>
          </a:extLst>
        </xdr:cNvPr>
        <xdr:cNvSpPr/>
      </xdr:nvSpPr>
      <xdr:spPr>
        <a:xfrm>
          <a:off x="7029450" y="1093834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19709</xdr:rowOff>
    </xdr:from>
    <xdr:to>
      <xdr:col>45</xdr:col>
      <xdr:colOff>177800</xdr:colOff>
      <xdr:row>64</xdr:row>
      <xdr:rowOff>20151</xdr:rowOff>
    </xdr:to>
    <xdr:cxnSp macro="">
      <xdr:nvCxnSpPr>
        <xdr:cNvPr id="248" name="直線コネクタ 247">
          <a:extLst>
            <a:ext uri="{FF2B5EF4-FFF2-40B4-BE49-F238E27FC236}">
              <a16:creationId xmlns:a16="http://schemas.microsoft.com/office/drawing/2014/main" id="{87687A82-202B-4441-82E5-A55F44430BCF}"/>
            </a:ext>
          </a:extLst>
        </xdr:cNvPr>
        <xdr:cNvCxnSpPr/>
      </xdr:nvCxnSpPr>
      <xdr:spPr>
        <a:xfrm flipV="1">
          <a:off x="7084060" y="10988699"/>
          <a:ext cx="80518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141110</xdr:rowOff>
    </xdr:from>
    <xdr:to>
      <xdr:col>36</xdr:col>
      <xdr:colOff>165100</xdr:colOff>
      <xdr:row>64</xdr:row>
      <xdr:rowOff>71260</xdr:rowOff>
    </xdr:to>
    <xdr:sp macro="" textlink="">
      <xdr:nvSpPr>
        <xdr:cNvPr id="249" name="楕円 248">
          <a:extLst>
            <a:ext uri="{FF2B5EF4-FFF2-40B4-BE49-F238E27FC236}">
              <a16:creationId xmlns:a16="http://schemas.microsoft.com/office/drawing/2014/main" id="{A2258018-DA74-4973-B7DE-732C96AAC0F7}"/>
            </a:ext>
          </a:extLst>
        </xdr:cNvPr>
        <xdr:cNvSpPr/>
      </xdr:nvSpPr>
      <xdr:spPr>
        <a:xfrm>
          <a:off x="6231890" y="1094055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20151</xdr:rowOff>
    </xdr:from>
    <xdr:to>
      <xdr:col>41</xdr:col>
      <xdr:colOff>50800</xdr:colOff>
      <xdr:row>64</xdr:row>
      <xdr:rowOff>20460</xdr:rowOff>
    </xdr:to>
    <xdr:cxnSp macro="">
      <xdr:nvCxnSpPr>
        <xdr:cNvPr id="250" name="直線コネクタ 249">
          <a:extLst>
            <a:ext uri="{FF2B5EF4-FFF2-40B4-BE49-F238E27FC236}">
              <a16:creationId xmlns:a16="http://schemas.microsoft.com/office/drawing/2014/main" id="{E5397026-8DE4-43F4-BFCA-5BF94B7BC97C}"/>
            </a:ext>
          </a:extLst>
        </xdr:cNvPr>
        <xdr:cNvCxnSpPr/>
      </xdr:nvCxnSpPr>
      <xdr:spPr>
        <a:xfrm flipV="1">
          <a:off x="6286500" y="10989141"/>
          <a:ext cx="797560" cy="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6A0D5AE-E0FC-4B5D-87D5-9522B8B0B4F1}"/>
            </a:ext>
          </a:extLst>
        </xdr:cNvPr>
        <xdr:cNvSpPr txBox="1"/>
      </xdr:nvSpPr>
      <xdr:spPr>
        <a:xfrm>
          <a:off x="8422151" y="1039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39B9AF16-0D71-4750-AA28-22C1B0BC65ED}"/>
            </a:ext>
          </a:extLst>
        </xdr:cNvPr>
        <xdr:cNvSpPr txBox="1"/>
      </xdr:nvSpPr>
      <xdr:spPr>
        <a:xfrm>
          <a:off x="7641101" y="1040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15CF4359-01F8-4FE0-B8F5-1CCA9BCBF1AB}"/>
            </a:ext>
          </a:extLst>
        </xdr:cNvPr>
        <xdr:cNvSpPr txBox="1"/>
      </xdr:nvSpPr>
      <xdr:spPr>
        <a:xfrm>
          <a:off x="6854971" y="1041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13F531DA-B6C3-4312-904C-EB3E3C9C0B47}"/>
            </a:ext>
          </a:extLst>
        </xdr:cNvPr>
        <xdr:cNvSpPr txBox="1"/>
      </xdr:nvSpPr>
      <xdr:spPr>
        <a:xfrm>
          <a:off x="603836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61400</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CC5C7CAF-EFAD-48E5-858F-AD33542C8DF1}"/>
            </a:ext>
          </a:extLst>
        </xdr:cNvPr>
        <xdr:cNvSpPr txBox="1"/>
      </xdr:nvSpPr>
      <xdr:spPr>
        <a:xfrm>
          <a:off x="8422151" y="1103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61636</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9493C07E-9E16-4527-B2E6-79FC060186BF}"/>
            </a:ext>
          </a:extLst>
        </xdr:cNvPr>
        <xdr:cNvSpPr txBox="1"/>
      </xdr:nvSpPr>
      <xdr:spPr>
        <a:xfrm>
          <a:off x="7641101" y="1103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62078</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D379D8CB-3C2D-41F0-AB70-7F77A7C9ADB5}"/>
            </a:ext>
          </a:extLst>
        </xdr:cNvPr>
        <xdr:cNvSpPr txBox="1"/>
      </xdr:nvSpPr>
      <xdr:spPr>
        <a:xfrm>
          <a:off x="6854971" y="1103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62387</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D41D0C5C-6B3B-4F6D-9607-E619DBBF12CD}"/>
            </a:ext>
          </a:extLst>
        </xdr:cNvPr>
        <xdr:cNvSpPr txBox="1"/>
      </xdr:nvSpPr>
      <xdr:spPr>
        <a:xfrm>
          <a:off x="6038361" y="1103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F9D65D29-119C-4A6F-9E1D-96E723A7C49B}"/>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52D616E-7064-43F9-AC41-1C362E7F6F3E}"/>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1C7883DC-588B-41EC-833E-2D4009F5AEF9}"/>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58A278B4-7674-4D10-A5EF-89F2E4D68888}"/>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C64A8531-C2A0-4565-9D4C-019FA7C1936E}"/>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CA9C1EE-AA36-43F8-9761-C032727A1296}"/>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E3B8AA13-9C3B-4F4E-95F2-A73E693B1910}"/>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CA8443E8-5E54-4080-A149-1D6FBB8C31A4}"/>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2C910545-CB42-4788-A37B-01678C3C6441}"/>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3CE8182C-B584-4092-9FC6-3982A35F8A72}"/>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E50559C2-E499-4C67-861C-C1778C0C4747}"/>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1A6257E9-EF14-400D-8458-8FDB96B76A86}"/>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336CA49D-F043-4CD7-B9AB-8EBCBC3467A6}"/>
            </a:ext>
          </a:extLst>
        </xdr:cNvPr>
        <xdr:cNvSpPr txBox="1"/>
      </xdr:nvSpPr>
      <xdr:spPr>
        <a:xfrm>
          <a:off x="343701" y="1476739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C15DC7BB-7684-4224-8E4E-75C776148CDC}"/>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1B0BB950-4053-4A93-ADB7-253DE053EBDD}"/>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A8CE18E2-1B6F-423F-A468-8EF4BA5529F1}"/>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106FB31F-DE5E-4DA6-9319-977577EE7C04}"/>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A9E7A202-BB82-479E-8B2C-DA4F23B61187}"/>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DADEE18E-34E6-4545-8E9F-421182CB8B09}"/>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5AEE1EFC-1958-468B-A968-8AB7B4C8D391}"/>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7C8E001E-EA46-4C11-AB07-AF7AA820C8D0}"/>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01B46A78-C389-44CA-82FE-18AD7B829D4B}"/>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46D8E6BF-17FB-4D54-9AF8-DE564FE39A54}"/>
            </a:ext>
          </a:extLst>
        </xdr:cNvPr>
        <xdr:cNvSpPr txBox="1"/>
      </xdr:nvSpPr>
      <xdr:spPr>
        <a:xfrm>
          <a:off x="343701" y="131364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70B3EAAD-DCB6-42DF-95EA-85B2009F4697}"/>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291DC904-3E34-4940-85E5-883099C47CF9}"/>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B583AA0F-E977-43F7-9D33-08B69A0C43CF}"/>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85" name="直線コネクタ 284">
          <a:extLst>
            <a:ext uri="{FF2B5EF4-FFF2-40B4-BE49-F238E27FC236}">
              <a16:creationId xmlns:a16="http://schemas.microsoft.com/office/drawing/2014/main" id="{0AFE5B24-6559-476B-8BBC-7C2B8F3E9543}"/>
            </a:ext>
          </a:extLst>
        </xdr:cNvPr>
        <xdr:cNvCxnSpPr/>
      </xdr:nvCxnSpPr>
      <xdr:spPr>
        <a:xfrm flipV="1">
          <a:off x="4173855" y="13333367"/>
          <a:ext cx="0" cy="1373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B5C6E22A-2933-443C-807F-C346734757A1}"/>
            </a:ext>
          </a:extLst>
        </xdr:cNvPr>
        <xdr:cNvSpPr txBox="1"/>
      </xdr:nvSpPr>
      <xdr:spPr>
        <a:xfrm>
          <a:off x="4212590" y="1471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87" name="直線コネクタ 286">
          <a:extLst>
            <a:ext uri="{FF2B5EF4-FFF2-40B4-BE49-F238E27FC236}">
              <a16:creationId xmlns:a16="http://schemas.microsoft.com/office/drawing/2014/main" id="{C305BD30-1AD4-4C2E-B703-E354C03B7220}"/>
            </a:ext>
          </a:extLst>
        </xdr:cNvPr>
        <xdr:cNvCxnSpPr/>
      </xdr:nvCxnSpPr>
      <xdr:spPr>
        <a:xfrm>
          <a:off x="4112260" y="14707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C2FDE0CA-1DEC-4B36-A2E4-2F4A42501F20}"/>
            </a:ext>
          </a:extLst>
        </xdr:cNvPr>
        <xdr:cNvSpPr txBox="1"/>
      </xdr:nvSpPr>
      <xdr:spPr>
        <a:xfrm>
          <a:off x="4212590" y="1310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89" name="直線コネクタ 288">
          <a:extLst>
            <a:ext uri="{FF2B5EF4-FFF2-40B4-BE49-F238E27FC236}">
              <a16:creationId xmlns:a16="http://schemas.microsoft.com/office/drawing/2014/main" id="{30DE62B2-BA40-4EFB-8690-D31244561D70}"/>
            </a:ext>
          </a:extLst>
        </xdr:cNvPr>
        <xdr:cNvCxnSpPr/>
      </xdr:nvCxnSpPr>
      <xdr:spPr>
        <a:xfrm>
          <a:off x="4112260" y="133333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89825</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9314A45B-503B-46FE-92C7-207EF79E51F1}"/>
            </a:ext>
          </a:extLst>
        </xdr:cNvPr>
        <xdr:cNvSpPr txBox="1"/>
      </xdr:nvSpPr>
      <xdr:spPr>
        <a:xfrm>
          <a:off x="4212590" y="141525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91" name="フローチャート: 判断 290">
          <a:extLst>
            <a:ext uri="{FF2B5EF4-FFF2-40B4-BE49-F238E27FC236}">
              <a16:creationId xmlns:a16="http://schemas.microsoft.com/office/drawing/2014/main" id="{C1EDC70A-B69C-4797-9355-B60C446ADB6F}"/>
            </a:ext>
          </a:extLst>
        </xdr:cNvPr>
        <xdr:cNvSpPr/>
      </xdr:nvSpPr>
      <xdr:spPr>
        <a:xfrm>
          <a:off x="4131310" y="1417029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2" name="フローチャート: 判断 291">
          <a:extLst>
            <a:ext uri="{FF2B5EF4-FFF2-40B4-BE49-F238E27FC236}">
              <a16:creationId xmlns:a16="http://schemas.microsoft.com/office/drawing/2014/main" id="{939F64C6-A0DA-419F-A7BF-17ED6433BEBF}"/>
            </a:ext>
          </a:extLst>
        </xdr:cNvPr>
        <xdr:cNvSpPr/>
      </xdr:nvSpPr>
      <xdr:spPr>
        <a:xfrm>
          <a:off x="3388360" y="1413437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93" name="フローチャート: 判断 292">
          <a:extLst>
            <a:ext uri="{FF2B5EF4-FFF2-40B4-BE49-F238E27FC236}">
              <a16:creationId xmlns:a16="http://schemas.microsoft.com/office/drawing/2014/main" id="{793F32D6-326C-4D98-B501-57D2C0FF467E}"/>
            </a:ext>
          </a:extLst>
        </xdr:cNvPr>
        <xdr:cNvSpPr/>
      </xdr:nvSpPr>
      <xdr:spPr>
        <a:xfrm>
          <a:off x="2571750" y="1409845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94" name="フローチャート: 判断 293">
          <a:extLst>
            <a:ext uri="{FF2B5EF4-FFF2-40B4-BE49-F238E27FC236}">
              <a16:creationId xmlns:a16="http://schemas.microsoft.com/office/drawing/2014/main" id="{9D805E80-627C-4034-95BF-D166A5BD93AF}"/>
            </a:ext>
          </a:extLst>
        </xdr:cNvPr>
        <xdr:cNvSpPr/>
      </xdr:nvSpPr>
      <xdr:spPr>
        <a:xfrm>
          <a:off x="1774190" y="1406769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95" name="フローチャート: 判断 294">
          <a:extLst>
            <a:ext uri="{FF2B5EF4-FFF2-40B4-BE49-F238E27FC236}">
              <a16:creationId xmlns:a16="http://schemas.microsoft.com/office/drawing/2014/main" id="{6D99FED3-F2B1-4F1D-82F9-814CD37D093D}"/>
            </a:ext>
          </a:extLst>
        </xdr:cNvPr>
        <xdr:cNvSpPr/>
      </xdr:nvSpPr>
      <xdr:spPr>
        <a:xfrm>
          <a:off x="988060" y="140279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10921A83-8CC2-40C3-8444-91B923EEACBD}"/>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DED5A24-6EBE-4D9E-B6AA-3FF55BE4AA33}"/>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86D7956-8AD3-42CB-AC77-D185F96D80AC}"/>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309459C-3600-41D5-B6C3-1904EE0F072E}"/>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6EDAA9E-5136-4B74-AC1D-CD33535868D5}"/>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98334</xdr:rowOff>
    </xdr:from>
    <xdr:to>
      <xdr:col>24</xdr:col>
      <xdr:colOff>114300</xdr:colOff>
      <xdr:row>81</xdr:row>
      <xdr:rowOff>28484</xdr:rowOff>
    </xdr:to>
    <xdr:sp macro="" textlink="">
      <xdr:nvSpPr>
        <xdr:cNvPr id="301" name="楕円 300">
          <a:extLst>
            <a:ext uri="{FF2B5EF4-FFF2-40B4-BE49-F238E27FC236}">
              <a16:creationId xmlns:a16="http://schemas.microsoft.com/office/drawing/2014/main" id="{F8C6257E-9376-49D5-BF56-3FCD2CC73D0A}"/>
            </a:ext>
          </a:extLst>
        </xdr:cNvPr>
        <xdr:cNvSpPr/>
      </xdr:nvSpPr>
      <xdr:spPr>
        <a:xfrm>
          <a:off x="4131310" y="138105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121211</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44CF0D83-7570-46C6-A5F1-D2B7747349BF}"/>
            </a:ext>
          </a:extLst>
        </xdr:cNvPr>
        <xdr:cNvSpPr txBox="1"/>
      </xdr:nvSpPr>
      <xdr:spPr>
        <a:xfrm>
          <a:off x="4212590" y="13667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59145</xdr:rowOff>
    </xdr:from>
    <xdr:to>
      <xdr:col>20</xdr:col>
      <xdr:colOff>38100</xdr:colOff>
      <xdr:row>80</xdr:row>
      <xdr:rowOff>160745</xdr:rowOff>
    </xdr:to>
    <xdr:sp macro="" textlink="">
      <xdr:nvSpPr>
        <xdr:cNvPr id="303" name="楕円 302">
          <a:extLst>
            <a:ext uri="{FF2B5EF4-FFF2-40B4-BE49-F238E27FC236}">
              <a16:creationId xmlns:a16="http://schemas.microsoft.com/office/drawing/2014/main" id="{9AFD6D8C-1656-4E90-AABD-1B16B4947F82}"/>
            </a:ext>
          </a:extLst>
        </xdr:cNvPr>
        <xdr:cNvSpPr/>
      </xdr:nvSpPr>
      <xdr:spPr>
        <a:xfrm>
          <a:off x="3388360" y="1377133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109945</xdr:rowOff>
    </xdr:from>
    <xdr:to>
      <xdr:col>24</xdr:col>
      <xdr:colOff>63500</xdr:colOff>
      <xdr:row>80</xdr:row>
      <xdr:rowOff>149134</xdr:rowOff>
    </xdr:to>
    <xdr:cxnSp macro="">
      <xdr:nvCxnSpPr>
        <xdr:cNvPr id="304" name="直線コネクタ 303">
          <a:extLst>
            <a:ext uri="{FF2B5EF4-FFF2-40B4-BE49-F238E27FC236}">
              <a16:creationId xmlns:a16="http://schemas.microsoft.com/office/drawing/2014/main" id="{70AD1CB4-1ABF-4C52-AA2D-5505235619D5}"/>
            </a:ext>
          </a:extLst>
        </xdr:cNvPr>
        <xdr:cNvCxnSpPr/>
      </xdr:nvCxnSpPr>
      <xdr:spPr>
        <a:xfrm>
          <a:off x="3431540" y="13824040"/>
          <a:ext cx="742950" cy="4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29755</xdr:rowOff>
    </xdr:from>
    <xdr:to>
      <xdr:col>15</xdr:col>
      <xdr:colOff>101600</xdr:colOff>
      <xdr:row>80</xdr:row>
      <xdr:rowOff>131355</xdr:rowOff>
    </xdr:to>
    <xdr:sp macro="" textlink="">
      <xdr:nvSpPr>
        <xdr:cNvPr id="305" name="楕円 304">
          <a:extLst>
            <a:ext uri="{FF2B5EF4-FFF2-40B4-BE49-F238E27FC236}">
              <a16:creationId xmlns:a16="http://schemas.microsoft.com/office/drawing/2014/main" id="{E6C80CD0-980B-436E-8CBB-8F659F68B581}"/>
            </a:ext>
          </a:extLst>
        </xdr:cNvPr>
        <xdr:cNvSpPr/>
      </xdr:nvSpPr>
      <xdr:spPr>
        <a:xfrm>
          <a:off x="2571750" y="1374385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80555</xdr:rowOff>
    </xdr:from>
    <xdr:to>
      <xdr:col>19</xdr:col>
      <xdr:colOff>177800</xdr:colOff>
      <xdr:row>80</xdr:row>
      <xdr:rowOff>109945</xdr:rowOff>
    </xdr:to>
    <xdr:cxnSp macro="">
      <xdr:nvCxnSpPr>
        <xdr:cNvPr id="306" name="直線コネクタ 305">
          <a:extLst>
            <a:ext uri="{FF2B5EF4-FFF2-40B4-BE49-F238E27FC236}">
              <a16:creationId xmlns:a16="http://schemas.microsoft.com/office/drawing/2014/main" id="{9DC7EDDB-6531-4148-9FC7-94B8E3C23B5D}"/>
            </a:ext>
          </a:extLst>
        </xdr:cNvPr>
        <xdr:cNvCxnSpPr/>
      </xdr:nvCxnSpPr>
      <xdr:spPr>
        <a:xfrm>
          <a:off x="2626360" y="13798460"/>
          <a:ext cx="805180" cy="25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142421</xdr:rowOff>
    </xdr:from>
    <xdr:to>
      <xdr:col>10</xdr:col>
      <xdr:colOff>165100</xdr:colOff>
      <xdr:row>80</xdr:row>
      <xdr:rowOff>72571</xdr:rowOff>
    </xdr:to>
    <xdr:sp macro="" textlink="">
      <xdr:nvSpPr>
        <xdr:cNvPr id="307" name="楕円 306">
          <a:extLst>
            <a:ext uri="{FF2B5EF4-FFF2-40B4-BE49-F238E27FC236}">
              <a16:creationId xmlns:a16="http://schemas.microsoft.com/office/drawing/2014/main" id="{655E6581-3B5B-4563-97F9-16B874165AB7}"/>
            </a:ext>
          </a:extLst>
        </xdr:cNvPr>
        <xdr:cNvSpPr/>
      </xdr:nvSpPr>
      <xdr:spPr>
        <a:xfrm>
          <a:off x="1774190" y="1368506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21771</xdr:rowOff>
    </xdr:from>
    <xdr:to>
      <xdr:col>15</xdr:col>
      <xdr:colOff>50800</xdr:colOff>
      <xdr:row>80</xdr:row>
      <xdr:rowOff>80555</xdr:rowOff>
    </xdr:to>
    <xdr:cxnSp macro="">
      <xdr:nvCxnSpPr>
        <xdr:cNvPr id="308" name="直線コネクタ 307">
          <a:extLst>
            <a:ext uri="{FF2B5EF4-FFF2-40B4-BE49-F238E27FC236}">
              <a16:creationId xmlns:a16="http://schemas.microsoft.com/office/drawing/2014/main" id="{575F7615-6B4D-4462-93B8-D42CCC17B7EB}"/>
            </a:ext>
          </a:extLst>
        </xdr:cNvPr>
        <xdr:cNvCxnSpPr/>
      </xdr:nvCxnSpPr>
      <xdr:spPr>
        <a:xfrm>
          <a:off x="1828800" y="13733961"/>
          <a:ext cx="797560" cy="64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86905</xdr:rowOff>
    </xdr:from>
    <xdr:to>
      <xdr:col>6</xdr:col>
      <xdr:colOff>38100</xdr:colOff>
      <xdr:row>80</xdr:row>
      <xdr:rowOff>17055</xdr:rowOff>
    </xdr:to>
    <xdr:sp macro="" textlink="">
      <xdr:nvSpPr>
        <xdr:cNvPr id="309" name="楕円 308">
          <a:extLst>
            <a:ext uri="{FF2B5EF4-FFF2-40B4-BE49-F238E27FC236}">
              <a16:creationId xmlns:a16="http://schemas.microsoft.com/office/drawing/2014/main" id="{BA486F47-5055-4301-BD01-05470DD03DC1}"/>
            </a:ext>
          </a:extLst>
        </xdr:cNvPr>
        <xdr:cNvSpPr/>
      </xdr:nvSpPr>
      <xdr:spPr>
        <a:xfrm>
          <a:off x="988060" y="136333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137705</xdr:rowOff>
    </xdr:from>
    <xdr:to>
      <xdr:col>10</xdr:col>
      <xdr:colOff>114300</xdr:colOff>
      <xdr:row>80</xdr:row>
      <xdr:rowOff>21771</xdr:rowOff>
    </xdr:to>
    <xdr:cxnSp macro="">
      <xdr:nvCxnSpPr>
        <xdr:cNvPr id="310" name="直線コネクタ 309">
          <a:extLst>
            <a:ext uri="{FF2B5EF4-FFF2-40B4-BE49-F238E27FC236}">
              <a16:creationId xmlns:a16="http://schemas.microsoft.com/office/drawing/2014/main" id="{92827333-8F5B-45D3-A32F-4D38D3F5BE55}"/>
            </a:ext>
          </a:extLst>
        </xdr:cNvPr>
        <xdr:cNvCxnSpPr/>
      </xdr:nvCxnSpPr>
      <xdr:spPr>
        <a:xfrm>
          <a:off x="1031240" y="13678445"/>
          <a:ext cx="79756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168201</xdr:rowOff>
    </xdr:from>
    <xdr:ext cx="405111" cy="259045"/>
    <xdr:sp macro="" textlink="">
      <xdr:nvSpPr>
        <xdr:cNvPr id="311" name="n_1aveValue【公営住宅】&#10;有形固定資産減価償却率">
          <a:extLst>
            <a:ext uri="{FF2B5EF4-FFF2-40B4-BE49-F238E27FC236}">
              <a16:creationId xmlns:a16="http://schemas.microsoft.com/office/drawing/2014/main" id="{5E3C5A8F-0B9C-4FF5-A330-6E052FDF3328}"/>
            </a:ext>
          </a:extLst>
        </xdr:cNvPr>
        <xdr:cNvSpPr txBox="1"/>
      </xdr:nvSpPr>
      <xdr:spPr>
        <a:xfrm>
          <a:off x="3239144" y="1423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132278</xdr:rowOff>
    </xdr:from>
    <xdr:ext cx="405111" cy="259045"/>
    <xdr:sp macro="" textlink="">
      <xdr:nvSpPr>
        <xdr:cNvPr id="312" name="n_2aveValue【公営住宅】&#10;有形固定資産減価償却率">
          <a:extLst>
            <a:ext uri="{FF2B5EF4-FFF2-40B4-BE49-F238E27FC236}">
              <a16:creationId xmlns:a16="http://schemas.microsoft.com/office/drawing/2014/main" id="{EA54F2A5-3FC9-4519-9455-DE4BFC2BEC30}"/>
            </a:ext>
          </a:extLst>
        </xdr:cNvPr>
        <xdr:cNvSpPr txBox="1"/>
      </xdr:nvSpPr>
      <xdr:spPr>
        <a:xfrm>
          <a:off x="2439044" y="1419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99621</xdr:rowOff>
    </xdr:from>
    <xdr:ext cx="405111" cy="259045"/>
    <xdr:sp macro="" textlink="">
      <xdr:nvSpPr>
        <xdr:cNvPr id="313" name="n_3aveValue【公営住宅】&#10;有形固定資産減価償却率">
          <a:extLst>
            <a:ext uri="{FF2B5EF4-FFF2-40B4-BE49-F238E27FC236}">
              <a16:creationId xmlns:a16="http://schemas.microsoft.com/office/drawing/2014/main" id="{BCA9B6C7-D8A4-4554-9A6E-89B2524ED07D}"/>
            </a:ext>
          </a:extLst>
        </xdr:cNvPr>
        <xdr:cNvSpPr txBox="1"/>
      </xdr:nvSpPr>
      <xdr:spPr>
        <a:xfrm>
          <a:off x="1641484" y="14154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63698</xdr:rowOff>
    </xdr:from>
    <xdr:ext cx="405111" cy="259045"/>
    <xdr:sp macro="" textlink="">
      <xdr:nvSpPr>
        <xdr:cNvPr id="314" name="n_4aveValue【公営住宅】&#10;有形固定資産減価償却率">
          <a:extLst>
            <a:ext uri="{FF2B5EF4-FFF2-40B4-BE49-F238E27FC236}">
              <a16:creationId xmlns:a16="http://schemas.microsoft.com/office/drawing/2014/main" id="{C01A7B07-40A4-4EA5-BFA1-04D457D4E9CB}"/>
            </a:ext>
          </a:extLst>
        </xdr:cNvPr>
        <xdr:cNvSpPr txBox="1"/>
      </xdr:nvSpPr>
      <xdr:spPr>
        <a:xfrm>
          <a:off x="855354" y="141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5822</xdr:rowOff>
    </xdr:from>
    <xdr:ext cx="405111" cy="259045"/>
    <xdr:sp macro="" textlink="">
      <xdr:nvSpPr>
        <xdr:cNvPr id="315" name="n_1mainValue【公営住宅】&#10;有形固定資産減価償却率">
          <a:extLst>
            <a:ext uri="{FF2B5EF4-FFF2-40B4-BE49-F238E27FC236}">
              <a16:creationId xmlns:a16="http://schemas.microsoft.com/office/drawing/2014/main" id="{8447EBBF-B9EE-47BE-86A0-6C0EFB55B909}"/>
            </a:ext>
          </a:extLst>
        </xdr:cNvPr>
        <xdr:cNvSpPr txBox="1"/>
      </xdr:nvSpPr>
      <xdr:spPr>
        <a:xfrm>
          <a:off x="3239144" y="135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147882</xdr:rowOff>
    </xdr:from>
    <xdr:ext cx="405111" cy="259045"/>
    <xdr:sp macro="" textlink="">
      <xdr:nvSpPr>
        <xdr:cNvPr id="316" name="n_2mainValue【公営住宅】&#10;有形固定資産減価償却率">
          <a:extLst>
            <a:ext uri="{FF2B5EF4-FFF2-40B4-BE49-F238E27FC236}">
              <a16:creationId xmlns:a16="http://schemas.microsoft.com/office/drawing/2014/main" id="{6B8E6759-0C1D-4CB5-AC8A-09557BE22D17}"/>
            </a:ext>
          </a:extLst>
        </xdr:cNvPr>
        <xdr:cNvSpPr txBox="1"/>
      </xdr:nvSpPr>
      <xdr:spPr>
        <a:xfrm>
          <a:off x="2439044" y="1351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89098</xdr:rowOff>
    </xdr:from>
    <xdr:ext cx="405111" cy="259045"/>
    <xdr:sp macro="" textlink="">
      <xdr:nvSpPr>
        <xdr:cNvPr id="317" name="n_3mainValue【公営住宅】&#10;有形固定資産減価償却率">
          <a:extLst>
            <a:ext uri="{FF2B5EF4-FFF2-40B4-BE49-F238E27FC236}">
              <a16:creationId xmlns:a16="http://schemas.microsoft.com/office/drawing/2014/main" id="{7FF7CB45-1741-4376-81F9-9CDC04FE7248}"/>
            </a:ext>
          </a:extLst>
        </xdr:cNvPr>
        <xdr:cNvSpPr txBox="1"/>
      </xdr:nvSpPr>
      <xdr:spPr>
        <a:xfrm>
          <a:off x="1641484" y="13466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33582</xdr:rowOff>
    </xdr:from>
    <xdr:ext cx="405111" cy="259045"/>
    <xdr:sp macro="" textlink="">
      <xdr:nvSpPr>
        <xdr:cNvPr id="318" name="n_4mainValue【公営住宅】&#10;有形固定資産減価償却率">
          <a:extLst>
            <a:ext uri="{FF2B5EF4-FFF2-40B4-BE49-F238E27FC236}">
              <a16:creationId xmlns:a16="http://schemas.microsoft.com/office/drawing/2014/main" id="{036FB7F4-3A22-4325-9825-1A94D1E11DCE}"/>
            </a:ext>
          </a:extLst>
        </xdr:cNvPr>
        <xdr:cNvSpPr txBox="1"/>
      </xdr:nvSpPr>
      <xdr:spPr>
        <a:xfrm>
          <a:off x="855354" y="1340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1BCE7F8F-AE9F-4E5F-9647-86C849AE3E4D}"/>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A4DCD6CD-002D-4C2F-A721-552D23248ECB}"/>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CC7E59E8-20C9-4BA9-9F9F-AFE40AE5CD25}"/>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748F390F-CD06-480A-A817-9EE3860F7183}"/>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5DFFFC6C-DFCC-4E9B-9A9D-98AFB7327C8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51F09C7C-4799-44AB-B488-9B2D5D46A454}"/>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677D775A-FC59-4762-A0EC-AD6203272EBB}"/>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13B9F3D9-C061-4429-ADEA-BA33F3933E24}"/>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787EF1FF-9DFA-4996-AA2C-EB72035E8E3E}"/>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2CA87445-BF82-4310-A52C-B3FDE2736472}"/>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3FC2E2C8-C663-44CD-A2F0-7E7A588B617C}"/>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2DCD5E0D-282E-41E1-8D26-3B59328ADA0D}"/>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BBF9949D-DCA2-4594-9DC2-07EF79DFAD45}"/>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E448ACBA-7CAF-4F29-87A3-25216BBC48A4}"/>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9A848EB2-9217-4487-93BE-ADE740B25136}"/>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EBCEBD68-DCDA-4B16-B382-178BD352DB36}"/>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17F2D772-1AEE-4B94-8621-7E4C525D327D}"/>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24FA4984-5687-4FCC-94C8-9DAD7BCFD458}"/>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29708FF9-7F47-49E4-A7F4-FC3B99D89468}"/>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AA77E622-650A-4AC7-9CCC-CAFF1119A470}"/>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199BEF82-3DAD-4063-933C-E1FE3C4918F8}"/>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14DE8448-E8F8-4536-8FF4-446A5B0730F1}"/>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5B18ED9B-A0EA-4BD1-AFBF-4C6B7665B038}"/>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672EEFA1-BAF3-4DE2-8A8C-27EA6FB34991}"/>
            </a:ext>
          </a:extLst>
        </xdr:cNvPr>
        <xdr:cNvCxnSpPr/>
      </xdr:nvCxnSpPr>
      <xdr:spPr>
        <a:xfrm flipV="1">
          <a:off x="9429115" y="13474065"/>
          <a:ext cx="0" cy="1379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ABCF722A-5C89-4F38-82EA-1A2D8AEE778B}"/>
            </a:ext>
          </a:extLst>
        </xdr:cNvPr>
        <xdr:cNvSpPr txBox="1"/>
      </xdr:nvSpPr>
      <xdr:spPr>
        <a:xfrm>
          <a:off x="946785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5BDB045F-3C82-49FE-B92E-EBE22B447D35}"/>
            </a:ext>
          </a:extLst>
        </xdr:cNvPr>
        <xdr:cNvCxnSpPr/>
      </xdr:nvCxnSpPr>
      <xdr:spPr>
        <a:xfrm>
          <a:off x="9356090" y="1485328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45" name="【公営住宅】&#10;一人当たり面積最大値テキスト">
          <a:extLst>
            <a:ext uri="{FF2B5EF4-FFF2-40B4-BE49-F238E27FC236}">
              <a16:creationId xmlns:a16="http://schemas.microsoft.com/office/drawing/2014/main" id="{90D6CD63-2455-4BB4-AF12-5CAFBBC4B1CB}"/>
            </a:ext>
          </a:extLst>
        </xdr:cNvPr>
        <xdr:cNvSpPr txBox="1"/>
      </xdr:nvSpPr>
      <xdr:spPr>
        <a:xfrm>
          <a:off x="9467850" y="1325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46" name="直線コネクタ 345">
          <a:extLst>
            <a:ext uri="{FF2B5EF4-FFF2-40B4-BE49-F238E27FC236}">
              <a16:creationId xmlns:a16="http://schemas.microsoft.com/office/drawing/2014/main" id="{C9BC1AFD-FA65-4A9F-B80F-2EA09F37E040}"/>
            </a:ext>
          </a:extLst>
        </xdr:cNvPr>
        <xdr:cNvCxnSpPr/>
      </xdr:nvCxnSpPr>
      <xdr:spPr>
        <a:xfrm>
          <a:off x="9356090" y="134740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47" name="【公営住宅】&#10;一人当たり面積平均値テキスト">
          <a:extLst>
            <a:ext uri="{FF2B5EF4-FFF2-40B4-BE49-F238E27FC236}">
              <a16:creationId xmlns:a16="http://schemas.microsoft.com/office/drawing/2014/main" id="{04AA567D-FF09-4CA5-BBC4-F750DC309742}"/>
            </a:ext>
          </a:extLst>
        </xdr:cNvPr>
        <xdr:cNvSpPr txBox="1"/>
      </xdr:nvSpPr>
      <xdr:spPr>
        <a:xfrm>
          <a:off x="9467850" y="141426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48" name="フローチャート: 判断 347">
          <a:extLst>
            <a:ext uri="{FF2B5EF4-FFF2-40B4-BE49-F238E27FC236}">
              <a16:creationId xmlns:a16="http://schemas.microsoft.com/office/drawing/2014/main" id="{0BB886C4-340F-4234-B444-6235D47ABE32}"/>
            </a:ext>
          </a:extLst>
        </xdr:cNvPr>
        <xdr:cNvSpPr/>
      </xdr:nvSpPr>
      <xdr:spPr>
        <a:xfrm>
          <a:off x="9394190" y="14285468"/>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49" name="フローチャート: 判断 348">
          <a:extLst>
            <a:ext uri="{FF2B5EF4-FFF2-40B4-BE49-F238E27FC236}">
              <a16:creationId xmlns:a16="http://schemas.microsoft.com/office/drawing/2014/main" id="{E82A5BB7-2AED-436E-89E3-2674C2180622}"/>
            </a:ext>
          </a:extLst>
        </xdr:cNvPr>
        <xdr:cNvSpPr/>
      </xdr:nvSpPr>
      <xdr:spPr>
        <a:xfrm>
          <a:off x="8632190" y="142862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50" name="フローチャート: 判断 349">
          <a:extLst>
            <a:ext uri="{FF2B5EF4-FFF2-40B4-BE49-F238E27FC236}">
              <a16:creationId xmlns:a16="http://schemas.microsoft.com/office/drawing/2014/main" id="{6698B7D5-0C16-4578-B078-F1D69BC77C48}"/>
            </a:ext>
          </a:extLst>
        </xdr:cNvPr>
        <xdr:cNvSpPr/>
      </xdr:nvSpPr>
      <xdr:spPr>
        <a:xfrm>
          <a:off x="7846060" y="14289277"/>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51" name="フローチャート: 判断 350">
          <a:extLst>
            <a:ext uri="{FF2B5EF4-FFF2-40B4-BE49-F238E27FC236}">
              <a16:creationId xmlns:a16="http://schemas.microsoft.com/office/drawing/2014/main" id="{BA0616A3-54A5-439F-8287-7A6FDF8694E7}"/>
            </a:ext>
          </a:extLst>
        </xdr:cNvPr>
        <xdr:cNvSpPr/>
      </xdr:nvSpPr>
      <xdr:spPr>
        <a:xfrm>
          <a:off x="7029450" y="142862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52" name="フローチャート: 判断 351">
          <a:extLst>
            <a:ext uri="{FF2B5EF4-FFF2-40B4-BE49-F238E27FC236}">
              <a16:creationId xmlns:a16="http://schemas.microsoft.com/office/drawing/2014/main" id="{6F07346A-2E62-42C1-A6CF-864F579B814E}"/>
            </a:ext>
          </a:extLst>
        </xdr:cNvPr>
        <xdr:cNvSpPr/>
      </xdr:nvSpPr>
      <xdr:spPr>
        <a:xfrm>
          <a:off x="6231890" y="1428127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AEE80C2-4450-469F-9035-16983B1805D2}"/>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F2AA894-4095-43FC-8A4D-3DE7DE36A9A1}"/>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23343DF-7524-4296-82F4-F52C34D5FDC4}"/>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EB0602D8-D909-4C7D-ADF4-75DB288C36B8}"/>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4CFD1E6-EE10-42DA-B8F7-21662526C02C}"/>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97028</xdr:rowOff>
    </xdr:from>
    <xdr:to>
      <xdr:col>55</xdr:col>
      <xdr:colOff>50800</xdr:colOff>
      <xdr:row>84</xdr:row>
      <xdr:rowOff>27178</xdr:rowOff>
    </xdr:to>
    <xdr:sp macro="" textlink="">
      <xdr:nvSpPr>
        <xdr:cNvPr id="358" name="楕円 357">
          <a:extLst>
            <a:ext uri="{FF2B5EF4-FFF2-40B4-BE49-F238E27FC236}">
              <a16:creationId xmlns:a16="http://schemas.microsoft.com/office/drawing/2014/main" id="{D50FC69F-2E93-48CA-99FE-D1CE4FB9414E}"/>
            </a:ext>
          </a:extLst>
        </xdr:cNvPr>
        <xdr:cNvSpPr/>
      </xdr:nvSpPr>
      <xdr:spPr>
        <a:xfrm>
          <a:off x="9394190" y="14323568"/>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75455</xdr:rowOff>
    </xdr:from>
    <xdr:ext cx="469744" cy="259045"/>
    <xdr:sp macro="" textlink="">
      <xdr:nvSpPr>
        <xdr:cNvPr id="359" name="【公営住宅】&#10;一人当たり面積該当値テキスト">
          <a:extLst>
            <a:ext uri="{FF2B5EF4-FFF2-40B4-BE49-F238E27FC236}">
              <a16:creationId xmlns:a16="http://schemas.microsoft.com/office/drawing/2014/main" id="{404D9C2F-BA41-4F64-8B42-EA4DD7A79125}"/>
            </a:ext>
          </a:extLst>
        </xdr:cNvPr>
        <xdr:cNvSpPr txBox="1"/>
      </xdr:nvSpPr>
      <xdr:spPr>
        <a:xfrm>
          <a:off x="9467850" y="1430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98552</xdr:rowOff>
    </xdr:from>
    <xdr:to>
      <xdr:col>50</xdr:col>
      <xdr:colOff>165100</xdr:colOff>
      <xdr:row>84</xdr:row>
      <xdr:rowOff>28702</xdr:rowOff>
    </xdr:to>
    <xdr:sp macro="" textlink="">
      <xdr:nvSpPr>
        <xdr:cNvPr id="360" name="楕円 359">
          <a:extLst>
            <a:ext uri="{FF2B5EF4-FFF2-40B4-BE49-F238E27FC236}">
              <a16:creationId xmlns:a16="http://schemas.microsoft.com/office/drawing/2014/main" id="{066EFF95-B1F1-4091-99CB-960DFC59AB8B}"/>
            </a:ext>
          </a:extLst>
        </xdr:cNvPr>
        <xdr:cNvSpPr/>
      </xdr:nvSpPr>
      <xdr:spPr>
        <a:xfrm>
          <a:off x="8632190" y="1432509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147828</xdr:rowOff>
    </xdr:from>
    <xdr:to>
      <xdr:col>55</xdr:col>
      <xdr:colOff>0</xdr:colOff>
      <xdr:row>83</xdr:row>
      <xdr:rowOff>149352</xdr:rowOff>
    </xdr:to>
    <xdr:cxnSp macro="">
      <xdr:nvCxnSpPr>
        <xdr:cNvPr id="361" name="直線コネクタ 360">
          <a:extLst>
            <a:ext uri="{FF2B5EF4-FFF2-40B4-BE49-F238E27FC236}">
              <a16:creationId xmlns:a16="http://schemas.microsoft.com/office/drawing/2014/main" id="{65316E93-D5BF-4929-BC2B-C0B62A8F1222}"/>
            </a:ext>
          </a:extLst>
        </xdr:cNvPr>
        <xdr:cNvCxnSpPr/>
      </xdr:nvCxnSpPr>
      <xdr:spPr>
        <a:xfrm flipV="1">
          <a:off x="8686800" y="14376273"/>
          <a:ext cx="74295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97028</xdr:rowOff>
    </xdr:from>
    <xdr:to>
      <xdr:col>46</xdr:col>
      <xdr:colOff>38100</xdr:colOff>
      <xdr:row>84</xdr:row>
      <xdr:rowOff>27178</xdr:rowOff>
    </xdr:to>
    <xdr:sp macro="" textlink="">
      <xdr:nvSpPr>
        <xdr:cNvPr id="362" name="楕円 361">
          <a:extLst>
            <a:ext uri="{FF2B5EF4-FFF2-40B4-BE49-F238E27FC236}">
              <a16:creationId xmlns:a16="http://schemas.microsoft.com/office/drawing/2014/main" id="{2456271D-123F-4571-90AE-8750BEFF832F}"/>
            </a:ext>
          </a:extLst>
        </xdr:cNvPr>
        <xdr:cNvSpPr/>
      </xdr:nvSpPr>
      <xdr:spPr>
        <a:xfrm>
          <a:off x="7846060" y="1432356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147828</xdr:rowOff>
    </xdr:from>
    <xdr:to>
      <xdr:col>50</xdr:col>
      <xdr:colOff>114300</xdr:colOff>
      <xdr:row>83</xdr:row>
      <xdr:rowOff>149352</xdr:rowOff>
    </xdr:to>
    <xdr:cxnSp macro="">
      <xdr:nvCxnSpPr>
        <xdr:cNvPr id="363" name="直線コネクタ 362">
          <a:extLst>
            <a:ext uri="{FF2B5EF4-FFF2-40B4-BE49-F238E27FC236}">
              <a16:creationId xmlns:a16="http://schemas.microsoft.com/office/drawing/2014/main" id="{1B726B32-DF17-4B95-95F7-12B2BD467E55}"/>
            </a:ext>
          </a:extLst>
        </xdr:cNvPr>
        <xdr:cNvCxnSpPr/>
      </xdr:nvCxnSpPr>
      <xdr:spPr>
        <a:xfrm>
          <a:off x="7889240" y="14376273"/>
          <a:ext cx="79756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135889</xdr:rowOff>
    </xdr:from>
    <xdr:to>
      <xdr:col>41</xdr:col>
      <xdr:colOff>101600</xdr:colOff>
      <xdr:row>84</xdr:row>
      <xdr:rowOff>66039</xdr:rowOff>
    </xdr:to>
    <xdr:sp macro="" textlink="">
      <xdr:nvSpPr>
        <xdr:cNvPr id="364" name="楕円 363">
          <a:extLst>
            <a:ext uri="{FF2B5EF4-FFF2-40B4-BE49-F238E27FC236}">
              <a16:creationId xmlns:a16="http://schemas.microsoft.com/office/drawing/2014/main" id="{5FEF7A31-5FAE-4C16-9E64-E26E0F61E5DB}"/>
            </a:ext>
          </a:extLst>
        </xdr:cNvPr>
        <xdr:cNvSpPr/>
      </xdr:nvSpPr>
      <xdr:spPr>
        <a:xfrm>
          <a:off x="7029450" y="143624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147828</xdr:rowOff>
    </xdr:from>
    <xdr:to>
      <xdr:col>45</xdr:col>
      <xdr:colOff>177800</xdr:colOff>
      <xdr:row>84</xdr:row>
      <xdr:rowOff>15239</xdr:rowOff>
    </xdr:to>
    <xdr:cxnSp macro="">
      <xdr:nvCxnSpPr>
        <xdr:cNvPr id="365" name="直線コネクタ 364">
          <a:extLst>
            <a:ext uri="{FF2B5EF4-FFF2-40B4-BE49-F238E27FC236}">
              <a16:creationId xmlns:a16="http://schemas.microsoft.com/office/drawing/2014/main" id="{A628981E-BB32-45E2-B7C7-C814A61238AC}"/>
            </a:ext>
          </a:extLst>
        </xdr:cNvPr>
        <xdr:cNvCxnSpPr/>
      </xdr:nvCxnSpPr>
      <xdr:spPr>
        <a:xfrm flipV="1">
          <a:off x="7084060" y="14376273"/>
          <a:ext cx="805180" cy="4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138176</xdr:rowOff>
    </xdr:from>
    <xdr:to>
      <xdr:col>36</xdr:col>
      <xdr:colOff>165100</xdr:colOff>
      <xdr:row>84</xdr:row>
      <xdr:rowOff>68326</xdr:rowOff>
    </xdr:to>
    <xdr:sp macro="" textlink="">
      <xdr:nvSpPr>
        <xdr:cNvPr id="366" name="楕円 365">
          <a:extLst>
            <a:ext uri="{FF2B5EF4-FFF2-40B4-BE49-F238E27FC236}">
              <a16:creationId xmlns:a16="http://schemas.microsoft.com/office/drawing/2014/main" id="{751ACF1D-8547-4E81-92C3-E405148232DF}"/>
            </a:ext>
          </a:extLst>
        </xdr:cNvPr>
        <xdr:cNvSpPr/>
      </xdr:nvSpPr>
      <xdr:spPr>
        <a:xfrm>
          <a:off x="6231890" y="1436471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15239</xdr:rowOff>
    </xdr:from>
    <xdr:to>
      <xdr:col>41</xdr:col>
      <xdr:colOff>50800</xdr:colOff>
      <xdr:row>84</xdr:row>
      <xdr:rowOff>17526</xdr:rowOff>
    </xdr:to>
    <xdr:cxnSp macro="">
      <xdr:nvCxnSpPr>
        <xdr:cNvPr id="367" name="直線コネクタ 366">
          <a:extLst>
            <a:ext uri="{FF2B5EF4-FFF2-40B4-BE49-F238E27FC236}">
              <a16:creationId xmlns:a16="http://schemas.microsoft.com/office/drawing/2014/main" id="{E400A72E-77E6-4C0F-84BC-8A594799F489}"/>
            </a:ext>
          </a:extLst>
        </xdr:cNvPr>
        <xdr:cNvCxnSpPr/>
      </xdr:nvCxnSpPr>
      <xdr:spPr>
        <a:xfrm flipV="1">
          <a:off x="6286500" y="14420849"/>
          <a:ext cx="79756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68" name="n_1aveValue【公営住宅】&#10;一人当たり面積">
          <a:extLst>
            <a:ext uri="{FF2B5EF4-FFF2-40B4-BE49-F238E27FC236}">
              <a16:creationId xmlns:a16="http://schemas.microsoft.com/office/drawing/2014/main" id="{5FA1E08A-F3F9-4A35-8F6A-A63CEC996D9F}"/>
            </a:ext>
          </a:extLst>
        </xdr:cNvPr>
        <xdr:cNvSpPr txBox="1"/>
      </xdr:nvSpPr>
      <xdr:spPr>
        <a:xfrm>
          <a:off x="8454467" y="1406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69" name="n_2aveValue【公営住宅】&#10;一人当たり面積">
          <a:extLst>
            <a:ext uri="{FF2B5EF4-FFF2-40B4-BE49-F238E27FC236}">
              <a16:creationId xmlns:a16="http://schemas.microsoft.com/office/drawing/2014/main" id="{DA6161CE-48A9-4381-A242-D95E5C3C7813}"/>
            </a:ext>
          </a:extLst>
        </xdr:cNvPr>
        <xdr:cNvSpPr txBox="1"/>
      </xdr:nvSpPr>
      <xdr:spPr>
        <a:xfrm>
          <a:off x="7673417" y="1407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0" name="n_3aveValue【公営住宅】&#10;一人当たり面積">
          <a:extLst>
            <a:ext uri="{FF2B5EF4-FFF2-40B4-BE49-F238E27FC236}">
              <a16:creationId xmlns:a16="http://schemas.microsoft.com/office/drawing/2014/main" id="{496B4CC4-A3FC-4945-B433-1CC875316204}"/>
            </a:ext>
          </a:extLst>
        </xdr:cNvPr>
        <xdr:cNvSpPr txBox="1"/>
      </xdr:nvSpPr>
      <xdr:spPr>
        <a:xfrm>
          <a:off x="6866332" y="1406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71" name="n_4aveValue【公営住宅】&#10;一人当たり面積">
          <a:extLst>
            <a:ext uri="{FF2B5EF4-FFF2-40B4-BE49-F238E27FC236}">
              <a16:creationId xmlns:a16="http://schemas.microsoft.com/office/drawing/2014/main" id="{E59A8291-ED19-40FD-A17A-33A8D382B15F}"/>
            </a:ext>
          </a:extLst>
        </xdr:cNvPr>
        <xdr:cNvSpPr txBox="1"/>
      </xdr:nvSpPr>
      <xdr:spPr>
        <a:xfrm>
          <a:off x="6068772" y="14058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19829</xdr:rowOff>
    </xdr:from>
    <xdr:ext cx="469744" cy="259045"/>
    <xdr:sp macro="" textlink="">
      <xdr:nvSpPr>
        <xdr:cNvPr id="372" name="n_1mainValue【公営住宅】&#10;一人当たり面積">
          <a:extLst>
            <a:ext uri="{FF2B5EF4-FFF2-40B4-BE49-F238E27FC236}">
              <a16:creationId xmlns:a16="http://schemas.microsoft.com/office/drawing/2014/main" id="{A467CBB1-5146-45EE-B370-0A4441A8C009}"/>
            </a:ext>
          </a:extLst>
        </xdr:cNvPr>
        <xdr:cNvSpPr txBox="1"/>
      </xdr:nvSpPr>
      <xdr:spPr>
        <a:xfrm>
          <a:off x="8454467" y="1441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18305</xdr:rowOff>
    </xdr:from>
    <xdr:ext cx="469744" cy="259045"/>
    <xdr:sp macro="" textlink="">
      <xdr:nvSpPr>
        <xdr:cNvPr id="373" name="n_2mainValue【公営住宅】&#10;一人当たり面積">
          <a:extLst>
            <a:ext uri="{FF2B5EF4-FFF2-40B4-BE49-F238E27FC236}">
              <a16:creationId xmlns:a16="http://schemas.microsoft.com/office/drawing/2014/main" id="{7BA8171D-47E4-47F0-A094-47660DBEE833}"/>
            </a:ext>
          </a:extLst>
        </xdr:cNvPr>
        <xdr:cNvSpPr txBox="1"/>
      </xdr:nvSpPr>
      <xdr:spPr>
        <a:xfrm>
          <a:off x="7673417" y="1442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57166</xdr:rowOff>
    </xdr:from>
    <xdr:ext cx="469744" cy="259045"/>
    <xdr:sp macro="" textlink="">
      <xdr:nvSpPr>
        <xdr:cNvPr id="374" name="n_3mainValue【公営住宅】&#10;一人当たり面積">
          <a:extLst>
            <a:ext uri="{FF2B5EF4-FFF2-40B4-BE49-F238E27FC236}">
              <a16:creationId xmlns:a16="http://schemas.microsoft.com/office/drawing/2014/main" id="{D13DA495-E7AD-477D-AB7A-271E59C6091A}"/>
            </a:ext>
          </a:extLst>
        </xdr:cNvPr>
        <xdr:cNvSpPr txBox="1"/>
      </xdr:nvSpPr>
      <xdr:spPr>
        <a:xfrm>
          <a:off x="6866332" y="1445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59453</xdr:rowOff>
    </xdr:from>
    <xdr:ext cx="469744" cy="259045"/>
    <xdr:sp macro="" textlink="">
      <xdr:nvSpPr>
        <xdr:cNvPr id="375" name="n_4mainValue【公営住宅】&#10;一人当たり面積">
          <a:extLst>
            <a:ext uri="{FF2B5EF4-FFF2-40B4-BE49-F238E27FC236}">
              <a16:creationId xmlns:a16="http://schemas.microsoft.com/office/drawing/2014/main" id="{0B9C4883-D851-48F2-8330-20126BE3FCD9}"/>
            </a:ext>
          </a:extLst>
        </xdr:cNvPr>
        <xdr:cNvSpPr txBox="1"/>
      </xdr:nvSpPr>
      <xdr:spPr>
        <a:xfrm>
          <a:off x="6068772" y="1445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DE6A6E99-1AB9-435A-8AB9-EE6744CC749C}"/>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72429E57-49C1-4253-99E8-0707DA9DC243}"/>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5DFE728F-1C51-460E-BEF5-EC566E00EE16}"/>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44AEC000-64AA-43D9-A972-AA8630580C6C}"/>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10184A0B-E53C-49F0-A59F-BDA2B0E8AC82}"/>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06016112-5BC7-4F43-8FB3-FCE15CAA2E9B}"/>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585B6B0F-55F9-4038-9E7B-6DE0DCA7FC3D}"/>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60F8CB42-8328-43BF-844B-E2AEEE01DBFD}"/>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E90CB512-4513-4F51-B043-F4B2E1DB847B}"/>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0CBA24BE-C8C8-468D-9D6D-109AF1D1D3A6}"/>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FA9D81E1-160B-4D62-96E9-9A9E0C1D9FBA}"/>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050108AE-B2D9-4A83-AA2D-EDC70905FC87}"/>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0DBA277B-6B28-4A61-A827-EE9C48BA3CE8}"/>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AE9E84CE-2529-45C3-A90B-266C190D404A}"/>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8AD60A21-4036-4505-A88A-3E86938856BA}"/>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007593F7-F48E-49DE-87E4-EBE068818AF2}"/>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1F710612-9D87-4770-8A44-8267A6226E94}"/>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A0801449-F7AB-4918-8BF6-A836650B447C}"/>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2AE65E48-10C0-4BA8-A455-760604B6B33B}"/>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1B17F69F-659F-41B5-B6EC-29D8C888E8F2}"/>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51A0EAB7-D7FA-4C21-9EC0-B9C7E95D16A3}"/>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720CEF81-9430-43A8-A388-DA5AFF993CDA}"/>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EABB0863-EE0C-461D-B8F8-910DDE442C4A}"/>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204CBB5D-5349-4B27-A878-D5516F27687B}"/>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0D131DD2-2EF6-4A2C-A264-A726F1368965}"/>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65345E27-B64F-4D8A-8279-5CA964C205F8}"/>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BD96C1DB-92A6-44E8-93EF-1AF9DCF5574F}"/>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3" name="直線コネクタ 402">
          <a:extLst>
            <a:ext uri="{FF2B5EF4-FFF2-40B4-BE49-F238E27FC236}">
              <a16:creationId xmlns:a16="http://schemas.microsoft.com/office/drawing/2014/main" id="{869D66EC-982C-4864-A316-45F96394C539}"/>
            </a:ext>
          </a:extLst>
        </xdr:cNvPr>
        <xdr:cNvCxnSpPr/>
      </xdr:nvCxnSpPr>
      <xdr:spPr>
        <a:xfrm>
          <a:off x="1120394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4" name="テキスト ボックス 403">
          <a:extLst>
            <a:ext uri="{FF2B5EF4-FFF2-40B4-BE49-F238E27FC236}">
              <a16:creationId xmlns:a16="http://schemas.microsoft.com/office/drawing/2014/main" id="{F48E1101-1249-4D92-B225-5B354BDAAB77}"/>
            </a:ext>
          </a:extLst>
        </xdr:cNvPr>
        <xdr:cNvSpPr txBox="1"/>
      </xdr:nvSpPr>
      <xdr:spPr>
        <a:xfrm>
          <a:off x="1080153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5" name="直線コネクタ 404">
          <a:extLst>
            <a:ext uri="{FF2B5EF4-FFF2-40B4-BE49-F238E27FC236}">
              <a16:creationId xmlns:a16="http://schemas.microsoft.com/office/drawing/2014/main" id="{82D7EC49-64AC-4818-9013-ABB42D3A16FA}"/>
            </a:ext>
          </a:extLst>
        </xdr:cNvPr>
        <xdr:cNvCxnSpPr/>
      </xdr:nvCxnSpPr>
      <xdr:spPr>
        <a:xfrm>
          <a:off x="1120394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6" name="テキスト ボックス 405">
          <a:extLst>
            <a:ext uri="{FF2B5EF4-FFF2-40B4-BE49-F238E27FC236}">
              <a16:creationId xmlns:a16="http://schemas.microsoft.com/office/drawing/2014/main" id="{02FA9068-A1A6-4B1F-83A1-E83F6F477AB4}"/>
            </a:ext>
          </a:extLst>
        </xdr:cNvPr>
        <xdr:cNvSpPr txBox="1"/>
      </xdr:nvSpPr>
      <xdr:spPr>
        <a:xfrm>
          <a:off x="1084279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7" name="直線コネクタ 406">
          <a:extLst>
            <a:ext uri="{FF2B5EF4-FFF2-40B4-BE49-F238E27FC236}">
              <a16:creationId xmlns:a16="http://schemas.microsoft.com/office/drawing/2014/main" id="{7104BBE8-8F97-4812-AE2F-4368DB26376F}"/>
            </a:ext>
          </a:extLst>
        </xdr:cNvPr>
        <xdr:cNvCxnSpPr/>
      </xdr:nvCxnSpPr>
      <xdr:spPr>
        <a:xfrm>
          <a:off x="1120394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8" name="テキスト ボックス 407">
          <a:extLst>
            <a:ext uri="{FF2B5EF4-FFF2-40B4-BE49-F238E27FC236}">
              <a16:creationId xmlns:a16="http://schemas.microsoft.com/office/drawing/2014/main" id="{B1BB70AB-DDB9-49F7-A884-186CC05CBCC1}"/>
            </a:ext>
          </a:extLst>
        </xdr:cNvPr>
        <xdr:cNvSpPr txBox="1"/>
      </xdr:nvSpPr>
      <xdr:spPr>
        <a:xfrm>
          <a:off x="1084279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9" name="直線コネクタ 408">
          <a:extLst>
            <a:ext uri="{FF2B5EF4-FFF2-40B4-BE49-F238E27FC236}">
              <a16:creationId xmlns:a16="http://schemas.microsoft.com/office/drawing/2014/main" id="{6ECC3E02-6BB7-49C0-A689-51F602D945F6}"/>
            </a:ext>
          </a:extLst>
        </xdr:cNvPr>
        <xdr:cNvCxnSpPr/>
      </xdr:nvCxnSpPr>
      <xdr:spPr>
        <a:xfrm>
          <a:off x="1120394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0" name="テキスト ボックス 409">
          <a:extLst>
            <a:ext uri="{FF2B5EF4-FFF2-40B4-BE49-F238E27FC236}">
              <a16:creationId xmlns:a16="http://schemas.microsoft.com/office/drawing/2014/main" id="{3000AB16-E1C4-448B-A51D-281A0436369A}"/>
            </a:ext>
          </a:extLst>
        </xdr:cNvPr>
        <xdr:cNvSpPr txBox="1"/>
      </xdr:nvSpPr>
      <xdr:spPr>
        <a:xfrm>
          <a:off x="1084279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D79BE06D-9F44-49F6-9F6F-B85A148F63D1}"/>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2" name="テキスト ボックス 411">
          <a:extLst>
            <a:ext uri="{FF2B5EF4-FFF2-40B4-BE49-F238E27FC236}">
              <a16:creationId xmlns:a16="http://schemas.microsoft.com/office/drawing/2014/main" id="{961F99F8-70A9-47E7-92E9-ECDD66476B86}"/>
            </a:ext>
          </a:extLst>
        </xdr:cNvPr>
        <xdr:cNvSpPr txBox="1"/>
      </xdr:nvSpPr>
      <xdr:spPr>
        <a:xfrm>
          <a:off x="1084279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6B811811-A502-446F-9400-762E9E177A87}"/>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414" name="直線コネクタ 413">
          <a:extLst>
            <a:ext uri="{FF2B5EF4-FFF2-40B4-BE49-F238E27FC236}">
              <a16:creationId xmlns:a16="http://schemas.microsoft.com/office/drawing/2014/main" id="{0A7CA3A6-3B86-43EF-8879-42EA23C8567F}"/>
            </a:ext>
          </a:extLst>
        </xdr:cNvPr>
        <xdr:cNvCxnSpPr/>
      </xdr:nvCxnSpPr>
      <xdr:spPr>
        <a:xfrm flipV="1">
          <a:off x="14703424" y="5708523"/>
          <a:ext cx="0" cy="120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9D5D84AF-37DE-4085-977D-664CB356E8D3}"/>
            </a:ext>
          </a:extLst>
        </xdr:cNvPr>
        <xdr:cNvSpPr txBox="1"/>
      </xdr:nvSpPr>
      <xdr:spPr>
        <a:xfrm>
          <a:off x="14742160" y="69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416" name="直線コネクタ 415">
          <a:extLst>
            <a:ext uri="{FF2B5EF4-FFF2-40B4-BE49-F238E27FC236}">
              <a16:creationId xmlns:a16="http://schemas.microsoft.com/office/drawing/2014/main" id="{352A7A5C-8ADF-4198-955D-7BAC2C86672A}"/>
            </a:ext>
          </a:extLst>
        </xdr:cNvPr>
        <xdr:cNvCxnSpPr/>
      </xdr:nvCxnSpPr>
      <xdr:spPr>
        <a:xfrm>
          <a:off x="14611350" y="69166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66056117-DA30-428D-A165-BE3AA0EC5198}"/>
            </a:ext>
          </a:extLst>
        </xdr:cNvPr>
        <xdr:cNvSpPr txBox="1"/>
      </xdr:nvSpPr>
      <xdr:spPr>
        <a:xfrm>
          <a:off x="14742160" y="5485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18" name="直線コネクタ 417">
          <a:extLst>
            <a:ext uri="{FF2B5EF4-FFF2-40B4-BE49-F238E27FC236}">
              <a16:creationId xmlns:a16="http://schemas.microsoft.com/office/drawing/2014/main" id="{BC534838-1655-4238-AC7C-136B09C5CC33}"/>
            </a:ext>
          </a:extLst>
        </xdr:cNvPr>
        <xdr:cNvCxnSpPr/>
      </xdr:nvCxnSpPr>
      <xdr:spPr>
        <a:xfrm>
          <a:off x="14611350" y="570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60977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BCCDC163-3DBE-4EB3-AEE6-7DF4A1A584F0}"/>
            </a:ext>
          </a:extLst>
        </xdr:cNvPr>
        <xdr:cNvSpPr txBox="1"/>
      </xdr:nvSpPr>
      <xdr:spPr>
        <a:xfrm>
          <a:off x="14742160" y="6229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0" name="フローチャート: 判断 419">
          <a:extLst>
            <a:ext uri="{FF2B5EF4-FFF2-40B4-BE49-F238E27FC236}">
              <a16:creationId xmlns:a16="http://schemas.microsoft.com/office/drawing/2014/main" id="{CE672E6F-9626-46A0-8F85-D21673C87D40}"/>
            </a:ext>
          </a:extLst>
        </xdr:cNvPr>
        <xdr:cNvSpPr/>
      </xdr:nvSpPr>
      <xdr:spPr>
        <a:xfrm>
          <a:off x="14649450" y="62566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21" name="フローチャート: 判断 420">
          <a:extLst>
            <a:ext uri="{FF2B5EF4-FFF2-40B4-BE49-F238E27FC236}">
              <a16:creationId xmlns:a16="http://schemas.microsoft.com/office/drawing/2014/main" id="{A6B6BD4B-BB6E-4635-B962-EC24D9E2EC5B}"/>
            </a:ext>
          </a:extLst>
        </xdr:cNvPr>
        <xdr:cNvSpPr/>
      </xdr:nvSpPr>
      <xdr:spPr>
        <a:xfrm>
          <a:off x="13887450" y="62223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22" name="フローチャート: 判断 421">
          <a:extLst>
            <a:ext uri="{FF2B5EF4-FFF2-40B4-BE49-F238E27FC236}">
              <a16:creationId xmlns:a16="http://schemas.microsoft.com/office/drawing/2014/main" id="{A784D767-2B06-41D9-BAF0-09B9979C7DC8}"/>
            </a:ext>
          </a:extLst>
        </xdr:cNvPr>
        <xdr:cNvSpPr/>
      </xdr:nvSpPr>
      <xdr:spPr>
        <a:xfrm>
          <a:off x="13089890" y="618121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23" name="フローチャート: 判断 422">
          <a:extLst>
            <a:ext uri="{FF2B5EF4-FFF2-40B4-BE49-F238E27FC236}">
              <a16:creationId xmlns:a16="http://schemas.microsoft.com/office/drawing/2014/main" id="{A1674682-94FF-48FA-90F2-DB511CC7F7E3}"/>
            </a:ext>
          </a:extLst>
        </xdr:cNvPr>
        <xdr:cNvSpPr/>
      </xdr:nvSpPr>
      <xdr:spPr>
        <a:xfrm>
          <a:off x="12303760" y="614540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424" name="フローチャート: 判断 423">
          <a:extLst>
            <a:ext uri="{FF2B5EF4-FFF2-40B4-BE49-F238E27FC236}">
              <a16:creationId xmlns:a16="http://schemas.microsoft.com/office/drawing/2014/main" id="{F0DDD563-F85D-4089-B5A2-D81EEBF6D4D5}"/>
            </a:ext>
          </a:extLst>
        </xdr:cNvPr>
        <xdr:cNvSpPr/>
      </xdr:nvSpPr>
      <xdr:spPr>
        <a:xfrm>
          <a:off x="11487150" y="61328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A5E30DB2-0363-4BE0-AFCF-2E2D5E35B15B}"/>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40FF4FC9-97A9-46F1-BB31-AF474E6094ED}"/>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9C5E1CBC-813A-44AC-B430-E9D3AAFF0EF2}"/>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DA1546B0-0EA8-4E85-9AE5-3529C0D31256}"/>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AC5FEFED-0850-4250-AB02-41BC4305408F}"/>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125984</xdr:rowOff>
    </xdr:from>
    <xdr:to>
      <xdr:col>85</xdr:col>
      <xdr:colOff>177800</xdr:colOff>
      <xdr:row>34</xdr:row>
      <xdr:rowOff>56134</xdr:rowOff>
    </xdr:to>
    <xdr:sp macro="" textlink="">
      <xdr:nvSpPr>
        <xdr:cNvPr id="430" name="楕円 429">
          <a:extLst>
            <a:ext uri="{FF2B5EF4-FFF2-40B4-BE49-F238E27FC236}">
              <a16:creationId xmlns:a16="http://schemas.microsoft.com/office/drawing/2014/main" id="{21E5AB0E-52E1-4E19-9848-1CE3A32566FF}"/>
            </a:ext>
          </a:extLst>
        </xdr:cNvPr>
        <xdr:cNvSpPr/>
      </xdr:nvSpPr>
      <xdr:spPr>
        <a:xfrm>
          <a:off x="14649450" y="578764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148861</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C580F121-4487-485E-B5B6-BA9B1A8BCF17}"/>
            </a:ext>
          </a:extLst>
        </xdr:cNvPr>
        <xdr:cNvSpPr txBox="1"/>
      </xdr:nvSpPr>
      <xdr:spPr>
        <a:xfrm>
          <a:off x="14742160" y="563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91694</xdr:rowOff>
    </xdr:from>
    <xdr:to>
      <xdr:col>81</xdr:col>
      <xdr:colOff>101600</xdr:colOff>
      <xdr:row>34</xdr:row>
      <xdr:rowOff>21844</xdr:rowOff>
    </xdr:to>
    <xdr:sp macro="" textlink="">
      <xdr:nvSpPr>
        <xdr:cNvPr id="432" name="楕円 431">
          <a:extLst>
            <a:ext uri="{FF2B5EF4-FFF2-40B4-BE49-F238E27FC236}">
              <a16:creationId xmlns:a16="http://schemas.microsoft.com/office/drawing/2014/main" id="{CDC982C3-6C5A-46EE-83BD-4CA70616061D}"/>
            </a:ext>
          </a:extLst>
        </xdr:cNvPr>
        <xdr:cNvSpPr/>
      </xdr:nvSpPr>
      <xdr:spPr>
        <a:xfrm>
          <a:off x="13887450" y="5753354"/>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142494</xdr:rowOff>
    </xdr:from>
    <xdr:to>
      <xdr:col>85</xdr:col>
      <xdr:colOff>127000</xdr:colOff>
      <xdr:row>34</xdr:row>
      <xdr:rowOff>5334</xdr:rowOff>
    </xdr:to>
    <xdr:cxnSp macro="">
      <xdr:nvCxnSpPr>
        <xdr:cNvPr id="433" name="直線コネクタ 432">
          <a:extLst>
            <a:ext uri="{FF2B5EF4-FFF2-40B4-BE49-F238E27FC236}">
              <a16:creationId xmlns:a16="http://schemas.microsoft.com/office/drawing/2014/main" id="{CB1999C0-1692-41EF-ACD4-AB43D51E1CCE}"/>
            </a:ext>
          </a:extLst>
        </xdr:cNvPr>
        <xdr:cNvCxnSpPr/>
      </xdr:nvCxnSpPr>
      <xdr:spPr>
        <a:xfrm>
          <a:off x="13942060" y="5798439"/>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91694</xdr:rowOff>
    </xdr:from>
    <xdr:to>
      <xdr:col>76</xdr:col>
      <xdr:colOff>165100</xdr:colOff>
      <xdr:row>34</xdr:row>
      <xdr:rowOff>21844</xdr:rowOff>
    </xdr:to>
    <xdr:sp macro="" textlink="">
      <xdr:nvSpPr>
        <xdr:cNvPr id="434" name="楕円 433">
          <a:extLst>
            <a:ext uri="{FF2B5EF4-FFF2-40B4-BE49-F238E27FC236}">
              <a16:creationId xmlns:a16="http://schemas.microsoft.com/office/drawing/2014/main" id="{2CBFD998-D6F1-46A7-9D21-8D429FADDB41}"/>
            </a:ext>
          </a:extLst>
        </xdr:cNvPr>
        <xdr:cNvSpPr/>
      </xdr:nvSpPr>
      <xdr:spPr>
        <a:xfrm>
          <a:off x="13089890" y="575335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142494</xdr:rowOff>
    </xdr:from>
    <xdr:to>
      <xdr:col>81</xdr:col>
      <xdr:colOff>50800</xdr:colOff>
      <xdr:row>33</xdr:row>
      <xdr:rowOff>142494</xdr:rowOff>
    </xdr:to>
    <xdr:cxnSp macro="">
      <xdr:nvCxnSpPr>
        <xdr:cNvPr id="435" name="直線コネクタ 434">
          <a:extLst>
            <a:ext uri="{FF2B5EF4-FFF2-40B4-BE49-F238E27FC236}">
              <a16:creationId xmlns:a16="http://schemas.microsoft.com/office/drawing/2014/main" id="{5B5FE662-9456-4476-ADAC-A44DF5A428EA}"/>
            </a:ext>
          </a:extLst>
        </xdr:cNvPr>
        <xdr:cNvCxnSpPr/>
      </xdr:nvCxnSpPr>
      <xdr:spPr>
        <a:xfrm>
          <a:off x="13144500" y="579843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43688</xdr:rowOff>
    </xdr:from>
    <xdr:to>
      <xdr:col>72</xdr:col>
      <xdr:colOff>38100</xdr:colOff>
      <xdr:row>33</xdr:row>
      <xdr:rowOff>145288</xdr:rowOff>
    </xdr:to>
    <xdr:sp macro="" textlink="">
      <xdr:nvSpPr>
        <xdr:cNvPr id="436" name="楕円 435">
          <a:extLst>
            <a:ext uri="{FF2B5EF4-FFF2-40B4-BE49-F238E27FC236}">
              <a16:creationId xmlns:a16="http://schemas.microsoft.com/office/drawing/2014/main" id="{0FB8F8BE-933B-4220-8E2D-7DCA42EEFFF7}"/>
            </a:ext>
          </a:extLst>
        </xdr:cNvPr>
        <xdr:cNvSpPr/>
      </xdr:nvSpPr>
      <xdr:spPr>
        <a:xfrm>
          <a:off x="12303760" y="57034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94488</xdr:rowOff>
    </xdr:from>
    <xdr:to>
      <xdr:col>76</xdr:col>
      <xdr:colOff>114300</xdr:colOff>
      <xdr:row>33</xdr:row>
      <xdr:rowOff>142494</xdr:rowOff>
    </xdr:to>
    <xdr:cxnSp macro="">
      <xdr:nvCxnSpPr>
        <xdr:cNvPr id="437" name="直線コネクタ 436">
          <a:extLst>
            <a:ext uri="{FF2B5EF4-FFF2-40B4-BE49-F238E27FC236}">
              <a16:creationId xmlns:a16="http://schemas.microsoft.com/office/drawing/2014/main" id="{86F2E79A-C2E6-4A51-8001-45ED04E55B27}"/>
            </a:ext>
          </a:extLst>
        </xdr:cNvPr>
        <xdr:cNvCxnSpPr/>
      </xdr:nvCxnSpPr>
      <xdr:spPr>
        <a:xfrm>
          <a:off x="12346940" y="5756148"/>
          <a:ext cx="79756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167132</xdr:rowOff>
    </xdr:from>
    <xdr:to>
      <xdr:col>67</xdr:col>
      <xdr:colOff>101600</xdr:colOff>
      <xdr:row>33</xdr:row>
      <xdr:rowOff>97282</xdr:rowOff>
    </xdr:to>
    <xdr:sp macro="" textlink="">
      <xdr:nvSpPr>
        <xdr:cNvPr id="438" name="楕円 437">
          <a:extLst>
            <a:ext uri="{FF2B5EF4-FFF2-40B4-BE49-F238E27FC236}">
              <a16:creationId xmlns:a16="http://schemas.microsoft.com/office/drawing/2014/main" id="{125F7863-CC75-43DF-AB01-F8A9ADC760CE}"/>
            </a:ext>
          </a:extLst>
        </xdr:cNvPr>
        <xdr:cNvSpPr/>
      </xdr:nvSpPr>
      <xdr:spPr>
        <a:xfrm>
          <a:off x="11487150" y="565734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46482</xdr:rowOff>
    </xdr:from>
    <xdr:to>
      <xdr:col>71</xdr:col>
      <xdr:colOff>177800</xdr:colOff>
      <xdr:row>33</xdr:row>
      <xdr:rowOff>94488</xdr:rowOff>
    </xdr:to>
    <xdr:cxnSp macro="">
      <xdr:nvCxnSpPr>
        <xdr:cNvPr id="439" name="直線コネクタ 438">
          <a:extLst>
            <a:ext uri="{FF2B5EF4-FFF2-40B4-BE49-F238E27FC236}">
              <a16:creationId xmlns:a16="http://schemas.microsoft.com/office/drawing/2014/main" id="{301C5638-939D-4F05-B560-0086F0B919F8}"/>
            </a:ext>
          </a:extLst>
        </xdr:cNvPr>
        <xdr:cNvCxnSpPr/>
      </xdr:nvCxnSpPr>
      <xdr:spPr>
        <a:xfrm>
          <a:off x="11541760" y="5706237"/>
          <a:ext cx="805180" cy="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140987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B64572DF-45D8-4793-85E8-7744455638A9}"/>
            </a:ext>
          </a:extLst>
        </xdr:cNvPr>
        <xdr:cNvSpPr txBox="1"/>
      </xdr:nvSpPr>
      <xdr:spPr>
        <a:xfrm>
          <a:off x="13738234" y="631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99839</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6ED2AFF1-97D6-45C8-85BF-0BC8316E4334}"/>
            </a:ext>
          </a:extLst>
        </xdr:cNvPr>
        <xdr:cNvSpPr txBox="1"/>
      </xdr:nvSpPr>
      <xdr:spPr>
        <a:xfrm>
          <a:off x="12957184" y="6268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67835</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E8991C8D-3F4A-4319-BDC4-1158CAB17A3B}"/>
            </a:ext>
          </a:extLst>
        </xdr:cNvPr>
        <xdr:cNvSpPr txBox="1"/>
      </xdr:nvSpPr>
      <xdr:spPr>
        <a:xfrm>
          <a:off x="12171054" y="6238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49547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46639AF4-BD8D-4669-9DFE-F3E74C0985ED}"/>
            </a:ext>
          </a:extLst>
        </xdr:cNvPr>
        <xdr:cNvSpPr txBox="1"/>
      </xdr:nvSpPr>
      <xdr:spPr>
        <a:xfrm>
          <a:off x="113544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38371</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541E8478-208E-4519-BBD1-6CC9D6D3328F}"/>
            </a:ext>
          </a:extLst>
        </xdr:cNvPr>
        <xdr:cNvSpPr txBox="1"/>
      </xdr:nvSpPr>
      <xdr:spPr>
        <a:xfrm>
          <a:off x="13738234" y="5524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38371</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DC685B6A-0928-4413-A32F-9844C0D61158}"/>
            </a:ext>
          </a:extLst>
        </xdr:cNvPr>
        <xdr:cNvSpPr txBox="1"/>
      </xdr:nvSpPr>
      <xdr:spPr>
        <a:xfrm>
          <a:off x="12957184" y="5524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161815</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B8331C89-6F51-4199-9887-6F4A466B670D}"/>
            </a:ext>
          </a:extLst>
        </xdr:cNvPr>
        <xdr:cNvSpPr txBox="1"/>
      </xdr:nvSpPr>
      <xdr:spPr>
        <a:xfrm>
          <a:off x="12171054" y="5478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113809</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5782D184-0772-42D1-9839-39C8A36A0964}"/>
            </a:ext>
          </a:extLst>
        </xdr:cNvPr>
        <xdr:cNvSpPr txBox="1"/>
      </xdr:nvSpPr>
      <xdr:spPr>
        <a:xfrm>
          <a:off x="11354444" y="542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632A0958-17A7-49B9-8688-F194C0779EDE}"/>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B836FC89-D9CB-4CAD-8FF1-76DABF3BC4AD}"/>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8144785C-D285-4A38-AEA9-793BD395E94F}"/>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0499E72A-F276-4138-A20D-FDB0579037DF}"/>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CAB6B0D6-2DBB-45ED-A25A-DB1D11035896}"/>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D2FFB65B-6E9F-4D81-9C15-64C7682B6745}"/>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20076D63-511D-4684-B756-3C3FBFE19BAC}"/>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608C4FF0-D7D1-4925-865D-4BB1978B76B7}"/>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B813A7F9-C8B8-4F72-B0D4-2A64D0EC1C72}"/>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E9625E68-A78B-48FB-8645-55778E6F5CB3}"/>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1243B8FF-F257-4819-8463-110C3591D992}"/>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B51CBFB1-7677-4C13-B7E8-9FA5682B65D6}"/>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3865EA84-D76F-467B-8C60-062989C4459E}"/>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0D980A72-B1EB-4B9F-8CFD-8C217D1799E5}"/>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01523982-A081-41A6-BF4F-737586A26591}"/>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2FE7B53A-B7BF-4A0B-AEA4-5022C06664EE}"/>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F08A8696-E8CB-4F7C-B275-44CEFA733CE2}"/>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41023ECF-25ED-46E9-BC40-57C2388CAC58}"/>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3FAA7EF6-09BD-48D1-9B8A-13B4B37EFBB3}"/>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0C8B9E72-9516-46DD-BB57-26533C83F081}"/>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66DDDD8A-BB6D-48AC-BDD6-5A9395C4A37F}"/>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28266DC0-8AE8-404F-B79E-80DB66DB0A4D}"/>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5479A3BB-3B8D-4299-937C-0A352B87AB86}"/>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BF1889CD-6660-49EB-8701-75DB1C4F8E07}"/>
            </a:ext>
          </a:extLst>
        </xdr:cNvPr>
        <xdr:cNvCxnSpPr/>
      </xdr:nvCxnSpPr>
      <xdr:spPr>
        <a:xfrm flipV="1">
          <a:off x="19947254" y="57397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6112711D-9636-4C3B-A3FF-0D1116B269BA}"/>
            </a:ext>
          </a:extLst>
        </xdr:cNvPr>
        <xdr:cNvSpPr txBox="1"/>
      </xdr:nvSpPr>
      <xdr:spPr>
        <a:xfrm>
          <a:off x="19985990" y="720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7BA9E165-BE6C-44C7-BB3F-656DE0920A5F}"/>
            </a:ext>
          </a:extLst>
        </xdr:cNvPr>
        <xdr:cNvCxnSpPr/>
      </xdr:nvCxnSpPr>
      <xdr:spPr>
        <a:xfrm>
          <a:off x="19885660" y="720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54540619-408D-4BD2-B85A-A5057FC7CC83}"/>
            </a:ext>
          </a:extLst>
        </xdr:cNvPr>
        <xdr:cNvSpPr txBox="1"/>
      </xdr:nvSpPr>
      <xdr:spPr>
        <a:xfrm>
          <a:off x="19985990" y="551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75" name="直線コネクタ 474">
          <a:extLst>
            <a:ext uri="{FF2B5EF4-FFF2-40B4-BE49-F238E27FC236}">
              <a16:creationId xmlns:a16="http://schemas.microsoft.com/office/drawing/2014/main" id="{E9CCB786-5604-4B8D-9CCA-E2CB2F013ECC}"/>
            </a:ext>
          </a:extLst>
        </xdr:cNvPr>
        <xdr:cNvCxnSpPr/>
      </xdr:nvCxnSpPr>
      <xdr:spPr>
        <a:xfrm>
          <a:off x="19885660" y="57397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13987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3D83B234-42B5-4796-A3BE-F937840ACB10}"/>
            </a:ext>
          </a:extLst>
        </xdr:cNvPr>
        <xdr:cNvSpPr txBox="1"/>
      </xdr:nvSpPr>
      <xdr:spPr>
        <a:xfrm>
          <a:off x="19985990" y="6532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77" name="フローチャート: 判断 476">
          <a:extLst>
            <a:ext uri="{FF2B5EF4-FFF2-40B4-BE49-F238E27FC236}">
              <a16:creationId xmlns:a16="http://schemas.microsoft.com/office/drawing/2014/main" id="{0330B6B9-08C0-4A4C-98F3-7AE61698490E}"/>
            </a:ext>
          </a:extLst>
        </xdr:cNvPr>
        <xdr:cNvSpPr/>
      </xdr:nvSpPr>
      <xdr:spPr>
        <a:xfrm>
          <a:off x="19904710" y="66795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78" name="フローチャート: 判断 477">
          <a:extLst>
            <a:ext uri="{FF2B5EF4-FFF2-40B4-BE49-F238E27FC236}">
              <a16:creationId xmlns:a16="http://schemas.microsoft.com/office/drawing/2014/main" id="{77FCD6C8-458F-4293-BD3E-13564062CB81}"/>
            </a:ext>
          </a:extLst>
        </xdr:cNvPr>
        <xdr:cNvSpPr/>
      </xdr:nvSpPr>
      <xdr:spPr>
        <a:xfrm>
          <a:off x="19161760" y="66795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79" name="フローチャート: 判断 478">
          <a:extLst>
            <a:ext uri="{FF2B5EF4-FFF2-40B4-BE49-F238E27FC236}">
              <a16:creationId xmlns:a16="http://schemas.microsoft.com/office/drawing/2014/main" id="{4157F4CF-E286-410B-93BA-F4590ED5A766}"/>
            </a:ext>
          </a:extLst>
        </xdr:cNvPr>
        <xdr:cNvSpPr/>
      </xdr:nvSpPr>
      <xdr:spPr>
        <a:xfrm>
          <a:off x="18345150" y="66605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80" name="フローチャート: 判断 479">
          <a:extLst>
            <a:ext uri="{FF2B5EF4-FFF2-40B4-BE49-F238E27FC236}">
              <a16:creationId xmlns:a16="http://schemas.microsoft.com/office/drawing/2014/main" id="{8748946E-721C-412C-80F3-21B07B558C94}"/>
            </a:ext>
          </a:extLst>
        </xdr:cNvPr>
        <xdr:cNvSpPr/>
      </xdr:nvSpPr>
      <xdr:spPr>
        <a:xfrm>
          <a:off x="17547590" y="66795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81" name="フローチャート: 判断 480">
          <a:extLst>
            <a:ext uri="{FF2B5EF4-FFF2-40B4-BE49-F238E27FC236}">
              <a16:creationId xmlns:a16="http://schemas.microsoft.com/office/drawing/2014/main" id="{3A951155-C1CF-4D4A-B5F7-9EB01C4E13FD}"/>
            </a:ext>
          </a:extLst>
        </xdr:cNvPr>
        <xdr:cNvSpPr/>
      </xdr:nvSpPr>
      <xdr:spPr>
        <a:xfrm>
          <a:off x="16761460" y="66700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4BEA37B6-EEA2-41A7-A2EF-D76956074711}"/>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17D86F06-113C-4DDD-94D6-C922D13A1235}"/>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D2B8825A-521A-4900-AEF8-4FEEFA347119}"/>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A072538C-D6F1-48E3-9A50-49395A18E8A2}"/>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8C8A154D-0793-4A40-89C7-EC6CD37EAB22}"/>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87" name="楕円 486">
          <a:extLst>
            <a:ext uri="{FF2B5EF4-FFF2-40B4-BE49-F238E27FC236}">
              <a16:creationId xmlns:a16="http://schemas.microsoft.com/office/drawing/2014/main" id="{109B08CD-E237-4A2E-808F-97902E88A636}"/>
            </a:ext>
          </a:extLst>
        </xdr:cNvPr>
        <xdr:cNvSpPr/>
      </xdr:nvSpPr>
      <xdr:spPr>
        <a:xfrm>
          <a:off x="19904710" y="67710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60977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F4A76B71-81BD-4A33-A3BA-5D9672ECA1F7}"/>
            </a:ext>
          </a:extLst>
        </xdr:cNvPr>
        <xdr:cNvSpPr txBox="1"/>
      </xdr:nvSpPr>
      <xdr:spPr>
        <a:xfrm>
          <a:off x="19985990"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67310</xdr:rowOff>
    </xdr:from>
    <xdr:to>
      <xdr:col>112</xdr:col>
      <xdr:colOff>38100</xdr:colOff>
      <xdr:row>39</xdr:row>
      <xdr:rowOff>168910</xdr:rowOff>
    </xdr:to>
    <xdr:sp macro="" textlink="">
      <xdr:nvSpPr>
        <xdr:cNvPr id="489" name="楕円 488">
          <a:extLst>
            <a:ext uri="{FF2B5EF4-FFF2-40B4-BE49-F238E27FC236}">
              <a16:creationId xmlns:a16="http://schemas.microsoft.com/office/drawing/2014/main" id="{44DAA870-D340-4B1C-BF21-5EE160AFFDF7}"/>
            </a:ext>
          </a:extLst>
        </xdr:cNvPr>
        <xdr:cNvSpPr/>
      </xdr:nvSpPr>
      <xdr:spPr>
        <a:xfrm>
          <a:off x="19161760" y="675195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118110</xdr:rowOff>
    </xdr:from>
    <xdr:to>
      <xdr:col>116</xdr:col>
      <xdr:colOff>63500</xdr:colOff>
      <xdr:row>39</xdr:row>
      <xdr:rowOff>133350</xdr:rowOff>
    </xdr:to>
    <xdr:cxnSp macro="">
      <xdr:nvCxnSpPr>
        <xdr:cNvPr id="490" name="直線コネクタ 489">
          <a:extLst>
            <a:ext uri="{FF2B5EF4-FFF2-40B4-BE49-F238E27FC236}">
              <a16:creationId xmlns:a16="http://schemas.microsoft.com/office/drawing/2014/main" id="{C6FE63B0-4679-4108-AEAC-302FC23EA866}"/>
            </a:ext>
          </a:extLst>
        </xdr:cNvPr>
        <xdr:cNvCxnSpPr/>
      </xdr:nvCxnSpPr>
      <xdr:spPr>
        <a:xfrm>
          <a:off x="19204940" y="6806565"/>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52070</xdr:rowOff>
    </xdr:from>
    <xdr:to>
      <xdr:col>107</xdr:col>
      <xdr:colOff>101600</xdr:colOff>
      <xdr:row>39</xdr:row>
      <xdr:rowOff>153670</xdr:rowOff>
    </xdr:to>
    <xdr:sp macro="" textlink="">
      <xdr:nvSpPr>
        <xdr:cNvPr id="491" name="楕円 490">
          <a:extLst>
            <a:ext uri="{FF2B5EF4-FFF2-40B4-BE49-F238E27FC236}">
              <a16:creationId xmlns:a16="http://schemas.microsoft.com/office/drawing/2014/main" id="{ABB97CB7-2075-4A95-9552-0A5D7FBE3513}"/>
            </a:ext>
          </a:extLst>
        </xdr:cNvPr>
        <xdr:cNvSpPr/>
      </xdr:nvSpPr>
      <xdr:spPr>
        <a:xfrm>
          <a:off x="18345150" y="67424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102870</xdr:rowOff>
    </xdr:from>
    <xdr:to>
      <xdr:col>111</xdr:col>
      <xdr:colOff>177800</xdr:colOff>
      <xdr:row>39</xdr:row>
      <xdr:rowOff>118110</xdr:rowOff>
    </xdr:to>
    <xdr:cxnSp macro="">
      <xdr:nvCxnSpPr>
        <xdr:cNvPr id="492" name="直線コネクタ 491">
          <a:extLst>
            <a:ext uri="{FF2B5EF4-FFF2-40B4-BE49-F238E27FC236}">
              <a16:creationId xmlns:a16="http://schemas.microsoft.com/office/drawing/2014/main" id="{F3852E38-623E-4E18-BF80-01B2959373EF}"/>
            </a:ext>
          </a:extLst>
        </xdr:cNvPr>
        <xdr:cNvCxnSpPr/>
      </xdr:nvCxnSpPr>
      <xdr:spPr>
        <a:xfrm>
          <a:off x="18399760" y="6787515"/>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59690</xdr:rowOff>
    </xdr:from>
    <xdr:to>
      <xdr:col>102</xdr:col>
      <xdr:colOff>165100</xdr:colOff>
      <xdr:row>39</xdr:row>
      <xdr:rowOff>161290</xdr:rowOff>
    </xdr:to>
    <xdr:sp macro="" textlink="">
      <xdr:nvSpPr>
        <xdr:cNvPr id="493" name="楕円 492">
          <a:extLst>
            <a:ext uri="{FF2B5EF4-FFF2-40B4-BE49-F238E27FC236}">
              <a16:creationId xmlns:a16="http://schemas.microsoft.com/office/drawing/2014/main" id="{16F2DCA9-E037-4433-AB86-13AFB26BBF14}"/>
            </a:ext>
          </a:extLst>
        </xdr:cNvPr>
        <xdr:cNvSpPr/>
      </xdr:nvSpPr>
      <xdr:spPr>
        <a:xfrm>
          <a:off x="17547590" y="674243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102870</xdr:rowOff>
    </xdr:from>
    <xdr:to>
      <xdr:col>107</xdr:col>
      <xdr:colOff>50800</xdr:colOff>
      <xdr:row>39</xdr:row>
      <xdr:rowOff>110490</xdr:rowOff>
    </xdr:to>
    <xdr:cxnSp macro="">
      <xdr:nvCxnSpPr>
        <xdr:cNvPr id="494" name="直線コネクタ 493">
          <a:extLst>
            <a:ext uri="{FF2B5EF4-FFF2-40B4-BE49-F238E27FC236}">
              <a16:creationId xmlns:a16="http://schemas.microsoft.com/office/drawing/2014/main" id="{D06A873F-8330-413A-8C0C-4B0F9385FC56}"/>
            </a:ext>
          </a:extLst>
        </xdr:cNvPr>
        <xdr:cNvCxnSpPr/>
      </xdr:nvCxnSpPr>
      <xdr:spPr>
        <a:xfrm flipV="1">
          <a:off x="17602200" y="678751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95" name="楕円 494">
          <a:extLst>
            <a:ext uri="{FF2B5EF4-FFF2-40B4-BE49-F238E27FC236}">
              <a16:creationId xmlns:a16="http://schemas.microsoft.com/office/drawing/2014/main" id="{99586CD0-C28E-493A-ABFB-E0780909818E}"/>
            </a:ext>
          </a:extLst>
        </xdr:cNvPr>
        <xdr:cNvSpPr/>
      </xdr:nvSpPr>
      <xdr:spPr>
        <a:xfrm>
          <a:off x="16761460" y="674243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110490</xdr:rowOff>
    </xdr:from>
    <xdr:to>
      <xdr:col>102</xdr:col>
      <xdr:colOff>114300</xdr:colOff>
      <xdr:row>39</xdr:row>
      <xdr:rowOff>110490</xdr:rowOff>
    </xdr:to>
    <xdr:cxnSp macro="">
      <xdr:nvCxnSpPr>
        <xdr:cNvPr id="496" name="直線コネクタ 495">
          <a:extLst>
            <a:ext uri="{FF2B5EF4-FFF2-40B4-BE49-F238E27FC236}">
              <a16:creationId xmlns:a16="http://schemas.microsoft.com/office/drawing/2014/main" id="{CEE7F9F2-1DEE-4DB0-94EE-D5B5684D877D}"/>
            </a:ext>
          </a:extLst>
        </xdr:cNvPr>
        <xdr:cNvCxnSpPr/>
      </xdr:nvCxnSpPr>
      <xdr:spPr>
        <a:xfrm>
          <a:off x="16804640" y="67970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109237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86E5BE86-F014-4CA3-AD5A-1A63D2CF3A18}"/>
            </a:ext>
          </a:extLst>
        </xdr:cNvPr>
        <xdr:cNvSpPr txBox="1"/>
      </xdr:nvSpPr>
      <xdr:spPr>
        <a:xfrm>
          <a:off x="18982132" y="6450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93997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66B5CD82-FC71-4CD5-A4B3-8AA0701C9D55}"/>
            </a:ext>
          </a:extLst>
        </xdr:cNvPr>
        <xdr:cNvSpPr txBox="1"/>
      </xdr:nvSpPr>
      <xdr:spPr>
        <a:xfrm>
          <a:off x="18182032" y="644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109237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A7A49F81-E361-4F75-AB27-54CE23E5611A}"/>
            </a:ext>
          </a:extLst>
        </xdr:cNvPr>
        <xdr:cNvSpPr txBox="1"/>
      </xdr:nvSpPr>
      <xdr:spPr>
        <a:xfrm>
          <a:off x="17384472" y="6450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101617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F51287B9-C09E-4739-9C7C-5B27E8CD97F3}"/>
            </a:ext>
          </a:extLst>
        </xdr:cNvPr>
        <xdr:cNvSpPr txBox="1"/>
      </xdr:nvSpPr>
      <xdr:spPr>
        <a:xfrm>
          <a:off x="16588817" y="644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160037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4EB3D331-D952-4BA5-9E65-307EA2254A00}"/>
            </a:ext>
          </a:extLst>
        </xdr:cNvPr>
        <xdr:cNvSpPr txBox="1"/>
      </xdr:nvSpPr>
      <xdr:spPr>
        <a:xfrm>
          <a:off x="18982132" y="684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144797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1FEE0CA5-3682-4711-95C2-C9DFC6B7AD71}"/>
            </a:ext>
          </a:extLst>
        </xdr:cNvPr>
        <xdr:cNvSpPr txBox="1"/>
      </xdr:nvSpPr>
      <xdr:spPr>
        <a:xfrm>
          <a:off x="18182032" y="682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152417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D925147C-845D-4E6C-B5BA-9348427781D2}"/>
            </a:ext>
          </a:extLst>
        </xdr:cNvPr>
        <xdr:cNvSpPr txBox="1"/>
      </xdr:nvSpPr>
      <xdr:spPr>
        <a:xfrm>
          <a:off x="17384472"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152417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12CADC6A-EE5D-4AFB-BEC9-EEF421F2AE88}"/>
            </a:ext>
          </a:extLst>
        </xdr:cNvPr>
        <xdr:cNvSpPr txBox="1"/>
      </xdr:nvSpPr>
      <xdr:spPr>
        <a:xfrm>
          <a:off x="1658881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6260C49C-D378-4040-A699-C2B89DCA0C91}"/>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283C56FC-2BCE-45BC-B7AD-107D0E08D1B3}"/>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07E5F589-1EF8-4A65-8138-F7C91D61B8D1}"/>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5A854F17-71B2-4DF0-8B53-CE90BD13A026}"/>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220909F5-E2BE-4AD3-B4BE-FE48B785CBCF}"/>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54BAA122-B1F8-4401-91F2-A70C13B86BCF}"/>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CFBE5571-4D7D-4CA9-B222-38DE9879C4CA}"/>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47BDA00B-CEE7-4CCE-A941-0041147F608A}"/>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2832FC80-22A4-43C5-8DC9-6EF36D563580}"/>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0912E915-0D80-407A-B80C-8CA133D7CF35}"/>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FE6AEC94-1E5C-4B14-8029-2B36C9335E23}"/>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6" name="直線コネクタ 515">
          <a:extLst>
            <a:ext uri="{FF2B5EF4-FFF2-40B4-BE49-F238E27FC236}">
              <a16:creationId xmlns:a16="http://schemas.microsoft.com/office/drawing/2014/main" id="{58AFD78D-00B1-41B0-B3CC-ED3EC3E19188}"/>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7" name="テキスト ボックス 516">
          <a:extLst>
            <a:ext uri="{FF2B5EF4-FFF2-40B4-BE49-F238E27FC236}">
              <a16:creationId xmlns:a16="http://schemas.microsoft.com/office/drawing/2014/main" id="{CA91C919-C803-432F-9837-E4B84A83793C}"/>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8" name="直線コネクタ 517">
          <a:extLst>
            <a:ext uri="{FF2B5EF4-FFF2-40B4-BE49-F238E27FC236}">
              <a16:creationId xmlns:a16="http://schemas.microsoft.com/office/drawing/2014/main" id="{F4809B02-196F-4E66-97C3-7E716A5250D8}"/>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9" name="テキスト ボックス 518">
          <a:extLst>
            <a:ext uri="{FF2B5EF4-FFF2-40B4-BE49-F238E27FC236}">
              <a16:creationId xmlns:a16="http://schemas.microsoft.com/office/drawing/2014/main" id="{CB3647DD-7C5C-4290-9F6B-BB9A35BCB604}"/>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0" name="直線コネクタ 519">
          <a:extLst>
            <a:ext uri="{FF2B5EF4-FFF2-40B4-BE49-F238E27FC236}">
              <a16:creationId xmlns:a16="http://schemas.microsoft.com/office/drawing/2014/main" id="{3F298A71-9A50-46F3-92D8-86E92CEF6B25}"/>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1" name="テキスト ボックス 520">
          <a:extLst>
            <a:ext uri="{FF2B5EF4-FFF2-40B4-BE49-F238E27FC236}">
              <a16:creationId xmlns:a16="http://schemas.microsoft.com/office/drawing/2014/main" id="{9FF09BDE-C905-4B0B-BE2C-13FBABB3CAFF}"/>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2" name="直線コネクタ 521">
          <a:extLst>
            <a:ext uri="{FF2B5EF4-FFF2-40B4-BE49-F238E27FC236}">
              <a16:creationId xmlns:a16="http://schemas.microsoft.com/office/drawing/2014/main" id="{80206159-7DB4-4171-A39E-FEA368CA5676}"/>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3" name="テキスト ボックス 522">
          <a:extLst>
            <a:ext uri="{FF2B5EF4-FFF2-40B4-BE49-F238E27FC236}">
              <a16:creationId xmlns:a16="http://schemas.microsoft.com/office/drawing/2014/main" id="{777AA852-5590-4DB5-9AA8-B906DFA38227}"/>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4" name="直線コネクタ 523">
          <a:extLst>
            <a:ext uri="{FF2B5EF4-FFF2-40B4-BE49-F238E27FC236}">
              <a16:creationId xmlns:a16="http://schemas.microsoft.com/office/drawing/2014/main" id="{F41FD5F0-B8E9-4580-B17A-FB2F5238A94A}"/>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5" name="テキスト ボックス 524">
          <a:extLst>
            <a:ext uri="{FF2B5EF4-FFF2-40B4-BE49-F238E27FC236}">
              <a16:creationId xmlns:a16="http://schemas.microsoft.com/office/drawing/2014/main" id="{97EFEB37-63BE-4F97-A62B-95008E857574}"/>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CDB307B1-F5A9-4237-AEB6-C102F6588BF1}"/>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7" name="テキスト ボックス 526">
          <a:extLst>
            <a:ext uri="{FF2B5EF4-FFF2-40B4-BE49-F238E27FC236}">
              <a16:creationId xmlns:a16="http://schemas.microsoft.com/office/drawing/2014/main" id="{D7F6AB57-2791-43F4-B343-58BB4CAF8B19}"/>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AB1F7174-5172-4408-B1EB-B76AD50EF1F1}"/>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29" name="直線コネクタ 528">
          <a:extLst>
            <a:ext uri="{FF2B5EF4-FFF2-40B4-BE49-F238E27FC236}">
              <a16:creationId xmlns:a16="http://schemas.microsoft.com/office/drawing/2014/main" id="{C2733F86-DB9F-4D3C-B8F0-DFB176632E97}"/>
            </a:ext>
          </a:extLst>
        </xdr:cNvPr>
        <xdr:cNvCxnSpPr/>
      </xdr:nvCxnSpPr>
      <xdr:spPr>
        <a:xfrm flipV="1">
          <a:off x="14703424" y="9749790"/>
          <a:ext cx="0" cy="1072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8BBDCF04-0EB6-4A71-93BB-FB66F3E3036B}"/>
            </a:ext>
          </a:extLst>
        </xdr:cNvPr>
        <xdr:cNvSpPr txBox="1"/>
      </xdr:nvSpPr>
      <xdr:spPr>
        <a:xfrm>
          <a:off x="14742160" y="1082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31" name="直線コネクタ 530">
          <a:extLst>
            <a:ext uri="{FF2B5EF4-FFF2-40B4-BE49-F238E27FC236}">
              <a16:creationId xmlns:a16="http://schemas.microsoft.com/office/drawing/2014/main" id="{90B02666-88F9-4A44-9591-8C6ED70A7687}"/>
            </a:ext>
          </a:extLst>
        </xdr:cNvPr>
        <xdr:cNvCxnSpPr/>
      </xdr:nvCxnSpPr>
      <xdr:spPr>
        <a:xfrm>
          <a:off x="14611350" y="1082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5B02248A-F14B-49D8-8BC2-24C7FFBE19B7}"/>
            </a:ext>
          </a:extLst>
        </xdr:cNvPr>
        <xdr:cNvSpPr txBox="1"/>
      </xdr:nvSpPr>
      <xdr:spPr>
        <a:xfrm>
          <a:off x="14742160" y="952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33" name="直線コネクタ 532">
          <a:extLst>
            <a:ext uri="{FF2B5EF4-FFF2-40B4-BE49-F238E27FC236}">
              <a16:creationId xmlns:a16="http://schemas.microsoft.com/office/drawing/2014/main" id="{1BE29A4F-C2AE-4AC7-86FA-4113CC17AC3B}"/>
            </a:ext>
          </a:extLst>
        </xdr:cNvPr>
        <xdr:cNvCxnSpPr/>
      </xdr:nvCxnSpPr>
      <xdr:spPr>
        <a:xfrm>
          <a:off x="14611350" y="9749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124477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DE7A8A88-DEAF-4B04-8C56-8FC4097BFF3D}"/>
            </a:ext>
          </a:extLst>
        </xdr:cNvPr>
        <xdr:cNvSpPr txBox="1"/>
      </xdr:nvSpPr>
      <xdr:spPr>
        <a:xfrm>
          <a:off x="14742160" y="10241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35" name="フローチャート: 判断 534">
          <a:extLst>
            <a:ext uri="{FF2B5EF4-FFF2-40B4-BE49-F238E27FC236}">
              <a16:creationId xmlns:a16="http://schemas.microsoft.com/office/drawing/2014/main" id="{2FCDF3D3-3869-4706-AB0E-6B5F82546E2E}"/>
            </a:ext>
          </a:extLst>
        </xdr:cNvPr>
        <xdr:cNvSpPr/>
      </xdr:nvSpPr>
      <xdr:spPr>
        <a:xfrm>
          <a:off x="14649450" y="103847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36" name="フローチャート: 判断 535">
          <a:extLst>
            <a:ext uri="{FF2B5EF4-FFF2-40B4-BE49-F238E27FC236}">
              <a16:creationId xmlns:a16="http://schemas.microsoft.com/office/drawing/2014/main" id="{45FB3C0B-BFE6-46B0-ABDB-22538C3E8FE4}"/>
            </a:ext>
          </a:extLst>
        </xdr:cNvPr>
        <xdr:cNvSpPr/>
      </xdr:nvSpPr>
      <xdr:spPr>
        <a:xfrm>
          <a:off x="13887450" y="103790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37" name="フローチャート: 判断 536">
          <a:extLst>
            <a:ext uri="{FF2B5EF4-FFF2-40B4-BE49-F238E27FC236}">
              <a16:creationId xmlns:a16="http://schemas.microsoft.com/office/drawing/2014/main" id="{7C7FCDEB-2CFF-4FCF-AB7C-55ABA7858C9B}"/>
            </a:ext>
          </a:extLst>
        </xdr:cNvPr>
        <xdr:cNvSpPr/>
      </xdr:nvSpPr>
      <xdr:spPr>
        <a:xfrm>
          <a:off x="13089890" y="1036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8" name="フローチャート: 判断 537">
          <a:extLst>
            <a:ext uri="{FF2B5EF4-FFF2-40B4-BE49-F238E27FC236}">
              <a16:creationId xmlns:a16="http://schemas.microsoft.com/office/drawing/2014/main" id="{EEE3A4BD-9D1A-4936-AD96-00CEE08330A2}"/>
            </a:ext>
          </a:extLst>
        </xdr:cNvPr>
        <xdr:cNvSpPr/>
      </xdr:nvSpPr>
      <xdr:spPr>
        <a:xfrm>
          <a:off x="12303760" y="1035240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39" name="フローチャート: 判断 538">
          <a:extLst>
            <a:ext uri="{FF2B5EF4-FFF2-40B4-BE49-F238E27FC236}">
              <a16:creationId xmlns:a16="http://schemas.microsoft.com/office/drawing/2014/main" id="{D3524C0C-F53A-4BFC-8012-1D4B3C77D25F}"/>
            </a:ext>
          </a:extLst>
        </xdr:cNvPr>
        <xdr:cNvSpPr/>
      </xdr:nvSpPr>
      <xdr:spPr>
        <a:xfrm>
          <a:off x="11487150" y="103428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D7E94F1B-4619-4B56-86B3-C4433BA68116}"/>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8AAF1FD-D681-4775-8E4F-1587A21E18CE}"/>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68BBC893-CAA7-4E25-B774-FF2FB174A672}"/>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72B76D02-BD16-428E-A2FD-7B280DB19264}"/>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731890A4-DF4A-48A4-A1FF-CB7563A6BFC0}"/>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92075</xdr:rowOff>
    </xdr:from>
    <xdr:to>
      <xdr:col>85</xdr:col>
      <xdr:colOff>177800</xdr:colOff>
      <xdr:row>62</xdr:row>
      <xdr:rowOff>22225</xdr:rowOff>
    </xdr:to>
    <xdr:sp macro="" textlink="">
      <xdr:nvSpPr>
        <xdr:cNvPr id="545" name="楕円 544">
          <a:extLst>
            <a:ext uri="{FF2B5EF4-FFF2-40B4-BE49-F238E27FC236}">
              <a16:creationId xmlns:a16="http://schemas.microsoft.com/office/drawing/2014/main" id="{53907C95-E8E6-4E5E-8785-E5A3CBE030FC}"/>
            </a:ext>
          </a:extLst>
        </xdr:cNvPr>
        <xdr:cNvSpPr/>
      </xdr:nvSpPr>
      <xdr:spPr>
        <a:xfrm>
          <a:off x="14649450" y="105543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70502</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F114C30C-222D-4650-8EDF-A84AADBF4DB9}"/>
            </a:ext>
          </a:extLst>
        </xdr:cNvPr>
        <xdr:cNvSpPr txBox="1"/>
      </xdr:nvSpPr>
      <xdr:spPr>
        <a:xfrm>
          <a:off x="14742160" y="1052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116840</xdr:rowOff>
    </xdr:from>
    <xdr:to>
      <xdr:col>81</xdr:col>
      <xdr:colOff>101600</xdr:colOff>
      <xdr:row>62</xdr:row>
      <xdr:rowOff>46990</xdr:rowOff>
    </xdr:to>
    <xdr:sp macro="" textlink="">
      <xdr:nvSpPr>
        <xdr:cNvPr id="547" name="楕円 546">
          <a:extLst>
            <a:ext uri="{FF2B5EF4-FFF2-40B4-BE49-F238E27FC236}">
              <a16:creationId xmlns:a16="http://schemas.microsoft.com/office/drawing/2014/main" id="{F924780B-1385-4126-8480-90CBC9EE3051}"/>
            </a:ext>
          </a:extLst>
        </xdr:cNvPr>
        <xdr:cNvSpPr/>
      </xdr:nvSpPr>
      <xdr:spPr>
        <a:xfrm>
          <a:off x="13887450" y="105752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142875</xdr:rowOff>
    </xdr:from>
    <xdr:to>
      <xdr:col>85</xdr:col>
      <xdr:colOff>127000</xdr:colOff>
      <xdr:row>61</xdr:row>
      <xdr:rowOff>167640</xdr:rowOff>
    </xdr:to>
    <xdr:cxnSp macro="">
      <xdr:nvCxnSpPr>
        <xdr:cNvPr id="548" name="直線コネクタ 547">
          <a:extLst>
            <a:ext uri="{FF2B5EF4-FFF2-40B4-BE49-F238E27FC236}">
              <a16:creationId xmlns:a16="http://schemas.microsoft.com/office/drawing/2014/main" id="{9EB22DBE-5076-47C4-A352-FD60743B37D4}"/>
            </a:ext>
          </a:extLst>
        </xdr:cNvPr>
        <xdr:cNvCxnSpPr/>
      </xdr:nvCxnSpPr>
      <xdr:spPr>
        <a:xfrm flipV="1">
          <a:off x="13942060" y="10599420"/>
          <a:ext cx="762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124460</xdr:rowOff>
    </xdr:from>
    <xdr:to>
      <xdr:col>76</xdr:col>
      <xdr:colOff>165100</xdr:colOff>
      <xdr:row>62</xdr:row>
      <xdr:rowOff>54610</xdr:rowOff>
    </xdr:to>
    <xdr:sp macro="" textlink="">
      <xdr:nvSpPr>
        <xdr:cNvPr id="549" name="楕円 548">
          <a:extLst>
            <a:ext uri="{FF2B5EF4-FFF2-40B4-BE49-F238E27FC236}">
              <a16:creationId xmlns:a16="http://schemas.microsoft.com/office/drawing/2014/main" id="{07A8779E-17E0-4E59-AB18-DB76F87229F1}"/>
            </a:ext>
          </a:extLst>
        </xdr:cNvPr>
        <xdr:cNvSpPr/>
      </xdr:nvSpPr>
      <xdr:spPr>
        <a:xfrm>
          <a:off x="13089890" y="105848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167640</xdr:rowOff>
    </xdr:from>
    <xdr:to>
      <xdr:col>81</xdr:col>
      <xdr:colOff>50800</xdr:colOff>
      <xdr:row>62</xdr:row>
      <xdr:rowOff>3810</xdr:rowOff>
    </xdr:to>
    <xdr:cxnSp macro="">
      <xdr:nvCxnSpPr>
        <xdr:cNvPr id="550" name="直線コネクタ 549">
          <a:extLst>
            <a:ext uri="{FF2B5EF4-FFF2-40B4-BE49-F238E27FC236}">
              <a16:creationId xmlns:a16="http://schemas.microsoft.com/office/drawing/2014/main" id="{9094DB2D-416B-480B-A12F-DA5D62047FA0}"/>
            </a:ext>
          </a:extLst>
        </xdr:cNvPr>
        <xdr:cNvCxnSpPr/>
      </xdr:nvCxnSpPr>
      <xdr:spPr>
        <a:xfrm flipV="1">
          <a:off x="13144500" y="10629900"/>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113030</xdr:rowOff>
    </xdr:from>
    <xdr:to>
      <xdr:col>72</xdr:col>
      <xdr:colOff>38100</xdr:colOff>
      <xdr:row>62</xdr:row>
      <xdr:rowOff>43180</xdr:rowOff>
    </xdr:to>
    <xdr:sp macro="" textlink="">
      <xdr:nvSpPr>
        <xdr:cNvPr id="551" name="楕円 550">
          <a:extLst>
            <a:ext uri="{FF2B5EF4-FFF2-40B4-BE49-F238E27FC236}">
              <a16:creationId xmlns:a16="http://schemas.microsoft.com/office/drawing/2014/main" id="{CE4CA3A2-4C37-447A-9E97-DB58D7A9CB0F}"/>
            </a:ext>
          </a:extLst>
        </xdr:cNvPr>
        <xdr:cNvSpPr/>
      </xdr:nvSpPr>
      <xdr:spPr>
        <a:xfrm>
          <a:off x="12303760" y="105714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163830</xdr:rowOff>
    </xdr:from>
    <xdr:to>
      <xdr:col>76</xdr:col>
      <xdr:colOff>114300</xdr:colOff>
      <xdr:row>62</xdr:row>
      <xdr:rowOff>3810</xdr:rowOff>
    </xdr:to>
    <xdr:cxnSp macro="">
      <xdr:nvCxnSpPr>
        <xdr:cNvPr id="552" name="直線コネクタ 551">
          <a:extLst>
            <a:ext uri="{FF2B5EF4-FFF2-40B4-BE49-F238E27FC236}">
              <a16:creationId xmlns:a16="http://schemas.microsoft.com/office/drawing/2014/main" id="{4CCD8147-C460-4C28-8B25-9B71CDC6C604}"/>
            </a:ext>
          </a:extLst>
        </xdr:cNvPr>
        <xdr:cNvCxnSpPr/>
      </xdr:nvCxnSpPr>
      <xdr:spPr>
        <a:xfrm>
          <a:off x="12346940" y="1062609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97790</xdr:rowOff>
    </xdr:from>
    <xdr:to>
      <xdr:col>67</xdr:col>
      <xdr:colOff>101600</xdr:colOff>
      <xdr:row>62</xdr:row>
      <xdr:rowOff>27940</xdr:rowOff>
    </xdr:to>
    <xdr:sp macro="" textlink="">
      <xdr:nvSpPr>
        <xdr:cNvPr id="553" name="楕円 552">
          <a:extLst>
            <a:ext uri="{FF2B5EF4-FFF2-40B4-BE49-F238E27FC236}">
              <a16:creationId xmlns:a16="http://schemas.microsoft.com/office/drawing/2014/main" id="{96173327-F6E8-4DB3-8468-DB054F3A8FED}"/>
            </a:ext>
          </a:extLst>
        </xdr:cNvPr>
        <xdr:cNvSpPr/>
      </xdr:nvSpPr>
      <xdr:spPr>
        <a:xfrm>
          <a:off x="11487150" y="105524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148590</xdr:rowOff>
    </xdr:from>
    <xdr:to>
      <xdr:col>71</xdr:col>
      <xdr:colOff>177800</xdr:colOff>
      <xdr:row>61</xdr:row>
      <xdr:rowOff>163830</xdr:rowOff>
    </xdr:to>
    <xdr:cxnSp macro="">
      <xdr:nvCxnSpPr>
        <xdr:cNvPr id="554" name="直線コネクタ 553">
          <a:extLst>
            <a:ext uri="{FF2B5EF4-FFF2-40B4-BE49-F238E27FC236}">
              <a16:creationId xmlns:a16="http://schemas.microsoft.com/office/drawing/2014/main" id="{8C2ECCD9-8882-4BD1-BEDB-515AEC3F87B5}"/>
            </a:ext>
          </a:extLst>
        </xdr:cNvPr>
        <xdr:cNvCxnSpPr/>
      </xdr:nvCxnSpPr>
      <xdr:spPr>
        <a:xfrm>
          <a:off x="11541760" y="10607040"/>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34942</xdr:rowOff>
    </xdr:from>
    <xdr:ext cx="405111" cy="259045"/>
    <xdr:sp macro="" textlink="">
      <xdr:nvSpPr>
        <xdr:cNvPr id="555" name="n_1aveValue【学校施設】&#10;有形固定資産減価償却率">
          <a:extLst>
            <a:ext uri="{FF2B5EF4-FFF2-40B4-BE49-F238E27FC236}">
              <a16:creationId xmlns:a16="http://schemas.microsoft.com/office/drawing/2014/main" id="{85F9EBDD-350E-4497-83AD-DC7D02FE9AE1}"/>
            </a:ext>
          </a:extLst>
        </xdr:cNvPr>
        <xdr:cNvSpPr txBox="1"/>
      </xdr:nvSpPr>
      <xdr:spPr>
        <a:xfrm>
          <a:off x="13738234" y="1015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556" name="n_2aveValue【学校施設】&#10;有形固定資産減価償却率">
          <a:extLst>
            <a:ext uri="{FF2B5EF4-FFF2-40B4-BE49-F238E27FC236}">
              <a16:creationId xmlns:a16="http://schemas.microsoft.com/office/drawing/2014/main" id="{64D90F75-7F84-4B70-B8D4-91BFA71112F1}"/>
            </a:ext>
          </a:extLst>
        </xdr:cNvPr>
        <xdr:cNvSpPr txBox="1"/>
      </xdr:nvSpPr>
      <xdr:spPr>
        <a:xfrm>
          <a:off x="1295718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7" name="n_3aveValue【学校施設】&#10;有形固定資産減価償却率">
          <a:extLst>
            <a:ext uri="{FF2B5EF4-FFF2-40B4-BE49-F238E27FC236}">
              <a16:creationId xmlns:a16="http://schemas.microsoft.com/office/drawing/2014/main" id="{6282F553-DB5D-47EB-B3F9-060028E77675}"/>
            </a:ext>
          </a:extLst>
        </xdr:cNvPr>
        <xdr:cNvSpPr txBox="1"/>
      </xdr:nvSpPr>
      <xdr:spPr>
        <a:xfrm>
          <a:off x="1217105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558" name="n_4aveValue【学校施設】&#10;有形固定資産減価償却率">
          <a:extLst>
            <a:ext uri="{FF2B5EF4-FFF2-40B4-BE49-F238E27FC236}">
              <a16:creationId xmlns:a16="http://schemas.microsoft.com/office/drawing/2014/main" id="{44532D99-74EF-4F60-B2F5-85360F120C05}"/>
            </a:ext>
          </a:extLst>
        </xdr:cNvPr>
        <xdr:cNvSpPr txBox="1"/>
      </xdr:nvSpPr>
      <xdr:spPr>
        <a:xfrm>
          <a:off x="113544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38117</xdr:rowOff>
    </xdr:from>
    <xdr:ext cx="405111" cy="259045"/>
    <xdr:sp macro="" textlink="">
      <xdr:nvSpPr>
        <xdr:cNvPr id="559" name="n_1mainValue【学校施設】&#10;有形固定資産減価償却率">
          <a:extLst>
            <a:ext uri="{FF2B5EF4-FFF2-40B4-BE49-F238E27FC236}">
              <a16:creationId xmlns:a16="http://schemas.microsoft.com/office/drawing/2014/main" id="{660B9A64-806B-4631-BC8C-1CE3D7870011}"/>
            </a:ext>
          </a:extLst>
        </xdr:cNvPr>
        <xdr:cNvSpPr txBox="1"/>
      </xdr:nvSpPr>
      <xdr:spPr>
        <a:xfrm>
          <a:off x="13738234"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45737</xdr:rowOff>
    </xdr:from>
    <xdr:ext cx="405111" cy="259045"/>
    <xdr:sp macro="" textlink="">
      <xdr:nvSpPr>
        <xdr:cNvPr id="560" name="n_2mainValue【学校施設】&#10;有形固定資産減価償却率">
          <a:extLst>
            <a:ext uri="{FF2B5EF4-FFF2-40B4-BE49-F238E27FC236}">
              <a16:creationId xmlns:a16="http://schemas.microsoft.com/office/drawing/2014/main" id="{D48BC2E0-656A-44D7-99DD-66F78DBED7B7}"/>
            </a:ext>
          </a:extLst>
        </xdr:cNvPr>
        <xdr:cNvSpPr txBox="1"/>
      </xdr:nvSpPr>
      <xdr:spPr>
        <a:xfrm>
          <a:off x="1295718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34307</xdr:rowOff>
    </xdr:from>
    <xdr:ext cx="405111" cy="259045"/>
    <xdr:sp macro="" textlink="">
      <xdr:nvSpPr>
        <xdr:cNvPr id="561" name="n_3mainValue【学校施設】&#10;有形固定資産減価償却率">
          <a:extLst>
            <a:ext uri="{FF2B5EF4-FFF2-40B4-BE49-F238E27FC236}">
              <a16:creationId xmlns:a16="http://schemas.microsoft.com/office/drawing/2014/main" id="{6259CCB5-7554-4CF7-AC62-39C0E7276334}"/>
            </a:ext>
          </a:extLst>
        </xdr:cNvPr>
        <xdr:cNvSpPr txBox="1"/>
      </xdr:nvSpPr>
      <xdr:spPr>
        <a:xfrm>
          <a:off x="1217105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19067</xdr:rowOff>
    </xdr:from>
    <xdr:ext cx="405111" cy="259045"/>
    <xdr:sp macro="" textlink="">
      <xdr:nvSpPr>
        <xdr:cNvPr id="562" name="n_4mainValue【学校施設】&#10;有形固定資産減価償却率">
          <a:extLst>
            <a:ext uri="{FF2B5EF4-FFF2-40B4-BE49-F238E27FC236}">
              <a16:creationId xmlns:a16="http://schemas.microsoft.com/office/drawing/2014/main" id="{3DF4172B-139C-4477-BFB6-1DAE8A297D73}"/>
            </a:ext>
          </a:extLst>
        </xdr:cNvPr>
        <xdr:cNvSpPr txBox="1"/>
      </xdr:nvSpPr>
      <xdr:spPr>
        <a:xfrm>
          <a:off x="11354444" y="1064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93B1A746-5A9B-428C-B12A-DDF90AFCE481}"/>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8C73647A-2ABC-4E48-AA40-99BDEFACA65C}"/>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9F757671-D5EB-49BA-9BE4-F16BFB843709}"/>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83D7F608-47E5-4143-904B-2029DB5A4E0B}"/>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66DDCCA2-1E2A-4BFD-BD6B-CBC06BFB026A}"/>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4860CF0D-32F4-4EE4-85B1-D47137B0B09E}"/>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75024904-7F29-47D1-B8E8-D2B23E770D7E}"/>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CC0F6E9A-BBB5-454C-B226-CAE467E608F1}"/>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7523586A-14A3-4C3D-8329-1ADBC0CA8672}"/>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518117AC-010B-41C8-9774-CDFCDDF7ED4B}"/>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14E69169-DA13-490E-8474-94B8458D7532}"/>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74" name="直線コネクタ 573">
          <a:extLst>
            <a:ext uri="{FF2B5EF4-FFF2-40B4-BE49-F238E27FC236}">
              <a16:creationId xmlns:a16="http://schemas.microsoft.com/office/drawing/2014/main" id="{0104FE24-701F-46EF-82DC-45BA9AE25D0E}"/>
            </a:ext>
          </a:extLst>
        </xdr:cNvPr>
        <xdr:cNvCxnSpPr/>
      </xdr:nvCxnSpPr>
      <xdr:spPr>
        <a:xfrm>
          <a:off x="16459200" y="11144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75" name="テキスト ボックス 574">
          <a:extLst>
            <a:ext uri="{FF2B5EF4-FFF2-40B4-BE49-F238E27FC236}">
              <a16:creationId xmlns:a16="http://schemas.microsoft.com/office/drawing/2014/main" id="{57C60A47-7554-42BA-B880-8C1C7F8876FD}"/>
            </a:ext>
          </a:extLst>
        </xdr:cNvPr>
        <xdr:cNvSpPr txBox="1"/>
      </xdr:nvSpPr>
      <xdr:spPr>
        <a:xfrm>
          <a:off x="16047266" y="110001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6" name="直線コネクタ 575">
          <a:extLst>
            <a:ext uri="{FF2B5EF4-FFF2-40B4-BE49-F238E27FC236}">
              <a16:creationId xmlns:a16="http://schemas.microsoft.com/office/drawing/2014/main" id="{9272D0A7-A91C-4B4E-9931-8DA3D0B58EE8}"/>
            </a:ext>
          </a:extLst>
        </xdr:cNvPr>
        <xdr:cNvCxnSpPr/>
      </xdr:nvCxnSpPr>
      <xdr:spPr>
        <a:xfrm>
          <a:off x="1645920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7" name="テキスト ボックス 576">
          <a:extLst>
            <a:ext uri="{FF2B5EF4-FFF2-40B4-BE49-F238E27FC236}">
              <a16:creationId xmlns:a16="http://schemas.microsoft.com/office/drawing/2014/main" id="{5833D594-1340-49FC-A44F-579E41584E47}"/>
            </a:ext>
          </a:extLst>
        </xdr:cNvPr>
        <xdr:cNvSpPr txBox="1"/>
      </xdr:nvSpPr>
      <xdr:spPr>
        <a:xfrm>
          <a:off x="16047266" y="1071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78" name="直線コネクタ 577">
          <a:extLst>
            <a:ext uri="{FF2B5EF4-FFF2-40B4-BE49-F238E27FC236}">
              <a16:creationId xmlns:a16="http://schemas.microsoft.com/office/drawing/2014/main" id="{138A6589-4A20-4F97-BE20-F7EA140920D2}"/>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79" name="テキスト ボックス 578">
          <a:extLst>
            <a:ext uri="{FF2B5EF4-FFF2-40B4-BE49-F238E27FC236}">
              <a16:creationId xmlns:a16="http://schemas.microsoft.com/office/drawing/2014/main" id="{2507D9B2-21E4-4A8E-90A5-A1FA26B87EB1}"/>
            </a:ext>
          </a:extLst>
        </xdr:cNvPr>
        <xdr:cNvSpPr txBox="1"/>
      </xdr:nvSpPr>
      <xdr:spPr>
        <a:xfrm>
          <a:off x="16047266" y="104286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82926B18-327A-434C-B432-A8AE6C46AF58}"/>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2E810E48-12FF-4003-8235-3CE573895DFA}"/>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82" name="直線コネクタ 581">
          <a:extLst>
            <a:ext uri="{FF2B5EF4-FFF2-40B4-BE49-F238E27FC236}">
              <a16:creationId xmlns:a16="http://schemas.microsoft.com/office/drawing/2014/main" id="{A8E55635-3201-4CAD-AAE7-4FBE215D9A24}"/>
            </a:ext>
          </a:extLst>
        </xdr:cNvPr>
        <xdr:cNvCxnSpPr/>
      </xdr:nvCxnSpPr>
      <xdr:spPr>
        <a:xfrm>
          <a:off x="16459200" y="9997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83" name="テキスト ボックス 582">
          <a:extLst>
            <a:ext uri="{FF2B5EF4-FFF2-40B4-BE49-F238E27FC236}">
              <a16:creationId xmlns:a16="http://schemas.microsoft.com/office/drawing/2014/main" id="{0AE9B0A8-FF22-42FE-B174-856B509C4575}"/>
            </a:ext>
          </a:extLst>
        </xdr:cNvPr>
        <xdr:cNvSpPr txBox="1"/>
      </xdr:nvSpPr>
      <xdr:spPr>
        <a:xfrm>
          <a:off x="16047266" y="98609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4" name="直線コネクタ 583">
          <a:extLst>
            <a:ext uri="{FF2B5EF4-FFF2-40B4-BE49-F238E27FC236}">
              <a16:creationId xmlns:a16="http://schemas.microsoft.com/office/drawing/2014/main" id="{2AB4C830-E922-4038-A5DF-748AA6C53CC4}"/>
            </a:ext>
          </a:extLst>
        </xdr:cNvPr>
        <xdr:cNvCxnSpPr/>
      </xdr:nvCxnSpPr>
      <xdr:spPr>
        <a:xfrm>
          <a:off x="164592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5" name="テキスト ボックス 584">
          <a:extLst>
            <a:ext uri="{FF2B5EF4-FFF2-40B4-BE49-F238E27FC236}">
              <a16:creationId xmlns:a16="http://schemas.microsoft.com/office/drawing/2014/main" id="{96731A31-0DCF-42A9-B768-1A20B646938E}"/>
            </a:ext>
          </a:extLst>
        </xdr:cNvPr>
        <xdr:cNvSpPr txBox="1"/>
      </xdr:nvSpPr>
      <xdr:spPr>
        <a:xfrm>
          <a:off x="16047266" y="9571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86" name="直線コネクタ 585">
          <a:extLst>
            <a:ext uri="{FF2B5EF4-FFF2-40B4-BE49-F238E27FC236}">
              <a16:creationId xmlns:a16="http://schemas.microsoft.com/office/drawing/2014/main" id="{32F91CD2-800E-4C62-819A-BD541857D1F0}"/>
            </a:ext>
          </a:extLst>
        </xdr:cNvPr>
        <xdr:cNvCxnSpPr/>
      </xdr:nvCxnSpPr>
      <xdr:spPr>
        <a:xfrm>
          <a:off x="16459200" y="942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87" name="テキスト ボックス 586">
          <a:extLst>
            <a:ext uri="{FF2B5EF4-FFF2-40B4-BE49-F238E27FC236}">
              <a16:creationId xmlns:a16="http://schemas.microsoft.com/office/drawing/2014/main" id="{9EDC3501-7842-485A-9CF6-3FC6A2ADF02C}"/>
            </a:ext>
          </a:extLst>
        </xdr:cNvPr>
        <xdr:cNvSpPr txBox="1"/>
      </xdr:nvSpPr>
      <xdr:spPr>
        <a:xfrm>
          <a:off x="16047266" y="92856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48362889-AB93-4B0B-83FF-E5B34DFA873D}"/>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134FEC1E-15A1-45ED-85B5-12A8CA729210}"/>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91794E3F-EA66-447F-B4D8-7E77CEF7917B}"/>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91" name="直線コネクタ 590">
          <a:extLst>
            <a:ext uri="{FF2B5EF4-FFF2-40B4-BE49-F238E27FC236}">
              <a16:creationId xmlns:a16="http://schemas.microsoft.com/office/drawing/2014/main" id="{6E3BA0FD-47C1-4C80-92A7-70832A66CE50}"/>
            </a:ext>
          </a:extLst>
        </xdr:cNvPr>
        <xdr:cNvCxnSpPr/>
      </xdr:nvCxnSpPr>
      <xdr:spPr>
        <a:xfrm flipV="1">
          <a:off x="19947254" y="9607392"/>
          <a:ext cx="0" cy="1354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92" name="【学校施設】&#10;一人当たり面積最小値テキスト">
          <a:extLst>
            <a:ext uri="{FF2B5EF4-FFF2-40B4-BE49-F238E27FC236}">
              <a16:creationId xmlns:a16="http://schemas.microsoft.com/office/drawing/2014/main" id="{B91CA924-A182-4A60-A062-59979E5BB7E0}"/>
            </a:ext>
          </a:extLst>
        </xdr:cNvPr>
        <xdr:cNvSpPr txBox="1"/>
      </xdr:nvSpPr>
      <xdr:spPr>
        <a:xfrm>
          <a:off x="19985990" y="1096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93" name="直線コネクタ 592">
          <a:extLst>
            <a:ext uri="{FF2B5EF4-FFF2-40B4-BE49-F238E27FC236}">
              <a16:creationId xmlns:a16="http://schemas.microsoft.com/office/drawing/2014/main" id="{2C6840F3-5087-47BB-ADE5-A45AE36A5FC6}"/>
            </a:ext>
          </a:extLst>
        </xdr:cNvPr>
        <xdr:cNvCxnSpPr/>
      </xdr:nvCxnSpPr>
      <xdr:spPr>
        <a:xfrm>
          <a:off x="19885660" y="109618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94" name="【学校施設】&#10;一人当たり面積最大値テキスト">
          <a:extLst>
            <a:ext uri="{FF2B5EF4-FFF2-40B4-BE49-F238E27FC236}">
              <a16:creationId xmlns:a16="http://schemas.microsoft.com/office/drawing/2014/main" id="{B82AD656-3598-4BB4-853D-8D8C9E12D613}"/>
            </a:ext>
          </a:extLst>
        </xdr:cNvPr>
        <xdr:cNvSpPr txBox="1"/>
      </xdr:nvSpPr>
      <xdr:spPr>
        <a:xfrm>
          <a:off x="19985990" y="938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95" name="直線コネクタ 594">
          <a:extLst>
            <a:ext uri="{FF2B5EF4-FFF2-40B4-BE49-F238E27FC236}">
              <a16:creationId xmlns:a16="http://schemas.microsoft.com/office/drawing/2014/main" id="{89A3842B-5EF1-4F27-B5AF-E446627DC7AA}"/>
            </a:ext>
          </a:extLst>
        </xdr:cNvPr>
        <xdr:cNvCxnSpPr/>
      </xdr:nvCxnSpPr>
      <xdr:spPr>
        <a:xfrm>
          <a:off x="19885660" y="96073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596" name="【学校施設】&#10;一人当たり面積平均値テキスト">
          <a:extLst>
            <a:ext uri="{FF2B5EF4-FFF2-40B4-BE49-F238E27FC236}">
              <a16:creationId xmlns:a16="http://schemas.microsoft.com/office/drawing/2014/main" id="{C1ADA0DA-276B-488F-8CD6-7B8E0F9BF162}"/>
            </a:ext>
          </a:extLst>
        </xdr:cNvPr>
        <xdr:cNvSpPr txBox="1"/>
      </xdr:nvSpPr>
      <xdr:spPr>
        <a:xfrm>
          <a:off x="19985990" y="10165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97" name="フローチャート: 判断 596">
          <a:extLst>
            <a:ext uri="{FF2B5EF4-FFF2-40B4-BE49-F238E27FC236}">
              <a16:creationId xmlns:a16="http://schemas.microsoft.com/office/drawing/2014/main" id="{49F94B13-5981-4EFE-8784-6D8D7B9B79CA}"/>
            </a:ext>
          </a:extLst>
        </xdr:cNvPr>
        <xdr:cNvSpPr/>
      </xdr:nvSpPr>
      <xdr:spPr>
        <a:xfrm>
          <a:off x="19904710" y="10308114"/>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98" name="フローチャート: 判断 597">
          <a:extLst>
            <a:ext uri="{FF2B5EF4-FFF2-40B4-BE49-F238E27FC236}">
              <a16:creationId xmlns:a16="http://schemas.microsoft.com/office/drawing/2014/main" id="{75CBA891-88BA-489F-B9B7-A5DB2683897E}"/>
            </a:ext>
          </a:extLst>
        </xdr:cNvPr>
        <xdr:cNvSpPr/>
      </xdr:nvSpPr>
      <xdr:spPr>
        <a:xfrm>
          <a:off x="19161760" y="103233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599" name="フローチャート: 判断 598">
          <a:extLst>
            <a:ext uri="{FF2B5EF4-FFF2-40B4-BE49-F238E27FC236}">
              <a16:creationId xmlns:a16="http://schemas.microsoft.com/office/drawing/2014/main" id="{58B5517E-D293-4B17-971D-F9DA957D0CA0}"/>
            </a:ext>
          </a:extLst>
        </xdr:cNvPr>
        <xdr:cNvSpPr/>
      </xdr:nvSpPr>
      <xdr:spPr>
        <a:xfrm>
          <a:off x="18345150" y="1034573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600" name="フローチャート: 判断 599">
          <a:extLst>
            <a:ext uri="{FF2B5EF4-FFF2-40B4-BE49-F238E27FC236}">
              <a16:creationId xmlns:a16="http://schemas.microsoft.com/office/drawing/2014/main" id="{88DB3440-CFA6-4311-9F01-A4D61BC22AB0}"/>
            </a:ext>
          </a:extLst>
        </xdr:cNvPr>
        <xdr:cNvSpPr/>
      </xdr:nvSpPr>
      <xdr:spPr>
        <a:xfrm>
          <a:off x="17547590" y="10352882"/>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601" name="フローチャート: 判断 600">
          <a:extLst>
            <a:ext uri="{FF2B5EF4-FFF2-40B4-BE49-F238E27FC236}">
              <a16:creationId xmlns:a16="http://schemas.microsoft.com/office/drawing/2014/main" id="{D0B6CF4C-437E-4FEA-AD10-2DF8D2D12B95}"/>
            </a:ext>
          </a:extLst>
        </xdr:cNvPr>
        <xdr:cNvSpPr/>
      </xdr:nvSpPr>
      <xdr:spPr>
        <a:xfrm>
          <a:off x="16761460" y="1034526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1CCF7C8A-D679-4547-AAA6-AC368CA6E222}"/>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BD672629-E2A8-4141-A66B-3D0CE58BEA51}"/>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2A42CDCC-BD11-4687-91F6-F728AFD68A7E}"/>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BE6B3909-8BDF-4723-9C55-EE0861DB73BD}"/>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3B1E5A4E-2883-49A1-8035-9EB1144D95F5}"/>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123507</xdr:rowOff>
    </xdr:from>
    <xdr:to>
      <xdr:col>116</xdr:col>
      <xdr:colOff>114300</xdr:colOff>
      <xdr:row>63</xdr:row>
      <xdr:rowOff>53657</xdr:rowOff>
    </xdr:to>
    <xdr:sp macro="" textlink="">
      <xdr:nvSpPr>
        <xdr:cNvPr id="607" name="楕円 606">
          <a:extLst>
            <a:ext uri="{FF2B5EF4-FFF2-40B4-BE49-F238E27FC236}">
              <a16:creationId xmlns:a16="http://schemas.microsoft.com/office/drawing/2014/main" id="{834FAFC8-B7E8-4BFE-A1AC-B59138BC477C}"/>
            </a:ext>
          </a:extLst>
        </xdr:cNvPr>
        <xdr:cNvSpPr/>
      </xdr:nvSpPr>
      <xdr:spPr>
        <a:xfrm>
          <a:off x="19904710" y="1075531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101934</xdr:rowOff>
    </xdr:from>
    <xdr:ext cx="469744" cy="259045"/>
    <xdr:sp macro="" textlink="">
      <xdr:nvSpPr>
        <xdr:cNvPr id="608" name="【学校施設】&#10;一人当たり面積該当値テキスト">
          <a:extLst>
            <a:ext uri="{FF2B5EF4-FFF2-40B4-BE49-F238E27FC236}">
              <a16:creationId xmlns:a16="http://schemas.microsoft.com/office/drawing/2014/main" id="{A8F3752E-2B47-43C3-AFE4-30ACB91F6EF9}"/>
            </a:ext>
          </a:extLst>
        </xdr:cNvPr>
        <xdr:cNvSpPr txBox="1"/>
      </xdr:nvSpPr>
      <xdr:spPr>
        <a:xfrm>
          <a:off x="19985990" y="10728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129222</xdr:rowOff>
    </xdr:from>
    <xdr:to>
      <xdr:col>112</xdr:col>
      <xdr:colOff>38100</xdr:colOff>
      <xdr:row>63</xdr:row>
      <xdr:rowOff>59372</xdr:rowOff>
    </xdr:to>
    <xdr:sp macro="" textlink="">
      <xdr:nvSpPr>
        <xdr:cNvPr id="609" name="楕円 608">
          <a:extLst>
            <a:ext uri="{FF2B5EF4-FFF2-40B4-BE49-F238E27FC236}">
              <a16:creationId xmlns:a16="http://schemas.microsoft.com/office/drawing/2014/main" id="{7F99E5B4-2413-4D2A-B587-52E7BCA09873}"/>
            </a:ext>
          </a:extLst>
        </xdr:cNvPr>
        <xdr:cNvSpPr/>
      </xdr:nvSpPr>
      <xdr:spPr>
        <a:xfrm>
          <a:off x="19161760" y="1076293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2857</xdr:rowOff>
    </xdr:from>
    <xdr:to>
      <xdr:col>116</xdr:col>
      <xdr:colOff>63500</xdr:colOff>
      <xdr:row>63</xdr:row>
      <xdr:rowOff>8572</xdr:rowOff>
    </xdr:to>
    <xdr:cxnSp macro="">
      <xdr:nvCxnSpPr>
        <xdr:cNvPr id="610" name="直線コネクタ 609">
          <a:extLst>
            <a:ext uri="{FF2B5EF4-FFF2-40B4-BE49-F238E27FC236}">
              <a16:creationId xmlns:a16="http://schemas.microsoft.com/office/drawing/2014/main" id="{2DAFEFAA-DABB-4BE4-BF2F-F3E7D5D5FF7B}"/>
            </a:ext>
          </a:extLst>
        </xdr:cNvPr>
        <xdr:cNvCxnSpPr/>
      </xdr:nvCxnSpPr>
      <xdr:spPr>
        <a:xfrm flipV="1">
          <a:off x="19204940" y="10804207"/>
          <a:ext cx="7429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140653</xdr:rowOff>
    </xdr:from>
    <xdr:to>
      <xdr:col>107</xdr:col>
      <xdr:colOff>101600</xdr:colOff>
      <xdr:row>63</xdr:row>
      <xdr:rowOff>70803</xdr:rowOff>
    </xdr:to>
    <xdr:sp macro="" textlink="">
      <xdr:nvSpPr>
        <xdr:cNvPr id="611" name="楕円 610">
          <a:extLst>
            <a:ext uri="{FF2B5EF4-FFF2-40B4-BE49-F238E27FC236}">
              <a16:creationId xmlns:a16="http://schemas.microsoft.com/office/drawing/2014/main" id="{337066CF-BF9B-4BF9-B294-E311DFDCE654}"/>
            </a:ext>
          </a:extLst>
        </xdr:cNvPr>
        <xdr:cNvSpPr/>
      </xdr:nvSpPr>
      <xdr:spPr>
        <a:xfrm>
          <a:off x="18345150" y="1076674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8572</xdr:rowOff>
    </xdr:from>
    <xdr:to>
      <xdr:col>111</xdr:col>
      <xdr:colOff>177800</xdr:colOff>
      <xdr:row>63</xdr:row>
      <xdr:rowOff>20003</xdr:rowOff>
    </xdr:to>
    <xdr:cxnSp macro="">
      <xdr:nvCxnSpPr>
        <xdr:cNvPr id="612" name="直線コネクタ 611">
          <a:extLst>
            <a:ext uri="{FF2B5EF4-FFF2-40B4-BE49-F238E27FC236}">
              <a16:creationId xmlns:a16="http://schemas.microsoft.com/office/drawing/2014/main" id="{66020462-0742-4C5E-885B-CEF4AF518CA1}"/>
            </a:ext>
          </a:extLst>
        </xdr:cNvPr>
        <xdr:cNvCxnSpPr/>
      </xdr:nvCxnSpPr>
      <xdr:spPr>
        <a:xfrm flipV="1">
          <a:off x="18399760" y="10811827"/>
          <a:ext cx="80518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160655</xdr:rowOff>
    </xdr:from>
    <xdr:to>
      <xdr:col>102</xdr:col>
      <xdr:colOff>165100</xdr:colOff>
      <xdr:row>63</xdr:row>
      <xdr:rowOff>90805</xdr:rowOff>
    </xdr:to>
    <xdr:sp macro="" textlink="">
      <xdr:nvSpPr>
        <xdr:cNvPr id="613" name="楕円 612">
          <a:extLst>
            <a:ext uri="{FF2B5EF4-FFF2-40B4-BE49-F238E27FC236}">
              <a16:creationId xmlns:a16="http://schemas.microsoft.com/office/drawing/2014/main" id="{30E09131-A758-4656-900B-CF54BEE15290}"/>
            </a:ext>
          </a:extLst>
        </xdr:cNvPr>
        <xdr:cNvSpPr/>
      </xdr:nvSpPr>
      <xdr:spPr>
        <a:xfrm>
          <a:off x="17547590" y="107924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20003</xdr:rowOff>
    </xdr:from>
    <xdr:to>
      <xdr:col>107</xdr:col>
      <xdr:colOff>50800</xdr:colOff>
      <xdr:row>63</xdr:row>
      <xdr:rowOff>40005</xdr:rowOff>
    </xdr:to>
    <xdr:cxnSp macro="">
      <xdr:nvCxnSpPr>
        <xdr:cNvPr id="614" name="直線コネクタ 613">
          <a:extLst>
            <a:ext uri="{FF2B5EF4-FFF2-40B4-BE49-F238E27FC236}">
              <a16:creationId xmlns:a16="http://schemas.microsoft.com/office/drawing/2014/main" id="{7CB8F96E-E3CB-493E-8C7E-85A92B2FF677}"/>
            </a:ext>
          </a:extLst>
        </xdr:cNvPr>
        <xdr:cNvCxnSpPr/>
      </xdr:nvCxnSpPr>
      <xdr:spPr>
        <a:xfrm flipV="1">
          <a:off x="17602200" y="10817543"/>
          <a:ext cx="797560" cy="2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170656</xdr:rowOff>
    </xdr:from>
    <xdr:to>
      <xdr:col>98</xdr:col>
      <xdr:colOff>38100</xdr:colOff>
      <xdr:row>63</xdr:row>
      <xdr:rowOff>100806</xdr:rowOff>
    </xdr:to>
    <xdr:sp macro="" textlink="">
      <xdr:nvSpPr>
        <xdr:cNvPr id="615" name="楕円 614">
          <a:extLst>
            <a:ext uri="{FF2B5EF4-FFF2-40B4-BE49-F238E27FC236}">
              <a16:creationId xmlns:a16="http://schemas.microsoft.com/office/drawing/2014/main" id="{DF3FE2F5-573D-4468-9D40-BC21024BBDFC}"/>
            </a:ext>
          </a:extLst>
        </xdr:cNvPr>
        <xdr:cNvSpPr/>
      </xdr:nvSpPr>
      <xdr:spPr>
        <a:xfrm>
          <a:off x="16761460" y="10804366"/>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40005</xdr:rowOff>
    </xdr:from>
    <xdr:to>
      <xdr:col>102</xdr:col>
      <xdr:colOff>114300</xdr:colOff>
      <xdr:row>63</xdr:row>
      <xdr:rowOff>50006</xdr:rowOff>
    </xdr:to>
    <xdr:cxnSp macro="">
      <xdr:nvCxnSpPr>
        <xdr:cNvPr id="616" name="直線コネクタ 615">
          <a:extLst>
            <a:ext uri="{FF2B5EF4-FFF2-40B4-BE49-F238E27FC236}">
              <a16:creationId xmlns:a16="http://schemas.microsoft.com/office/drawing/2014/main" id="{80DF3D23-ADD7-45FD-8551-0CFA8186C6FA}"/>
            </a:ext>
          </a:extLst>
        </xdr:cNvPr>
        <xdr:cNvCxnSpPr/>
      </xdr:nvCxnSpPr>
      <xdr:spPr>
        <a:xfrm flipV="1">
          <a:off x="16804640" y="10841355"/>
          <a:ext cx="797560" cy="1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617" name="n_1aveValue【学校施設】&#10;一人当たり面積">
          <a:extLst>
            <a:ext uri="{FF2B5EF4-FFF2-40B4-BE49-F238E27FC236}">
              <a16:creationId xmlns:a16="http://schemas.microsoft.com/office/drawing/2014/main" id="{7251D226-2279-46C6-9D34-3F8680113DD1}"/>
            </a:ext>
          </a:extLst>
        </xdr:cNvPr>
        <xdr:cNvSpPr txBox="1"/>
      </xdr:nvSpPr>
      <xdr:spPr>
        <a:xfrm>
          <a:off x="18982132" y="1009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618" name="n_2aveValue【学校施設】&#10;一人当たり面積">
          <a:extLst>
            <a:ext uri="{FF2B5EF4-FFF2-40B4-BE49-F238E27FC236}">
              <a16:creationId xmlns:a16="http://schemas.microsoft.com/office/drawing/2014/main" id="{B4FEB458-FE75-4FD5-886A-451FFA8D5B3A}"/>
            </a:ext>
          </a:extLst>
        </xdr:cNvPr>
        <xdr:cNvSpPr txBox="1"/>
      </xdr:nvSpPr>
      <xdr:spPr>
        <a:xfrm>
          <a:off x="18182032" y="1011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619" name="n_3aveValue【学校施設】&#10;一人当たり面積">
          <a:extLst>
            <a:ext uri="{FF2B5EF4-FFF2-40B4-BE49-F238E27FC236}">
              <a16:creationId xmlns:a16="http://schemas.microsoft.com/office/drawing/2014/main" id="{1FF9345A-9D76-4EC7-8083-81C32DFD3B70}"/>
            </a:ext>
          </a:extLst>
        </xdr:cNvPr>
        <xdr:cNvSpPr txBox="1"/>
      </xdr:nvSpPr>
      <xdr:spPr>
        <a:xfrm>
          <a:off x="17384472" y="10133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620" name="n_4aveValue【学校施設】&#10;一人当たり面積">
          <a:extLst>
            <a:ext uri="{FF2B5EF4-FFF2-40B4-BE49-F238E27FC236}">
              <a16:creationId xmlns:a16="http://schemas.microsoft.com/office/drawing/2014/main" id="{93212BCF-62FB-4E55-8B7B-941143BC7DD9}"/>
            </a:ext>
          </a:extLst>
        </xdr:cNvPr>
        <xdr:cNvSpPr txBox="1"/>
      </xdr:nvSpPr>
      <xdr:spPr>
        <a:xfrm>
          <a:off x="16588817" y="1012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50499</xdr:rowOff>
    </xdr:from>
    <xdr:ext cx="469744" cy="259045"/>
    <xdr:sp macro="" textlink="">
      <xdr:nvSpPr>
        <xdr:cNvPr id="621" name="n_1mainValue【学校施設】&#10;一人当たり面積">
          <a:extLst>
            <a:ext uri="{FF2B5EF4-FFF2-40B4-BE49-F238E27FC236}">
              <a16:creationId xmlns:a16="http://schemas.microsoft.com/office/drawing/2014/main" id="{439A72BC-45DA-40AD-8DAE-5764741EEA31}"/>
            </a:ext>
          </a:extLst>
        </xdr:cNvPr>
        <xdr:cNvSpPr txBox="1"/>
      </xdr:nvSpPr>
      <xdr:spPr>
        <a:xfrm>
          <a:off x="18982132" y="10855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61930</xdr:rowOff>
    </xdr:from>
    <xdr:ext cx="469744" cy="259045"/>
    <xdr:sp macro="" textlink="">
      <xdr:nvSpPr>
        <xdr:cNvPr id="622" name="n_2mainValue【学校施設】&#10;一人当たり面積">
          <a:extLst>
            <a:ext uri="{FF2B5EF4-FFF2-40B4-BE49-F238E27FC236}">
              <a16:creationId xmlns:a16="http://schemas.microsoft.com/office/drawing/2014/main" id="{A04EB994-EA72-4246-B709-BCCDCE5F3555}"/>
            </a:ext>
          </a:extLst>
        </xdr:cNvPr>
        <xdr:cNvSpPr txBox="1"/>
      </xdr:nvSpPr>
      <xdr:spPr>
        <a:xfrm>
          <a:off x="18182032" y="10859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81932</xdr:rowOff>
    </xdr:from>
    <xdr:ext cx="469744" cy="259045"/>
    <xdr:sp macro="" textlink="">
      <xdr:nvSpPr>
        <xdr:cNvPr id="623" name="n_3mainValue【学校施設】&#10;一人当たり面積">
          <a:extLst>
            <a:ext uri="{FF2B5EF4-FFF2-40B4-BE49-F238E27FC236}">
              <a16:creationId xmlns:a16="http://schemas.microsoft.com/office/drawing/2014/main" id="{E2F7148B-2C6C-4436-84A1-997A6E04897A}"/>
            </a:ext>
          </a:extLst>
        </xdr:cNvPr>
        <xdr:cNvSpPr txBox="1"/>
      </xdr:nvSpPr>
      <xdr:spPr>
        <a:xfrm>
          <a:off x="17384472"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91933</xdr:rowOff>
    </xdr:from>
    <xdr:ext cx="469744" cy="259045"/>
    <xdr:sp macro="" textlink="">
      <xdr:nvSpPr>
        <xdr:cNvPr id="624" name="n_4mainValue【学校施設】&#10;一人当たり面積">
          <a:extLst>
            <a:ext uri="{FF2B5EF4-FFF2-40B4-BE49-F238E27FC236}">
              <a16:creationId xmlns:a16="http://schemas.microsoft.com/office/drawing/2014/main" id="{BE627CFC-0AAA-469C-B72E-7A7C71F38F49}"/>
            </a:ext>
          </a:extLst>
        </xdr:cNvPr>
        <xdr:cNvSpPr txBox="1"/>
      </xdr:nvSpPr>
      <xdr:spPr>
        <a:xfrm>
          <a:off x="16588817" y="1089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F3C5E208-79AB-4DF5-98E3-D0B15759A675}"/>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CDF71A61-0282-45BA-AD57-095378EE7884}"/>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EA96A2F4-C56F-4033-AFF3-1498A3545BB0}"/>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D10DE2BE-E3C5-41E8-BA1C-7B9A870A79B9}"/>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27EC4179-EFB3-4CD2-8930-BC1A74A7F4D6}"/>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EB7EFD28-D114-40D2-A9B2-9D6A92491D35}"/>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12C34378-25B8-4FEA-8C0A-20515664B64B}"/>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7DC7E661-1AE2-4A6A-9A9B-8E5125483968}"/>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1FD3B3B1-7F33-468F-AE19-877C5C84AF14}"/>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0AE7E83F-2605-416F-AFAB-3A58DD814842}"/>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EF323CA7-355A-4C0E-9011-1FC46B6C8804}"/>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F1C087BF-7AF3-4486-AAF9-52C013790430}"/>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E6E62455-2005-482C-A6C7-385F3447AD8B}"/>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DD479FBD-748F-4FDD-A357-0CFE6DCC989A}"/>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4F606ECA-4812-4084-85BA-4A5C819DAE12}"/>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2C2AF31F-6924-4260-ABF1-85240667CDDF}"/>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301C7CE4-277D-44F7-91DB-8D3F8C5D61E1}"/>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15ABCF3B-5A0B-45A6-8409-766A0CF2F767}"/>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E69D85CA-FD3A-49C1-9499-4A63BF50C626}"/>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A4CE6560-EA09-4BCF-BDF3-4518381F56F6}"/>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593CF06A-C863-4538-9322-87746D4AAFBA}"/>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45CC04E7-8709-46BF-ABA8-15966FEA68F7}"/>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87A78C59-4903-4FF0-B7DC-45AC391A62E5}"/>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2EB8A3A6-1C46-44E7-B46C-20BF38F5F8D8}"/>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2B8D4D93-984D-4BDE-9891-5F735586CB24}"/>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35CB4685-58AC-4534-96EA-ED08BEFA5460}"/>
            </a:ext>
          </a:extLst>
        </xdr:cNvPr>
        <xdr:cNvCxnSpPr/>
      </xdr:nvCxnSpPr>
      <xdr:spPr>
        <a:xfrm flipV="1">
          <a:off x="14703424" y="13499647"/>
          <a:ext cx="0" cy="141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a:extLst>
            <a:ext uri="{FF2B5EF4-FFF2-40B4-BE49-F238E27FC236}">
              <a16:creationId xmlns:a16="http://schemas.microsoft.com/office/drawing/2014/main" id="{A1F09D16-2247-4A21-804C-EE7465117789}"/>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6AA030A6-86B8-4A0C-B3AE-26C9D8D637F3}"/>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653" name="【児童館】&#10;有形固定資産減価償却率最大値テキスト">
          <a:extLst>
            <a:ext uri="{FF2B5EF4-FFF2-40B4-BE49-F238E27FC236}">
              <a16:creationId xmlns:a16="http://schemas.microsoft.com/office/drawing/2014/main" id="{A3479A70-4996-4F6D-943E-7A0CB1077CEC}"/>
            </a:ext>
          </a:extLst>
        </xdr:cNvPr>
        <xdr:cNvSpPr txBox="1"/>
      </xdr:nvSpPr>
      <xdr:spPr>
        <a:xfrm>
          <a:off x="14742160" y="13271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654" name="直線コネクタ 653">
          <a:extLst>
            <a:ext uri="{FF2B5EF4-FFF2-40B4-BE49-F238E27FC236}">
              <a16:creationId xmlns:a16="http://schemas.microsoft.com/office/drawing/2014/main" id="{B4A318B5-9978-44BA-8663-79480269FD23}"/>
            </a:ext>
          </a:extLst>
        </xdr:cNvPr>
        <xdr:cNvCxnSpPr/>
      </xdr:nvCxnSpPr>
      <xdr:spPr>
        <a:xfrm>
          <a:off x="14611350" y="134996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8545</xdr:rowOff>
    </xdr:from>
    <xdr:ext cx="405111" cy="259045"/>
    <xdr:sp macro="" textlink="">
      <xdr:nvSpPr>
        <xdr:cNvPr id="655" name="【児童館】&#10;有形固定資産減価償却率平均値テキスト">
          <a:extLst>
            <a:ext uri="{FF2B5EF4-FFF2-40B4-BE49-F238E27FC236}">
              <a16:creationId xmlns:a16="http://schemas.microsoft.com/office/drawing/2014/main" id="{9F42706A-032C-4B35-9560-E49E85F7E2F9}"/>
            </a:ext>
          </a:extLst>
        </xdr:cNvPr>
        <xdr:cNvSpPr txBox="1"/>
      </xdr:nvSpPr>
      <xdr:spPr>
        <a:xfrm>
          <a:off x="14742160" y="140693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656" name="フローチャート: 判断 655">
          <a:extLst>
            <a:ext uri="{FF2B5EF4-FFF2-40B4-BE49-F238E27FC236}">
              <a16:creationId xmlns:a16="http://schemas.microsoft.com/office/drawing/2014/main" id="{F1A83B3C-1C99-476E-A56E-C9E2A45C895C}"/>
            </a:ext>
          </a:extLst>
        </xdr:cNvPr>
        <xdr:cNvSpPr/>
      </xdr:nvSpPr>
      <xdr:spPr>
        <a:xfrm>
          <a:off x="14649450" y="142179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657" name="フローチャート: 判断 656">
          <a:extLst>
            <a:ext uri="{FF2B5EF4-FFF2-40B4-BE49-F238E27FC236}">
              <a16:creationId xmlns:a16="http://schemas.microsoft.com/office/drawing/2014/main" id="{852644AE-7EFC-40B8-8622-1E6EA20B8B6C}"/>
            </a:ext>
          </a:extLst>
        </xdr:cNvPr>
        <xdr:cNvSpPr/>
      </xdr:nvSpPr>
      <xdr:spPr>
        <a:xfrm>
          <a:off x="13887450" y="1420268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58" name="フローチャート: 判断 657">
          <a:extLst>
            <a:ext uri="{FF2B5EF4-FFF2-40B4-BE49-F238E27FC236}">
              <a16:creationId xmlns:a16="http://schemas.microsoft.com/office/drawing/2014/main" id="{802FC1DB-4824-4893-BE4C-6638A14FAEEB}"/>
            </a:ext>
          </a:extLst>
        </xdr:cNvPr>
        <xdr:cNvSpPr/>
      </xdr:nvSpPr>
      <xdr:spPr>
        <a:xfrm>
          <a:off x="13089890" y="1420105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659" name="フローチャート: 判断 658">
          <a:extLst>
            <a:ext uri="{FF2B5EF4-FFF2-40B4-BE49-F238E27FC236}">
              <a16:creationId xmlns:a16="http://schemas.microsoft.com/office/drawing/2014/main" id="{CC42340F-EC55-4A7C-BF6C-49A9540CA745}"/>
            </a:ext>
          </a:extLst>
        </xdr:cNvPr>
        <xdr:cNvSpPr/>
      </xdr:nvSpPr>
      <xdr:spPr>
        <a:xfrm>
          <a:off x="12303760" y="1423234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60" name="フローチャート: 判断 659">
          <a:extLst>
            <a:ext uri="{FF2B5EF4-FFF2-40B4-BE49-F238E27FC236}">
              <a16:creationId xmlns:a16="http://schemas.microsoft.com/office/drawing/2014/main" id="{7CA0EA3B-0AA6-44C7-9CF0-0BD63767BC34}"/>
            </a:ext>
          </a:extLst>
        </xdr:cNvPr>
        <xdr:cNvSpPr/>
      </xdr:nvSpPr>
      <xdr:spPr>
        <a:xfrm>
          <a:off x="11487150" y="1419587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35D90C7E-E057-4061-8120-2EBF42223E55}"/>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18A846D1-A6AF-45D9-83D1-F4AC06EDC1C0}"/>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18F2E82F-7E7A-4EA5-B25A-0DC1D975683D}"/>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12D0CA16-511C-48BF-8722-1BB1DFB648AB}"/>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2BE7AEE3-0D72-495E-8E37-DBEB6178AA11}"/>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78739</xdr:rowOff>
    </xdr:from>
    <xdr:to>
      <xdr:col>85</xdr:col>
      <xdr:colOff>177800</xdr:colOff>
      <xdr:row>86</xdr:row>
      <xdr:rowOff>8889</xdr:rowOff>
    </xdr:to>
    <xdr:sp macro="" textlink="">
      <xdr:nvSpPr>
        <xdr:cNvPr id="666" name="楕円 665">
          <a:extLst>
            <a:ext uri="{FF2B5EF4-FFF2-40B4-BE49-F238E27FC236}">
              <a16:creationId xmlns:a16="http://schemas.microsoft.com/office/drawing/2014/main" id="{E029D9DB-0D14-4130-9C13-74D6B5B29E47}"/>
            </a:ext>
          </a:extLst>
        </xdr:cNvPr>
        <xdr:cNvSpPr/>
      </xdr:nvSpPr>
      <xdr:spPr>
        <a:xfrm>
          <a:off x="14649450" y="146519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57166</xdr:rowOff>
    </xdr:from>
    <xdr:ext cx="405111" cy="259045"/>
    <xdr:sp macro="" textlink="">
      <xdr:nvSpPr>
        <xdr:cNvPr id="667" name="【児童館】&#10;有形固定資産減価償却率該当値テキスト">
          <a:extLst>
            <a:ext uri="{FF2B5EF4-FFF2-40B4-BE49-F238E27FC236}">
              <a16:creationId xmlns:a16="http://schemas.microsoft.com/office/drawing/2014/main" id="{4B8A776D-F85B-4AB1-8995-D47F7988501A}"/>
            </a:ext>
          </a:extLst>
        </xdr:cNvPr>
        <xdr:cNvSpPr txBox="1"/>
      </xdr:nvSpPr>
      <xdr:spPr>
        <a:xfrm>
          <a:off x="14742160" y="14626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60779</xdr:rowOff>
    </xdr:from>
    <xdr:to>
      <xdr:col>81</xdr:col>
      <xdr:colOff>101600</xdr:colOff>
      <xdr:row>85</xdr:row>
      <xdr:rowOff>162379</xdr:rowOff>
    </xdr:to>
    <xdr:sp macro="" textlink="">
      <xdr:nvSpPr>
        <xdr:cNvPr id="668" name="楕円 667">
          <a:extLst>
            <a:ext uri="{FF2B5EF4-FFF2-40B4-BE49-F238E27FC236}">
              <a16:creationId xmlns:a16="http://schemas.microsoft.com/office/drawing/2014/main" id="{6695A5ED-E8EE-46E0-9244-CD53049AD67E}"/>
            </a:ext>
          </a:extLst>
        </xdr:cNvPr>
        <xdr:cNvSpPr/>
      </xdr:nvSpPr>
      <xdr:spPr>
        <a:xfrm>
          <a:off x="13887450" y="1463021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111579</xdr:rowOff>
    </xdr:from>
    <xdr:to>
      <xdr:col>85</xdr:col>
      <xdr:colOff>127000</xdr:colOff>
      <xdr:row>85</xdr:row>
      <xdr:rowOff>129539</xdr:rowOff>
    </xdr:to>
    <xdr:cxnSp macro="">
      <xdr:nvCxnSpPr>
        <xdr:cNvPr id="669" name="直線コネクタ 668">
          <a:extLst>
            <a:ext uri="{FF2B5EF4-FFF2-40B4-BE49-F238E27FC236}">
              <a16:creationId xmlns:a16="http://schemas.microsoft.com/office/drawing/2014/main" id="{833314A1-F10D-43BA-8901-1A25A7512B97}"/>
            </a:ext>
          </a:extLst>
        </xdr:cNvPr>
        <xdr:cNvCxnSpPr/>
      </xdr:nvCxnSpPr>
      <xdr:spPr>
        <a:xfrm>
          <a:off x="13942060" y="14684829"/>
          <a:ext cx="762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42818</xdr:rowOff>
    </xdr:from>
    <xdr:to>
      <xdr:col>76</xdr:col>
      <xdr:colOff>165100</xdr:colOff>
      <xdr:row>85</xdr:row>
      <xdr:rowOff>144418</xdr:rowOff>
    </xdr:to>
    <xdr:sp macro="" textlink="">
      <xdr:nvSpPr>
        <xdr:cNvPr id="670" name="楕円 669">
          <a:extLst>
            <a:ext uri="{FF2B5EF4-FFF2-40B4-BE49-F238E27FC236}">
              <a16:creationId xmlns:a16="http://schemas.microsoft.com/office/drawing/2014/main" id="{DF810D35-1A90-49C4-B148-7D62180EBE47}"/>
            </a:ext>
          </a:extLst>
        </xdr:cNvPr>
        <xdr:cNvSpPr/>
      </xdr:nvSpPr>
      <xdr:spPr>
        <a:xfrm>
          <a:off x="13089890" y="1461797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93618</xdr:rowOff>
    </xdr:from>
    <xdr:to>
      <xdr:col>81</xdr:col>
      <xdr:colOff>50800</xdr:colOff>
      <xdr:row>85</xdr:row>
      <xdr:rowOff>111579</xdr:rowOff>
    </xdr:to>
    <xdr:cxnSp macro="">
      <xdr:nvCxnSpPr>
        <xdr:cNvPr id="671" name="直線コネクタ 670">
          <a:extLst>
            <a:ext uri="{FF2B5EF4-FFF2-40B4-BE49-F238E27FC236}">
              <a16:creationId xmlns:a16="http://schemas.microsoft.com/office/drawing/2014/main" id="{94522876-8AC7-43DA-BFA3-602CC288D483}"/>
            </a:ext>
          </a:extLst>
        </xdr:cNvPr>
        <xdr:cNvCxnSpPr/>
      </xdr:nvCxnSpPr>
      <xdr:spPr>
        <a:xfrm>
          <a:off x="13144500" y="14670678"/>
          <a:ext cx="79756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119562</xdr:rowOff>
    </xdr:from>
    <xdr:to>
      <xdr:col>72</xdr:col>
      <xdr:colOff>38100</xdr:colOff>
      <xdr:row>86</xdr:row>
      <xdr:rowOff>49712</xdr:rowOff>
    </xdr:to>
    <xdr:sp macro="" textlink="">
      <xdr:nvSpPr>
        <xdr:cNvPr id="672" name="楕円 671">
          <a:extLst>
            <a:ext uri="{FF2B5EF4-FFF2-40B4-BE49-F238E27FC236}">
              <a16:creationId xmlns:a16="http://schemas.microsoft.com/office/drawing/2014/main" id="{FBCC425E-59BA-4226-9289-6181AE01C9D1}"/>
            </a:ext>
          </a:extLst>
        </xdr:cNvPr>
        <xdr:cNvSpPr/>
      </xdr:nvSpPr>
      <xdr:spPr>
        <a:xfrm>
          <a:off x="12303760" y="1469471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93618</xdr:rowOff>
    </xdr:from>
    <xdr:to>
      <xdr:col>76</xdr:col>
      <xdr:colOff>114300</xdr:colOff>
      <xdr:row>85</xdr:row>
      <xdr:rowOff>170362</xdr:rowOff>
    </xdr:to>
    <xdr:cxnSp macro="">
      <xdr:nvCxnSpPr>
        <xdr:cNvPr id="673" name="直線コネクタ 672">
          <a:extLst>
            <a:ext uri="{FF2B5EF4-FFF2-40B4-BE49-F238E27FC236}">
              <a16:creationId xmlns:a16="http://schemas.microsoft.com/office/drawing/2014/main" id="{1D0DC7F8-49FB-45C4-AA12-DD3BBE7D718C}"/>
            </a:ext>
          </a:extLst>
        </xdr:cNvPr>
        <xdr:cNvCxnSpPr/>
      </xdr:nvCxnSpPr>
      <xdr:spPr>
        <a:xfrm flipV="1">
          <a:off x="12346940" y="14670678"/>
          <a:ext cx="79756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91802</xdr:rowOff>
    </xdr:from>
    <xdr:to>
      <xdr:col>67</xdr:col>
      <xdr:colOff>101600</xdr:colOff>
      <xdr:row>86</xdr:row>
      <xdr:rowOff>21952</xdr:rowOff>
    </xdr:to>
    <xdr:sp macro="" textlink="">
      <xdr:nvSpPr>
        <xdr:cNvPr id="674" name="楕円 673">
          <a:extLst>
            <a:ext uri="{FF2B5EF4-FFF2-40B4-BE49-F238E27FC236}">
              <a16:creationId xmlns:a16="http://schemas.microsoft.com/office/drawing/2014/main" id="{224A9F6A-F444-47A5-89BA-5D4A7AEF2CB8}"/>
            </a:ext>
          </a:extLst>
        </xdr:cNvPr>
        <xdr:cNvSpPr/>
      </xdr:nvSpPr>
      <xdr:spPr>
        <a:xfrm>
          <a:off x="11487150" y="1466886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142602</xdr:rowOff>
    </xdr:from>
    <xdr:to>
      <xdr:col>71</xdr:col>
      <xdr:colOff>177800</xdr:colOff>
      <xdr:row>85</xdr:row>
      <xdr:rowOff>170362</xdr:rowOff>
    </xdr:to>
    <xdr:cxnSp macro="">
      <xdr:nvCxnSpPr>
        <xdr:cNvPr id="675" name="直線コネクタ 674">
          <a:extLst>
            <a:ext uri="{FF2B5EF4-FFF2-40B4-BE49-F238E27FC236}">
              <a16:creationId xmlns:a16="http://schemas.microsoft.com/office/drawing/2014/main" id="{CFFAD0C4-45F3-41CC-8C2D-43A88A62A86B}"/>
            </a:ext>
          </a:extLst>
        </xdr:cNvPr>
        <xdr:cNvCxnSpPr/>
      </xdr:nvCxnSpPr>
      <xdr:spPr>
        <a:xfrm>
          <a:off x="11541760" y="14713947"/>
          <a:ext cx="805180" cy="3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92364</xdr:rowOff>
    </xdr:from>
    <xdr:ext cx="405111" cy="259045"/>
    <xdr:sp macro="" textlink="">
      <xdr:nvSpPr>
        <xdr:cNvPr id="676" name="n_1aveValue【児童館】&#10;有形固定資産減価償却率">
          <a:extLst>
            <a:ext uri="{FF2B5EF4-FFF2-40B4-BE49-F238E27FC236}">
              <a16:creationId xmlns:a16="http://schemas.microsoft.com/office/drawing/2014/main" id="{82371738-723D-42F5-A430-29F74F8694B0}"/>
            </a:ext>
          </a:extLst>
        </xdr:cNvPr>
        <xdr:cNvSpPr txBox="1"/>
      </xdr:nvSpPr>
      <xdr:spPr>
        <a:xfrm>
          <a:off x="13738234" y="13983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90732</xdr:rowOff>
    </xdr:from>
    <xdr:ext cx="405111" cy="259045"/>
    <xdr:sp macro="" textlink="">
      <xdr:nvSpPr>
        <xdr:cNvPr id="677" name="n_2aveValue【児童館】&#10;有形固定資産減価償却率">
          <a:extLst>
            <a:ext uri="{FF2B5EF4-FFF2-40B4-BE49-F238E27FC236}">
              <a16:creationId xmlns:a16="http://schemas.microsoft.com/office/drawing/2014/main" id="{E43D8576-4613-4913-AF10-01E58A996C43}"/>
            </a:ext>
          </a:extLst>
        </xdr:cNvPr>
        <xdr:cNvSpPr txBox="1"/>
      </xdr:nvSpPr>
      <xdr:spPr>
        <a:xfrm>
          <a:off x="12957184" y="13981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120122</xdr:rowOff>
    </xdr:from>
    <xdr:ext cx="405111" cy="259045"/>
    <xdr:sp macro="" textlink="">
      <xdr:nvSpPr>
        <xdr:cNvPr id="678" name="n_3aveValue【児童館】&#10;有形固定資産減価償却率">
          <a:extLst>
            <a:ext uri="{FF2B5EF4-FFF2-40B4-BE49-F238E27FC236}">
              <a16:creationId xmlns:a16="http://schemas.microsoft.com/office/drawing/2014/main" id="{F7F8128E-B7EE-466D-A7CE-C65E3A7D144D}"/>
            </a:ext>
          </a:extLst>
        </xdr:cNvPr>
        <xdr:cNvSpPr txBox="1"/>
      </xdr:nvSpPr>
      <xdr:spPr>
        <a:xfrm>
          <a:off x="12171054" y="140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679" name="n_4aveValue【児童館】&#10;有形固定資産減価償却率">
          <a:extLst>
            <a:ext uri="{FF2B5EF4-FFF2-40B4-BE49-F238E27FC236}">
              <a16:creationId xmlns:a16="http://schemas.microsoft.com/office/drawing/2014/main" id="{730D3B00-B61D-4FB2-A626-FFDC81B8A57A}"/>
            </a:ext>
          </a:extLst>
        </xdr:cNvPr>
        <xdr:cNvSpPr txBox="1"/>
      </xdr:nvSpPr>
      <xdr:spPr>
        <a:xfrm>
          <a:off x="11354444" y="1397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153506</xdr:rowOff>
    </xdr:from>
    <xdr:ext cx="405111" cy="259045"/>
    <xdr:sp macro="" textlink="">
      <xdr:nvSpPr>
        <xdr:cNvPr id="680" name="n_1mainValue【児童館】&#10;有形固定資産減価償却率">
          <a:extLst>
            <a:ext uri="{FF2B5EF4-FFF2-40B4-BE49-F238E27FC236}">
              <a16:creationId xmlns:a16="http://schemas.microsoft.com/office/drawing/2014/main" id="{33ED7C5D-BC20-41A2-9AA1-49E763879CB5}"/>
            </a:ext>
          </a:extLst>
        </xdr:cNvPr>
        <xdr:cNvSpPr txBox="1"/>
      </xdr:nvSpPr>
      <xdr:spPr>
        <a:xfrm>
          <a:off x="13738234" y="1472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135545</xdr:rowOff>
    </xdr:from>
    <xdr:ext cx="405111" cy="259045"/>
    <xdr:sp macro="" textlink="">
      <xdr:nvSpPr>
        <xdr:cNvPr id="681" name="n_2mainValue【児童館】&#10;有形固定資産減価償却率">
          <a:extLst>
            <a:ext uri="{FF2B5EF4-FFF2-40B4-BE49-F238E27FC236}">
              <a16:creationId xmlns:a16="http://schemas.microsoft.com/office/drawing/2014/main" id="{D84FAC15-D7E2-4A84-8669-D76BEAEB7FFA}"/>
            </a:ext>
          </a:extLst>
        </xdr:cNvPr>
        <xdr:cNvSpPr txBox="1"/>
      </xdr:nvSpPr>
      <xdr:spPr>
        <a:xfrm>
          <a:off x="12957184" y="14704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40839</xdr:rowOff>
    </xdr:from>
    <xdr:ext cx="405111" cy="259045"/>
    <xdr:sp macro="" textlink="">
      <xdr:nvSpPr>
        <xdr:cNvPr id="682" name="n_3mainValue【児童館】&#10;有形固定資産減価償却率">
          <a:extLst>
            <a:ext uri="{FF2B5EF4-FFF2-40B4-BE49-F238E27FC236}">
              <a16:creationId xmlns:a16="http://schemas.microsoft.com/office/drawing/2014/main" id="{11F0DC7F-994C-4271-A664-E86EF3039949}"/>
            </a:ext>
          </a:extLst>
        </xdr:cNvPr>
        <xdr:cNvSpPr txBox="1"/>
      </xdr:nvSpPr>
      <xdr:spPr>
        <a:xfrm>
          <a:off x="12171054" y="14785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13079</xdr:rowOff>
    </xdr:from>
    <xdr:ext cx="405111" cy="259045"/>
    <xdr:sp macro="" textlink="">
      <xdr:nvSpPr>
        <xdr:cNvPr id="683" name="n_4mainValue【児童館】&#10;有形固定資産減価償却率">
          <a:extLst>
            <a:ext uri="{FF2B5EF4-FFF2-40B4-BE49-F238E27FC236}">
              <a16:creationId xmlns:a16="http://schemas.microsoft.com/office/drawing/2014/main" id="{C42CE95D-7E56-4B87-9B16-2E2F25F6068C}"/>
            </a:ext>
          </a:extLst>
        </xdr:cNvPr>
        <xdr:cNvSpPr txBox="1"/>
      </xdr:nvSpPr>
      <xdr:spPr>
        <a:xfrm>
          <a:off x="11354444" y="14761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60BF62B2-5159-4A18-8D3B-0D15F277D3BA}"/>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12AEB3AA-04DA-423B-BDBA-2F045FF721F8}"/>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74547A8F-61D2-40CD-83CE-3232299FF373}"/>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816ADB3D-D6A9-45D5-88E6-C5199CC77965}"/>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24319056-545C-4384-98B9-80D1A700B3F1}"/>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82E4480D-A5A7-4EA9-8707-62A5572030D0}"/>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22AD1C8F-92EE-457B-8A6D-BCBFE973FB28}"/>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7CDBCA7F-C3DC-46E9-A45E-0C39A10BAE73}"/>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69ECDC70-4D7C-4847-A201-D18A7F6D5BAC}"/>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ACFEFAA8-B983-4E91-8AB5-6325B637AFDF}"/>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4" name="直線コネクタ 693">
          <a:extLst>
            <a:ext uri="{FF2B5EF4-FFF2-40B4-BE49-F238E27FC236}">
              <a16:creationId xmlns:a16="http://schemas.microsoft.com/office/drawing/2014/main" id="{DC8BEDF5-BABC-4047-8C4F-6EC8E1D8D928}"/>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5" name="テキスト ボックス 694">
          <a:extLst>
            <a:ext uri="{FF2B5EF4-FFF2-40B4-BE49-F238E27FC236}">
              <a16:creationId xmlns:a16="http://schemas.microsoft.com/office/drawing/2014/main" id="{EEEA2261-563C-4193-80DE-EB6782600CD6}"/>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6" name="直線コネクタ 695">
          <a:extLst>
            <a:ext uri="{FF2B5EF4-FFF2-40B4-BE49-F238E27FC236}">
              <a16:creationId xmlns:a16="http://schemas.microsoft.com/office/drawing/2014/main" id="{D4F7B9FA-F3FC-4420-8B84-953B37C0625E}"/>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7" name="テキスト ボックス 696">
          <a:extLst>
            <a:ext uri="{FF2B5EF4-FFF2-40B4-BE49-F238E27FC236}">
              <a16:creationId xmlns:a16="http://schemas.microsoft.com/office/drawing/2014/main" id="{62F99406-D3F1-495A-9CDC-D16E3CAAB42E}"/>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8" name="直線コネクタ 697">
          <a:extLst>
            <a:ext uri="{FF2B5EF4-FFF2-40B4-BE49-F238E27FC236}">
              <a16:creationId xmlns:a16="http://schemas.microsoft.com/office/drawing/2014/main" id="{74898401-97A8-4AC6-BBA8-D4C66D0C30A1}"/>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9" name="テキスト ボックス 698">
          <a:extLst>
            <a:ext uri="{FF2B5EF4-FFF2-40B4-BE49-F238E27FC236}">
              <a16:creationId xmlns:a16="http://schemas.microsoft.com/office/drawing/2014/main" id="{4AE779D7-C5F6-476A-AC73-61B6AD94EB6C}"/>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0" name="直線コネクタ 699">
          <a:extLst>
            <a:ext uri="{FF2B5EF4-FFF2-40B4-BE49-F238E27FC236}">
              <a16:creationId xmlns:a16="http://schemas.microsoft.com/office/drawing/2014/main" id="{2CA9D625-41A3-47B4-AAC7-22DCA9E9F35D}"/>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1" name="テキスト ボックス 700">
          <a:extLst>
            <a:ext uri="{FF2B5EF4-FFF2-40B4-BE49-F238E27FC236}">
              <a16:creationId xmlns:a16="http://schemas.microsoft.com/office/drawing/2014/main" id="{1ABE3B12-2CE9-4403-AFAF-A07901A75E7B}"/>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E67D6455-3F4B-4D4B-8923-0F3A4E0B982F}"/>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7A35D36C-2801-4A37-8AA8-92E9AB2181AC}"/>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B6CCBAC3-BA42-48AE-A0E9-C7B0E84B6239}"/>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705" name="直線コネクタ 704">
          <a:extLst>
            <a:ext uri="{FF2B5EF4-FFF2-40B4-BE49-F238E27FC236}">
              <a16:creationId xmlns:a16="http://schemas.microsoft.com/office/drawing/2014/main" id="{5E6A42C7-0C99-4844-B745-0EC38B25840D}"/>
            </a:ext>
          </a:extLst>
        </xdr:cNvPr>
        <xdr:cNvCxnSpPr/>
      </xdr:nvCxnSpPr>
      <xdr:spPr>
        <a:xfrm flipV="1">
          <a:off x="19947254" y="13369290"/>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6" name="【児童館】&#10;一人当たり面積最小値テキスト">
          <a:extLst>
            <a:ext uri="{FF2B5EF4-FFF2-40B4-BE49-F238E27FC236}">
              <a16:creationId xmlns:a16="http://schemas.microsoft.com/office/drawing/2014/main" id="{5A35C1CF-D958-4960-906C-07B7F2ED911F}"/>
            </a:ext>
          </a:extLst>
        </xdr:cNvPr>
        <xdr:cNvSpPr txBox="1"/>
      </xdr:nvSpPr>
      <xdr:spPr>
        <a:xfrm>
          <a:off x="19985990" y="1475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7" name="直線コネクタ 706">
          <a:extLst>
            <a:ext uri="{FF2B5EF4-FFF2-40B4-BE49-F238E27FC236}">
              <a16:creationId xmlns:a16="http://schemas.microsoft.com/office/drawing/2014/main" id="{1B61FD03-5D2D-48B1-BF74-D954CDA09B3E}"/>
            </a:ext>
          </a:extLst>
        </xdr:cNvPr>
        <xdr:cNvCxnSpPr/>
      </xdr:nvCxnSpPr>
      <xdr:spPr>
        <a:xfrm>
          <a:off x="19885660" y="147637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708" name="【児童館】&#10;一人当たり面積最大値テキスト">
          <a:extLst>
            <a:ext uri="{FF2B5EF4-FFF2-40B4-BE49-F238E27FC236}">
              <a16:creationId xmlns:a16="http://schemas.microsoft.com/office/drawing/2014/main" id="{77C9B00D-61ED-402E-ABC2-2285DAE2A87A}"/>
            </a:ext>
          </a:extLst>
        </xdr:cNvPr>
        <xdr:cNvSpPr txBox="1"/>
      </xdr:nvSpPr>
      <xdr:spPr>
        <a:xfrm>
          <a:off x="1998599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709" name="直線コネクタ 708">
          <a:extLst>
            <a:ext uri="{FF2B5EF4-FFF2-40B4-BE49-F238E27FC236}">
              <a16:creationId xmlns:a16="http://schemas.microsoft.com/office/drawing/2014/main" id="{FA51881F-A619-4C31-88CD-D66C5765560D}"/>
            </a:ext>
          </a:extLst>
        </xdr:cNvPr>
        <xdr:cNvCxnSpPr/>
      </xdr:nvCxnSpPr>
      <xdr:spPr>
        <a:xfrm>
          <a:off x="19885660" y="1336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160038</xdr:rowOff>
    </xdr:from>
    <xdr:ext cx="469744" cy="259045"/>
    <xdr:sp macro="" textlink="">
      <xdr:nvSpPr>
        <xdr:cNvPr id="710" name="【児童館】&#10;一人当たり面積平均値テキスト">
          <a:extLst>
            <a:ext uri="{FF2B5EF4-FFF2-40B4-BE49-F238E27FC236}">
              <a16:creationId xmlns:a16="http://schemas.microsoft.com/office/drawing/2014/main" id="{88CE1A4D-AE68-48A0-AFD8-67CD90574EFE}"/>
            </a:ext>
          </a:extLst>
        </xdr:cNvPr>
        <xdr:cNvSpPr txBox="1"/>
      </xdr:nvSpPr>
      <xdr:spPr>
        <a:xfrm>
          <a:off x="19985990" y="14392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11" name="フローチャート: 判断 710">
          <a:extLst>
            <a:ext uri="{FF2B5EF4-FFF2-40B4-BE49-F238E27FC236}">
              <a16:creationId xmlns:a16="http://schemas.microsoft.com/office/drawing/2014/main" id="{B0325C0E-2BA8-4879-8D0A-AEA394C783AF}"/>
            </a:ext>
          </a:extLst>
        </xdr:cNvPr>
        <xdr:cNvSpPr/>
      </xdr:nvSpPr>
      <xdr:spPr>
        <a:xfrm>
          <a:off x="19904710" y="1441386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12" name="フローチャート: 判断 711">
          <a:extLst>
            <a:ext uri="{FF2B5EF4-FFF2-40B4-BE49-F238E27FC236}">
              <a16:creationId xmlns:a16="http://schemas.microsoft.com/office/drawing/2014/main" id="{58B34BD3-29F1-4933-827E-C4147A49BFA8}"/>
            </a:ext>
          </a:extLst>
        </xdr:cNvPr>
        <xdr:cNvSpPr/>
      </xdr:nvSpPr>
      <xdr:spPr>
        <a:xfrm>
          <a:off x="19161760" y="144138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713" name="フローチャート: 判断 712">
          <a:extLst>
            <a:ext uri="{FF2B5EF4-FFF2-40B4-BE49-F238E27FC236}">
              <a16:creationId xmlns:a16="http://schemas.microsoft.com/office/drawing/2014/main" id="{669CBEAC-191B-43DD-84E2-CDCD746E3D43}"/>
            </a:ext>
          </a:extLst>
        </xdr:cNvPr>
        <xdr:cNvSpPr/>
      </xdr:nvSpPr>
      <xdr:spPr>
        <a:xfrm>
          <a:off x="18345150" y="144329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14" name="フローチャート: 判断 713">
          <a:extLst>
            <a:ext uri="{FF2B5EF4-FFF2-40B4-BE49-F238E27FC236}">
              <a16:creationId xmlns:a16="http://schemas.microsoft.com/office/drawing/2014/main" id="{4496D53F-E4C7-4368-997F-4F02195AC20E}"/>
            </a:ext>
          </a:extLst>
        </xdr:cNvPr>
        <xdr:cNvSpPr/>
      </xdr:nvSpPr>
      <xdr:spPr>
        <a:xfrm>
          <a:off x="17547590" y="1446149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15" name="フローチャート: 判断 714">
          <a:extLst>
            <a:ext uri="{FF2B5EF4-FFF2-40B4-BE49-F238E27FC236}">
              <a16:creationId xmlns:a16="http://schemas.microsoft.com/office/drawing/2014/main" id="{D07B6587-E617-41F8-9C5F-AB67C02F1F89}"/>
            </a:ext>
          </a:extLst>
        </xdr:cNvPr>
        <xdr:cNvSpPr/>
      </xdr:nvSpPr>
      <xdr:spPr>
        <a:xfrm>
          <a:off x="16761460" y="143910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E6C300C4-B46C-4136-B8B7-98FD6D866D3E}"/>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8F267D8B-F1CF-4CDC-9DD3-FF6605CB6F32}"/>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E1C4CA24-0B29-4CBE-895C-53FADEE51AE9}"/>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9F01685A-57D0-4805-ADAC-0ED98149262E}"/>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95FEE6DF-95B8-4DAD-87BA-3DAC46CA6619}"/>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135889</xdr:rowOff>
    </xdr:from>
    <xdr:to>
      <xdr:col>116</xdr:col>
      <xdr:colOff>114300</xdr:colOff>
      <xdr:row>84</xdr:row>
      <xdr:rowOff>66039</xdr:rowOff>
    </xdr:to>
    <xdr:sp macro="" textlink="">
      <xdr:nvSpPr>
        <xdr:cNvPr id="721" name="楕円 720">
          <a:extLst>
            <a:ext uri="{FF2B5EF4-FFF2-40B4-BE49-F238E27FC236}">
              <a16:creationId xmlns:a16="http://schemas.microsoft.com/office/drawing/2014/main" id="{3893DF7F-E4D9-4C93-B5BE-2FB003A51EEE}"/>
            </a:ext>
          </a:extLst>
        </xdr:cNvPr>
        <xdr:cNvSpPr/>
      </xdr:nvSpPr>
      <xdr:spPr>
        <a:xfrm>
          <a:off x="19904710" y="143624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158766</xdr:rowOff>
    </xdr:from>
    <xdr:ext cx="469744" cy="259045"/>
    <xdr:sp macro="" textlink="">
      <xdr:nvSpPr>
        <xdr:cNvPr id="722" name="【児童館】&#10;一人当たり面積該当値テキスト">
          <a:extLst>
            <a:ext uri="{FF2B5EF4-FFF2-40B4-BE49-F238E27FC236}">
              <a16:creationId xmlns:a16="http://schemas.microsoft.com/office/drawing/2014/main" id="{D95A49A5-D479-4B92-9BC7-27F73073E812}"/>
            </a:ext>
          </a:extLst>
        </xdr:cNvPr>
        <xdr:cNvSpPr txBox="1"/>
      </xdr:nvSpPr>
      <xdr:spPr>
        <a:xfrm>
          <a:off x="19985990" y="14219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135889</xdr:rowOff>
    </xdr:from>
    <xdr:to>
      <xdr:col>112</xdr:col>
      <xdr:colOff>38100</xdr:colOff>
      <xdr:row>84</xdr:row>
      <xdr:rowOff>66039</xdr:rowOff>
    </xdr:to>
    <xdr:sp macro="" textlink="">
      <xdr:nvSpPr>
        <xdr:cNvPr id="723" name="楕円 722">
          <a:extLst>
            <a:ext uri="{FF2B5EF4-FFF2-40B4-BE49-F238E27FC236}">
              <a16:creationId xmlns:a16="http://schemas.microsoft.com/office/drawing/2014/main" id="{60B89B69-45F3-46EF-9839-011480450665}"/>
            </a:ext>
          </a:extLst>
        </xdr:cNvPr>
        <xdr:cNvSpPr/>
      </xdr:nvSpPr>
      <xdr:spPr>
        <a:xfrm>
          <a:off x="19161760" y="143624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15239</xdr:rowOff>
    </xdr:from>
    <xdr:to>
      <xdr:col>116</xdr:col>
      <xdr:colOff>63500</xdr:colOff>
      <xdr:row>84</xdr:row>
      <xdr:rowOff>15239</xdr:rowOff>
    </xdr:to>
    <xdr:cxnSp macro="">
      <xdr:nvCxnSpPr>
        <xdr:cNvPr id="724" name="直線コネクタ 723">
          <a:extLst>
            <a:ext uri="{FF2B5EF4-FFF2-40B4-BE49-F238E27FC236}">
              <a16:creationId xmlns:a16="http://schemas.microsoft.com/office/drawing/2014/main" id="{A4DE2BD1-CA28-462E-82E4-C4129E14E28F}"/>
            </a:ext>
          </a:extLst>
        </xdr:cNvPr>
        <xdr:cNvCxnSpPr/>
      </xdr:nvCxnSpPr>
      <xdr:spPr>
        <a:xfrm>
          <a:off x="19204940" y="1442084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135889</xdr:rowOff>
    </xdr:from>
    <xdr:to>
      <xdr:col>107</xdr:col>
      <xdr:colOff>101600</xdr:colOff>
      <xdr:row>84</xdr:row>
      <xdr:rowOff>66039</xdr:rowOff>
    </xdr:to>
    <xdr:sp macro="" textlink="">
      <xdr:nvSpPr>
        <xdr:cNvPr id="725" name="楕円 724">
          <a:extLst>
            <a:ext uri="{FF2B5EF4-FFF2-40B4-BE49-F238E27FC236}">
              <a16:creationId xmlns:a16="http://schemas.microsoft.com/office/drawing/2014/main" id="{0ED3D9D4-6FD2-4B50-8A51-9A1474767976}"/>
            </a:ext>
          </a:extLst>
        </xdr:cNvPr>
        <xdr:cNvSpPr/>
      </xdr:nvSpPr>
      <xdr:spPr>
        <a:xfrm>
          <a:off x="18345150" y="143624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15239</xdr:rowOff>
    </xdr:from>
    <xdr:to>
      <xdr:col>111</xdr:col>
      <xdr:colOff>177800</xdr:colOff>
      <xdr:row>84</xdr:row>
      <xdr:rowOff>15239</xdr:rowOff>
    </xdr:to>
    <xdr:cxnSp macro="">
      <xdr:nvCxnSpPr>
        <xdr:cNvPr id="726" name="直線コネクタ 725">
          <a:extLst>
            <a:ext uri="{FF2B5EF4-FFF2-40B4-BE49-F238E27FC236}">
              <a16:creationId xmlns:a16="http://schemas.microsoft.com/office/drawing/2014/main" id="{95BFEDFE-581C-4BDD-9A9B-5CDA04183156}"/>
            </a:ext>
          </a:extLst>
        </xdr:cNvPr>
        <xdr:cNvCxnSpPr/>
      </xdr:nvCxnSpPr>
      <xdr:spPr>
        <a:xfrm>
          <a:off x="18399760" y="1442084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135889</xdr:rowOff>
    </xdr:from>
    <xdr:to>
      <xdr:col>102</xdr:col>
      <xdr:colOff>165100</xdr:colOff>
      <xdr:row>84</xdr:row>
      <xdr:rowOff>66039</xdr:rowOff>
    </xdr:to>
    <xdr:sp macro="" textlink="">
      <xdr:nvSpPr>
        <xdr:cNvPr id="727" name="楕円 726">
          <a:extLst>
            <a:ext uri="{FF2B5EF4-FFF2-40B4-BE49-F238E27FC236}">
              <a16:creationId xmlns:a16="http://schemas.microsoft.com/office/drawing/2014/main" id="{9717DCFE-6D45-4C9F-AD83-0661AE03E93C}"/>
            </a:ext>
          </a:extLst>
        </xdr:cNvPr>
        <xdr:cNvSpPr/>
      </xdr:nvSpPr>
      <xdr:spPr>
        <a:xfrm>
          <a:off x="17547590" y="143624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15239</xdr:rowOff>
    </xdr:from>
    <xdr:to>
      <xdr:col>107</xdr:col>
      <xdr:colOff>50800</xdr:colOff>
      <xdr:row>84</xdr:row>
      <xdr:rowOff>15239</xdr:rowOff>
    </xdr:to>
    <xdr:cxnSp macro="">
      <xdr:nvCxnSpPr>
        <xdr:cNvPr id="728" name="直線コネクタ 727">
          <a:extLst>
            <a:ext uri="{FF2B5EF4-FFF2-40B4-BE49-F238E27FC236}">
              <a16:creationId xmlns:a16="http://schemas.microsoft.com/office/drawing/2014/main" id="{AB8F8AF6-CF1E-4427-94B6-2660190AD976}"/>
            </a:ext>
          </a:extLst>
        </xdr:cNvPr>
        <xdr:cNvCxnSpPr/>
      </xdr:nvCxnSpPr>
      <xdr:spPr>
        <a:xfrm>
          <a:off x="17602200" y="1442084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135889</xdr:rowOff>
    </xdr:from>
    <xdr:to>
      <xdr:col>98</xdr:col>
      <xdr:colOff>38100</xdr:colOff>
      <xdr:row>84</xdr:row>
      <xdr:rowOff>66039</xdr:rowOff>
    </xdr:to>
    <xdr:sp macro="" textlink="">
      <xdr:nvSpPr>
        <xdr:cNvPr id="729" name="楕円 728">
          <a:extLst>
            <a:ext uri="{FF2B5EF4-FFF2-40B4-BE49-F238E27FC236}">
              <a16:creationId xmlns:a16="http://schemas.microsoft.com/office/drawing/2014/main" id="{4863BC50-3850-4AD5-82A2-46E5EA883A5C}"/>
            </a:ext>
          </a:extLst>
        </xdr:cNvPr>
        <xdr:cNvSpPr/>
      </xdr:nvSpPr>
      <xdr:spPr>
        <a:xfrm>
          <a:off x="16761460" y="143624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15239</xdr:rowOff>
    </xdr:from>
    <xdr:to>
      <xdr:col>102</xdr:col>
      <xdr:colOff>114300</xdr:colOff>
      <xdr:row>84</xdr:row>
      <xdr:rowOff>15239</xdr:rowOff>
    </xdr:to>
    <xdr:cxnSp macro="">
      <xdr:nvCxnSpPr>
        <xdr:cNvPr id="730" name="直線コネクタ 729">
          <a:extLst>
            <a:ext uri="{FF2B5EF4-FFF2-40B4-BE49-F238E27FC236}">
              <a16:creationId xmlns:a16="http://schemas.microsoft.com/office/drawing/2014/main" id="{C8E0A80D-8676-4C54-B4EF-4C9361820424}"/>
            </a:ext>
          </a:extLst>
        </xdr:cNvPr>
        <xdr:cNvCxnSpPr/>
      </xdr:nvCxnSpPr>
      <xdr:spPr>
        <a:xfrm>
          <a:off x="16804640" y="1442084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102888</xdr:rowOff>
    </xdr:from>
    <xdr:ext cx="469744" cy="259045"/>
    <xdr:sp macro="" textlink="">
      <xdr:nvSpPr>
        <xdr:cNvPr id="731" name="n_1aveValue【児童館】&#10;一人当たり面積">
          <a:extLst>
            <a:ext uri="{FF2B5EF4-FFF2-40B4-BE49-F238E27FC236}">
              <a16:creationId xmlns:a16="http://schemas.microsoft.com/office/drawing/2014/main" id="{BA2ADA20-C601-4CA9-836D-54A4265E1A1D}"/>
            </a:ext>
          </a:extLst>
        </xdr:cNvPr>
        <xdr:cNvSpPr txBox="1"/>
      </xdr:nvSpPr>
      <xdr:spPr>
        <a:xfrm>
          <a:off x="18982132" y="1450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125747</xdr:rowOff>
    </xdr:from>
    <xdr:ext cx="469744" cy="259045"/>
    <xdr:sp macro="" textlink="">
      <xdr:nvSpPr>
        <xdr:cNvPr id="732" name="n_2aveValue【児童館】&#10;一人当たり面積">
          <a:extLst>
            <a:ext uri="{FF2B5EF4-FFF2-40B4-BE49-F238E27FC236}">
              <a16:creationId xmlns:a16="http://schemas.microsoft.com/office/drawing/2014/main" id="{02974792-7326-49FD-92BA-54565AC30811}"/>
            </a:ext>
          </a:extLst>
        </xdr:cNvPr>
        <xdr:cNvSpPr txBox="1"/>
      </xdr:nvSpPr>
      <xdr:spPr>
        <a:xfrm>
          <a:off x="18182032" y="1453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733" name="n_3aveValue【児童館】&#10;一人当たり面積">
          <a:extLst>
            <a:ext uri="{FF2B5EF4-FFF2-40B4-BE49-F238E27FC236}">
              <a16:creationId xmlns:a16="http://schemas.microsoft.com/office/drawing/2014/main" id="{A793417C-A360-42D9-A13B-73FC6585F85C}"/>
            </a:ext>
          </a:extLst>
        </xdr:cNvPr>
        <xdr:cNvSpPr txBox="1"/>
      </xdr:nvSpPr>
      <xdr:spPr>
        <a:xfrm>
          <a:off x="17384472"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34" name="n_4aveValue【児童館】&#10;一人当たり面積">
          <a:extLst>
            <a:ext uri="{FF2B5EF4-FFF2-40B4-BE49-F238E27FC236}">
              <a16:creationId xmlns:a16="http://schemas.microsoft.com/office/drawing/2014/main" id="{87247A71-DCE2-49DA-AEAE-72E526CD9591}"/>
            </a:ext>
          </a:extLst>
        </xdr:cNvPr>
        <xdr:cNvSpPr txBox="1"/>
      </xdr:nvSpPr>
      <xdr:spPr>
        <a:xfrm>
          <a:off x="16588817" y="1448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82566</xdr:rowOff>
    </xdr:from>
    <xdr:ext cx="469744" cy="259045"/>
    <xdr:sp macro="" textlink="">
      <xdr:nvSpPr>
        <xdr:cNvPr id="735" name="n_1mainValue【児童館】&#10;一人当たり面積">
          <a:extLst>
            <a:ext uri="{FF2B5EF4-FFF2-40B4-BE49-F238E27FC236}">
              <a16:creationId xmlns:a16="http://schemas.microsoft.com/office/drawing/2014/main" id="{AF94474C-A4CF-4BD1-BAD0-B56FCF33337E}"/>
            </a:ext>
          </a:extLst>
        </xdr:cNvPr>
        <xdr:cNvSpPr txBox="1"/>
      </xdr:nvSpPr>
      <xdr:spPr>
        <a:xfrm>
          <a:off x="18982132" y="1414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82566</xdr:rowOff>
    </xdr:from>
    <xdr:ext cx="469744" cy="259045"/>
    <xdr:sp macro="" textlink="">
      <xdr:nvSpPr>
        <xdr:cNvPr id="736" name="n_2mainValue【児童館】&#10;一人当たり面積">
          <a:extLst>
            <a:ext uri="{FF2B5EF4-FFF2-40B4-BE49-F238E27FC236}">
              <a16:creationId xmlns:a16="http://schemas.microsoft.com/office/drawing/2014/main" id="{CA50ACBB-A60D-4375-9708-CCC724C9304A}"/>
            </a:ext>
          </a:extLst>
        </xdr:cNvPr>
        <xdr:cNvSpPr txBox="1"/>
      </xdr:nvSpPr>
      <xdr:spPr>
        <a:xfrm>
          <a:off x="18182032" y="1414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82566</xdr:rowOff>
    </xdr:from>
    <xdr:ext cx="469744" cy="259045"/>
    <xdr:sp macro="" textlink="">
      <xdr:nvSpPr>
        <xdr:cNvPr id="737" name="n_3mainValue【児童館】&#10;一人当たり面積">
          <a:extLst>
            <a:ext uri="{FF2B5EF4-FFF2-40B4-BE49-F238E27FC236}">
              <a16:creationId xmlns:a16="http://schemas.microsoft.com/office/drawing/2014/main" id="{1FE47660-EF43-4E5F-90D5-04C678EFF15D}"/>
            </a:ext>
          </a:extLst>
        </xdr:cNvPr>
        <xdr:cNvSpPr txBox="1"/>
      </xdr:nvSpPr>
      <xdr:spPr>
        <a:xfrm>
          <a:off x="17384472" y="1414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738" name="n_4mainValue【児童館】&#10;一人当たり面積">
          <a:extLst>
            <a:ext uri="{FF2B5EF4-FFF2-40B4-BE49-F238E27FC236}">
              <a16:creationId xmlns:a16="http://schemas.microsoft.com/office/drawing/2014/main" id="{4C6F1072-69B2-4586-904D-FB7FFBCF3D2A}"/>
            </a:ext>
          </a:extLst>
        </xdr:cNvPr>
        <xdr:cNvSpPr txBox="1"/>
      </xdr:nvSpPr>
      <xdr:spPr>
        <a:xfrm>
          <a:off x="16588817" y="1414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0FCC6519-1ED9-421B-839D-1D083693410C}"/>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9EC926CB-53B4-4D8F-832C-E23648076AB2}"/>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23C62A42-4769-48C5-A646-7FF1A151873D}"/>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69598DF9-F6B8-4E16-A921-83A0CA708628}"/>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C4A5E97A-1CD9-4852-9980-1179A46E1511}"/>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B7081894-678B-4F5E-9B1B-519550EE241D}"/>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7BADF62C-D241-4EFD-AD4B-D6F90F441C35}"/>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307F77B1-3F7E-4021-8060-5BA90388681D}"/>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50C8D723-C44D-45C4-87CE-E6ED1A80E50E}"/>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26860604-516C-45A5-93AF-A65FBC537AEA}"/>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346AE48A-648C-4E83-A812-191F1103945C}"/>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0" name="直線コネクタ 749">
          <a:extLst>
            <a:ext uri="{FF2B5EF4-FFF2-40B4-BE49-F238E27FC236}">
              <a16:creationId xmlns:a16="http://schemas.microsoft.com/office/drawing/2014/main" id="{3BAD1FAE-59BD-4B9D-8A56-0D1577F0865E}"/>
            </a:ext>
          </a:extLst>
        </xdr:cNvPr>
        <xdr:cNvCxnSpPr/>
      </xdr:nvCxnSpPr>
      <xdr:spPr>
        <a:xfrm>
          <a:off x="1120394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51" name="テキスト ボックス 750">
          <a:extLst>
            <a:ext uri="{FF2B5EF4-FFF2-40B4-BE49-F238E27FC236}">
              <a16:creationId xmlns:a16="http://schemas.microsoft.com/office/drawing/2014/main" id="{EF9E8314-3D82-4986-BA79-7E5659105201}"/>
            </a:ext>
          </a:extLst>
        </xdr:cNvPr>
        <xdr:cNvSpPr txBox="1"/>
      </xdr:nvSpPr>
      <xdr:spPr>
        <a:xfrm>
          <a:off x="1080153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2" name="直線コネクタ 751">
          <a:extLst>
            <a:ext uri="{FF2B5EF4-FFF2-40B4-BE49-F238E27FC236}">
              <a16:creationId xmlns:a16="http://schemas.microsoft.com/office/drawing/2014/main" id="{C0155381-600F-4A41-B9AA-CE46189C48A2}"/>
            </a:ext>
          </a:extLst>
        </xdr:cNvPr>
        <xdr:cNvCxnSpPr/>
      </xdr:nvCxnSpPr>
      <xdr:spPr>
        <a:xfrm>
          <a:off x="1120394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3" name="テキスト ボックス 752">
          <a:extLst>
            <a:ext uri="{FF2B5EF4-FFF2-40B4-BE49-F238E27FC236}">
              <a16:creationId xmlns:a16="http://schemas.microsoft.com/office/drawing/2014/main" id="{4E5D60DA-701B-4138-825C-1BCF0F7344FF}"/>
            </a:ext>
          </a:extLst>
        </xdr:cNvPr>
        <xdr:cNvSpPr txBox="1"/>
      </xdr:nvSpPr>
      <xdr:spPr>
        <a:xfrm>
          <a:off x="10842791" y="1799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4" name="直線コネクタ 753">
          <a:extLst>
            <a:ext uri="{FF2B5EF4-FFF2-40B4-BE49-F238E27FC236}">
              <a16:creationId xmlns:a16="http://schemas.microsoft.com/office/drawing/2014/main" id="{866FFE5F-CCD2-4B78-825D-C1EF5B04317B}"/>
            </a:ext>
          </a:extLst>
        </xdr:cNvPr>
        <xdr:cNvCxnSpPr/>
      </xdr:nvCxnSpPr>
      <xdr:spPr>
        <a:xfrm>
          <a:off x="1120394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5" name="テキスト ボックス 754">
          <a:extLst>
            <a:ext uri="{FF2B5EF4-FFF2-40B4-BE49-F238E27FC236}">
              <a16:creationId xmlns:a16="http://schemas.microsoft.com/office/drawing/2014/main" id="{E9C1D051-8492-4FBB-BA7C-EB26B5A19337}"/>
            </a:ext>
          </a:extLst>
        </xdr:cNvPr>
        <xdr:cNvSpPr txBox="1"/>
      </xdr:nvSpPr>
      <xdr:spPr>
        <a:xfrm>
          <a:off x="10842791" y="1753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6" name="直線コネクタ 755">
          <a:extLst>
            <a:ext uri="{FF2B5EF4-FFF2-40B4-BE49-F238E27FC236}">
              <a16:creationId xmlns:a16="http://schemas.microsoft.com/office/drawing/2014/main" id="{F265AD50-C677-46B5-A0C5-704FD7AE74B3}"/>
            </a:ext>
          </a:extLst>
        </xdr:cNvPr>
        <xdr:cNvCxnSpPr/>
      </xdr:nvCxnSpPr>
      <xdr:spPr>
        <a:xfrm>
          <a:off x="1120394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7" name="テキスト ボックス 756">
          <a:extLst>
            <a:ext uri="{FF2B5EF4-FFF2-40B4-BE49-F238E27FC236}">
              <a16:creationId xmlns:a16="http://schemas.microsoft.com/office/drawing/2014/main" id="{C4C6AD68-5D8E-4D10-A8BF-178F6EBC088C}"/>
            </a:ext>
          </a:extLst>
        </xdr:cNvPr>
        <xdr:cNvSpPr txBox="1"/>
      </xdr:nvSpPr>
      <xdr:spPr>
        <a:xfrm>
          <a:off x="10842791" y="1707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a:extLst>
            <a:ext uri="{FF2B5EF4-FFF2-40B4-BE49-F238E27FC236}">
              <a16:creationId xmlns:a16="http://schemas.microsoft.com/office/drawing/2014/main" id="{4DEE046E-63EC-45DF-9023-FE594D342739}"/>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9" name="テキスト ボックス 758">
          <a:extLst>
            <a:ext uri="{FF2B5EF4-FFF2-40B4-BE49-F238E27FC236}">
              <a16:creationId xmlns:a16="http://schemas.microsoft.com/office/drawing/2014/main" id="{CFE521F8-CF0E-4A61-AC63-1D1569FEBEAC}"/>
            </a:ext>
          </a:extLst>
        </xdr:cNvPr>
        <xdr:cNvSpPr txBox="1"/>
      </xdr:nvSpPr>
      <xdr:spPr>
        <a:xfrm>
          <a:off x="10842791" y="1662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0" name="【公民館】&#10;有形固定資産減価償却率グラフ枠">
          <a:extLst>
            <a:ext uri="{FF2B5EF4-FFF2-40B4-BE49-F238E27FC236}">
              <a16:creationId xmlns:a16="http://schemas.microsoft.com/office/drawing/2014/main" id="{D3EE291F-C1FC-4CB9-9406-5DF81CCBFF19}"/>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140208</xdr:rowOff>
    </xdr:from>
    <xdr:to>
      <xdr:col>85</xdr:col>
      <xdr:colOff>126364</xdr:colOff>
      <xdr:row>108</xdr:row>
      <xdr:rowOff>76200</xdr:rowOff>
    </xdr:to>
    <xdr:cxnSp macro="">
      <xdr:nvCxnSpPr>
        <xdr:cNvPr id="761" name="直線コネクタ 760">
          <a:extLst>
            <a:ext uri="{FF2B5EF4-FFF2-40B4-BE49-F238E27FC236}">
              <a16:creationId xmlns:a16="http://schemas.microsoft.com/office/drawing/2014/main" id="{E77A581E-121D-4EF8-B750-51F4222AD1B5}"/>
            </a:ext>
          </a:extLst>
        </xdr:cNvPr>
        <xdr:cNvCxnSpPr/>
      </xdr:nvCxnSpPr>
      <xdr:spPr>
        <a:xfrm flipV="1">
          <a:off x="14703424" y="17109948"/>
          <a:ext cx="0" cy="1482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762" name="【公民館】&#10;有形固定資産減価償却率最小値テキスト">
          <a:extLst>
            <a:ext uri="{FF2B5EF4-FFF2-40B4-BE49-F238E27FC236}">
              <a16:creationId xmlns:a16="http://schemas.microsoft.com/office/drawing/2014/main" id="{B9DE275F-D8CE-4720-93F0-1B3AACCF368C}"/>
            </a:ext>
          </a:extLst>
        </xdr:cNvPr>
        <xdr:cNvSpPr txBox="1"/>
      </xdr:nvSpPr>
      <xdr:spPr>
        <a:xfrm>
          <a:off x="14742160" y="1859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763" name="直線コネクタ 762">
          <a:extLst>
            <a:ext uri="{FF2B5EF4-FFF2-40B4-BE49-F238E27FC236}">
              <a16:creationId xmlns:a16="http://schemas.microsoft.com/office/drawing/2014/main" id="{B4F8871B-54C7-46EB-BA1A-54CD7799E73C}"/>
            </a:ext>
          </a:extLst>
        </xdr:cNvPr>
        <xdr:cNvCxnSpPr/>
      </xdr:nvCxnSpPr>
      <xdr:spPr>
        <a:xfrm>
          <a:off x="14611350" y="1859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86885</xdr:rowOff>
    </xdr:from>
    <xdr:ext cx="405111" cy="259045"/>
    <xdr:sp macro="" textlink="">
      <xdr:nvSpPr>
        <xdr:cNvPr id="764" name="【公民館】&#10;有形固定資産減価償却率最大値テキスト">
          <a:extLst>
            <a:ext uri="{FF2B5EF4-FFF2-40B4-BE49-F238E27FC236}">
              <a16:creationId xmlns:a16="http://schemas.microsoft.com/office/drawing/2014/main" id="{435721DB-B8BF-4441-8C56-8CDE3B4D1D5D}"/>
            </a:ext>
          </a:extLst>
        </xdr:cNvPr>
        <xdr:cNvSpPr txBox="1"/>
      </xdr:nvSpPr>
      <xdr:spPr>
        <a:xfrm>
          <a:off x="14742160" y="16890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140208</xdr:rowOff>
    </xdr:from>
    <xdr:to>
      <xdr:col>86</xdr:col>
      <xdr:colOff>25400</xdr:colOff>
      <xdr:row>99</xdr:row>
      <xdr:rowOff>140208</xdr:rowOff>
    </xdr:to>
    <xdr:cxnSp macro="">
      <xdr:nvCxnSpPr>
        <xdr:cNvPr id="765" name="直線コネクタ 764">
          <a:extLst>
            <a:ext uri="{FF2B5EF4-FFF2-40B4-BE49-F238E27FC236}">
              <a16:creationId xmlns:a16="http://schemas.microsoft.com/office/drawing/2014/main" id="{CCBF8676-9782-401A-A2E5-4031C77EA6EB}"/>
            </a:ext>
          </a:extLst>
        </xdr:cNvPr>
        <xdr:cNvCxnSpPr/>
      </xdr:nvCxnSpPr>
      <xdr:spPr>
        <a:xfrm>
          <a:off x="14611350" y="171099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144290</xdr:rowOff>
    </xdr:from>
    <xdr:ext cx="405111" cy="259045"/>
    <xdr:sp macro="" textlink="">
      <xdr:nvSpPr>
        <xdr:cNvPr id="766" name="【公民館】&#10;有形固定資産減価償却率平均値テキスト">
          <a:extLst>
            <a:ext uri="{FF2B5EF4-FFF2-40B4-BE49-F238E27FC236}">
              <a16:creationId xmlns:a16="http://schemas.microsoft.com/office/drawing/2014/main" id="{5F45DB8E-3257-4ADE-9A80-468314E2EF22}"/>
            </a:ext>
          </a:extLst>
        </xdr:cNvPr>
        <xdr:cNvSpPr txBox="1"/>
      </xdr:nvSpPr>
      <xdr:spPr>
        <a:xfrm>
          <a:off x="14742160" y="174588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121413</xdr:rowOff>
    </xdr:from>
    <xdr:to>
      <xdr:col>85</xdr:col>
      <xdr:colOff>177800</xdr:colOff>
      <xdr:row>103</xdr:row>
      <xdr:rowOff>51563</xdr:rowOff>
    </xdr:to>
    <xdr:sp macro="" textlink="">
      <xdr:nvSpPr>
        <xdr:cNvPr id="767" name="フローチャート: 判断 766">
          <a:extLst>
            <a:ext uri="{FF2B5EF4-FFF2-40B4-BE49-F238E27FC236}">
              <a16:creationId xmlns:a16="http://schemas.microsoft.com/office/drawing/2014/main" id="{11301188-978E-4816-821A-66630DC15217}"/>
            </a:ext>
          </a:extLst>
        </xdr:cNvPr>
        <xdr:cNvSpPr/>
      </xdr:nvSpPr>
      <xdr:spPr>
        <a:xfrm>
          <a:off x="14649450" y="176112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91694</xdr:rowOff>
    </xdr:from>
    <xdr:to>
      <xdr:col>81</xdr:col>
      <xdr:colOff>101600</xdr:colOff>
      <xdr:row>103</xdr:row>
      <xdr:rowOff>21844</xdr:rowOff>
    </xdr:to>
    <xdr:sp macro="" textlink="">
      <xdr:nvSpPr>
        <xdr:cNvPr id="768" name="フローチャート: 判断 767">
          <a:extLst>
            <a:ext uri="{FF2B5EF4-FFF2-40B4-BE49-F238E27FC236}">
              <a16:creationId xmlns:a16="http://schemas.microsoft.com/office/drawing/2014/main" id="{DB83A2A9-472D-4E01-87A0-1D843B4AEEA0}"/>
            </a:ext>
          </a:extLst>
        </xdr:cNvPr>
        <xdr:cNvSpPr/>
      </xdr:nvSpPr>
      <xdr:spPr>
        <a:xfrm>
          <a:off x="13887450" y="1758340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71120</xdr:rowOff>
    </xdr:from>
    <xdr:to>
      <xdr:col>76</xdr:col>
      <xdr:colOff>165100</xdr:colOff>
      <xdr:row>103</xdr:row>
      <xdr:rowOff>1270</xdr:rowOff>
    </xdr:to>
    <xdr:sp macro="" textlink="">
      <xdr:nvSpPr>
        <xdr:cNvPr id="769" name="フローチャート: 判断 768">
          <a:extLst>
            <a:ext uri="{FF2B5EF4-FFF2-40B4-BE49-F238E27FC236}">
              <a16:creationId xmlns:a16="http://schemas.microsoft.com/office/drawing/2014/main" id="{901C81D1-4FE1-47AC-BAF7-7267B3F2EBF1}"/>
            </a:ext>
          </a:extLst>
        </xdr:cNvPr>
        <xdr:cNvSpPr/>
      </xdr:nvSpPr>
      <xdr:spPr>
        <a:xfrm>
          <a:off x="13089890" y="1755711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52832</xdr:rowOff>
    </xdr:from>
    <xdr:to>
      <xdr:col>72</xdr:col>
      <xdr:colOff>38100</xdr:colOff>
      <xdr:row>102</xdr:row>
      <xdr:rowOff>154432</xdr:rowOff>
    </xdr:to>
    <xdr:sp macro="" textlink="">
      <xdr:nvSpPr>
        <xdr:cNvPr id="770" name="フローチャート: 判断 769">
          <a:extLst>
            <a:ext uri="{FF2B5EF4-FFF2-40B4-BE49-F238E27FC236}">
              <a16:creationId xmlns:a16="http://schemas.microsoft.com/office/drawing/2014/main" id="{E6D88FA7-218B-4C1F-B57A-F88118AF867D}"/>
            </a:ext>
          </a:extLst>
        </xdr:cNvPr>
        <xdr:cNvSpPr/>
      </xdr:nvSpPr>
      <xdr:spPr>
        <a:xfrm>
          <a:off x="12303760" y="175445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41402</xdr:rowOff>
    </xdr:from>
    <xdr:to>
      <xdr:col>67</xdr:col>
      <xdr:colOff>101600</xdr:colOff>
      <xdr:row>102</xdr:row>
      <xdr:rowOff>143002</xdr:rowOff>
    </xdr:to>
    <xdr:sp macro="" textlink="">
      <xdr:nvSpPr>
        <xdr:cNvPr id="771" name="フローチャート: 判断 770">
          <a:extLst>
            <a:ext uri="{FF2B5EF4-FFF2-40B4-BE49-F238E27FC236}">
              <a16:creationId xmlns:a16="http://schemas.microsoft.com/office/drawing/2014/main" id="{60DBAA89-20FA-475E-B6B2-8DF891F45718}"/>
            </a:ext>
          </a:extLst>
        </xdr:cNvPr>
        <xdr:cNvSpPr/>
      </xdr:nvSpPr>
      <xdr:spPr>
        <a:xfrm>
          <a:off x="11487150" y="17529302"/>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3039DEC2-DA35-4067-8ABB-0A71F798529B}"/>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A558F95E-ACE2-40BA-A10A-AFD7E6EB14BB}"/>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F94297-804F-46BD-B893-187EAC187F80}"/>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DC76F6E9-FDB3-405F-B3A7-7147BB55168D}"/>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A85900E1-3120-4C13-8E02-0D79943F5B2A}"/>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84837</xdr:rowOff>
    </xdr:from>
    <xdr:to>
      <xdr:col>85</xdr:col>
      <xdr:colOff>177800</xdr:colOff>
      <xdr:row>105</xdr:row>
      <xdr:rowOff>14987</xdr:rowOff>
    </xdr:to>
    <xdr:sp macro="" textlink="">
      <xdr:nvSpPr>
        <xdr:cNvPr id="777" name="楕円 776">
          <a:extLst>
            <a:ext uri="{FF2B5EF4-FFF2-40B4-BE49-F238E27FC236}">
              <a16:creationId xmlns:a16="http://schemas.microsoft.com/office/drawing/2014/main" id="{4C537661-80DF-4A92-97F2-6FE7CFF7E91F}"/>
            </a:ext>
          </a:extLst>
        </xdr:cNvPr>
        <xdr:cNvSpPr/>
      </xdr:nvSpPr>
      <xdr:spPr>
        <a:xfrm>
          <a:off x="14649450" y="1791754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63264</xdr:rowOff>
    </xdr:from>
    <xdr:ext cx="405111" cy="259045"/>
    <xdr:sp macro="" textlink="">
      <xdr:nvSpPr>
        <xdr:cNvPr id="778" name="【公民館】&#10;有形固定資産減価償却率該当値テキスト">
          <a:extLst>
            <a:ext uri="{FF2B5EF4-FFF2-40B4-BE49-F238E27FC236}">
              <a16:creationId xmlns:a16="http://schemas.microsoft.com/office/drawing/2014/main" id="{A2249A68-5C31-47EA-BFAC-FC01A5798C59}"/>
            </a:ext>
          </a:extLst>
        </xdr:cNvPr>
        <xdr:cNvSpPr txBox="1"/>
      </xdr:nvSpPr>
      <xdr:spPr>
        <a:xfrm>
          <a:off x="14742160" y="1789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45974</xdr:rowOff>
    </xdr:from>
    <xdr:to>
      <xdr:col>81</xdr:col>
      <xdr:colOff>101600</xdr:colOff>
      <xdr:row>104</xdr:row>
      <xdr:rowOff>147574</xdr:rowOff>
    </xdr:to>
    <xdr:sp macro="" textlink="">
      <xdr:nvSpPr>
        <xdr:cNvPr id="779" name="楕円 778">
          <a:extLst>
            <a:ext uri="{FF2B5EF4-FFF2-40B4-BE49-F238E27FC236}">
              <a16:creationId xmlns:a16="http://schemas.microsoft.com/office/drawing/2014/main" id="{9CE3B3E8-55C3-48CE-B84C-464B41074EF1}"/>
            </a:ext>
          </a:extLst>
        </xdr:cNvPr>
        <xdr:cNvSpPr/>
      </xdr:nvSpPr>
      <xdr:spPr>
        <a:xfrm>
          <a:off x="13887450" y="1787867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96774</xdr:rowOff>
    </xdr:from>
    <xdr:to>
      <xdr:col>85</xdr:col>
      <xdr:colOff>127000</xdr:colOff>
      <xdr:row>104</xdr:row>
      <xdr:rowOff>135637</xdr:rowOff>
    </xdr:to>
    <xdr:cxnSp macro="">
      <xdr:nvCxnSpPr>
        <xdr:cNvPr id="780" name="直線コネクタ 779">
          <a:extLst>
            <a:ext uri="{FF2B5EF4-FFF2-40B4-BE49-F238E27FC236}">
              <a16:creationId xmlns:a16="http://schemas.microsoft.com/office/drawing/2014/main" id="{83D08D08-D9DE-48F4-9DBA-13643007A30A}"/>
            </a:ext>
          </a:extLst>
        </xdr:cNvPr>
        <xdr:cNvCxnSpPr/>
      </xdr:nvCxnSpPr>
      <xdr:spPr>
        <a:xfrm>
          <a:off x="13942060" y="17923764"/>
          <a:ext cx="7620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109982</xdr:rowOff>
    </xdr:from>
    <xdr:to>
      <xdr:col>76</xdr:col>
      <xdr:colOff>165100</xdr:colOff>
      <xdr:row>105</xdr:row>
      <xdr:rowOff>40132</xdr:rowOff>
    </xdr:to>
    <xdr:sp macro="" textlink="">
      <xdr:nvSpPr>
        <xdr:cNvPr id="781" name="楕円 780">
          <a:extLst>
            <a:ext uri="{FF2B5EF4-FFF2-40B4-BE49-F238E27FC236}">
              <a16:creationId xmlns:a16="http://schemas.microsoft.com/office/drawing/2014/main" id="{C0F4E39E-61C5-4D67-8E2F-CAFA05AC331E}"/>
            </a:ext>
          </a:extLst>
        </xdr:cNvPr>
        <xdr:cNvSpPr/>
      </xdr:nvSpPr>
      <xdr:spPr>
        <a:xfrm>
          <a:off x="13089890" y="1793887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96774</xdr:rowOff>
    </xdr:from>
    <xdr:to>
      <xdr:col>81</xdr:col>
      <xdr:colOff>50800</xdr:colOff>
      <xdr:row>104</xdr:row>
      <xdr:rowOff>160782</xdr:rowOff>
    </xdr:to>
    <xdr:cxnSp macro="">
      <xdr:nvCxnSpPr>
        <xdr:cNvPr id="782" name="直線コネクタ 781">
          <a:extLst>
            <a:ext uri="{FF2B5EF4-FFF2-40B4-BE49-F238E27FC236}">
              <a16:creationId xmlns:a16="http://schemas.microsoft.com/office/drawing/2014/main" id="{97D18619-E398-48AF-80E2-511AC5EAF4F0}"/>
            </a:ext>
          </a:extLst>
        </xdr:cNvPr>
        <xdr:cNvCxnSpPr/>
      </xdr:nvCxnSpPr>
      <xdr:spPr>
        <a:xfrm flipV="1">
          <a:off x="13144500" y="17923764"/>
          <a:ext cx="797560" cy="6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71120</xdr:rowOff>
    </xdr:from>
    <xdr:to>
      <xdr:col>72</xdr:col>
      <xdr:colOff>38100</xdr:colOff>
      <xdr:row>105</xdr:row>
      <xdr:rowOff>1270</xdr:rowOff>
    </xdr:to>
    <xdr:sp macro="" textlink="">
      <xdr:nvSpPr>
        <xdr:cNvPr id="783" name="楕円 782">
          <a:extLst>
            <a:ext uri="{FF2B5EF4-FFF2-40B4-BE49-F238E27FC236}">
              <a16:creationId xmlns:a16="http://schemas.microsoft.com/office/drawing/2014/main" id="{B34AD888-B8F6-4C66-B5E8-A43986600C1D}"/>
            </a:ext>
          </a:extLst>
        </xdr:cNvPr>
        <xdr:cNvSpPr/>
      </xdr:nvSpPr>
      <xdr:spPr>
        <a:xfrm>
          <a:off x="12303760" y="179000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121920</xdr:rowOff>
    </xdr:from>
    <xdr:to>
      <xdr:col>76</xdr:col>
      <xdr:colOff>114300</xdr:colOff>
      <xdr:row>104</xdr:row>
      <xdr:rowOff>160782</xdr:rowOff>
    </xdr:to>
    <xdr:cxnSp macro="">
      <xdr:nvCxnSpPr>
        <xdr:cNvPr id="784" name="直線コネクタ 783">
          <a:extLst>
            <a:ext uri="{FF2B5EF4-FFF2-40B4-BE49-F238E27FC236}">
              <a16:creationId xmlns:a16="http://schemas.microsoft.com/office/drawing/2014/main" id="{2137D4F1-EBA3-45D2-B595-6F0F67BEAEAC}"/>
            </a:ext>
          </a:extLst>
        </xdr:cNvPr>
        <xdr:cNvCxnSpPr/>
      </xdr:nvCxnSpPr>
      <xdr:spPr>
        <a:xfrm>
          <a:off x="12346940" y="17954625"/>
          <a:ext cx="79756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29972</xdr:rowOff>
    </xdr:from>
    <xdr:to>
      <xdr:col>67</xdr:col>
      <xdr:colOff>101600</xdr:colOff>
      <xdr:row>104</xdr:row>
      <xdr:rowOff>131572</xdr:rowOff>
    </xdr:to>
    <xdr:sp macro="" textlink="">
      <xdr:nvSpPr>
        <xdr:cNvPr id="785" name="楕円 784">
          <a:extLst>
            <a:ext uri="{FF2B5EF4-FFF2-40B4-BE49-F238E27FC236}">
              <a16:creationId xmlns:a16="http://schemas.microsoft.com/office/drawing/2014/main" id="{C7869119-6132-41AE-B2A6-7A6EFCCB74F3}"/>
            </a:ext>
          </a:extLst>
        </xdr:cNvPr>
        <xdr:cNvSpPr/>
      </xdr:nvSpPr>
      <xdr:spPr>
        <a:xfrm>
          <a:off x="11487150" y="1785886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80772</xdr:rowOff>
    </xdr:from>
    <xdr:to>
      <xdr:col>71</xdr:col>
      <xdr:colOff>177800</xdr:colOff>
      <xdr:row>104</xdr:row>
      <xdr:rowOff>121920</xdr:rowOff>
    </xdr:to>
    <xdr:cxnSp macro="">
      <xdr:nvCxnSpPr>
        <xdr:cNvPr id="786" name="直線コネクタ 785">
          <a:extLst>
            <a:ext uri="{FF2B5EF4-FFF2-40B4-BE49-F238E27FC236}">
              <a16:creationId xmlns:a16="http://schemas.microsoft.com/office/drawing/2014/main" id="{B14B24C3-6C35-4F14-9CA5-18DA05EA864F}"/>
            </a:ext>
          </a:extLst>
        </xdr:cNvPr>
        <xdr:cNvCxnSpPr/>
      </xdr:nvCxnSpPr>
      <xdr:spPr>
        <a:xfrm>
          <a:off x="11541760" y="17913477"/>
          <a:ext cx="80518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38371</xdr:rowOff>
    </xdr:from>
    <xdr:ext cx="405111" cy="259045"/>
    <xdr:sp macro="" textlink="">
      <xdr:nvSpPr>
        <xdr:cNvPr id="787" name="n_1aveValue【公民館】&#10;有形固定資産減価償却率">
          <a:extLst>
            <a:ext uri="{FF2B5EF4-FFF2-40B4-BE49-F238E27FC236}">
              <a16:creationId xmlns:a16="http://schemas.microsoft.com/office/drawing/2014/main" id="{58F75D82-304A-4137-972A-C2AA3FE4D50A}"/>
            </a:ext>
          </a:extLst>
        </xdr:cNvPr>
        <xdr:cNvSpPr txBox="1"/>
      </xdr:nvSpPr>
      <xdr:spPr>
        <a:xfrm>
          <a:off x="13738234" y="1735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17797</xdr:rowOff>
    </xdr:from>
    <xdr:ext cx="405111" cy="259045"/>
    <xdr:sp macro="" textlink="">
      <xdr:nvSpPr>
        <xdr:cNvPr id="788" name="n_2aveValue【公民館】&#10;有形固定資産減価償却率">
          <a:extLst>
            <a:ext uri="{FF2B5EF4-FFF2-40B4-BE49-F238E27FC236}">
              <a16:creationId xmlns:a16="http://schemas.microsoft.com/office/drawing/2014/main" id="{7B90ED5F-CBA8-4B92-AA66-A44583954C6F}"/>
            </a:ext>
          </a:extLst>
        </xdr:cNvPr>
        <xdr:cNvSpPr txBox="1"/>
      </xdr:nvSpPr>
      <xdr:spPr>
        <a:xfrm>
          <a:off x="12957184" y="1733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170959</xdr:rowOff>
    </xdr:from>
    <xdr:ext cx="405111" cy="259045"/>
    <xdr:sp macro="" textlink="">
      <xdr:nvSpPr>
        <xdr:cNvPr id="789" name="n_3aveValue【公民館】&#10;有形固定資産減価償却率">
          <a:extLst>
            <a:ext uri="{FF2B5EF4-FFF2-40B4-BE49-F238E27FC236}">
              <a16:creationId xmlns:a16="http://schemas.microsoft.com/office/drawing/2014/main" id="{5BDC16F2-2C4A-47F6-B094-88D2EFD4D54D}"/>
            </a:ext>
          </a:extLst>
        </xdr:cNvPr>
        <xdr:cNvSpPr txBox="1"/>
      </xdr:nvSpPr>
      <xdr:spPr>
        <a:xfrm>
          <a:off x="12171054" y="1731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159529</xdr:rowOff>
    </xdr:from>
    <xdr:ext cx="405111" cy="259045"/>
    <xdr:sp macro="" textlink="">
      <xdr:nvSpPr>
        <xdr:cNvPr id="790" name="n_4aveValue【公民館】&#10;有形固定資産減価償却率">
          <a:extLst>
            <a:ext uri="{FF2B5EF4-FFF2-40B4-BE49-F238E27FC236}">
              <a16:creationId xmlns:a16="http://schemas.microsoft.com/office/drawing/2014/main" id="{7F09230D-A90A-404D-8D1E-021B020CE3C5}"/>
            </a:ext>
          </a:extLst>
        </xdr:cNvPr>
        <xdr:cNvSpPr txBox="1"/>
      </xdr:nvSpPr>
      <xdr:spPr>
        <a:xfrm>
          <a:off x="11354444" y="1730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138701</xdr:rowOff>
    </xdr:from>
    <xdr:ext cx="405111" cy="259045"/>
    <xdr:sp macro="" textlink="">
      <xdr:nvSpPr>
        <xdr:cNvPr id="791" name="n_1mainValue【公民館】&#10;有形固定資産減価償却率">
          <a:extLst>
            <a:ext uri="{FF2B5EF4-FFF2-40B4-BE49-F238E27FC236}">
              <a16:creationId xmlns:a16="http://schemas.microsoft.com/office/drawing/2014/main" id="{19CEB9C1-F78A-455A-AEE8-09B3734EA456}"/>
            </a:ext>
          </a:extLst>
        </xdr:cNvPr>
        <xdr:cNvSpPr txBox="1"/>
      </xdr:nvSpPr>
      <xdr:spPr>
        <a:xfrm>
          <a:off x="13738234" y="1796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31259</xdr:rowOff>
    </xdr:from>
    <xdr:ext cx="405111" cy="259045"/>
    <xdr:sp macro="" textlink="">
      <xdr:nvSpPr>
        <xdr:cNvPr id="792" name="n_2mainValue【公民館】&#10;有形固定資産減価償却率">
          <a:extLst>
            <a:ext uri="{FF2B5EF4-FFF2-40B4-BE49-F238E27FC236}">
              <a16:creationId xmlns:a16="http://schemas.microsoft.com/office/drawing/2014/main" id="{160E5683-95C0-4BB5-A588-03E5686D35CA}"/>
            </a:ext>
          </a:extLst>
        </xdr:cNvPr>
        <xdr:cNvSpPr txBox="1"/>
      </xdr:nvSpPr>
      <xdr:spPr>
        <a:xfrm>
          <a:off x="12957184" y="1803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163847</xdr:rowOff>
    </xdr:from>
    <xdr:ext cx="405111" cy="259045"/>
    <xdr:sp macro="" textlink="">
      <xdr:nvSpPr>
        <xdr:cNvPr id="793" name="n_3mainValue【公民館】&#10;有形固定資産減価償却率">
          <a:extLst>
            <a:ext uri="{FF2B5EF4-FFF2-40B4-BE49-F238E27FC236}">
              <a16:creationId xmlns:a16="http://schemas.microsoft.com/office/drawing/2014/main" id="{DD9F338F-5B3B-4371-B06A-A5DC896DFD14}"/>
            </a:ext>
          </a:extLst>
        </xdr:cNvPr>
        <xdr:cNvSpPr txBox="1"/>
      </xdr:nvSpPr>
      <xdr:spPr>
        <a:xfrm>
          <a:off x="12171054" y="1799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122699</xdr:rowOff>
    </xdr:from>
    <xdr:ext cx="405111" cy="259045"/>
    <xdr:sp macro="" textlink="">
      <xdr:nvSpPr>
        <xdr:cNvPr id="794" name="n_4mainValue【公民館】&#10;有形固定資産減価償却率">
          <a:extLst>
            <a:ext uri="{FF2B5EF4-FFF2-40B4-BE49-F238E27FC236}">
              <a16:creationId xmlns:a16="http://schemas.microsoft.com/office/drawing/2014/main" id="{6993A0CB-01F4-4CBA-BCF3-269B579F59BE}"/>
            </a:ext>
          </a:extLst>
        </xdr:cNvPr>
        <xdr:cNvSpPr txBox="1"/>
      </xdr:nvSpPr>
      <xdr:spPr>
        <a:xfrm>
          <a:off x="11354444" y="17955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a:extLst>
            <a:ext uri="{FF2B5EF4-FFF2-40B4-BE49-F238E27FC236}">
              <a16:creationId xmlns:a16="http://schemas.microsoft.com/office/drawing/2014/main" id="{3DE1A38A-C41A-4F1D-8A4C-C611C2EBFA26}"/>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a:extLst>
            <a:ext uri="{FF2B5EF4-FFF2-40B4-BE49-F238E27FC236}">
              <a16:creationId xmlns:a16="http://schemas.microsoft.com/office/drawing/2014/main" id="{C3BBCF95-C6D9-483A-ABA2-E531FB319F13}"/>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a:extLst>
            <a:ext uri="{FF2B5EF4-FFF2-40B4-BE49-F238E27FC236}">
              <a16:creationId xmlns:a16="http://schemas.microsoft.com/office/drawing/2014/main" id="{73F7A0DB-5A2D-4823-9180-22B0DEF9CF51}"/>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a:extLst>
            <a:ext uri="{FF2B5EF4-FFF2-40B4-BE49-F238E27FC236}">
              <a16:creationId xmlns:a16="http://schemas.microsoft.com/office/drawing/2014/main" id="{80CBA819-31BA-44B7-B713-FFCF6B22457D}"/>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a:extLst>
            <a:ext uri="{FF2B5EF4-FFF2-40B4-BE49-F238E27FC236}">
              <a16:creationId xmlns:a16="http://schemas.microsoft.com/office/drawing/2014/main" id="{391F8F12-821D-4755-9E2D-19897CCE2C6B}"/>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a:extLst>
            <a:ext uri="{FF2B5EF4-FFF2-40B4-BE49-F238E27FC236}">
              <a16:creationId xmlns:a16="http://schemas.microsoft.com/office/drawing/2014/main" id="{3F827A2B-2975-458A-AC4C-AF3419A73EFB}"/>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a:extLst>
            <a:ext uri="{FF2B5EF4-FFF2-40B4-BE49-F238E27FC236}">
              <a16:creationId xmlns:a16="http://schemas.microsoft.com/office/drawing/2014/main" id="{CC2769C7-DE60-4CE3-85DE-337D898C7DC7}"/>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a:extLst>
            <a:ext uri="{FF2B5EF4-FFF2-40B4-BE49-F238E27FC236}">
              <a16:creationId xmlns:a16="http://schemas.microsoft.com/office/drawing/2014/main" id="{5B174299-366B-481F-9EDC-555A9D2F0E8D}"/>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a:extLst>
            <a:ext uri="{FF2B5EF4-FFF2-40B4-BE49-F238E27FC236}">
              <a16:creationId xmlns:a16="http://schemas.microsoft.com/office/drawing/2014/main" id="{CC21D6D2-316F-4CD8-8117-3A176E693DF3}"/>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a:extLst>
            <a:ext uri="{FF2B5EF4-FFF2-40B4-BE49-F238E27FC236}">
              <a16:creationId xmlns:a16="http://schemas.microsoft.com/office/drawing/2014/main" id="{5D9E6787-AC5B-4B29-B51E-379977CA9E7F}"/>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5" name="直線コネクタ 804">
          <a:extLst>
            <a:ext uri="{FF2B5EF4-FFF2-40B4-BE49-F238E27FC236}">
              <a16:creationId xmlns:a16="http://schemas.microsoft.com/office/drawing/2014/main" id="{45C33BF6-E3DA-423A-8908-28228443E0C3}"/>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6" name="テキスト ボックス 805">
          <a:extLst>
            <a:ext uri="{FF2B5EF4-FFF2-40B4-BE49-F238E27FC236}">
              <a16:creationId xmlns:a16="http://schemas.microsoft.com/office/drawing/2014/main" id="{75CF08C6-3E14-4D53-899B-4847C302E8CE}"/>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7" name="直線コネクタ 806">
          <a:extLst>
            <a:ext uri="{FF2B5EF4-FFF2-40B4-BE49-F238E27FC236}">
              <a16:creationId xmlns:a16="http://schemas.microsoft.com/office/drawing/2014/main" id="{F920A59A-DA22-4920-A083-D2B6A8450181}"/>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8" name="テキスト ボックス 807">
          <a:extLst>
            <a:ext uri="{FF2B5EF4-FFF2-40B4-BE49-F238E27FC236}">
              <a16:creationId xmlns:a16="http://schemas.microsoft.com/office/drawing/2014/main" id="{4A1EC937-0502-4FE0-9518-C9BD19EABA2C}"/>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9" name="直線コネクタ 808">
          <a:extLst>
            <a:ext uri="{FF2B5EF4-FFF2-40B4-BE49-F238E27FC236}">
              <a16:creationId xmlns:a16="http://schemas.microsoft.com/office/drawing/2014/main" id="{D62E0B50-1866-4D7B-A4A0-4CE5BF6176E9}"/>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0" name="テキスト ボックス 809">
          <a:extLst>
            <a:ext uri="{FF2B5EF4-FFF2-40B4-BE49-F238E27FC236}">
              <a16:creationId xmlns:a16="http://schemas.microsoft.com/office/drawing/2014/main" id="{6662D0A7-F9EE-4F21-8FDC-64FB2769CB15}"/>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1" name="直線コネクタ 810">
          <a:extLst>
            <a:ext uri="{FF2B5EF4-FFF2-40B4-BE49-F238E27FC236}">
              <a16:creationId xmlns:a16="http://schemas.microsoft.com/office/drawing/2014/main" id="{33736EB3-F27E-42F4-A1AA-551A735861A6}"/>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2" name="テキスト ボックス 811">
          <a:extLst>
            <a:ext uri="{FF2B5EF4-FFF2-40B4-BE49-F238E27FC236}">
              <a16:creationId xmlns:a16="http://schemas.microsoft.com/office/drawing/2014/main" id="{40B7E42E-DDA6-4C9A-991E-6BD40CF779F5}"/>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3" name="直線コネクタ 812">
          <a:extLst>
            <a:ext uri="{FF2B5EF4-FFF2-40B4-BE49-F238E27FC236}">
              <a16:creationId xmlns:a16="http://schemas.microsoft.com/office/drawing/2014/main" id="{8AE998A9-2B64-422C-A861-26EA9028E5D4}"/>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4" name="テキスト ボックス 813">
          <a:extLst>
            <a:ext uri="{FF2B5EF4-FFF2-40B4-BE49-F238E27FC236}">
              <a16:creationId xmlns:a16="http://schemas.microsoft.com/office/drawing/2014/main" id="{6B35716C-C545-4D1A-B941-E8722814F5A1}"/>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DF74CE23-62B2-4134-97AE-43EB381B5748}"/>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C72C8FF2-0E1A-4746-A1FA-0DEA40512C17}"/>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a:extLst>
            <a:ext uri="{FF2B5EF4-FFF2-40B4-BE49-F238E27FC236}">
              <a16:creationId xmlns:a16="http://schemas.microsoft.com/office/drawing/2014/main" id="{C650DF22-DC84-49B3-A7AF-871F13440BB0}"/>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129539</xdr:rowOff>
    </xdr:to>
    <xdr:cxnSp macro="">
      <xdr:nvCxnSpPr>
        <xdr:cNvPr id="818" name="直線コネクタ 817">
          <a:extLst>
            <a:ext uri="{FF2B5EF4-FFF2-40B4-BE49-F238E27FC236}">
              <a16:creationId xmlns:a16="http://schemas.microsoft.com/office/drawing/2014/main" id="{11157875-55E0-41A6-9A21-0B45DD48F4DD}"/>
            </a:ext>
          </a:extLst>
        </xdr:cNvPr>
        <xdr:cNvCxnSpPr/>
      </xdr:nvCxnSpPr>
      <xdr:spPr>
        <a:xfrm flipV="1">
          <a:off x="19947254" y="17211675"/>
          <a:ext cx="0" cy="1438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819" name="【公民館】&#10;一人当たり面積最小値テキスト">
          <a:extLst>
            <a:ext uri="{FF2B5EF4-FFF2-40B4-BE49-F238E27FC236}">
              <a16:creationId xmlns:a16="http://schemas.microsoft.com/office/drawing/2014/main" id="{10D6DD25-3DC8-4A40-A437-CB2A0D0B2AD5}"/>
            </a:ext>
          </a:extLst>
        </xdr:cNvPr>
        <xdr:cNvSpPr txBox="1"/>
      </xdr:nvSpPr>
      <xdr:spPr>
        <a:xfrm>
          <a:off x="19985990" y="18646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820" name="直線コネクタ 819">
          <a:extLst>
            <a:ext uri="{FF2B5EF4-FFF2-40B4-BE49-F238E27FC236}">
              <a16:creationId xmlns:a16="http://schemas.microsoft.com/office/drawing/2014/main" id="{4E50C3B2-E0F5-4250-AA22-831A0B6BFF44}"/>
            </a:ext>
          </a:extLst>
        </xdr:cNvPr>
        <xdr:cNvCxnSpPr/>
      </xdr:nvCxnSpPr>
      <xdr:spPr>
        <a:xfrm>
          <a:off x="19885660" y="186499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821" name="【公民館】&#10;一人当たり面積最大値テキスト">
          <a:extLst>
            <a:ext uri="{FF2B5EF4-FFF2-40B4-BE49-F238E27FC236}">
              <a16:creationId xmlns:a16="http://schemas.microsoft.com/office/drawing/2014/main" id="{CB1A9420-6459-4295-A253-47E7AB33FAB7}"/>
            </a:ext>
          </a:extLst>
        </xdr:cNvPr>
        <xdr:cNvSpPr txBox="1"/>
      </xdr:nvSpPr>
      <xdr:spPr>
        <a:xfrm>
          <a:off x="19985990" y="1699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822" name="直線コネクタ 821">
          <a:extLst>
            <a:ext uri="{FF2B5EF4-FFF2-40B4-BE49-F238E27FC236}">
              <a16:creationId xmlns:a16="http://schemas.microsoft.com/office/drawing/2014/main" id="{B545C225-FD61-4AD2-9EA4-E3BBA0747AF8}"/>
            </a:ext>
          </a:extLst>
        </xdr:cNvPr>
        <xdr:cNvCxnSpPr/>
      </xdr:nvCxnSpPr>
      <xdr:spPr>
        <a:xfrm>
          <a:off x="19885660" y="17211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105427</xdr:rowOff>
    </xdr:from>
    <xdr:ext cx="469744" cy="259045"/>
    <xdr:sp macro="" textlink="">
      <xdr:nvSpPr>
        <xdr:cNvPr id="823" name="【公民館】&#10;一人当たり面積平均値テキスト">
          <a:extLst>
            <a:ext uri="{FF2B5EF4-FFF2-40B4-BE49-F238E27FC236}">
              <a16:creationId xmlns:a16="http://schemas.microsoft.com/office/drawing/2014/main" id="{278CF16D-3422-4248-BBD5-AE895F7CBB97}"/>
            </a:ext>
          </a:extLst>
        </xdr:cNvPr>
        <xdr:cNvSpPr txBox="1"/>
      </xdr:nvSpPr>
      <xdr:spPr>
        <a:xfrm>
          <a:off x="19985990" y="17934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824" name="フローチャート: 判断 823">
          <a:extLst>
            <a:ext uri="{FF2B5EF4-FFF2-40B4-BE49-F238E27FC236}">
              <a16:creationId xmlns:a16="http://schemas.microsoft.com/office/drawing/2014/main" id="{57715466-D28F-4CBD-8721-FF1D0B39AAB9}"/>
            </a:ext>
          </a:extLst>
        </xdr:cNvPr>
        <xdr:cNvSpPr/>
      </xdr:nvSpPr>
      <xdr:spPr>
        <a:xfrm>
          <a:off x="19904710" y="180867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825" name="フローチャート: 判断 824">
          <a:extLst>
            <a:ext uri="{FF2B5EF4-FFF2-40B4-BE49-F238E27FC236}">
              <a16:creationId xmlns:a16="http://schemas.microsoft.com/office/drawing/2014/main" id="{87D4D2AF-44BF-4925-A2A7-E25627544BC2}"/>
            </a:ext>
          </a:extLst>
        </xdr:cNvPr>
        <xdr:cNvSpPr/>
      </xdr:nvSpPr>
      <xdr:spPr>
        <a:xfrm>
          <a:off x="19161760" y="1806765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826" name="フローチャート: 判断 825">
          <a:extLst>
            <a:ext uri="{FF2B5EF4-FFF2-40B4-BE49-F238E27FC236}">
              <a16:creationId xmlns:a16="http://schemas.microsoft.com/office/drawing/2014/main" id="{0CFF673E-0EF0-4EE9-A165-597DC269518E}"/>
            </a:ext>
          </a:extLst>
        </xdr:cNvPr>
        <xdr:cNvSpPr/>
      </xdr:nvSpPr>
      <xdr:spPr>
        <a:xfrm>
          <a:off x="18345150" y="180771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827" name="フローチャート: 判断 826">
          <a:extLst>
            <a:ext uri="{FF2B5EF4-FFF2-40B4-BE49-F238E27FC236}">
              <a16:creationId xmlns:a16="http://schemas.microsoft.com/office/drawing/2014/main" id="{564F0607-48FD-4ED6-B670-0BD5EADEA88B}"/>
            </a:ext>
          </a:extLst>
        </xdr:cNvPr>
        <xdr:cNvSpPr/>
      </xdr:nvSpPr>
      <xdr:spPr>
        <a:xfrm>
          <a:off x="17547590" y="180867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28" name="フローチャート: 判断 827">
          <a:extLst>
            <a:ext uri="{FF2B5EF4-FFF2-40B4-BE49-F238E27FC236}">
              <a16:creationId xmlns:a16="http://schemas.microsoft.com/office/drawing/2014/main" id="{415F81AD-F7F3-4C5B-B19E-86FA27DA3C7C}"/>
            </a:ext>
          </a:extLst>
        </xdr:cNvPr>
        <xdr:cNvSpPr/>
      </xdr:nvSpPr>
      <xdr:spPr>
        <a:xfrm>
          <a:off x="16761460" y="1806765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4F3200BE-7E42-4FA3-891F-CB2D7E5770B1}"/>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8465A2AD-214F-4CDD-9547-EEFC179C291C}"/>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73061216-55DF-4F89-997C-9C1A134A76A1}"/>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27680640-588D-4A8B-8281-A106848A1FE2}"/>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223476FA-1B82-4C1D-B92B-EE12BFE5C480}"/>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36830</xdr:rowOff>
    </xdr:from>
    <xdr:to>
      <xdr:col>116</xdr:col>
      <xdr:colOff>114300</xdr:colOff>
      <xdr:row>107</xdr:row>
      <xdr:rowOff>138430</xdr:rowOff>
    </xdr:to>
    <xdr:sp macro="" textlink="">
      <xdr:nvSpPr>
        <xdr:cNvPr id="834" name="楕円 833">
          <a:extLst>
            <a:ext uri="{FF2B5EF4-FFF2-40B4-BE49-F238E27FC236}">
              <a16:creationId xmlns:a16="http://schemas.microsoft.com/office/drawing/2014/main" id="{A981D887-67AB-4B1E-A104-6A4845EB7D35}"/>
            </a:ext>
          </a:extLst>
        </xdr:cNvPr>
        <xdr:cNvSpPr/>
      </xdr:nvSpPr>
      <xdr:spPr>
        <a:xfrm>
          <a:off x="19904710" y="183819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15257</xdr:rowOff>
    </xdr:from>
    <xdr:ext cx="469744" cy="259045"/>
    <xdr:sp macro="" textlink="">
      <xdr:nvSpPr>
        <xdr:cNvPr id="835" name="【公民館】&#10;一人当たり面積該当値テキスト">
          <a:extLst>
            <a:ext uri="{FF2B5EF4-FFF2-40B4-BE49-F238E27FC236}">
              <a16:creationId xmlns:a16="http://schemas.microsoft.com/office/drawing/2014/main" id="{3FF91A90-9AE4-4D55-B009-AA9B02939371}"/>
            </a:ext>
          </a:extLst>
        </xdr:cNvPr>
        <xdr:cNvSpPr txBox="1"/>
      </xdr:nvSpPr>
      <xdr:spPr>
        <a:xfrm>
          <a:off x="19985990" y="1836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36830</xdr:rowOff>
    </xdr:from>
    <xdr:to>
      <xdr:col>112</xdr:col>
      <xdr:colOff>38100</xdr:colOff>
      <xdr:row>107</xdr:row>
      <xdr:rowOff>138430</xdr:rowOff>
    </xdr:to>
    <xdr:sp macro="" textlink="">
      <xdr:nvSpPr>
        <xdr:cNvPr id="836" name="楕円 835">
          <a:extLst>
            <a:ext uri="{FF2B5EF4-FFF2-40B4-BE49-F238E27FC236}">
              <a16:creationId xmlns:a16="http://schemas.microsoft.com/office/drawing/2014/main" id="{B1D196B6-9139-4467-ACEB-2725079AB3C3}"/>
            </a:ext>
          </a:extLst>
        </xdr:cNvPr>
        <xdr:cNvSpPr/>
      </xdr:nvSpPr>
      <xdr:spPr>
        <a:xfrm>
          <a:off x="19161760" y="18381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87630</xdr:rowOff>
    </xdr:from>
    <xdr:to>
      <xdr:col>116</xdr:col>
      <xdr:colOff>63500</xdr:colOff>
      <xdr:row>107</xdr:row>
      <xdr:rowOff>87630</xdr:rowOff>
    </xdr:to>
    <xdr:cxnSp macro="">
      <xdr:nvCxnSpPr>
        <xdr:cNvPr id="837" name="直線コネクタ 836">
          <a:extLst>
            <a:ext uri="{FF2B5EF4-FFF2-40B4-BE49-F238E27FC236}">
              <a16:creationId xmlns:a16="http://schemas.microsoft.com/office/drawing/2014/main" id="{E135FA06-40EE-4987-AC4D-EF1FCDBE47A4}"/>
            </a:ext>
          </a:extLst>
        </xdr:cNvPr>
        <xdr:cNvCxnSpPr/>
      </xdr:nvCxnSpPr>
      <xdr:spPr>
        <a:xfrm>
          <a:off x="19204940" y="184365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29211</xdr:rowOff>
    </xdr:from>
    <xdr:to>
      <xdr:col>107</xdr:col>
      <xdr:colOff>101600</xdr:colOff>
      <xdr:row>107</xdr:row>
      <xdr:rowOff>130811</xdr:rowOff>
    </xdr:to>
    <xdr:sp macro="" textlink="">
      <xdr:nvSpPr>
        <xdr:cNvPr id="838" name="楕円 837">
          <a:extLst>
            <a:ext uri="{FF2B5EF4-FFF2-40B4-BE49-F238E27FC236}">
              <a16:creationId xmlns:a16="http://schemas.microsoft.com/office/drawing/2014/main" id="{A79A9C2D-4366-4177-B20C-9AADEA315FA5}"/>
            </a:ext>
          </a:extLst>
        </xdr:cNvPr>
        <xdr:cNvSpPr/>
      </xdr:nvSpPr>
      <xdr:spPr>
        <a:xfrm>
          <a:off x="18345150" y="1837245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80011</xdr:rowOff>
    </xdr:from>
    <xdr:to>
      <xdr:col>111</xdr:col>
      <xdr:colOff>177800</xdr:colOff>
      <xdr:row>107</xdr:row>
      <xdr:rowOff>87630</xdr:rowOff>
    </xdr:to>
    <xdr:cxnSp macro="">
      <xdr:nvCxnSpPr>
        <xdr:cNvPr id="839" name="直線コネクタ 838">
          <a:extLst>
            <a:ext uri="{FF2B5EF4-FFF2-40B4-BE49-F238E27FC236}">
              <a16:creationId xmlns:a16="http://schemas.microsoft.com/office/drawing/2014/main" id="{DBACED84-8D39-46B8-A6F7-FF59132C1EC9}"/>
            </a:ext>
          </a:extLst>
        </xdr:cNvPr>
        <xdr:cNvCxnSpPr/>
      </xdr:nvCxnSpPr>
      <xdr:spPr>
        <a:xfrm>
          <a:off x="18399760" y="18427066"/>
          <a:ext cx="805180" cy="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29211</xdr:rowOff>
    </xdr:from>
    <xdr:to>
      <xdr:col>102</xdr:col>
      <xdr:colOff>165100</xdr:colOff>
      <xdr:row>107</xdr:row>
      <xdr:rowOff>130811</xdr:rowOff>
    </xdr:to>
    <xdr:sp macro="" textlink="">
      <xdr:nvSpPr>
        <xdr:cNvPr id="840" name="楕円 839">
          <a:extLst>
            <a:ext uri="{FF2B5EF4-FFF2-40B4-BE49-F238E27FC236}">
              <a16:creationId xmlns:a16="http://schemas.microsoft.com/office/drawing/2014/main" id="{D1AB17E8-11A2-431A-B1DC-6AFEAE5F71FE}"/>
            </a:ext>
          </a:extLst>
        </xdr:cNvPr>
        <xdr:cNvSpPr/>
      </xdr:nvSpPr>
      <xdr:spPr>
        <a:xfrm>
          <a:off x="17547590" y="1837245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80011</xdr:rowOff>
    </xdr:from>
    <xdr:to>
      <xdr:col>107</xdr:col>
      <xdr:colOff>50800</xdr:colOff>
      <xdr:row>107</xdr:row>
      <xdr:rowOff>80011</xdr:rowOff>
    </xdr:to>
    <xdr:cxnSp macro="">
      <xdr:nvCxnSpPr>
        <xdr:cNvPr id="841" name="直線コネクタ 840">
          <a:extLst>
            <a:ext uri="{FF2B5EF4-FFF2-40B4-BE49-F238E27FC236}">
              <a16:creationId xmlns:a16="http://schemas.microsoft.com/office/drawing/2014/main" id="{16B3DD31-219D-4E84-8201-EC9F7A2B4B46}"/>
            </a:ext>
          </a:extLst>
        </xdr:cNvPr>
        <xdr:cNvCxnSpPr/>
      </xdr:nvCxnSpPr>
      <xdr:spPr>
        <a:xfrm>
          <a:off x="17602200" y="1842706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36830</xdr:rowOff>
    </xdr:from>
    <xdr:to>
      <xdr:col>98</xdr:col>
      <xdr:colOff>38100</xdr:colOff>
      <xdr:row>107</xdr:row>
      <xdr:rowOff>138430</xdr:rowOff>
    </xdr:to>
    <xdr:sp macro="" textlink="">
      <xdr:nvSpPr>
        <xdr:cNvPr id="842" name="楕円 841">
          <a:extLst>
            <a:ext uri="{FF2B5EF4-FFF2-40B4-BE49-F238E27FC236}">
              <a16:creationId xmlns:a16="http://schemas.microsoft.com/office/drawing/2014/main" id="{63566CF3-CE0D-4675-91F0-136FEDECAA05}"/>
            </a:ext>
          </a:extLst>
        </xdr:cNvPr>
        <xdr:cNvSpPr/>
      </xdr:nvSpPr>
      <xdr:spPr>
        <a:xfrm>
          <a:off x="16761460" y="18381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80011</xdr:rowOff>
    </xdr:from>
    <xdr:to>
      <xdr:col>102</xdr:col>
      <xdr:colOff>114300</xdr:colOff>
      <xdr:row>107</xdr:row>
      <xdr:rowOff>87630</xdr:rowOff>
    </xdr:to>
    <xdr:cxnSp macro="">
      <xdr:nvCxnSpPr>
        <xdr:cNvPr id="843" name="直線コネクタ 842">
          <a:extLst>
            <a:ext uri="{FF2B5EF4-FFF2-40B4-BE49-F238E27FC236}">
              <a16:creationId xmlns:a16="http://schemas.microsoft.com/office/drawing/2014/main" id="{6839A8AC-0D51-49AB-84E0-1CA3A914DFC8}"/>
            </a:ext>
          </a:extLst>
        </xdr:cNvPr>
        <xdr:cNvCxnSpPr/>
      </xdr:nvCxnSpPr>
      <xdr:spPr>
        <a:xfrm flipV="1">
          <a:off x="16804640" y="18427066"/>
          <a:ext cx="797560" cy="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844" name="n_1aveValue【公民館】&#10;一人当たり面積">
          <a:extLst>
            <a:ext uri="{FF2B5EF4-FFF2-40B4-BE49-F238E27FC236}">
              <a16:creationId xmlns:a16="http://schemas.microsoft.com/office/drawing/2014/main" id="{B8B04C96-B7BF-4D5A-BF50-1C799140020F}"/>
            </a:ext>
          </a:extLst>
        </xdr:cNvPr>
        <xdr:cNvSpPr txBox="1"/>
      </xdr:nvSpPr>
      <xdr:spPr>
        <a:xfrm>
          <a:off x="18982132" y="1784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845" name="n_2aveValue【公民館】&#10;一人当たり面積">
          <a:extLst>
            <a:ext uri="{FF2B5EF4-FFF2-40B4-BE49-F238E27FC236}">
              <a16:creationId xmlns:a16="http://schemas.microsoft.com/office/drawing/2014/main" id="{4B4D4637-2086-49F3-8B13-F48F564C2EA8}"/>
            </a:ext>
          </a:extLst>
        </xdr:cNvPr>
        <xdr:cNvSpPr txBox="1"/>
      </xdr:nvSpPr>
      <xdr:spPr>
        <a:xfrm>
          <a:off x="18182032"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846" name="n_3aveValue【公民館】&#10;一人当たり面積">
          <a:extLst>
            <a:ext uri="{FF2B5EF4-FFF2-40B4-BE49-F238E27FC236}">
              <a16:creationId xmlns:a16="http://schemas.microsoft.com/office/drawing/2014/main" id="{664EBCB9-AF7E-46D2-857F-3547BC80E7CC}"/>
            </a:ext>
          </a:extLst>
        </xdr:cNvPr>
        <xdr:cNvSpPr txBox="1"/>
      </xdr:nvSpPr>
      <xdr:spPr>
        <a:xfrm>
          <a:off x="17384472" y="1785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47" name="n_4aveValue【公民館】&#10;一人当たり面積">
          <a:extLst>
            <a:ext uri="{FF2B5EF4-FFF2-40B4-BE49-F238E27FC236}">
              <a16:creationId xmlns:a16="http://schemas.microsoft.com/office/drawing/2014/main" id="{E4A98A0B-8053-407C-9AB2-ABCFFC59A283}"/>
            </a:ext>
          </a:extLst>
        </xdr:cNvPr>
        <xdr:cNvSpPr txBox="1"/>
      </xdr:nvSpPr>
      <xdr:spPr>
        <a:xfrm>
          <a:off x="16588817" y="1784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129557</xdr:rowOff>
    </xdr:from>
    <xdr:ext cx="469744" cy="259045"/>
    <xdr:sp macro="" textlink="">
      <xdr:nvSpPr>
        <xdr:cNvPr id="848" name="n_1mainValue【公民館】&#10;一人当たり面積">
          <a:extLst>
            <a:ext uri="{FF2B5EF4-FFF2-40B4-BE49-F238E27FC236}">
              <a16:creationId xmlns:a16="http://schemas.microsoft.com/office/drawing/2014/main" id="{FC68CD4A-37DB-4567-8E0C-67D7435B16FC}"/>
            </a:ext>
          </a:extLst>
        </xdr:cNvPr>
        <xdr:cNvSpPr txBox="1"/>
      </xdr:nvSpPr>
      <xdr:spPr>
        <a:xfrm>
          <a:off x="18982132" y="1847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121938</xdr:rowOff>
    </xdr:from>
    <xdr:ext cx="469744" cy="259045"/>
    <xdr:sp macro="" textlink="">
      <xdr:nvSpPr>
        <xdr:cNvPr id="849" name="n_2mainValue【公民館】&#10;一人当たり面積">
          <a:extLst>
            <a:ext uri="{FF2B5EF4-FFF2-40B4-BE49-F238E27FC236}">
              <a16:creationId xmlns:a16="http://schemas.microsoft.com/office/drawing/2014/main" id="{978EA715-C9F8-4990-B5DC-132D6EB1B97D}"/>
            </a:ext>
          </a:extLst>
        </xdr:cNvPr>
        <xdr:cNvSpPr txBox="1"/>
      </xdr:nvSpPr>
      <xdr:spPr>
        <a:xfrm>
          <a:off x="18182032" y="1846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121938</xdr:rowOff>
    </xdr:from>
    <xdr:ext cx="469744" cy="259045"/>
    <xdr:sp macro="" textlink="">
      <xdr:nvSpPr>
        <xdr:cNvPr id="850" name="n_3mainValue【公民館】&#10;一人当たり面積">
          <a:extLst>
            <a:ext uri="{FF2B5EF4-FFF2-40B4-BE49-F238E27FC236}">
              <a16:creationId xmlns:a16="http://schemas.microsoft.com/office/drawing/2014/main" id="{1A3FDC43-E111-44CA-A68D-E76CE5D2EE80}"/>
            </a:ext>
          </a:extLst>
        </xdr:cNvPr>
        <xdr:cNvSpPr txBox="1"/>
      </xdr:nvSpPr>
      <xdr:spPr>
        <a:xfrm>
          <a:off x="17384472" y="1846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129557</xdr:rowOff>
    </xdr:from>
    <xdr:ext cx="469744" cy="259045"/>
    <xdr:sp macro="" textlink="">
      <xdr:nvSpPr>
        <xdr:cNvPr id="851" name="n_4mainValue【公民館】&#10;一人当たり面積">
          <a:extLst>
            <a:ext uri="{FF2B5EF4-FFF2-40B4-BE49-F238E27FC236}">
              <a16:creationId xmlns:a16="http://schemas.microsoft.com/office/drawing/2014/main" id="{9EA3A8D0-7D1F-45B3-8AC6-444DF9594BF0}"/>
            </a:ext>
          </a:extLst>
        </xdr:cNvPr>
        <xdr:cNvSpPr txBox="1"/>
      </xdr:nvSpPr>
      <xdr:spPr>
        <a:xfrm>
          <a:off x="16588817" y="1847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BFA0E09D-079E-47ED-A718-0762DC3DEEBA}"/>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A3C21AA4-1A51-47F2-AABC-2483C7A94658}"/>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3C91FB8E-42EE-42CD-9D7A-53EBBE773008}"/>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比較して有形固定資産減価償却率が特に高くなっている施設は、学校施設、児童館、公民館であり、特に低くなっている施設は公営住宅、認定こども園・幼稚園・保育所である。学校施設に関し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小学校・中学校の耐震化を行い、さらに長寿命化計画を策定し今後も老朽化対策に取り組んでいく。また、児童館や公民館についても建築されてから年月が経っているものが多いため、地域との調整を行いながら、利用率や老朽化の状態などを見極めながら順次整備を行っていく予定である。公営住宅については「東大阪市公営住宅等長寿命化計画」を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ところであり、同計画に基づいて老朽化した公営住宅の集約と新しい公営住宅の建設を進めており、令和元年度は大規模団地の建替を行った。認定こども園・幼稚園・保育所については、老朽化や在園児数の減少が見られた幼稚園・保育所を統合し、令和元年度に公立こども園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園開設し、続いて令和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年度にもう</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園が開設した。今後も市内施設については老朽化対策と複合化の観点から維持管理に取り組んでいく。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55CEECD-74B0-4168-A4BD-3121A464CB85}"/>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65B7527-31E2-4325-B91A-26003C725B00}"/>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64D80EE-19AA-4B24-97DC-B5DBC00A8542}"/>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D7371F0-F142-4C10-878D-DA538442F859}"/>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BDB0204-EABA-409E-8B37-2EAD6D491A79}"/>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F00B8B4-CF3F-4E63-BA7E-F22C0D1E7840}"/>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7C7F51E-63DC-4BDC-8B0A-9B9A5A3136B8}"/>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9EF5BF3-E717-42B0-A782-39691F1745E9}"/>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91776A8-AF35-4D88-BF99-14F3B32BBC42}"/>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B5959E5-62D2-489E-976C-B76EE137E257}"/>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478,539
457,925
61.78
229,888,528
225,410,604
3,797,448
115,136,485
156,447,297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B7E44E1-B72B-48D4-A3E8-A4364CC1B8CF}"/>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FA4FCE1-F601-474E-96B3-4E2199C25011}"/>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809937B-F2B8-4F5C-858C-44BEE12384D3}"/>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DDFFE20-0047-4047-AED6-D26FE810A8D4}"/>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4C9CA01-71C5-45ED-9257-39072F03495C}"/>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0DB2F4E-CFC8-467E-8679-EE19F286D9EA}"/>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3537D5C-B473-4B13-841B-B7D8B26A6A3F}"/>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E96E048-6C19-4A27-AAD3-F6E970D16DBD}"/>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A85EE2B-0087-4BE2-8F22-DD3EE840433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4D495DC-C37E-41FD-A0D1-0FFAD4B7ADD1}"/>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7A612D3-CD6C-4EE2-A784-380CB0899B4C}"/>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C1DC4DA-F905-4431-8124-2785DC777391}"/>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2867B91-0F5D-4DA1-809E-036AA12B66B5}"/>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77346BF-FE79-43C0-AF90-E635AE5F158A}"/>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C0DBAC0-DCDA-4933-B3D0-D4D2E45E08E2}"/>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A0022DC-5A5C-49B6-A59E-AF0CF9D198BB}"/>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B56503D-E19E-4B34-B97E-C0F885CAB9C6}"/>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4E5B2C4-5CFD-44D6-902D-A9E091C3F578}"/>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490A940-3C25-4162-AFDA-1C25BF51E3D4}"/>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4EBFFFF-5BD3-44FF-BB40-DDA88DE0D6C9}"/>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ED40306-5068-4A7B-8325-29B0CF7E0388}"/>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90781EA-A2C8-4ABE-8B77-36C1ABC4B4DB}"/>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F03E719-C5CD-4B32-AB69-9B9320971503}"/>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02DF686-1451-431B-B675-F2B2EA82D31D}"/>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F8A7F84-3F7A-4439-AA14-66F837E5505C}"/>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C1F1AFC-1157-4E95-9B8E-989E3B4F055A}"/>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0477541-4FC8-4136-A3D0-55031D3EC2A8}"/>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B930AF2-1A47-4380-BC75-6DA4D8EA855C}"/>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CFC254E-F47F-41EB-8D2F-6DFA43C383FF}"/>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0B5C465-5DF5-401F-AF43-E2C35DA34364}"/>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748D4F0-B9A7-415C-BADA-728B25F0822B}"/>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8F22224-E021-4B03-B6B5-8294666985C7}"/>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097ABCA-C109-41CE-A826-43CA5A2F8C8C}"/>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BD01AE5-D1EF-4CC7-9363-D2C891F115B2}"/>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EDF5449-2C46-48B2-878A-0E40C2C50457}"/>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E5C60B4-D6CB-4934-A513-0E2FEF74044C}"/>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0B0C3E2-C847-41DF-9AE3-A80AB910D212}"/>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5CDB23B-0AC4-48C7-B2AD-440DD2670539}"/>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B84BE687-1E7A-4BFB-844B-63271B73D478}"/>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01056E4-1039-4ED4-9080-A128263196CC}"/>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4ECE5FD-D7D9-467F-B510-245C7DC89932}"/>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668A708-98D6-4AD9-B1BF-A76B9941865A}"/>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1B6942C-8CDD-4495-9AD4-8957A467A31B}"/>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C9EDC2E2-C014-4C76-A160-0130CCD5B900}"/>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342A87B7-D8F7-484A-B107-F5F89FFF9D5A}"/>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D41A0960-B906-47C1-ABBF-AEE63C7FC686}"/>
            </a:ext>
          </a:extLst>
        </xdr:cNvPr>
        <xdr:cNvCxnSpPr/>
      </xdr:nvCxnSpPr>
      <xdr:spPr>
        <a:xfrm flipV="1">
          <a:off x="4173855" y="5678805"/>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7BCD6787-70DF-403A-8151-AE00F4F512FA}"/>
            </a:ext>
          </a:extLst>
        </xdr:cNvPr>
        <xdr:cNvSpPr txBox="1"/>
      </xdr:nvSpPr>
      <xdr:spPr>
        <a:xfrm>
          <a:off x="4212590" y="72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7410B22D-232B-4E1A-9BA5-B095DC96C360}"/>
            </a:ext>
          </a:extLst>
        </xdr:cNvPr>
        <xdr:cNvCxnSpPr/>
      </xdr:nvCxnSpPr>
      <xdr:spPr>
        <a:xfrm>
          <a:off x="4112260" y="7218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40357CB8-A23D-410A-A907-3916B5895E30}"/>
            </a:ext>
          </a:extLst>
        </xdr:cNvPr>
        <xdr:cNvSpPr txBox="1"/>
      </xdr:nvSpPr>
      <xdr:spPr>
        <a:xfrm>
          <a:off x="4212590" y="545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DCC05373-6B50-4B71-AC11-9D5CACA9F958}"/>
            </a:ext>
          </a:extLst>
        </xdr:cNvPr>
        <xdr:cNvCxnSpPr/>
      </xdr:nvCxnSpPr>
      <xdr:spPr>
        <a:xfrm>
          <a:off x="4112260" y="56788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84472</xdr:rowOff>
    </xdr:from>
    <xdr:ext cx="405111" cy="259045"/>
    <xdr:sp macro="" textlink="">
      <xdr:nvSpPr>
        <xdr:cNvPr id="62" name="【図書館】&#10;有形固定資産減価償却率平均値テキスト">
          <a:extLst>
            <a:ext uri="{FF2B5EF4-FFF2-40B4-BE49-F238E27FC236}">
              <a16:creationId xmlns:a16="http://schemas.microsoft.com/office/drawing/2014/main" id="{E5F0F9C1-0174-41EA-AFA7-B2F1D3620B49}"/>
            </a:ext>
          </a:extLst>
        </xdr:cNvPr>
        <xdr:cNvSpPr txBox="1"/>
      </xdr:nvSpPr>
      <xdr:spPr>
        <a:xfrm>
          <a:off x="4212590" y="6087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DFE153EA-5AD1-46F4-8EF2-12D3D2FCE0E6}"/>
            </a:ext>
          </a:extLst>
        </xdr:cNvPr>
        <xdr:cNvSpPr/>
      </xdr:nvSpPr>
      <xdr:spPr>
        <a:xfrm>
          <a:off x="4131310" y="622998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26121486-1E52-4ED0-8C09-C701BBF97780}"/>
            </a:ext>
          </a:extLst>
        </xdr:cNvPr>
        <xdr:cNvSpPr/>
      </xdr:nvSpPr>
      <xdr:spPr>
        <a:xfrm>
          <a:off x="3388360" y="620331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EA09D56A-0E70-490B-BA81-9A466EADB67B}"/>
            </a:ext>
          </a:extLst>
        </xdr:cNvPr>
        <xdr:cNvSpPr/>
      </xdr:nvSpPr>
      <xdr:spPr>
        <a:xfrm>
          <a:off x="2571750" y="61747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E07C2385-FD7C-4407-A36F-9DC44C340DD9}"/>
            </a:ext>
          </a:extLst>
        </xdr:cNvPr>
        <xdr:cNvSpPr/>
      </xdr:nvSpPr>
      <xdr:spPr>
        <a:xfrm>
          <a:off x="1774190" y="61747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EDC16A93-2F23-41D6-8CF0-94ADA9312677}"/>
            </a:ext>
          </a:extLst>
        </xdr:cNvPr>
        <xdr:cNvSpPr/>
      </xdr:nvSpPr>
      <xdr:spPr>
        <a:xfrm>
          <a:off x="988060" y="613473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91B7E2E-9550-4B12-85A5-1E6D11184692}"/>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FE08CD9-D912-4503-9333-17DA62C8B1C0}"/>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B4EEA1B-856F-4F83-AD14-5FB9DEA48ADF}"/>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DEE4449-CB5F-423E-87A7-C46EE22673DD}"/>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5B15A27-797E-45E1-A43A-6347A5F925F1}"/>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80645</xdr:rowOff>
    </xdr:from>
    <xdr:to>
      <xdr:col>24</xdr:col>
      <xdr:colOff>114300</xdr:colOff>
      <xdr:row>38</xdr:row>
      <xdr:rowOff>10795</xdr:rowOff>
    </xdr:to>
    <xdr:sp macro="" textlink="">
      <xdr:nvSpPr>
        <xdr:cNvPr id="73" name="楕円 72">
          <a:extLst>
            <a:ext uri="{FF2B5EF4-FFF2-40B4-BE49-F238E27FC236}">
              <a16:creationId xmlns:a16="http://schemas.microsoft.com/office/drawing/2014/main" id="{5ABFB9CE-D785-4675-BA74-B33156946F82}"/>
            </a:ext>
          </a:extLst>
        </xdr:cNvPr>
        <xdr:cNvSpPr/>
      </xdr:nvSpPr>
      <xdr:spPr>
        <a:xfrm>
          <a:off x="4131310" y="64262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59072</xdr:rowOff>
    </xdr:from>
    <xdr:ext cx="405111" cy="259045"/>
    <xdr:sp macro="" textlink="">
      <xdr:nvSpPr>
        <xdr:cNvPr id="74" name="【図書館】&#10;有形固定資産減価償却率該当値テキスト">
          <a:extLst>
            <a:ext uri="{FF2B5EF4-FFF2-40B4-BE49-F238E27FC236}">
              <a16:creationId xmlns:a16="http://schemas.microsoft.com/office/drawing/2014/main" id="{6DA8EB1A-3CBB-4789-A16A-E7B7E913A213}"/>
            </a:ext>
          </a:extLst>
        </xdr:cNvPr>
        <xdr:cNvSpPr txBox="1"/>
      </xdr:nvSpPr>
      <xdr:spPr>
        <a:xfrm>
          <a:off x="4212590"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145415</xdr:rowOff>
    </xdr:from>
    <xdr:to>
      <xdr:col>20</xdr:col>
      <xdr:colOff>38100</xdr:colOff>
      <xdr:row>38</xdr:row>
      <xdr:rowOff>75565</xdr:rowOff>
    </xdr:to>
    <xdr:sp macro="" textlink="">
      <xdr:nvSpPr>
        <xdr:cNvPr id="75" name="楕円 74">
          <a:extLst>
            <a:ext uri="{FF2B5EF4-FFF2-40B4-BE49-F238E27FC236}">
              <a16:creationId xmlns:a16="http://schemas.microsoft.com/office/drawing/2014/main" id="{7B3CB619-DF09-457C-AD8C-65958E146721}"/>
            </a:ext>
          </a:extLst>
        </xdr:cNvPr>
        <xdr:cNvSpPr/>
      </xdr:nvSpPr>
      <xdr:spPr>
        <a:xfrm>
          <a:off x="3388360" y="64871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131445</xdr:rowOff>
    </xdr:from>
    <xdr:to>
      <xdr:col>24</xdr:col>
      <xdr:colOff>63500</xdr:colOff>
      <xdr:row>38</xdr:row>
      <xdr:rowOff>24765</xdr:rowOff>
    </xdr:to>
    <xdr:cxnSp macro="">
      <xdr:nvCxnSpPr>
        <xdr:cNvPr id="76" name="直線コネクタ 75">
          <a:extLst>
            <a:ext uri="{FF2B5EF4-FFF2-40B4-BE49-F238E27FC236}">
              <a16:creationId xmlns:a16="http://schemas.microsoft.com/office/drawing/2014/main" id="{BD4E85E0-C699-4122-8FA9-20581A2A1CC9}"/>
            </a:ext>
          </a:extLst>
        </xdr:cNvPr>
        <xdr:cNvCxnSpPr/>
      </xdr:nvCxnSpPr>
      <xdr:spPr>
        <a:xfrm flipV="1">
          <a:off x="3431540" y="6478905"/>
          <a:ext cx="7429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107315</xdr:rowOff>
    </xdr:from>
    <xdr:to>
      <xdr:col>15</xdr:col>
      <xdr:colOff>101600</xdr:colOff>
      <xdr:row>38</xdr:row>
      <xdr:rowOff>37465</xdr:rowOff>
    </xdr:to>
    <xdr:sp macro="" textlink="">
      <xdr:nvSpPr>
        <xdr:cNvPr id="77" name="楕円 76">
          <a:extLst>
            <a:ext uri="{FF2B5EF4-FFF2-40B4-BE49-F238E27FC236}">
              <a16:creationId xmlns:a16="http://schemas.microsoft.com/office/drawing/2014/main" id="{6D022D55-BFFB-4396-8545-DE32DFFA6219}"/>
            </a:ext>
          </a:extLst>
        </xdr:cNvPr>
        <xdr:cNvSpPr/>
      </xdr:nvSpPr>
      <xdr:spPr>
        <a:xfrm>
          <a:off x="2571750" y="64490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158115</xdr:rowOff>
    </xdr:from>
    <xdr:to>
      <xdr:col>19</xdr:col>
      <xdr:colOff>177800</xdr:colOff>
      <xdr:row>38</xdr:row>
      <xdr:rowOff>24765</xdr:rowOff>
    </xdr:to>
    <xdr:cxnSp macro="">
      <xdr:nvCxnSpPr>
        <xdr:cNvPr id="78" name="直線コネクタ 77">
          <a:extLst>
            <a:ext uri="{FF2B5EF4-FFF2-40B4-BE49-F238E27FC236}">
              <a16:creationId xmlns:a16="http://schemas.microsoft.com/office/drawing/2014/main" id="{9F566C5B-EA3F-4105-92B6-5E223F2AEC30}"/>
            </a:ext>
          </a:extLst>
        </xdr:cNvPr>
        <xdr:cNvCxnSpPr/>
      </xdr:nvCxnSpPr>
      <xdr:spPr>
        <a:xfrm>
          <a:off x="2626360" y="6503670"/>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69215</xdr:rowOff>
    </xdr:from>
    <xdr:to>
      <xdr:col>10</xdr:col>
      <xdr:colOff>165100</xdr:colOff>
      <xdr:row>37</xdr:row>
      <xdr:rowOff>170815</xdr:rowOff>
    </xdr:to>
    <xdr:sp macro="" textlink="">
      <xdr:nvSpPr>
        <xdr:cNvPr id="79" name="楕円 78">
          <a:extLst>
            <a:ext uri="{FF2B5EF4-FFF2-40B4-BE49-F238E27FC236}">
              <a16:creationId xmlns:a16="http://schemas.microsoft.com/office/drawing/2014/main" id="{B575783B-488C-4F0C-AED3-7E9AF22AE5DB}"/>
            </a:ext>
          </a:extLst>
        </xdr:cNvPr>
        <xdr:cNvSpPr/>
      </xdr:nvSpPr>
      <xdr:spPr>
        <a:xfrm>
          <a:off x="1774190" y="641096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120015</xdr:rowOff>
    </xdr:from>
    <xdr:to>
      <xdr:col>15</xdr:col>
      <xdr:colOff>50800</xdr:colOff>
      <xdr:row>37</xdr:row>
      <xdr:rowOff>158115</xdr:rowOff>
    </xdr:to>
    <xdr:cxnSp macro="">
      <xdr:nvCxnSpPr>
        <xdr:cNvPr id="80" name="直線コネクタ 79">
          <a:extLst>
            <a:ext uri="{FF2B5EF4-FFF2-40B4-BE49-F238E27FC236}">
              <a16:creationId xmlns:a16="http://schemas.microsoft.com/office/drawing/2014/main" id="{D51DE992-8C81-41A0-9D83-CAAA441EE417}"/>
            </a:ext>
          </a:extLst>
        </xdr:cNvPr>
        <xdr:cNvCxnSpPr/>
      </xdr:nvCxnSpPr>
      <xdr:spPr>
        <a:xfrm>
          <a:off x="1828800" y="646557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33020</xdr:rowOff>
    </xdr:from>
    <xdr:to>
      <xdr:col>6</xdr:col>
      <xdr:colOff>38100</xdr:colOff>
      <xdr:row>37</xdr:row>
      <xdr:rowOff>134620</xdr:rowOff>
    </xdr:to>
    <xdr:sp macro="" textlink="">
      <xdr:nvSpPr>
        <xdr:cNvPr id="81" name="楕円 80">
          <a:extLst>
            <a:ext uri="{FF2B5EF4-FFF2-40B4-BE49-F238E27FC236}">
              <a16:creationId xmlns:a16="http://schemas.microsoft.com/office/drawing/2014/main" id="{58BD28B2-0F59-49F7-BD7E-8C3318DADDD1}"/>
            </a:ext>
          </a:extLst>
        </xdr:cNvPr>
        <xdr:cNvSpPr/>
      </xdr:nvSpPr>
      <xdr:spPr>
        <a:xfrm>
          <a:off x="988060" y="63747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83820</xdr:rowOff>
    </xdr:from>
    <xdr:to>
      <xdr:col>10</xdr:col>
      <xdr:colOff>114300</xdr:colOff>
      <xdr:row>37</xdr:row>
      <xdr:rowOff>120015</xdr:rowOff>
    </xdr:to>
    <xdr:cxnSp macro="">
      <xdr:nvCxnSpPr>
        <xdr:cNvPr id="82" name="直線コネクタ 81">
          <a:extLst>
            <a:ext uri="{FF2B5EF4-FFF2-40B4-BE49-F238E27FC236}">
              <a16:creationId xmlns:a16="http://schemas.microsoft.com/office/drawing/2014/main" id="{2436826E-1978-49EF-B877-9FCAA566F747}"/>
            </a:ext>
          </a:extLst>
        </xdr:cNvPr>
        <xdr:cNvCxnSpPr/>
      </xdr:nvCxnSpPr>
      <xdr:spPr>
        <a:xfrm>
          <a:off x="1031240" y="6429375"/>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151147</xdr:rowOff>
    </xdr:from>
    <xdr:ext cx="405111" cy="259045"/>
    <xdr:sp macro="" textlink="">
      <xdr:nvSpPr>
        <xdr:cNvPr id="83" name="n_1aveValue【図書館】&#10;有形固定資産減価償却率">
          <a:extLst>
            <a:ext uri="{FF2B5EF4-FFF2-40B4-BE49-F238E27FC236}">
              <a16:creationId xmlns:a16="http://schemas.microsoft.com/office/drawing/2014/main" id="{A7B20FEC-DF80-41E7-8EE6-173D6DBA9816}"/>
            </a:ext>
          </a:extLst>
        </xdr:cNvPr>
        <xdr:cNvSpPr txBox="1"/>
      </xdr:nvSpPr>
      <xdr:spPr>
        <a:xfrm>
          <a:off x="3239144"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120667</xdr:rowOff>
    </xdr:from>
    <xdr:ext cx="405111" cy="259045"/>
    <xdr:sp macro="" textlink="">
      <xdr:nvSpPr>
        <xdr:cNvPr id="84" name="n_2aveValue【図書館】&#10;有形固定資産減価償却率">
          <a:extLst>
            <a:ext uri="{FF2B5EF4-FFF2-40B4-BE49-F238E27FC236}">
              <a16:creationId xmlns:a16="http://schemas.microsoft.com/office/drawing/2014/main" id="{452B3496-E699-410A-AF8A-06A0E42CA1DA}"/>
            </a:ext>
          </a:extLst>
        </xdr:cNvPr>
        <xdr:cNvSpPr txBox="1"/>
      </xdr:nvSpPr>
      <xdr:spPr>
        <a:xfrm>
          <a:off x="2439044" y="595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116857</xdr:rowOff>
    </xdr:from>
    <xdr:ext cx="405111" cy="259045"/>
    <xdr:sp macro="" textlink="">
      <xdr:nvSpPr>
        <xdr:cNvPr id="85" name="n_3aveValue【図書館】&#10;有形固定資産減価償却率">
          <a:extLst>
            <a:ext uri="{FF2B5EF4-FFF2-40B4-BE49-F238E27FC236}">
              <a16:creationId xmlns:a16="http://schemas.microsoft.com/office/drawing/2014/main" id="{A4DFD0DC-042B-4B72-94DB-B069E0AA6867}"/>
            </a:ext>
          </a:extLst>
        </xdr:cNvPr>
        <xdr:cNvSpPr txBox="1"/>
      </xdr:nvSpPr>
      <xdr:spPr>
        <a:xfrm>
          <a:off x="164148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84472</xdr:rowOff>
    </xdr:from>
    <xdr:ext cx="405111" cy="259045"/>
    <xdr:sp macro="" textlink="">
      <xdr:nvSpPr>
        <xdr:cNvPr id="86" name="n_4aveValue【図書館】&#10;有形固定資産減価償却率">
          <a:extLst>
            <a:ext uri="{FF2B5EF4-FFF2-40B4-BE49-F238E27FC236}">
              <a16:creationId xmlns:a16="http://schemas.microsoft.com/office/drawing/2014/main" id="{85D88B1D-978E-47B6-BCF5-E10F7D2733FE}"/>
            </a:ext>
          </a:extLst>
        </xdr:cNvPr>
        <xdr:cNvSpPr txBox="1"/>
      </xdr:nvSpPr>
      <xdr:spPr>
        <a:xfrm>
          <a:off x="85535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66692</xdr:rowOff>
    </xdr:from>
    <xdr:ext cx="405111" cy="259045"/>
    <xdr:sp macro="" textlink="">
      <xdr:nvSpPr>
        <xdr:cNvPr id="87" name="n_1mainValue【図書館】&#10;有形固定資産減価償却率">
          <a:extLst>
            <a:ext uri="{FF2B5EF4-FFF2-40B4-BE49-F238E27FC236}">
              <a16:creationId xmlns:a16="http://schemas.microsoft.com/office/drawing/2014/main" id="{6146C081-FC71-44BB-A9D2-8A3150C58BFB}"/>
            </a:ext>
          </a:extLst>
        </xdr:cNvPr>
        <xdr:cNvSpPr txBox="1"/>
      </xdr:nvSpPr>
      <xdr:spPr>
        <a:xfrm>
          <a:off x="32391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28592</xdr:rowOff>
    </xdr:from>
    <xdr:ext cx="405111" cy="259045"/>
    <xdr:sp macro="" textlink="">
      <xdr:nvSpPr>
        <xdr:cNvPr id="88" name="n_2mainValue【図書館】&#10;有形固定資産減価償却率">
          <a:extLst>
            <a:ext uri="{FF2B5EF4-FFF2-40B4-BE49-F238E27FC236}">
              <a16:creationId xmlns:a16="http://schemas.microsoft.com/office/drawing/2014/main" id="{BA264D09-2F45-441B-B053-BCBAE7A5FD42}"/>
            </a:ext>
          </a:extLst>
        </xdr:cNvPr>
        <xdr:cNvSpPr txBox="1"/>
      </xdr:nvSpPr>
      <xdr:spPr>
        <a:xfrm>
          <a:off x="24390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161942</xdr:rowOff>
    </xdr:from>
    <xdr:ext cx="405111" cy="259045"/>
    <xdr:sp macro="" textlink="">
      <xdr:nvSpPr>
        <xdr:cNvPr id="89" name="n_3mainValue【図書館】&#10;有形固定資産減価償却率">
          <a:extLst>
            <a:ext uri="{FF2B5EF4-FFF2-40B4-BE49-F238E27FC236}">
              <a16:creationId xmlns:a16="http://schemas.microsoft.com/office/drawing/2014/main" id="{5F3091F0-512D-4D52-981D-F12B8E3D6521}"/>
            </a:ext>
          </a:extLst>
        </xdr:cNvPr>
        <xdr:cNvSpPr txBox="1"/>
      </xdr:nvSpPr>
      <xdr:spPr>
        <a:xfrm>
          <a:off x="164148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125747</xdr:rowOff>
    </xdr:from>
    <xdr:ext cx="405111" cy="259045"/>
    <xdr:sp macro="" textlink="">
      <xdr:nvSpPr>
        <xdr:cNvPr id="90" name="n_4mainValue【図書館】&#10;有形固定資産減価償却率">
          <a:extLst>
            <a:ext uri="{FF2B5EF4-FFF2-40B4-BE49-F238E27FC236}">
              <a16:creationId xmlns:a16="http://schemas.microsoft.com/office/drawing/2014/main" id="{D08849A3-B140-4ACD-9B9C-375049FFAA86}"/>
            </a:ext>
          </a:extLst>
        </xdr:cNvPr>
        <xdr:cNvSpPr txBox="1"/>
      </xdr:nvSpPr>
      <xdr:spPr>
        <a:xfrm>
          <a:off x="85535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D672C9B5-0231-4970-BB7F-5571214522C6}"/>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F50D272F-52BE-4EA3-AD70-2DAE488622E8}"/>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B50A85F3-660C-457E-877A-296B445E94DB}"/>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C6E16BB4-8679-4C5A-8AEB-7FD6B1CBBF90}"/>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62C7B370-3E0F-4C27-930D-2E2683AFF7C6}"/>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A1CBFFC-A36E-4B82-B633-9B36B28D7C65}"/>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D39EC9A-3316-41AB-8549-51FB86E88BBA}"/>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8CCDED9-ED04-4F6E-A4EC-E6856F835837}"/>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27CF199E-9AE5-4610-A153-8C7F51090964}"/>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299FBFDB-1BA3-4AA2-8675-E9FD16CEA7D5}"/>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FEB39591-2834-4318-880E-F409ACAC35DA}"/>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D9BFB114-2589-4A86-9E9A-2AC698F7A706}"/>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66F9166D-1EFF-46AA-900B-B547DF762CAE}"/>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0FB47707-03C5-43BA-B3B5-EDE488306393}"/>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A3BB758B-A3FD-4A9C-B723-F4FEB4720E7C}"/>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7B8E653F-CE32-4A6E-B60A-BD00EFFE481B}"/>
            </a:ext>
          </a:extLst>
        </xdr:cNvPr>
        <xdr:cNvSpPr txBox="1"/>
      </xdr:nvSpPr>
      <xdr:spPr>
        <a:xfrm>
          <a:off x="5527221"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54FC29FC-6E14-4CE6-8315-3B69C752C6EE}"/>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4FF948DC-DC85-4A88-B924-47111309038D}"/>
            </a:ext>
          </a:extLst>
        </xdr:cNvPr>
        <xdr:cNvSpPr txBox="1"/>
      </xdr:nvSpPr>
      <xdr:spPr>
        <a:xfrm>
          <a:off x="5527221"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9242161F-7DE0-419C-BE84-934D640B0053}"/>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FEDAAF7D-C112-4862-8053-AD3794D60FAC}"/>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758AF6A8-2982-46D0-B71D-0819170C7382}"/>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2B07E29B-1B47-4F7F-9C24-6BF2FEBE348A}"/>
            </a:ext>
          </a:extLst>
        </xdr:cNvPr>
        <xdr:cNvCxnSpPr/>
      </xdr:nvCxnSpPr>
      <xdr:spPr>
        <a:xfrm flipV="1">
          <a:off x="9429115" y="576834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ACE0E1AA-1BCE-4638-BD78-C36D53BDE178}"/>
            </a:ext>
          </a:extLst>
        </xdr:cNvPr>
        <xdr:cNvSpPr txBox="1"/>
      </xdr:nvSpPr>
      <xdr:spPr>
        <a:xfrm>
          <a:off x="946785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A122A7A7-A156-4875-AF0A-D71BACE5E6E7}"/>
            </a:ext>
          </a:extLst>
        </xdr:cNvPr>
        <xdr:cNvCxnSpPr/>
      </xdr:nvCxnSpPr>
      <xdr:spPr>
        <a:xfrm>
          <a:off x="9356090" y="70294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3324D192-7E32-4623-A86C-31A25197620A}"/>
            </a:ext>
          </a:extLst>
        </xdr:cNvPr>
        <xdr:cNvSpPr txBox="1"/>
      </xdr:nvSpPr>
      <xdr:spPr>
        <a:xfrm>
          <a:off x="9467850" y="55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7BF85DAC-CA6A-4931-A44A-902F7865280D}"/>
            </a:ext>
          </a:extLst>
        </xdr:cNvPr>
        <xdr:cNvCxnSpPr/>
      </xdr:nvCxnSpPr>
      <xdr:spPr>
        <a:xfrm>
          <a:off x="9356090" y="57683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2557</xdr:rowOff>
    </xdr:from>
    <xdr:ext cx="469744" cy="259045"/>
    <xdr:sp macro="" textlink="">
      <xdr:nvSpPr>
        <xdr:cNvPr id="117" name="【図書館】&#10;一人当たり面積平均値テキスト">
          <a:extLst>
            <a:ext uri="{FF2B5EF4-FFF2-40B4-BE49-F238E27FC236}">
              <a16:creationId xmlns:a16="http://schemas.microsoft.com/office/drawing/2014/main" id="{3867343F-CCC2-4A6F-B598-595512071B8D}"/>
            </a:ext>
          </a:extLst>
        </xdr:cNvPr>
        <xdr:cNvSpPr txBox="1"/>
      </xdr:nvSpPr>
      <xdr:spPr>
        <a:xfrm>
          <a:off x="9467850" y="634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63EB5D9E-C131-4E2C-9632-C378217546AC}"/>
            </a:ext>
          </a:extLst>
        </xdr:cNvPr>
        <xdr:cNvSpPr/>
      </xdr:nvSpPr>
      <xdr:spPr>
        <a:xfrm>
          <a:off x="9394190" y="649478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41398952-7CF5-4AC6-B99E-68C85FC4BBE7}"/>
            </a:ext>
          </a:extLst>
        </xdr:cNvPr>
        <xdr:cNvSpPr/>
      </xdr:nvSpPr>
      <xdr:spPr>
        <a:xfrm>
          <a:off x="8632190" y="65176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C2E417D6-C653-4B56-B652-2DA3A4147BC1}"/>
            </a:ext>
          </a:extLst>
        </xdr:cNvPr>
        <xdr:cNvSpPr/>
      </xdr:nvSpPr>
      <xdr:spPr>
        <a:xfrm>
          <a:off x="7846060" y="65176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C47137DB-0BEE-4899-BC7F-C789C8CE3956}"/>
            </a:ext>
          </a:extLst>
        </xdr:cNvPr>
        <xdr:cNvSpPr/>
      </xdr:nvSpPr>
      <xdr:spPr>
        <a:xfrm>
          <a:off x="7029450" y="65176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22" name="フローチャート: 判断 121">
          <a:extLst>
            <a:ext uri="{FF2B5EF4-FFF2-40B4-BE49-F238E27FC236}">
              <a16:creationId xmlns:a16="http://schemas.microsoft.com/office/drawing/2014/main" id="{32B09891-CF86-45AB-AA3D-E057A56E62BC}"/>
            </a:ext>
          </a:extLst>
        </xdr:cNvPr>
        <xdr:cNvSpPr/>
      </xdr:nvSpPr>
      <xdr:spPr>
        <a:xfrm>
          <a:off x="6231890" y="65366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DFEFC702-B755-443E-85DB-7838B5A7644F}"/>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14A1FC0-4C00-4E0F-BA9B-E7BE3B9D6580}"/>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72773E0-1261-4B52-9EB2-A432523F571A}"/>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275F146-C3DB-4BAC-B252-DD9FABC4CDD3}"/>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B231790-77EB-4923-BCFD-955D53596D9D}"/>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116840</xdr:rowOff>
    </xdr:from>
    <xdr:to>
      <xdr:col>55</xdr:col>
      <xdr:colOff>50800</xdr:colOff>
      <xdr:row>41</xdr:row>
      <xdr:rowOff>46990</xdr:rowOff>
    </xdr:to>
    <xdr:sp macro="" textlink="">
      <xdr:nvSpPr>
        <xdr:cNvPr id="128" name="楕円 127">
          <a:extLst>
            <a:ext uri="{FF2B5EF4-FFF2-40B4-BE49-F238E27FC236}">
              <a16:creationId xmlns:a16="http://schemas.microsoft.com/office/drawing/2014/main" id="{3FE1F4C4-CAD3-400B-8B26-D3A5F9905230}"/>
            </a:ext>
          </a:extLst>
        </xdr:cNvPr>
        <xdr:cNvSpPr/>
      </xdr:nvSpPr>
      <xdr:spPr>
        <a:xfrm>
          <a:off x="9394190" y="697484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31767</xdr:rowOff>
    </xdr:from>
    <xdr:ext cx="469744" cy="259045"/>
    <xdr:sp macro="" textlink="">
      <xdr:nvSpPr>
        <xdr:cNvPr id="129" name="【図書館】&#10;一人当たり面積該当値テキスト">
          <a:extLst>
            <a:ext uri="{FF2B5EF4-FFF2-40B4-BE49-F238E27FC236}">
              <a16:creationId xmlns:a16="http://schemas.microsoft.com/office/drawing/2014/main" id="{6CCD213A-99C9-4E42-8BCC-FDBEB9324F54}"/>
            </a:ext>
          </a:extLst>
        </xdr:cNvPr>
        <xdr:cNvSpPr txBox="1"/>
      </xdr:nvSpPr>
      <xdr:spPr>
        <a:xfrm>
          <a:off x="9467850" y="688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116840</xdr:rowOff>
    </xdr:from>
    <xdr:to>
      <xdr:col>50</xdr:col>
      <xdr:colOff>165100</xdr:colOff>
      <xdr:row>41</xdr:row>
      <xdr:rowOff>46990</xdr:rowOff>
    </xdr:to>
    <xdr:sp macro="" textlink="">
      <xdr:nvSpPr>
        <xdr:cNvPr id="130" name="楕円 129">
          <a:extLst>
            <a:ext uri="{FF2B5EF4-FFF2-40B4-BE49-F238E27FC236}">
              <a16:creationId xmlns:a16="http://schemas.microsoft.com/office/drawing/2014/main" id="{D98BA29D-4987-46B8-8FD1-F5A095289A2F}"/>
            </a:ext>
          </a:extLst>
        </xdr:cNvPr>
        <xdr:cNvSpPr/>
      </xdr:nvSpPr>
      <xdr:spPr>
        <a:xfrm>
          <a:off x="8632190" y="69748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167640</xdr:rowOff>
    </xdr:from>
    <xdr:to>
      <xdr:col>55</xdr:col>
      <xdr:colOff>0</xdr:colOff>
      <xdr:row>40</xdr:row>
      <xdr:rowOff>167640</xdr:rowOff>
    </xdr:to>
    <xdr:cxnSp macro="">
      <xdr:nvCxnSpPr>
        <xdr:cNvPr id="131" name="直線コネクタ 130">
          <a:extLst>
            <a:ext uri="{FF2B5EF4-FFF2-40B4-BE49-F238E27FC236}">
              <a16:creationId xmlns:a16="http://schemas.microsoft.com/office/drawing/2014/main" id="{3758C04A-8303-4F26-B0FD-D32A9FE8B7E4}"/>
            </a:ext>
          </a:extLst>
        </xdr:cNvPr>
        <xdr:cNvCxnSpPr/>
      </xdr:nvCxnSpPr>
      <xdr:spPr>
        <a:xfrm>
          <a:off x="8686800" y="70294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116840</xdr:rowOff>
    </xdr:from>
    <xdr:to>
      <xdr:col>46</xdr:col>
      <xdr:colOff>38100</xdr:colOff>
      <xdr:row>41</xdr:row>
      <xdr:rowOff>46990</xdr:rowOff>
    </xdr:to>
    <xdr:sp macro="" textlink="">
      <xdr:nvSpPr>
        <xdr:cNvPr id="132" name="楕円 131">
          <a:extLst>
            <a:ext uri="{FF2B5EF4-FFF2-40B4-BE49-F238E27FC236}">
              <a16:creationId xmlns:a16="http://schemas.microsoft.com/office/drawing/2014/main" id="{2428BF6E-3F09-4B78-B610-C55E1F2DD708}"/>
            </a:ext>
          </a:extLst>
        </xdr:cNvPr>
        <xdr:cNvSpPr/>
      </xdr:nvSpPr>
      <xdr:spPr>
        <a:xfrm>
          <a:off x="7846060" y="69748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167640</xdr:rowOff>
    </xdr:from>
    <xdr:to>
      <xdr:col>50</xdr:col>
      <xdr:colOff>114300</xdr:colOff>
      <xdr:row>40</xdr:row>
      <xdr:rowOff>167640</xdr:rowOff>
    </xdr:to>
    <xdr:cxnSp macro="">
      <xdr:nvCxnSpPr>
        <xdr:cNvPr id="133" name="直線コネクタ 132">
          <a:extLst>
            <a:ext uri="{FF2B5EF4-FFF2-40B4-BE49-F238E27FC236}">
              <a16:creationId xmlns:a16="http://schemas.microsoft.com/office/drawing/2014/main" id="{76BB3761-D4E2-45BA-A730-D3944B278957}"/>
            </a:ext>
          </a:extLst>
        </xdr:cNvPr>
        <xdr:cNvCxnSpPr/>
      </xdr:nvCxnSpPr>
      <xdr:spPr>
        <a:xfrm>
          <a:off x="7889240" y="702945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116840</xdr:rowOff>
    </xdr:from>
    <xdr:to>
      <xdr:col>41</xdr:col>
      <xdr:colOff>101600</xdr:colOff>
      <xdr:row>41</xdr:row>
      <xdr:rowOff>46990</xdr:rowOff>
    </xdr:to>
    <xdr:sp macro="" textlink="">
      <xdr:nvSpPr>
        <xdr:cNvPr id="134" name="楕円 133">
          <a:extLst>
            <a:ext uri="{FF2B5EF4-FFF2-40B4-BE49-F238E27FC236}">
              <a16:creationId xmlns:a16="http://schemas.microsoft.com/office/drawing/2014/main" id="{4C16576F-3E2A-45A2-B6CD-D0D8D48540A8}"/>
            </a:ext>
          </a:extLst>
        </xdr:cNvPr>
        <xdr:cNvSpPr/>
      </xdr:nvSpPr>
      <xdr:spPr>
        <a:xfrm>
          <a:off x="7029450" y="69748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167640</xdr:rowOff>
    </xdr:from>
    <xdr:to>
      <xdr:col>45</xdr:col>
      <xdr:colOff>177800</xdr:colOff>
      <xdr:row>40</xdr:row>
      <xdr:rowOff>167640</xdr:rowOff>
    </xdr:to>
    <xdr:cxnSp macro="">
      <xdr:nvCxnSpPr>
        <xdr:cNvPr id="135" name="直線コネクタ 134">
          <a:extLst>
            <a:ext uri="{FF2B5EF4-FFF2-40B4-BE49-F238E27FC236}">
              <a16:creationId xmlns:a16="http://schemas.microsoft.com/office/drawing/2014/main" id="{AA3CEF06-1E66-4C1B-AB32-E6704127E99D}"/>
            </a:ext>
          </a:extLst>
        </xdr:cNvPr>
        <xdr:cNvCxnSpPr/>
      </xdr:nvCxnSpPr>
      <xdr:spPr>
        <a:xfrm>
          <a:off x="7084060" y="702945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116840</xdr:rowOff>
    </xdr:from>
    <xdr:to>
      <xdr:col>36</xdr:col>
      <xdr:colOff>165100</xdr:colOff>
      <xdr:row>41</xdr:row>
      <xdr:rowOff>46990</xdr:rowOff>
    </xdr:to>
    <xdr:sp macro="" textlink="">
      <xdr:nvSpPr>
        <xdr:cNvPr id="136" name="楕円 135">
          <a:extLst>
            <a:ext uri="{FF2B5EF4-FFF2-40B4-BE49-F238E27FC236}">
              <a16:creationId xmlns:a16="http://schemas.microsoft.com/office/drawing/2014/main" id="{010AB690-7532-43ED-A14F-98630E211610}"/>
            </a:ext>
          </a:extLst>
        </xdr:cNvPr>
        <xdr:cNvSpPr/>
      </xdr:nvSpPr>
      <xdr:spPr>
        <a:xfrm>
          <a:off x="6231890" y="69748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167640</xdr:rowOff>
    </xdr:from>
    <xdr:to>
      <xdr:col>41</xdr:col>
      <xdr:colOff>50800</xdr:colOff>
      <xdr:row>40</xdr:row>
      <xdr:rowOff>167640</xdr:rowOff>
    </xdr:to>
    <xdr:cxnSp macro="">
      <xdr:nvCxnSpPr>
        <xdr:cNvPr id="137" name="直線コネクタ 136">
          <a:extLst>
            <a:ext uri="{FF2B5EF4-FFF2-40B4-BE49-F238E27FC236}">
              <a16:creationId xmlns:a16="http://schemas.microsoft.com/office/drawing/2014/main" id="{1FC5806D-4FCD-408C-AF67-CB2E7A981221}"/>
            </a:ext>
          </a:extLst>
        </xdr:cNvPr>
        <xdr:cNvCxnSpPr/>
      </xdr:nvCxnSpPr>
      <xdr:spPr>
        <a:xfrm>
          <a:off x="6286500" y="702945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120667</xdr:rowOff>
    </xdr:from>
    <xdr:ext cx="469744" cy="259045"/>
    <xdr:sp macro="" textlink="">
      <xdr:nvSpPr>
        <xdr:cNvPr id="138" name="n_1aveValue【図書館】&#10;一人当たり面積">
          <a:extLst>
            <a:ext uri="{FF2B5EF4-FFF2-40B4-BE49-F238E27FC236}">
              <a16:creationId xmlns:a16="http://schemas.microsoft.com/office/drawing/2014/main" id="{9000CBBC-FA94-46E0-8F8E-1B9E7C4F6AC0}"/>
            </a:ext>
          </a:extLst>
        </xdr:cNvPr>
        <xdr:cNvSpPr txBox="1"/>
      </xdr:nvSpPr>
      <xdr:spPr>
        <a:xfrm>
          <a:off x="8454467" y="629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120667</xdr:rowOff>
    </xdr:from>
    <xdr:ext cx="469744" cy="259045"/>
    <xdr:sp macro="" textlink="">
      <xdr:nvSpPr>
        <xdr:cNvPr id="139" name="n_2aveValue【図書館】&#10;一人当たり面積">
          <a:extLst>
            <a:ext uri="{FF2B5EF4-FFF2-40B4-BE49-F238E27FC236}">
              <a16:creationId xmlns:a16="http://schemas.microsoft.com/office/drawing/2014/main" id="{B694B5D9-30C0-400C-9695-7FD0A6AFC563}"/>
            </a:ext>
          </a:extLst>
        </xdr:cNvPr>
        <xdr:cNvSpPr txBox="1"/>
      </xdr:nvSpPr>
      <xdr:spPr>
        <a:xfrm>
          <a:off x="7673417" y="629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120667</xdr:rowOff>
    </xdr:from>
    <xdr:ext cx="469744" cy="259045"/>
    <xdr:sp macro="" textlink="">
      <xdr:nvSpPr>
        <xdr:cNvPr id="140" name="n_3aveValue【図書館】&#10;一人当たり面積">
          <a:extLst>
            <a:ext uri="{FF2B5EF4-FFF2-40B4-BE49-F238E27FC236}">
              <a16:creationId xmlns:a16="http://schemas.microsoft.com/office/drawing/2014/main" id="{4407AF03-511A-4370-932A-AC22D7272557}"/>
            </a:ext>
          </a:extLst>
        </xdr:cNvPr>
        <xdr:cNvSpPr txBox="1"/>
      </xdr:nvSpPr>
      <xdr:spPr>
        <a:xfrm>
          <a:off x="6866332" y="629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143527</xdr:rowOff>
    </xdr:from>
    <xdr:ext cx="469744" cy="259045"/>
    <xdr:sp macro="" textlink="">
      <xdr:nvSpPr>
        <xdr:cNvPr id="141" name="n_4aveValue【図書館】&#10;一人当たり面積">
          <a:extLst>
            <a:ext uri="{FF2B5EF4-FFF2-40B4-BE49-F238E27FC236}">
              <a16:creationId xmlns:a16="http://schemas.microsoft.com/office/drawing/2014/main" id="{B966CF9F-F298-492F-B30A-0212D0773679}"/>
            </a:ext>
          </a:extLst>
        </xdr:cNvPr>
        <xdr:cNvSpPr txBox="1"/>
      </xdr:nvSpPr>
      <xdr:spPr>
        <a:xfrm>
          <a:off x="6068772" y="6313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38117</xdr:rowOff>
    </xdr:from>
    <xdr:ext cx="469744" cy="259045"/>
    <xdr:sp macro="" textlink="">
      <xdr:nvSpPr>
        <xdr:cNvPr id="142" name="n_1mainValue【図書館】&#10;一人当たり面積">
          <a:extLst>
            <a:ext uri="{FF2B5EF4-FFF2-40B4-BE49-F238E27FC236}">
              <a16:creationId xmlns:a16="http://schemas.microsoft.com/office/drawing/2014/main" id="{ECA00427-80CC-4F05-BF91-319F06910CD5}"/>
            </a:ext>
          </a:extLst>
        </xdr:cNvPr>
        <xdr:cNvSpPr txBox="1"/>
      </xdr:nvSpPr>
      <xdr:spPr>
        <a:xfrm>
          <a:off x="845446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38117</xdr:rowOff>
    </xdr:from>
    <xdr:ext cx="469744" cy="259045"/>
    <xdr:sp macro="" textlink="">
      <xdr:nvSpPr>
        <xdr:cNvPr id="143" name="n_2mainValue【図書館】&#10;一人当たり面積">
          <a:extLst>
            <a:ext uri="{FF2B5EF4-FFF2-40B4-BE49-F238E27FC236}">
              <a16:creationId xmlns:a16="http://schemas.microsoft.com/office/drawing/2014/main" id="{A47F27A3-CAD2-4B1C-9D5E-178F7BB38ACD}"/>
            </a:ext>
          </a:extLst>
        </xdr:cNvPr>
        <xdr:cNvSpPr txBox="1"/>
      </xdr:nvSpPr>
      <xdr:spPr>
        <a:xfrm>
          <a:off x="767341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38117</xdr:rowOff>
    </xdr:from>
    <xdr:ext cx="469744" cy="259045"/>
    <xdr:sp macro="" textlink="">
      <xdr:nvSpPr>
        <xdr:cNvPr id="144" name="n_3mainValue【図書館】&#10;一人当たり面積">
          <a:extLst>
            <a:ext uri="{FF2B5EF4-FFF2-40B4-BE49-F238E27FC236}">
              <a16:creationId xmlns:a16="http://schemas.microsoft.com/office/drawing/2014/main" id="{CB5B47FF-7473-4872-9BDE-F07F90D1AB20}"/>
            </a:ext>
          </a:extLst>
        </xdr:cNvPr>
        <xdr:cNvSpPr txBox="1"/>
      </xdr:nvSpPr>
      <xdr:spPr>
        <a:xfrm>
          <a:off x="6866332"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38117</xdr:rowOff>
    </xdr:from>
    <xdr:ext cx="469744" cy="259045"/>
    <xdr:sp macro="" textlink="">
      <xdr:nvSpPr>
        <xdr:cNvPr id="145" name="n_4mainValue【図書館】&#10;一人当たり面積">
          <a:extLst>
            <a:ext uri="{FF2B5EF4-FFF2-40B4-BE49-F238E27FC236}">
              <a16:creationId xmlns:a16="http://schemas.microsoft.com/office/drawing/2014/main" id="{C25ED286-F21E-499A-AE89-25047CDF0C40}"/>
            </a:ext>
          </a:extLst>
        </xdr:cNvPr>
        <xdr:cNvSpPr txBox="1"/>
      </xdr:nvSpPr>
      <xdr:spPr>
        <a:xfrm>
          <a:off x="6068772"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A3B5E721-43B3-4557-B158-2B1A124A788F}"/>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96984929-CA32-4C28-819D-F2ADF1190A79}"/>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931E03CC-E57D-4747-AF97-269850BE296D}"/>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AFDCDA9F-B843-4A82-9DCF-03DE52D4EC3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C50843EA-840A-402A-914E-4A98C130BCA9}"/>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34F90906-2CC6-495B-9BFC-82F51B515C9B}"/>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D61372C7-35A2-49A8-A371-0F446073EAB4}"/>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C3B591BC-A192-416B-A31F-FCE22EB466FB}"/>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9A67E958-4DDD-4368-AA2D-A3B54C28A0F4}"/>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A651ECF2-0D43-4EF6-85B5-4D16518EF437}"/>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BD7B29DF-DA91-4835-B454-69BB9571FA5F}"/>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BA6242C8-D3EF-4281-8005-F89776EA5370}"/>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2E8BD2EE-063D-4B40-9148-206B10F7C7AD}"/>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9E7C78D7-6D19-4400-8697-1E3B1888F01C}"/>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91B8CD54-1673-4D23-92ED-F820593DEAB5}"/>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3E3525C6-0DBA-44FF-9D8C-0BE8AC0F8398}"/>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D008861D-460C-49F2-8B2B-0EFCC56BB82A}"/>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A9FD875C-1720-41CA-B27D-F05265782B6E}"/>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DE8D65C2-5A10-454D-A9E6-51710BFBACF4}"/>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70DBB6BD-C586-4A3F-9350-8CB9BCE63866}"/>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5D298266-FF4D-4D41-83D7-5E30D34372C6}"/>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B31235D9-65F7-453A-B8C0-7EE966E2832C}"/>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A0F81039-7955-474C-B53A-16FA920A471E}"/>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960DA8E2-89CF-4EBD-B916-9A3A991B894F}"/>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189AA71D-343C-4AB5-9572-DCD3FDA86E0C}"/>
            </a:ext>
          </a:extLst>
        </xdr:cNvPr>
        <xdr:cNvCxnSpPr/>
      </xdr:nvCxnSpPr>
      <xdr:spPr>
        <a:xfrm flipV="1">
          <a:off x="4173855" y="973074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74BF7A7D-63B6-420B-9BCD-5D42C0D5D68C}"/>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56895AAB-5A17-4E9F-A5BF-A298EBB07E60}"/>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6A869861-9168-415C-B684-1B3CBAB32DD4}"/>
            </a:ext>
          </a:extLst>
        </xdr:cNvPr>
        <xdr:cNvSpPr txBox="1"/>
      </xdr:nvSpPr>
      <xdr:spPr>
        <a:xfrm>
          <a:off x="421259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4" name="直線コネクタ 173">
          <a:extLst>
            <a:ext uri="{FF2B5EF4-FFF2-40B4-BE49-F238E27FC236}">
              <a16:creationId xmlns:a16="http://schemas.microsoft.com/office/drawing/2014/main" id="{B24D926C-756F-40DC-BE4F-A5F9C4EC0FAB}"/>
            </a:ext>
          </a:extLst>
        </xdr:cNvPr>
        <xdr:cNvCxnSpPr/>
      </xdr:nvCxnSpPr>
      <xdr:spPr>
        <a:xfrm>
          <a:off x="4112260" y="9730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80662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F859730A-9A51-4C12-8F1F-2CF4DD1785CB}"/>
            </a:ext>
          </a:extLst>
        </xdr:cNvPr>
        <xdr:cNvSpPr txBox="1"/>
      </xdr:nvSpPr>
      <xdr:spPr>
        <a:xfrm>
          <a:off x="4212590" y="10026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6" name="フローチャート: 判断 175">
          <a:extLst>
            <a:ext uri="{FF2B5EF4-FFF2-40B4-BE49-F238E27FC236}">
              <a16:creationId xmlns:a16="http://schemas.microsoft.com/office/drawing/2014/main" id="{E4E863FF-E2F1-449E-A8A0-340FEDB96980}"/>
            </a:ext>
          </a:extLst>
        </xdr:cNvPr>
        <xdr:cNvSpPr/>
      </xdr:nvSpPr>
      <xdr:spPr>
        <a:xfrm>
          <a:off x="4131310" y="1016952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7" name="フローチャート: 判断 176">
          <a:extLst>
            <a:ext uri="{FF2B5EF4-FFF2-40B4-BE49-F238E27FC236}">
              <a16:creationId xmlns:a16="http://schemas.microsoft.com/office/drawing/2014/main" id="{755AFD9A-644D-466D-BB35-4F28CD4DD921}"/>
            </a:ext>
          </a:extLst>
        </xdr:cNvPr>
        <xdr:cNvSpPr/>
      </xdr:nvSpPr>
      <xdr:spPr>
        <a:xfrm>
          <a:off x="3388360" y="1014285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8" name="フローチャート: 判断 177">
          <a:extLst>
            <a:ext uri="{FF2B5EF4-FFF2-40B4-BE49-F238E27FC236}">
              <a16:creationId xmlns:a16="http://schemas.microsoft.com/office/drawing/2014/main" id="{53F442D5-95CF-4562-A41D-499BB59C8D9C}"/>
            </a:ext>
          </a:extLst>
        </xdr:cNvPr>
        <xdr:cNvSpPr/>
      </xdr:nvSpPr>
      <xdr:spPr>
        <a:xfrm>
          <a:off x="2571750" y="101276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9" name="フローチャート: 判断 178">
          <a:extLst>
            <a:ext uri="{FF2B5EF4-FFF2-40B4-BE49-F238E27FC236}">
              <a16:creationId xmlns:a16="http://schemas.microsoft.com/office/drawing/2014/main" id="{27525811-B19E-4A1C-A97D-77E72C8C2DF4}"/>
            </a:ext>
          </a:extLst>
        </xdr:cNvPr>
        <xdr:cNvSpPr/>
      </xdr:nvSpPr>
      <xdr:spPr>
        <a:xfrm>
          <a:off x="1774190" y="1010285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80" name="フローチャート: 判断 179">
          <a:extLst>
            <a:ext uri="{FF2B5EF4-FFF2-40B4-BE49-F238E27FC236}">
              <a16:creationId xmlns:a16="http://schemas.microsoft.com/office/drawing/2014/main" id="{A9E62F8E-ABF5-42FF-8CAB-B629F384799C}"/>
            </a:ext>
          </a:extLst>
        </xdr:cNvPr>
        <xdr:cNvSpPr/>
      </xdr:nvSpPr>
      <xdr:spPr>
        <a:xfrm>
          <a:off x="988060" y="100876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27AEF850-B27E-4D6C-8B9E-0D2A301A3EF0}"/>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7505C1B-D594-4DED-9235-6EC01DE42C30}"/>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B735EE6-2C0F-4D16-9A75-D594628E14B8}"/>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13ED0BF-047B-4654-97E5-4E4E4DF4F9C4}"/>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A2F2EFC-29F3-4178-B3F3-6F9768C752B3}"/>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19685</xdr:rowOff>
    </xdr:from>
    <xdr:to>
      <xdr:col>24</xdr:col>
      <xdr:colOff>114300</xdr:colOff>
      <xdr:row>60</xdr:row>
      <xdr:rowOff>121285</xdr:rowOff>
    </xdr:to>
    <xdr:sp macro="" textlink="">
      <xdr:nvSpPr>
        <xdr:cNvPr id="186" name="楕円 185">
          <a:extLst>
            <a:ext uri="{FF2B5EF4-FFF2-40B4-BE49-F238E27FC236}">
              <a16:creationId xmlns:a16="http://schemas.microsoft.com/office/drawing/2014/main" id="{0F312A15-9EFA-4EB5-BA2D-26500C4271F8}"/>
            </a:ext>
          </a:extLst>
        </xdr:cNvPr>
        <xdr:cNvSpPr/>
      </xdr:nvSpPr>
      <xdr:spPr>
        <a:xfrm>
          <a:off x="4131310" y="1030287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169562</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2915DDE1-7C09-4B3D-A740-FCDD87FED4A0}"/>
            </a:ext>
          </a:extLst>
        </xdr:cNvPr>
        <xdr:cNvSpPr txBox="1"/>
      </xdr:nvSpPr>
      <xdr:spPr>
        <a:xfrm>
          <a:off x="4212590" y="1028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154940</xdr:rowOff>
    </xdr:from>
    <xdr:to>
      <xdr:col>20</xdr:col>
      <xdr:colOff>38100</xdr:colOff>
      <xdr:row>60</xdr:row>
      <xdr:rowOff>85090</xdr:rowOff>
    </xdr:to>
    <xdr:sp macro="" textlink="">
      <xdr:nvSpPr>
        <xdr:cNvPr id="188" name="楕円 187">
          <a:extLst>
            <a:ext uri="{FF2B5EF4-FFF2-40B4-BE49-F238E27FC236}">
              <a16:creationId xmlns:a16="http://schemas.microsoft.com/office/drawing/2014/main" id="{879CD710-3CA0-4530-B89C-192A2F396A9E}"/>
            </a:ext>
          </a:extLst>
        </xdr:cNvPr>
        <xdr:cNvSpPr/>
      </xdr:nvSpPr>
      <xdr:spPr>
        <a:xfrm>
          <a:off x="3388360" y="102704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34290</xdr:rowOff>
    </xdr:from>
    <xdr:to>
      <xdr:col>24</xdr:col>
      <xdr:colOff>63500</xdr:colOff>
      <xdr:row>60</xdr:row>
      <xdr:rowOff>70485</xdr:rowOff>
    </xdr:to>
    <xdr:cxnSp macro="">
      <xdr:nvCxnSpPr>
        <xdr:cNvPr id="189" name="直線コネクタ 188">
          <a:extLst>
            <a:ext uri="{FF2B5EF4-FFF2-40B4-BE49-F238E27FC236}">
              <a16:creationId xmlns:a16="http://schemas.microsoft.com/office/drawing/2014/main" id="{41C003C0-7DA4-4362-8F3C-F46881430450}"/>
            </a:ext>
          </a:extLst>
        </xdr:cNvPr>
        <xdr:cNvCxnSpPr/>
      </xdr:nvCxnSpPr>
      <xdr:spPr>
        <a:xfrm>
          <a:off x="3431540" y="10321290"/>
          <a:ext cx="7429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145415</xdr:rowOff>
    </xdr:from>
    <xdr:to>
      <xdr:col>15</xdr:col>
      <xdr:colOff>101600</xdr:colOff>
      <xdr:row>60</xdr:row>
      <xdr:rowOff>75565</xdr:rowOff>
    </xdr:to>
    <xdr:sp macro="" textlink="">
      <xdr:nvSpPr>
        <xdr:cNvPr id="190" name="楕円 189">
          <a:extLst>
            <a:ext uri="{FF2B5EF4-FFF2-40B4-BE49-F238E27FC236}">
              <a16:creationId xmlns:a16="http://schemas.microsoft.com/office/drawing/2014/main" id="{54553010-5D8C-4353-8DB1-CBE172BF8729}"/>
            </a:ext>
          </a:extLst>
        </xdr:cNvPr>
        <xdr:cNvSpPr/>
      </xdr:nvSpPr>
      <xdr:spPr>
        <a:xfrm>
          <a:off x="2571750" y="102590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24765</xdr:rowOff>
    </xdr:from>
    <xdr:to>
      <xdr:col>19</xdr:col>
      <xdr:colOff>177800</xdr:colOff>
      <xdr:row>60</xdr:row>
      <xdr:rowOff>34290</xdr:rowOff>
    </xdr:to>
    <xdr:cxnSp macro="">
      <xdr:nvCxnSpPr>
        <xdr:cNvPr id="191" name="直線コネクタ 190">
          <a:extLst>
            <a:ext uri="{FF2B5EF4-FFF2-40B4-BE49-F238E27FC236}">
              <a16:creationId xmlns:a16="http://schemas.microsoft.com/office/drawing/2014/main" id="{9B3156C9-6B4C-4A28-A561-898C87E7941F}"/>
            </a:ext>
          </a:extLst>
        </xdr:cNvPr>
        <xdr:cNvCxnSpPr/>
      </xdr:nvCxnSpPr>
      <xdr:spPr>
        <a:xfrm>
          <a:off x="2626360" y="10307955"/>
          <a:ext cx="80518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105410</xdr:rowOff>
    </xdr:from>
    <xdr:to>
      <xdr:col>10</xdr:col>
      <xdr:colOff>165100</xdr:colOff>
      <xdr:row>60</xdr:row>
      <xdr:rowOff>35560</xdr:rowOff>
    </xdr:to>
    <xdr:sp macro="" textlink="">
      <xdr:nvSpPr>
        <xdr:cNvPr id="192" name="楕円 191">
          <a:extLst>
            <a:ext uri="{FF2B5EF4-FFF2-40B4-BE49-F238E27FC236}">
              <a16:creationId xmlns:a16="http://schemas.microsoft.com/office/drawing/2014/main" id="{C46A4C77-448E-4D00-A03F-F19512A56063}"/>
            </a:ext>
          </a:extLst>
        </xdr:cNvPr>
        <xdr:cNvSpPr/>
      </xdr:nvSpPr>
      <xdr:spPr>
        <a:xfrm>
          <a:off x="1774190" y="102190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156210</xdr:rowOff>
    </xdr:from>
    <xdr:to>
      <xdr:col>15</xdr:col>
      <xdr:colOff>50800</xdr:colOff>
      <xdr:row>60</xdr:row>
      <xdr:rowOff>24765</xdr:rowOff>
    </xdr:to>
    <xdr:cxnSp macro="">
      <xdr:nvCxnSpPr>
        <xdr:cNvPr id="193" name="直線コネクタ 192">
          <a:extLst>
            <a:ext uri="{FF2B5EF4-FFF2-40B4-BE49-F238E27FC236}">
              <a16:creationId xmlns:a16="http://schemas.microsoft.com/office/drawing/2014/main" id="{1E6A4BC1-E7AD-4452-A6FC-30E18854A8A4}"/>
            </a:ext>
          </a:extLst>
        </xdr:cNvPr>
        <xdr:cNvCxnSpPr/>
      </xdr:nvCxnSpPr>
      <xdr:spPr>
        <a:xfrm>
          <a:off x="1828800" y="10273665"/>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65405</xdr:rowOff>
    </xdr:from>
    <xdr:to>
      <xdr:col>6</xdr:col>
      <xdr:colOff>38100</xdr:colOff>
      <xdr:row>59</xdr:row>
      <xdr:rowOff>167005</xdr:rowOff>
    </xdr:to>
    <xdr:sp macro="" textlink="">
      <xdr:nvSpPr>
        <xdr:cNvPr id="194" name="楕円 193">
          <a:extLst>
            <a:ext uri="{FF2B5EF4-FFF2-40B4-BE49-F238E27FC236}">
              <a16:creationId xmlns:a16="http://schemas.microsoft.com/office/drawing/2014/main" id="{F6E5AF8B-76D0-4B3F-8DC9-FD35634BAF51}"/>
            </a:ext>
          </a:extLst>
        </xdr:cNvPr>
        <xdr:cNvSpPr/>
      </xdr:nvSpPr>
      <xdr:spPr>
        <a:xfrm>
          <a:off x="988060" y="1017905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116205</xdr:rowOff>
    </xdr:from>
    <xdr:to>
      <xdr:col>10</xdr:col>
      <xdr:colOff>114300</xdr:colOff>
      <xdr:row>59</xdr:row>
      <xdr:rowOff>156210</xdr:rowOff>
    </xdr:to>
    <xdr:cxnSp macro="">
      <xdr:nvCxnSpPr>
        <xdr:cNvPr id="195" name="直線コネクタ 194">
          <a:extLst>
            <a:ext uri="{FF2B5EF4-FFF2-40B4-BE49-F238E27FC236}">
              <a16:creationId xmlns:a16="http://schemas.microsoft.com/office/drawing/2014/main" id="{1BA639E0-18AF-4A46-BAC1-976E8975101D}"/>
            </a:ext>
          </a:extLst>
        </xdr:cNvPr>
        <xdr:cNvCxnSpPr/>
      </xdr:nvCxnSpPr>
      <xdr:spPr>
        <a:xfrm>
          <a:off x="1031240" y="10231755"/>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196" name="n_1aveValue【体育館・プール】&#10;有形固定資産減価償却率">
          <a:extLst>
            <a:ext uri="{FF2B5EF4-FFF2-40B4-BE49-F238E27FC236}">
              <a16:creationId xmlns:a16="http://schemas.microsoft.com/office/drawing/2014/main" id="{DA5F2697-0206-4046-8C18-CC5B6500CB1A}"/>
            </a:ext>
          </a:extLst>
        </xdr:cNvPr>
        <xdr:cNvSpPr txBox="1"/>
      </xdr:nvSpPr>
      <xdr:spPr>
        <a:xfrm>
          <a:off x="323914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128287</xdr:rowOff>
    </xdr:from>
    <xdr:ext cx="405111" cy="259045"/>
    <xdr:sp macro="" textlink="">
      <xdr:nvSpPr>
        <xdr:cNvPr id="197" name="n_2aveValue【体育館・プール】&#10;有形固定資産減価償却率">
          <a:extLst>
            <a:ext uri="{FF2B5EF4-FFF2-40B4-BE49-F238E27FC236}">
              <a16:creationId xmlns:a16="http://schemas.microsoft.com/office/drawing/2014/main" id="{9FD507EF-CFE1-4F86-BB1C-581BA7899C0E}"/>
            </a:ext>
          </a:extLst>
        </xdr:cNvPr>
        <xdr:cNvSpPr txBox="1"/>
      </xdr:nvSpPr>
      <xdr:spPr>
        <a:xfrm>
          <a:off x="24390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103522</xdr:rowOff>
    </xdr:from>
    <xdr:ext cx="405111" cy="259045"/>
    <xdr:sp macro="" textlink="">
      <xdr:nvSpPr>
        <xdr:cNvPr id="198" name="n_3aveValue【体育館・プール】&#10;有形固定資産減価償却率">
          <a:extLst>
            <a:ext uri="{FF2B5EF4-FFF2-40B4-BE49-F238E27FC236}">
              <a16:creationId xmlns:a16="http://schemas.microsoft.com/office/drawing/2014/main" id="{A7140153-05E6-47A9-B3DF-1A8A1BABB502}"/>
            </a:ext>
          </a:extLst>
        </xdr:cNvPr>
        <xdr:cNvSpPr txBox="1"/>
      </xdr:nvSpPr>
      <xdr:spPr>
        <a:xfrm>
          <a:off x="164148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92092</xdr:rowOff>
    </xdr:from>
    <xdr:ext cx="405111" cy="259045"/>
    <xdr:sp macro="" textlink="">
      <xdr:nvSpPr>
        <xdr:cNvPr id="199" name="n_4aveValue【体育館・プール】&#10;有形固定資産減価償却率">
          <a:extLst>
            <a:ext uri="{FF2B5EF4-FFF2-40B4-BE49-F238E27FC236}">
              <a16:creationId xmlns:a16="http://schemas.microsoft.com/office/drawing/2014/main" id="{4A6D6873-CECE-4B7C-8ED4-414365239A52}"/>
            </a:ext>
          </a:extLst>
        </xdr:cNvPr>
        <xdr:cNvSpPr txBox="1"/>
      </xdr:nvSpPr>
      <xdr:spPr>
        <a:xfrm>
          <a:off x="855354" y="986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76217</xdr:rowOff>
    </xdr:from>
    <xdr:ext cx="405111" cy="259045"/>
    <xdr:sp macro="" textlink="">
      <xdr:nvSpPr>
        <xdr:cNvPr id="200" name="n_1mainValue【体育館・プール】&#10;有形固定資産減価償却率">
          <a:extLst>
            <a:ext uri="{FF2B5EF4-FFF2-40B4-BE49-F238E27FC236}">
              <a16:creationId xmlns:a16="http://schemas.microsoft.com/office/drawing/2014/main" id="{97D4B3A0-82B3-4341-B4F5-D8777B2E1DFA}"/>
            </a:ext>
          </a:extLst>
        </xdr:cNvPr>
        <xdr:cNvSpPr txBox="1"/>
      </xdr:nvSpPr>
      <xdr:spPr>
        <a:xfrm>
          <a:off x="32391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66692</xdr:rowOff>
    </xdr:from>
    <xdr:ext cx="405111" cy="259045"/>
    <xdr:sp macro="" textlink="">
      <xdr:nvSpPr>
        <xdr:cNvPr id="201" name="n_2mainValue【体育館・プール】&#10;有形固定資産減価償却率">
          <a:extLst>
            <a:ext uri="{FF2B5EF4-FFF2-40B4-BE49-F238E27FC236}">
              <a16:creationId xmlns:a16="http://schemas.microsoft.com/office/drawing/2014/main" id="{CCE2EBFF-03A6-4BA5-9D9D-D5F943E45BCC}"/>
            </a:ext>
          </a:extLst>
        </xdr:cNvPr>
        <xdr:cNvSpPr txBox="1"/>
      </xdr:nvSpPr>
      <xdr:spPr>
        <a:xfrm>
          <a:off x="24390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26687</xdr:rowOff>
    </xdr:from>
    <xdr:ext cx="405111" cy="259045"/>
    <xdr:sp macro="" textlink="">
      <xdr:nvSpPr>
        <xdr:cNvPr id="202" name="n_3mainValue【体育館・プール】&#10;有形固定資産減価償却率">
          <a:extLst>
            <a:ext uri="{FF2B5EF4-FFF2-40B4-BE49-F238E27FC236}">
              <a16:creationId xmlns:a16="http://schemas.microsoft.com/office/drawing/2014/main" id="{642A3BC0-059D-48A8-83B5-015F6A470F37}"/>
            </a:ext>
          </a:extLst>
        </xdr:cNvPr>
        <xdr:cNvSpPr txBox="1"/>
      </xdr:nvSpPr>
      <xdr:spPr>
        <a:xfrm>
          <a:off x="164148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158132</xdr:rowOff>
    </xdr:from>
    <xdr:ext cx="405111" cy="259045"/>
    <xdr:sp macro="" textlink="">
      <xdr:nvSpPr>
        <xdr:cNvPr id="203" name="n_4mainValue【体育館・プール】&#10;有形固定資産減価償却率">
          <a:extLst>
            <a:ext uri="{FF2B5EF4-FFF2-40B4-BE49-F238E27FC236}">
              <a16:creationId xmlns:a16="http://schemas.microsoft.com/office/drawing/2014/main" id="{214214B1-8760-4ED0-9A33-EC86CCC5AAB1}"/>
            </a:ext>
          </a:extLst>
        </xdr:cNvPr>
        <xdr:cNvSpPr txBox="1"/>
      </xdr:nvSpPr>
      <xdr:spPr>
        <a:xfrm>
          <a:off x="855354" y="1027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8E8C9524-3B3C-44CE-B970-173511C95C89}"/>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C5FD1CBA-0B6F-4FA3-B666-FF5BDF546A4F}"/>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67ECB847-467E-4889-9880-FC5760E144D2}"/>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992A757-F666-448F-BEEA-9622C276CA70}"/>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6C93AF08-683C-4F74-BF9B-7C13C7F3C1FA}"/>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C2D9E456-B53F-42CB-9D71-4B7E4748D666}"/>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4B89F4A7-5A03-4DE4-9E26-24301573C798}"/>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1FDC7094-A94D-4047-936C-597E7ED57B1C}"/>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CD46564D-EDD7-4BD7-BEEF-C0DEF7314AB3}"/>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EF269CFE-A698-4E3A-8C18-B7D6870616B5}"/>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85159643-F846-4457-BFE2-625D61E4A6C8}"/>
            </a:ext>
          </a:extLst>
        </xdr:cNvPr>
        <xdr:cNvCxnSpPr/>
      </xdr:nvCxnSpPr>
      <xdr:spPr>
        <a:xfrm>
          <a:off x="5960110" y="1097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12191477-0502-470B-95E0-FE1C39FFCBBD}"/>
            </a:ext>
          </a:extLst>
        </xdr:cNvPr>
        <xdr:cNvSpPr txBox="1"/>
      </xdr:nvSpPr>
      <xdr:spPr>
        <a:xfrm>
          <a:off x="5527221"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919B50FF-3286-4D4F-B38E-84B4F162BCC7}"/>
            </a:ext>
          </a:extLst>
        </xdr:cNvPr>
        <xdr:cNvCxnSpPr/>
      </xdr:nvCxnSpPr>
      <xdr:spPr>
        <a:xfrm>
          <a:off x="5960110" y="1051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119E43E0-259C-4929-AECA-3C475A296B71}"/>
            </a:ext>
          </a:extLst>
        </xdr:cNvPr>
        <xdr:cNvSpPr txBox="1"/>
      </xdr:nvSpPr>
      <xdr:spPr>
        <a:xfrm>
          <a:off x="5527221"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A6A9B3B8-B0BB-451B-B749-CF285F1AA9B2}"/>
            </a:ext>
          </a:extLst>
        </xdr:cNvPr>
        <xdr:cNvCxnSpPr/>
      </xdr:nvCxnSpPr>
      <xdr:spPr>
        <a:xfrm>
          <a:off x="5960110" y="1005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CEDA8177-04B9-4C4B-9147-749D8CA8517C}"/>
            </a:ext>
          </a:extLst>
        </xdr:cNvPr>
        <xdr:cNvSpPr txBox="1"/>
      </xdr:nvSpPr>
      <xdr:spPr>
        <a:xfrm>
          <a:off x="5527221"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B3E80094-0B32-438F-8924-F3F0AB091538}"/>
            </a:ext>
          </a:extLst>
        </xdr:cNvPr>
        <xdr:cNvCxnSpPr/>
      </xdr:nvCxnSpPr>
      <xdr:spPr>
        <a:xfrm>
          <a:off x="5960110" y="960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A8724C63-D342-4E29-ACF0-56783B005D4E}"/>
            </a:ext>
          </a:extLst>
        </xdr:cNvPr>
        <xdr:cNvSpPr txBox="1"/>
      </xdr:nvSpPr>
      <xdr:spPr>
        <a:xfrm>
          <a:off x="5527221"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488D0A6D-520D-40B9-9E83-A2A76DEC7456}"/>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E738E837-067C-4443-A5C8-6C71911F0096}"/>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778F0F8B-CF15-4B1F-993F-F46009611EAA}"/>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BE920490-088D-47B0-B4F7-446EB9C2228A}"/>
            </a:ext>
          </a:extLst>
        </xdr:cNvPr>
        <xdr:cNvCxnSpPr/>
      </xdr:nvCxnSpPr>
      <xdr:spPr>
        <a:xfrm flipV="1">
          <a:off x="9429115" y="9601200"/>
          <a:ext cx="0" cy="1359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1919821A-6F50-42F3-A7F8-F7338649FB49}"/>
            </a:ext>
          </a:extLst>
        </xdr:cNvPr>
        <xdr:cNvSpPr txBox="1"/>
      </xdr:nvSpPr>
      <xdr:spPr>
        <a:xfrm>
          <a:off x="9467850" y="1096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4B15B30A-8C95-4B57-9FF3-2F5F7FC25900}"/>
            </a:ext>
          </a:extLst>
        </xdr:cNvPr>
        <xdr:cNvCxnSpPr/>
      </xdr:nvCxnSpPr>
      <xdr:spPr>
        <a:xfrm>
          <a:off x="9356090" y="1096098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28" name="【体育館・プール】&#10;一人当たり面積最大値テキスト">
          <a:extLst>
            <a:ext uri="{FF2B5EF4-FFF2-40B4-BE49-F238E27FC236}">
              <a16:creationId xmlns:a16="http://schemas.microsoft.com/office/drawing/2014/main" id="{A62661B7-4FA9-4B89-BF7D-FB6FFAC6A4F7}"/>
            </a:ext>
          </a:extLst>
        </xdr:cNvPr>
        <xdr:cNvSpPr txBox="1"/>
      </xdr:nvSpPr>
      <xdr:spPr>
        <a:xfrm>
          <a:off x="9467850" y="937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9" name="直線コネクタ 228">
          <a:extLst>
            <a:ext uri="{FF2B5EF4-FFF2-40B4-BE49-F238E27FC236}">
              <a16:creationId xmlns:a16="http://schemas.microsoft.com/office/drawing/2014/main" id="{CF4CE09F-A2F6-4BBC-BF0A-C4472EC3747F}"/>
            </a:ext>
          </a:extLst>
        </xdr:cNvPr>
        <xdr:cNvCxnSpPr/>
      </xdr:nvCxnSpPr>
      <xdr:spPr>
        <a:xfrm>
          <a:off x="9356090" y="96012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30" name="【体育館・プール】&#10;一人当たり面積平均値テキスト">
          <a:extLst>
            <a:ext uri="{FF2B5EF4-FFF2-40B4-BE49-F238E27FC236}">
              <a16:creationId xmlns:a16="http://schemas.microsoft.com/office/drawing/2014/main" id="{FD2F5DC6-E8CA-43D0-B4F0-EDE94237FF86}"/>
            </a:ext>
          </a:extLst>
        </xdr:cNvPr>
        <xdr:cNvSpPr txBox="1"/>
      </xdr:nvSpPr>
      <xdr:spPr>
        <a:xfrm>
          <a:off x="9467850" y="10507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31" name="フローチャート: 判断 230">
          <a:extLst>
            <a:ext uri="{FF2B5EF4-FFF2-40B4-BE49-F238E27FC236}">
              <a16:creationId xmlns:a16="http://schemas.microsoft.com/office/drawing/2014/main" id="{BBE3FFAD-CAA8-48F6-9A66-44A9AF5278E1}"/>
            </a:ext>
          </a:extLst>
        </xdr:cNvPr>
        <xdr:cNvSpPr/>
      </xdr:nvSpPr>
      <xdr:spPr>
        <a:xfrm>
          <a:off x="9394190" y="10650728"/>
          <a:ext cx="9017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32" name="フローチャート: 判断 231">
          <a:extLst>
            <a:ext uri="{FF2B5EF4-FFF2-40B4-BE49-F238E27FC236}">
              <a16:creationId xmlns:a16="http://schemas.microsoft.com/office/drawing/2014/main" id="{5A3B4602-7F52-4912-B952-494CBBD036F6}"/>
            </a:ext>
          </a:extLst>
        </xdr:cNvPr>
        <xdr:cNvSpPr/>
      </xdr:nvSpPr>
      <xdr:spPr>
        <a:xfrm>
          <a:off x="8632190" y="1065491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3" name="フローチャート: 判断 232">
          <a:extLst>
            <a:ext uri="{FF2B5EF4-FFF2-40B4-BE49-F238E27FC236}">
              <a16:creationId xmlns:a16="http://schemas.microsoft.com/office/drawing/2014/main" id="{D81C4E13-D6E2-4D14-AE20-7057D6D2DBD2}"/>
            </a:ext>
          </a:extLst>
        </xdr:cNvPr>
        <xdr:cNvSpPr/>
      </xdr:nvSpPr>
      <xdr:spPr>
        <a:xfrm>
          <a:off x="7846060" y="1065720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34" name="フローチャート: 判断 233">
          <a:extLst>
            <a:ext uri="{FF2B5EF4-FFF2-40B4-BE49-F238E27FC236}">
              <a16:creationId xmlns:a16="http://schemas.microsoft.com/office/drawing/2014/main" id="{B821B14C-D17A-4047-BDA6-7AE0D6EBDC31}"/>
            </a:ext>
          </a:extLst>
        </xdr:cNvPr>
        <xdr:cNvSpPr/>
      </xdr:nvSpPr>
      <xdr:spPr>
        <a:xfrm>
          <a:off x="7029450" y="10661777"/>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D319A75D-69A6-4F03-8B8B-84F7544D8C83}"/>
            </a:ext>
          </a:extLst>
        </xdr:cNvPr>
        <xdr:cNvSpPr/>
      </xdr:nvSpPr>
      <xdr:spPr>
        <a:xfrm>
          <a:off x="6231890" y="1066177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B973EAE5-CF5B-4605-A222-D408529CBBF7}"/>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3E451921-7344-4949-9CE6-63A93976E46A}"/>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67EAC295-C3DA-42C5-A0E8-679CF47EE98F}"/>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63B9BB2-D767-40EA-9B9D-2A5E458FD069}"/>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E363FA2-AA9F-40C1-84B5-691A1FFF2EF7}"/>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42926</xdr:rowOff>
    </xdr:from>
    <xdr:to>
      <xdr:col>55</xdr:col>
      <xdr:colOff>50800</xdr:colOff>
      <xdr:row>63</xdr:row>
      <xdr:rowOff>144526</xdr:rowOff>
    </xdr:to>
    <xdr:sp macro="" textlink="">
      <xdr:nvSpPr>
        <xdr:cNvPr id="241" name="楕円 240">
          <a:extLst>
            <a:ext uri="{FF2B5EF4-FFF2-40B4-BE49-F238E27FC236}">
              <a16:creationId xmlns:a16="http://schemas.microsoft.com/office/drawing/2014/main" id="{E04C908E-4C63-4D8A-9780-44234CCC2763}"/>
            </a:ext>
          </a:extLst>
        </xdr:cNvPr>
        <xdr:cNvSpPr/>
      </xdr:nvSpPr>
      <xdr:spPr>
        <a:xfrm>
          <a:off x="9394190" y="10846181"/>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129303</xdr:rowOff>
    </xdr:from>
    <xdr:ext cx="469744" cy="259045"/>
    <xdr:sp macro="" textlink="">
      <xdr:nvSpPr>
        <xdr:cNvPr id="242" name="【体育館・プール】&#10;一人当たり面積該当値テキスト">
          <a:extLst>
            <a:ext uri="{FF2B5EF4-FFF2-40B4-BE49-F238E27FC236}">
              <a16:creationId xmlns:a16="http://schemas.microsoft.com/office/drawing/2014/main" id="{2A94EA9D-ABD2-4F47-9A70-2A14074605B5}"/>
            </a:ext>
          </a:extLst>
        </xdr:cNvPr>
        <xdr:cNvSpPr txBox="1"/>
      </xdr:nvSpPr>
      <xdr:spPr>
        <a:xfrm>
          <a:off x="9467850" y="1076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42926</xdr:rowOff>
    </xdr:from>
    <xdr:to>
      <xdr:col>50</xdr:col>
      <xdr:colOff>165100</xdr:colOff>
      <xdr:row>63</xdr:row>
      <xdr:rowOff>144526</xdr:rowOff>
    </xdr:to>
    <xdr:sp macro="" textlink="">
      <xdr:nvSpPr>
        <xdr:cNvPr id="243" name="楕円 242">
          <a:extLst>
            <a:ext uri="{FF2B5EF4-FFF2-40B4-BE49-F238E27FC236}">
              <a16:creationId xmlns:a16="http://schemas.microsoft.com/office/drawing/2014/main" id="{BD505A78-8C57-49A8-9E6B-28CCE2EA31EF}"/>
            </a:ext>
          </a:extLst>
        </xdr:cNvPr>
        <xdr:cNvSpPr/>
      </xdr:nvSpPr>
      <xdr:spPr>
        <a:xfrm>
          <a:off x="8632190" y="1084618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93726</xdr:rowOff>
    </xdr:from>
    <xdr:to>
      <xdr:col>55</xdr:col>
      <xdr:colOff>0</xdr:colOff>
      <xdr:row>63</xdr:row>
      <xdr:rowOff>93726</xdr:rowOff>
    </xdr:to>
    <xdr:cxnSp macro="">
      <xdr:nvCxnSpPr>
        <xdr:cNvPr id="244" name="直線コネクタ 243">
          <a:extLst>
            <a:ext uri="{FF2B5EF4-FFF2-40B4-BE49-F238E27FC236}">
              <a16:creationId xmlns:a16="http://schemas.microsoft.com/office/drawing/2014/main" id="{274199D0-D8CD-46D7-9694-B9E6DA6D4AF5}"/>
            </a:ext>
          </a:extLst>
        </xdr:cNvPr>
        <xdr:cNvCxnSpPr/>
      </xdr:nvCxnSpPr>
      <xdr:spPr>
        <a:xfrm>
          <a:off x="8686800" y="1089888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42926</xdr:rowOff>
    </xdr:from>
    <xdr:to>
      <xdr:col>46</xdr:col>
      <xdr:colOff>38100</xdr:colOff>
      <xdr:row>63</xdr:row>
      <xdr:rowOff>144526</xdr:rowOff>
    </xdr:to>
    <xdr:sp macro="" textlink="">
      <xdr:nvSpPr>
        <xdr:cNvPr id="245" name="楕円 244">
          <a:extLst>
            <a:ext uri="{FF2B5EF4-FFF2-40B4-BE49-F238E27FC236}">
              <a16:creationId xmlns:a16="http://schemas.microsoft.com/office/drawing/2014/main" id="{E859891E-01A9-4756-94D4-A9E6324417E9}"/>
            </a:ext>
          </a:extLst>
        </xdr:cNvPr>
        <xdr:cNvSpPr/>
      </xdr:nvSpPr>
      <xdr:spPr>
        <a:xfrm>
          <a:off x="7846060" y="108461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93726</xdr:rowOff>
    </xdr:from>
    <xdr:to>
      <xdr:col>50</xdr:col>
      <xdr:colOff>114300</xdr:colOff>
      <xdr:row>63</xdr:row>
      <xdr:rowOff>93726</xdr:rowOff>
    </xdr:to>
    <xdr:cxnSp macro="">
      <xdr:nvCxnSpPr>
        <xdr:cNvPr id="246" name="直線コネクタ 245">
          <a:extLst>
            <a:ext uri="{FF2B5EF4-FFF2-40B4-BE49-F238E27FC236}">
              <a16:creationId xmlns:a16="http://schemas.microsoft.com/office/drawing/2014/main" id="{5A16B256-C8C2-4F4C-805C-5773B2DC5411}"/>
            </a:ext>
          </a:extLst>
        </xdr:cNvPr>
        <xdr:cNvCxnSpPr/>
      </xdr:nvCxnSpPr>
      <xdr:spPr>
        <a:xfrm>
          <a:off x="7889240" y="1089888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42926</xdr:rowOff>
    </xdr:from>
    <xdr:to>
      <xdr:col>41</xdr:col>
      <xdr:colOff>101600</xdr:colOff>
      <xdr:row>63</xdr:row>
      <xdr:rowOff>144526</xdr:rowOff>
    </xdr:to>
    <xdr:sp macro="" textlink="">
      <xdr:nvSpPr>
        <xdr:cNvPr id="247" name="楕円 246">
          <a:extLst>
            <a:ext uri="{FF2B5EF4-FFF2-40B4-BE49-F238E27FC236}">
              <a16:creationId xmlns:a16="http://schemas.microsoft.com/office/drawing/2014/main" id="{8707CA56-DB05-43F8-8A81-D74EB48BD371}"/>
            </a:ext>
          </a:extLst>
        </xdr:cNvPr>
        <xdr:cNvSpPr/>
      </xdr:nvSpPr>
      <xdr:spPr>
        <a:xfrm>
          <a:off x="7029450" y="1084618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93726</xdr:rowOff>
    </xdr:from>
    <xdr:to>
      <xdr:col>45</xdr:col>
      <xdr:colOff>177800</xdr:colOff>
      <xdr:row>63</xdr:row>
      <xdr:rowOff>93726</xdr:rowOff>
    </xdr:to>
    <xdr:cxnSp macro="">
      <xdr:nvCxnSpPr>
        <xdr:cNvPr id="248" name="直線コネクタ 247">
          <a:extLst>
            <a:ext uri="{FF2B5EF4-FFF2-40B4-BE49-F238E27FC236}">
              <a16:creationId xmlns:a16="http://schemas.microsoft.com/office/drawing/2014/main" id="{A35E9F77-25CE-4B6F-95E0-2DC2D36E87EB}"/>
            </a:ext>
          </a:extLst>
        </xdr:cNvPr>
        <xdr:cNvCxnSpPr/>
      </xdr:nvCxnSpPr>
      <xdr:spPr>
        <a:xfrm>
          <a:off x="7084060" y="10898886"/>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42926</xdr:rowOff>
    </xdr:from>
    <xdr:to>
      <xdr:col>36</xdr:col>
      <xdr:colOff>165100</xdr:colOff>
      <xdr:row>63</xdr:row>
      <xdr:rowOff>144526</xdr:rowOff>
    </xdr:to>
    <xdr:sp macro="" textlink="">
      <xdr:nvSpPr>
        <xdr:cNvPr id="249" name="楕円 248">
          <a:extLst>
            <a:ext uri="{FF2B5EF4-FFF2-40B4-BE49-F238E27FC236}">
              <a16:creationId xmlns:a16="http://schemas.microsoft.com/office/drawing/2014/main" id="{A4DEA45B-7964-46E8-AE8A-BA8672E1EEB0}"/>
            </a:ext>
          </a:extLst>
        </xdr:cNvPr>
        <xdr:cNvSpPr/>
      </xdr:nvSpPr>
      <xdr:spPr>
        <a:xfrm>
          <a:off x="6231890" y="1084618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93726</xdr:rowOff>
    </xdr:from>
    <xdr:to>
      <xdr:col>41</xdr:col>
      <xdr:colOff>50800</xdr:colOff>
      <xdr:row>63</xdr:row>
      <xdr:rowOff>93726</xdr:rowOff>
    </xdr:to>
    <xdr:cxnSp macro="">
      <xdr:nvCxnSpPr>
        <xdr:cNvPr id="250" name="直線コネクタ 249">
          <a:extLst>
            <a:ext uri="{FF2B5EF4-FFF2-40B4-BE49-F238E27FC236}">
              <a16:creationId xmlns:a16="http://schemas.microsoft.com/office/drawing/2014/main" id="{495E0B48-BC5C-4B43-A060-1FBB0E3E1826}"/>
            </a:ext>
          </a:extLst>
        </xdr:cNvPr>
        <xdr:cNvCxnSpPr/>
      </xdr:nvCxnSpPr>
      <xdr:spPr>
        <a:xfrm>
          <a:off x="6286500" y="1089888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51" name="n_1aveValue【体育館・プール】&#10;一人当たり面積">
          <a:extLst>
            <a:ext uri="{FF2B5EF4-FFF2-40B4-BE49-F238E27FC236}">
              <a16:creationId xmlns:a16="http://schemas.microsoft.com/office/drawing/2014/main" id="{365FE988-9F72-48A0-A27F-C0C1FF6DA61E}"/>
            </a:ext>
          </a:extLst>
        </xdr:cNvPr>
        <xdr:cNvSpPr txBox="1"/>
      </xdr:nvSpPr>
      <xdr:spPr>
        <a:xfrm>
          <a:off x="8454467" y="10430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2" name="n_2aveValue【体育館・プール】&#10;一人当たり面積">
          <a:extLst>
            <a:ext uri="{FF2B5EF4-FFF2-40B4-BE49-F238E27FC236}">
              <a16:creationId xmlns:a16="http://schemas.microsoft.com/office/drawing/2014/main" id="{6CD714F7-BF69-4BA9-B4A9-91B9E7F726A7}"/>
            </a:ext>
          </a:extLst>
        </xdr:cNvPr>
        <xdr:cNvSpPr txBox="1"/>
      </xdr:nvSpPr>
      <xdr:spPr>
        <a:xfrm>
          <a:off x="7673417"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3" name="n_3aveValue【体育館・プール】&#10;一人当たり面積">
          <a:extLst>
            <a:ext uri="{FF2B5EF4-FFF2-40B4-BE49-F238E27FC236}">
              <a16:creationId xmlns:a16="http://schemas.microsoft.com/office/drawing/2014/main" id="{18718082-9FC1-423B-901B-ED1FCFE634AC}"/>
            </a:ext>
          </a:extLst>
        </xdr:cNvPr>
        <xdr:cNvSpPr txBox="1"/>
      </xdr:nvSpPr>
      <xdr:spPr>
        <a:xfrm>
          <a:off x="6866332"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71AD967B-3CFC-4DFD-BF80-0465A4898BEA}"/>
            </a:ext>
          </a:extLst>
        </xdr:cNvPr>
        <xdr:cNvSpPr txBox="1"/>
      </xdr:nvSpPr>
      <xdr:spPr>
        <a:xfrm>
          <a:off x="6068772"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135653</xdr:rowOff>
    </xdr:from>
    <xdr:ext cx="469744" cy="259045"/>
    <xdr:sp macro="" textlink="">
      <xdr:nvSpPr>
        <xdr:cNvPr id="255" name="n_1mainValue【体育館・プール】&#10;一人当たり面積">
          <a:extLst>
            <a:ext uri="{FF2B5EF4-FFF2-40B4-BE49-F238E27FC236}">
              <a16:creationId xmlns:a16="http://schemas.microsoft.com/office/drawing/2014/main" id="{3F72DDDB-DDB0-4F32-9ACB-4B6B748B9531}"/>
            </a:ext>
          </a:extLst>
        </xdr:cNvPr>
        <xdr:cNvSpPr txBox="1"/>
      </xdr:nvSpPr>
      <xdr:spPr>
        <a:xfrm>
          <a:off x="8454467"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135653</xdr:rowOff>
    </xdr:from>
    <xdr:ext cx="469744" cy="259045"/>
    <xdr:sp macro="" textlink="">
      <xdr:nvSpPr>
        <xdr:cNvPr id="256" name="n_2mainValue【体育館・プール】&#10;一人当たり面積">
          <a:extLst>
            <a:ext uri="{FF2B5EF4-FFF2-40B4-BE49-F238E27FC236}">
              <a16:creationId xmlns:a16="http://schemas.microsoft.com/office/drawing/2014/main" id="{03B8BB86-B945-451A-BC6D-6D299B1B5ECE}"/>
            </a:ext>
          </a:extLst>
        </xdr:cNvPr>
        <xdr:cNvSpPr txBox="1"/>
      </xdr:nvSpPr>
      <xdr:spPr>
        <a:xfrm>
          <a:off x="7673417"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135653</xdr:rowOff>
    </xdr:from>
    <xdr:ext cx="469744" cy="259045"/>
    <xdr:sp macro="" textlink="">
      <xdr:nvSpPr>
        <xdr:cNvPr id="257" name="n_3mainValue【体育館・プール】&#10;一人当たり面積">
          <a:extLst>
            <a:ext uri="{FF2B5EF4-FFF2-40B4-BE49-F238E27FC236}">
              <a16:creationId xmlns:a16="http://schemas.microsoft.com/office/drawing/2014/main" id="{B10F95CC-18EE-45A7-AFC4-4CB212AF0582}"/>
            </a:ext>
          </a:extLst>
        </xdr:cNvPr>
        <xdr:cNvSpPr txBox="1"/>
      </xdr:nvSpPr>
      <xdr:spPr>
        <a:xfrm>
          <a:off x="6866332"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135653</xdr:rowOff>
    </xdr:from>
    <xdr:ext cx="469744" cy="259045"/>
    <xdr:sp macro="" textlink="">
      <xdr:nvSpPr>
        <xdr:cNvPr id="258" name="n_4mainValue【体育館・プール】&#10;一人当たり面積">
          <a:extLst>
            <a:ext uri="{FF2B5EF4-FFF2-40B4-BE49-F238E27FC236}">
              <a16:creationId xmlns:a16="http://schemas.microsoft.com/office/drawing/2014/main" id="{A1BD6A6A-0792-4D7E-B5EF-DA86723EF8AE}"/>
            </a:ext>
          </a:extLst>
        </xdr:cNvPr>
        <xdr:cNvSpPr txBox="1"/>
      </xdr:nvSpPr>
      <xdr:spPr>
        <a:xfrm>
          <a:off x="6068772"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96A24E57-0DBB-4EFE-96EE-0C0BD8E91B83}"/>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F9F6AAAB-74B4-4BE7-A29B-684FA811CC7E}"/>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1083EED5-2D26-4961-85E8-64CEE5FA1F67}"/>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C4DB5FC8-6C77-4DBB-A708-2CBC56F9B03D}"/>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FF70528-4E91-40A0-B6ED-60D783F3F6AA}"/>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F244212D-3CEE-4205-8388-E75DB916623C}"/>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9429E102-7983-431E-953F-CFBD01C0C9D3}"/>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702AF15B-2D2A-40B4-A8DD-B5D7AEF600A1}"/>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8EEABF28-C531-409B-99A5-DA6493B0EAAC}"/>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6A126A58-F3B3-4757-A690-26A5A2BA2A9B}"/>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DC7F699-9402-4310-B049-1F6B2072E071}"/>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A5657252-6175-4A07-8433-1CB99D772103}"/>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FC029D36-7D63-461D-819A-0FFB09420DC8}"/>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D1E0FCE6-41EA-45E0-B9D1-F1616419AE0E}"/>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A587A314-3BD2-4A0D-A528-EF8BA17B9149}"/>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FA61FD83-D3C8-4F90-9CF5-4831DEF5751C}"/>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7DD963F4-0534-4E0A-833C-4D3BA394754B}"/>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91631D62-47F8-467C-AC83-E5CC50CF5569}"/>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B0BA0EF6-2EE7-4E0C-9F65-77BC5833ED19}"/>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D203A7E3-E03A-4AD9-99FE-623D8008AAB6}"/>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BB62092E-B72B-49E4-A9CA-EB7045377A04}"/>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EC1B5061-DE19-470B-8E2F-5C2E9618AD0A}"/>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81" name="直線コネクタ 280">
          <a:extLst>
            <a:ext uri="{FF2B5EF4-FFF2-40B4-BE49-F238E27FC236}">
              <a16:creationId xmlns:a16="http://schemas.microsoft.com/office/drawing/2014/main" id="{A722A71B-11B9-49A6-B22F-50A38810F023}"/>
            </a:ext>
          </a:extLst>
        </xdr:cNvPr>
        <xdr:cNvCxnSpPr/>
      </xdr:nvCxnSpPr>
      <xdr:spPr>
        <a:xfrm flipV="1">
          <a:off x="4173855" y="13351763"/>
          <a:ext cx="0" cy="1341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3F72C66B-3571-4383-AC58-D52926F544BA}"/>
            </a:ext>
          </a:extLst>
        </xdr:cNvPr>
        <xdr:cNvSpPr txBox="1"/>
      </xdr:nvSpPr>
      <xdr:spPr>
        <a:xfrm>
          <a:off x="4212590" y="14697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83" name="直線コネクタ 282">
          <a:extLst>
            <a:ext uri="{FF2B5EF4-FFF2-40B4-BE49-F238E27FC236}">
              <a16:creationId xmlns:a16="http://schemas.microsoft.com/office/drawing/2014/main" id="{D78C8683-E7A3-4518-B1C0-444F4E822F76}"/>
            </a:ext>
          </a:extLst>
        </xdr:cNvPr>
        <xdr:cNvCxnSpPr/>
      </xdr:nvCxnSpPr>
      <xdr:spPr>
        <a:xfrm>
          <a:off x="4112260" y="14693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FB1991ED-2709-480F-86A5-562E1DA715E3}"/>
            </a:ext>
          </a:extLst>
        </xdr:cNvPr>
        <xdr:cNvSpPr txBox="1"/>
      </xdr:nvSpPr>
      <xdr:spPr>
        <a:xfrm>
          <a:off x="4212590" y="13123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85" name="直線コネクタ 284">
          <a:extLst>
            <a:ext uri="{FF2B5EF4-FFF2-40B4-BE49-F238E27FC236}">
              <a16:creationId xmlns:a16="http://schemas.microsoft.com/office/drawing/2014/main" id="{415A4628-8704-4714-A0F5-C4907C894100}"/>
            </a:ext>
          </a:extLst>
        </xdr:cNvPr>
        <xdr:cNvCxnSpPr/>
      </xdr:nvCxnSpPr>
      <xdr:spPr>
        <a:xfrm>
          <a:off x="4112260" y="133517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54881</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9F99BA78-A698-451C-A639-D3E7DCDC6EB8}"/>
            </a:ext>
          </a:extLst>
        </xdr:cNvPr>
        <xdr:cNvSpPr txBox="1"/>
      </xdr:nvSpPr>
      <xdr:spPr>
        <a:xfrm>
          <a:off x="4212590" y="137746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87" name="フローチャート: 判断 286">
          <a:extLst>
            <a:ext uri="{FF2B5EF4-FFF2-40B4-BE49-F238E27FC236}">
              <a16:creationId xmlns:a16="http://schemas.microsoft.com/office/drawing/2014/main" id="{699F3711-4AF6-4D50-A33E-E45FCAE1AB25}"/>
            </a:ext>
          </a:extLst>
        </xdr:cNvPr>
        <xdr:cNvSpPr/>
      </xdr:nvSpPr>
      <xdr:spPr>
        <a:xfrm>
          <a:off x="4131310" y="1379245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88" name="フローチャート: 判断 287">
          <a:extLst>
            <a:ext uri="{FF2B5EF4-FFF2-40B4-BE49-F238E27FC236}">
              <a16:creationId xmlns:a16="http://schemas.microsoft.com/office/drawing/2014/main" id="{DFD42065-A753-4DCC-9B98-94A0E66690F3}"/>
            </a:ext>
          </a:extLst>
        </xdr:cNvPr>
        <xdr:cNvSpPr/>
      </xdr:nvSpPr>
      <xdr:spPr>
        <a:xfrm>
          <a:off x="3388360" y="13755878"/>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89" name="フローチャート: 判断 288">
          <a:extLst>
            <a:ext uri="{FF2B5EF4-FFF2-40B4-BE49-F238E27FC236}">
              <a16:creationId xmlns:a16="http://schemas.microsoft.com/office/drawing/2014/main" id="{9D16A501-C1B3-44F8-94ED-530A8C2B316B}"/>
            </a:ext>
          </a:extLst>
        </xdr:cNvPr>
        <xdr:cNvSpPr/>
      </xdr:nvSpPr>
      <xdr:spPr>
        <a:xfrm>
          <a:off x="2571750" y="1373225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90" name="フローチャート: 判断 289">
          <a:extLst>
            <a:ext uri="{FF2B5EF4-FFF2-40B4-BE49-F238E27FC236}">
              <a16:creationId xmlns:a16="http://schemas.microsoft.com/office/drawing/2014/main" id="{798B3ACF-C3FB-4917-92DE-9C6C8274BD84}"/>
            </a:ext>
          </a:extLst>
        </xdr:cNvPr>
        <xdr:cNvSpPr/>
      </xdr:nvSpPr>
      <xdr:spPr>
        <a:xfrm>
          <a:off x="1774190" y="136899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91" name="フローチャート: 判断 290">
          <a:extLst>
            <a:ext uri="{FF2B5EF4-FFF2-40B4-BE49-F238E27FC236}">
              <a16:creationId xmlns:a16="http://schemas.microsoft.com/office/drawing/2014/main" id="{3C21B153-E7DF-4333-A34A-AAD5D3D7F117}"/>
            </a:ext>
          </a:extLst>
        </xdr:cNvPr>
        <xdr:cNvSpPr/>
      </xdr:nvSpPr>
      <xdr:spPr>
        <a:xfrm>
          <a:off x="988060" y="136552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101F9E25-29CA-4AC5-A4C2-434E70381C33}"/>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90A30A8-176E-49CE-B527-7B2C6B234A5E}"/>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2DE20CDA-DA2B-4E60-A1FA-C2D345FBBACE}"/>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D88F76DA-88B9-45A0-876F-110059F4BE97}"/>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EC9D8637-4AE7-42BE-BDC5-FBB9645714F1}"/>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99313</xdr:rowOff>
    </xdr:from>
    <xdr:to>
      <xdr:col>24</xdr:col>
      <xdr:colOff>114300</xdr:colOff>
      <xdr:row>78</xdr:row>
      <xdr:rowOff>29463</xdr:rowOff>
    </xdr:to>
    <xdr:sp macro="" textlink="">
      <xdr:nvSpPr>
        <xdr:cNvPr id="297" name="楕円 296">
          <a:extLst>
            <a:ext uri="{FF2B5EF4-FFF2-40B4-BE49-F238E27FC236}">
              <a16:creationId xmlns:a16="http://schemas.microsoft.com/office/drawing/2014/main" id="{475BA1B5-F2C8-4BEC-AB0B-ABCE0A8863A8}"/>
            </a:ext>
          </a:extLst>
        </xdr:cNvPr>
        <xdr:cNvSpPr/>
      </xdr:nvSpPr>
      <xdr:spPr>
        <a:xfrm>
          <a:off x="4131310" y="1329715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52340</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2C8E0AAA-B940-4435-8056-143591C4FC4A}"/>
            </a:ext>
          </a:extLst>
        </xdr:cNvPr>
        <xdr:cNvSpPr txBox="1"/>
      </xdr:nvSpPr>
      <xdr:spPr>
        <a:xfrm>
          <a:off x="4212590" y="1325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67311</xdr:rowOff>
    </xdr:from>
    <xdr:to>
      <xdr:col>20</xdr:col>
      <xdr:colOff>38100</xdr:colOff>
      <xdr:row>77</xdr:row>
      <xdr:rowOff>168911</xdr:rowOff>
    </xdr:to>
    <xdr:sp macro="" textlink="">
      <xdr:nvSpPr>
        <xdr:cNvPr id="299" name="楕円 298">
          <a:extLst>
            <a:ext uri="{FF2B5EF4-FFF2-40B4-BE49-F238E27FC236}">
              <a16:creationId xmlns:a16="http://schemas.microsoft.com/office/drawing/2014/main" id="{C25A5EFC-7092-49DC-A5FC-EFEF53666720}"/>
            </a:ext>
          </a:extLst>
        </xdr:cNvPr>
        <xdr:cNvSpPr/>
      </xdr:nvSpPr>
      <xdr:spPr>
        <a:xfrm>
          <a:off x="3388360" y="1326705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118111</xdr:rowOff>
    </xdr:from>
    <xdr:to>
      <xdr:col>24</xdr:col>
      <xdr:colOff>63500</xdr:colOff>
      <xdr:row>77</xdr:row>
      <xdr:rowOff>150113</xdr:rowOff>
    </xdr:to>
    <xdr:cxnSp macro="">
      <xdr:nvCxnSpPr>
        <xdr:cNvPr id="300" name="直線コネクタ 299">
          <a:extLst>
            <a:ext uri="{FF2B5EF4-FFF2-40B4-BE49-F238E27FC236}">
              <a16:creationId xmlns:a16="http://schemas.microsoft.com/office/drawing/2014/main" id="{E163CBA7-DE05-461A-8B02-7F4580E124AA}"/>
            </a:ext>
          </a:extLst>
        </xdr:cNvPr>
        <xdr:cNvCxnSpPr/>
      </xdr:nvCxnSpPr>
      <xdr:spPr>
        <a:xfrm>
          <a:off x="3431540" y="13321666"/>
          <a:ext cx="742950" cy="3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1015</xdr:rowOff>
    </xdr:from>
    <xdr:to>
      <xdr:col>15</xdr:col>
      <xdr:colOff>101600</xdr:colOff>
      <xdr:row>78</xdr:row>
      <xdr:rowOff>102615</xdr:rowOff>
    </xdr:to>
    <xdr:sp macro="" textlink="">
      <xdr:nvSpPr>
        <xdr:cNvPr id="301" name="楕円 300">
          <a:extLst>
            <a:ext uri="{FF2B5EF4-FFF2-40B4-BE49-F238E27FC236}">
              <a16:creationId xmlns:a16="http://schemas.microsoft.com/office/drawing/2014/main" id="{D9F49210-B0F6-43FB-A6BD-BE9AAC95A712}"/>
            </a:ext>
          </a:extLst>
        </xdr:cNvPr>
        <xdr:cNvSpPr/>
      </xdr:nvSpPr>
      <xdr:spPr>
        <a:xfrm>
          <a:off x="2571750" y="1337411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118111</xdr:rowOff>
    </xdr:from>
    <xdr:to>
      <xdr:col>19</xdr:col>
      <xdr:colOff>177800</xdr:colOff>
      <xdr:row>78</xdr:row>
      <xdr:rowOff>51815</xdr:rowOff>
    </xdr:to>
    <xdr:cxnSp macro="">
      <xdr:nvCxnSpPr>
        <xdr:cNvPr id="302" name="直線コネクタ 301">
          <a:extLst>
            <a:ext uri="{FF2B5EF4-FFF2-40B4-BE49-F238E27FC236}">
              <a16:creationId xmlns:a16="http://schemas.microsoft.com/office/drawing/2014/main" id="{65F674BF-326D-42C8-A375-AD02AB653995}"/>
            </a:ext>
          </a:extLst>
        </xdr:cNvPr>
        <xdr:cNvCxnSpPr/>
      </xdr:nvCxnSpPr>
      <xdr:spPr>
        <a:xfrm flipV="1">
          <a:off x="2626360" y="13321666"/>
          <a:ext cx="805180" cy="107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126746</xdr:rowOff>
    </xdr:from>
    <xdr:to>
      <xdr:col>10</xdr:col>
      <xdr:colOff>165100</xdr:colOff>
      <xdr:row>78</xdr:row>
      <xdr:rowOff>56896</xdr:rowOff>
    </xdr:to>
    <xdr:sp macro="" textlink="">
      <xdr:nvSpPr>
        <xdr:cNvPr id="303" name="楕円 302">
          <a:extLst>
            <a:ext uri="{FF2B5EF4-FFF2-40B4-BE49-F238E27FC236}">
              <a16:creationId xmlns:a16="http://schemas.microsoft.com/office/drawing/2014/main" id="{A2FC412C-C96E-424C-B464-A39C50ED2099}"/>
            </a:ext>
          </a:extLst>
        </xdr:cNvPr>
        <xdr:cNvSpPr/>
      </xdr:nvSpPr>
      <xdr:spPr>
        <a:xfrm>
          <a:off x="1774190" y="1333220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6096</xdr:rowOff>
    </xdr:from>
    <xdr:to>
      <xdr:col>15</xdr:col>
      <xdr:colOff>50800</xdr:colOff>
      <xdr:row>78</xdr:row>
      <xdr:rowOff>51815</xdr:rowOff>
    </xdr:to>
    <xdr:cxnSp macro="">
      <xdr:nvCxnSpPr>
        <xdr:cNvPr id="304" name="直線コネクタ 303">
          <a:extLst>
            <a:ext uri="{FF2B5EF4-FFF2-40B4-BE49-F238E27FC236}">
              <a16:creationId xmlns:a16="http://schemas.microsoft.com/office/drawing/2014/main" id="{63AC8298-8973-4AF1-94C2-4742DB7E97B5}"/>
            </a:ext>
          </a:extLst>
        </xdr:cNvPr>
        <xdr:cNvCxnSpPr/>
      </xdr:nvCxnSpPr>
      <xdr:spPr>
        <a:xfrm>
          <a:off x="1828800" y="13381101"/>
          <a:ext cx="797560" cy="4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85598</xdr:rowOff>
    </xdr:from>
    <xdr:to>
      <xdr:col>6</xdr:col>
      <xdr:colOff>38100</xdr:colOff>
      <xdr:row>78</xdr:row>
      <xdr:rowOff>15748</xdr:rowOff>
    </xdr:to>
    <xdr:sp macro="" textlink="">
      <xdr:nvSpPr>
        <xdr:cNvPr id="305" name="楕円 304">
          <a:extLst>
            <a:ext uri="{FF2B5EF4-FFF2-40B4-BE49-F238E27FC236}">
              <a16:creationId xmlns:a16="http://schemas.microsoft.com/office/drawing/2014/main" id="{44E0E67F-800F-46AF-AD80-E1E5A1E72EB4}"/>
            </a:ext>
          </a:extLst>
        </xdr:cNvPr>
        <xdr:cNvSpPr/>
      </xdr:nvSpPr>
      <xdr:spPr>
        <a:xfrm>
          <a:off x="988060" y="1328915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136398</xdr:rowOff>
    </xdr:from>
    <xdr:to>
      <xdr:col>10</xdr:col>
      <xdr:colOff>114300</xdr:colOff>
      <xdr:row>78</xdr:row>
      <xdr:rowOff>6096</xdr:rowOff>
    </xdr:to>
    <xdr:cxnSp macro="">
      <xdr:nvCxnSpPr>
        <xdr:cNvPr id="306" name="直線コネクタ 305">
          <a:extLst>
            <a:ext uri="{FF2B5EF4-FFF2-40B4-BE49-F238E27FC236}">
              <a16:creationId xmlns:a16="http://schemas.microsoft.com/office/drawing/2014/main" id="{E0E55695-6F23-4BEE-94D3-A2EECCE1FA0C}"/>
            </a:ext>
          </a:extLst>
        </xdr:cNvPr>
        <xdr:cNvCxnSpPr/>
      </xdr:nvCxnSpPr>
      <xdr:spPr>
        <a:xfrm>
          <a:off x="1031240" y="13334238"/>
          <a:ext cx="79756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132605</xdr:rowOff>
    </xdr:from>
    <xdr:ext cx="405111" cy="259045"/>
    <xdr:sp macro="" textlink="">
      <xdr:nvSpPr>
        <xdr:cNvPr id="307" name="n_1aveValue【福祉施設】&#10;有形固定資産減価償却率">
          <a:extLst>
            <a:ext uri="{FF2B5EF4-FFF2-40B4-BE49-F238E27FC236}">
              <a16:creationId xmlns:a16="http://schemas.microsoft.com/office/drawing/2014/main" id="{FE6A4CC4-C449-477E-B858-6393154624DA}"/>
            </a:ext>
          </a:extLst>
        </xdr:cNvPr>
        <xdr:cNvSpPr txBox="1"/>
      </xdr:nvSpPr>
      <xdr:spPr>
        <a:xfrm>
          <a:off x="3239144" y="1385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105173</xdr:rowOff>
    </xdr:from>
    <xdr:ext cx="405111" cy="259045"/>
    <xdr:sp macro="" textlink="">
      <xdr:nvSpPr>
        <xdr:cNvPr id="308" name="n_2aveValue【福祉施設】&#10;有形固定資産減価償却率">
          <a:extLst>
            <a:ext uri="{FF2B5EF4-FFF2-40B4-BE49-F238E27FC236}">
              <a16:creationId xmlns:a16="http://schemas.microsoft.com/office/drawing/2014/main" id="{BEC54364-821E-46B9-9AD1-E4BA82CCF2BB}"/>
            </a:ext>
          </a:extLst>
        </xdr:cNvPr>
        <xdr:cNvSpPr txBox="1"/>
      </xdr:nvSpPr>
      <xdr:spPr>
        <a:xfrm>
          <a:off x="2439044" y="13819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68597</xdr:rowOff>
    </xdr:from>
    <xdr:ext cx="405111" cy="259045"/>
    <xdr:sp macro="" textlink="">
      <xdr:nvSpPr>
        <xdr:cNvPr id="309" name="n_3aveValue【福祉施設】&#10;有形固定資産減価償却率">
          <a:extLst>
            <a:ext uri="{FF2B5EF4-FFF2-40B4-BE49-F238E27FC236}">
              <a16:creationId xmlns:a16="http://schemas.microsoft.com/office/drawing/2014/main" id="{249D4F1A-07CE-4680-BBB2-D2C097F5D7A3}"/>
            </a:ext>
          </a:extLst>
        </xdr:cNvPr>
        <xdr:cNvSpPr txBox="1"/>
      </xdr:nvSpPr>
      <xdr:spPr>
        <a:xfrm>
          <a:off x="1641484" y="13782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32021</xdr:rowOff>
    </xdr:from>
    <xdr:ext cx="405111" cy="259045"/>
    <xdr:sp macro="" textlink="">
      <xdr:nvSpPr>
        <xdr:cNvPr id="310" name="n_4aveValue【福祉施設】&#10;有形固定資産減価償却率">
          <a:extLst>
            <a:ext uri="{FF2B5EF4-FFF2-40B4-BE49-F238E27FC236}">
              <a16:creationId xmlns:a16="http://schemas.microsoft.com/office/drawing/2014/main" id="{D2813BCE-1ED5-49A2-88D8-DDEF6A763627}"/>
            </a:ext>
          </a:extLst>
        </xdr:cNvPr>
        <xdr:cNvSpPr txBox="1"/>
      </xdr:nvSpPr>
      <xdr:spPr>
        <a:xfrm>
          <a:off x="855354" y="1374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13988</xdr:rowOff>
    </xdr:from>
    <xdr:ext cx="405111" cy="259045"/>
    <xdr:sp macro="" textlink="">
      <xdr:nvSpPr>
        <xdr:cNvPr id="311" name="n_1mainValue【福祉施設】&#10;有形固定資産減価償却率">
          <a:extLst>
            <a:ext uri="{FF2B5EF4-FFF2-40B4-BE49-F238E27FC236}">
              <a16:creationId xmlns:a16="http://schemas.microsoft.com/office/drawing/2014/main" id="{8CD055FB-CE03-4843-9638-5088E51CC4FF}"/>
            </a:ext>
          </a:extLst>
        </xdr:cNvPr>
        <xdr:cNvSpPr txBox="1"/>
      </xdr:nvSpPr>
      <xdr:spPr>
        <a:xfrm>
          <a:off x="3239144" y="13047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119142</xdr:rowOff>
    </xdr:from>
    <xdr:ext cx="405111" cy="259045"/>
    <xdr:sp macro="" textlink="">
      <xdr:nvSpPr>
        <xdr:cNvPr id="312" name="n_2mainValue【福祉施設】&#10;有形固定資産減価償却率">
          <a:extLst>
            <a:ext uri="{FF2B5EF4-FFF2-40B4-BE49-F238E27FC236}">
              <a16:creationId xmlns:a16="http://schemas.microsoft.com/office/drawing/2014/main" id="{6A74DBB8-2090-471C-96AB-07AE942180D4}"/>
            </a:ext>
          </a:extLst>
        </xdr:cNvPr>
        <xdr:cNvSpPr txBox="1"/>
      </xdr:nvSpPr>
      <xdr:spPr>
        <a:xfrm>
          <a:off x="2439044" y="1315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73423</xdr:rowOff>
    </xdr:from>
    <xdr:ext cx="405111" cy="259045"/>
    <xdr:sp macro="" textlink="">
      <xdr:nvSpPr>
        <xdr:cNvPr id="313" name="n_3mainValue【福祉施設】&#10;有形固定資産減価償却率">
          <a:extLst>
            <a:ext uri="{FF2B5EF4-FFF2-40B4-BE49-F238E27FC236}">
              <a16:creationId xmlns:a16="http://schemas.microsoft.com/office/drawing/2014/main" id="{E1599460-C54D-43A3-9D85-65C5E4219155}"/>
            </a:ext>
          </a:extLst>
        </xdr:cNvPr>
        <xdr:cNvSpPr txBox="1"/>
      </xdr:nvSpPr>
      <xdr:spPr>
        <a:xfrm>
          <a:off x="1641484" y="1310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32275</xdr:rowOff>
    </xdr:from>
    <xdr:ext cx="405111" cy="259045"/>
    <xdr:sp macro="" textlink="">
      <xdr:nvSpPr>
        <xdr:cNvPr id="314" name="n_4mainValue【福祉施設】&#10;有形固定資産減価償却率">
          <a:extLst>
            <a:ext uri="{FF2B5EF4-FFF2-40B4-BE49-F238E27FC236}">
              <a16:creationId xmlns:a16="http://schemas.microsoft.com/office/drawing/2014/main" id="{2847B05C-EEFF-414C-A116-71D31A81C8DC}"/>
            </a:ext>
          </a:extLst>
        </xdr:cNvPr>
        <xdr:cNvSpPr txBox="1"/>
      </xdr:nvSpPr>
      <xdr:spPr>
        <a:xfrm>
          <a:off x="855354" y="1306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46CBAB3D-3FE5-48F8-AE11-23DE4CBA19D8}"/>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E010E320-99B3-4064-8B39-F2EB145A01AD}"/>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39D01BBF-2287-429A-9092-5E535FBD2C20}"/>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A13818F5-F24C-4153-865F-D9EC37D9E7D6}"/>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82DC9F98-7AE8-49F4-B795-48ADFE43D38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2E580688-2744-46D0-A956-A10AB477257C}"/>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F172B333-9D24-4F26-A24E-A67D9BDC922E}"/>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6EEED2A3-3F3E-4E75-AC6D-DD5328DF9460}"/>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F980FB8C-709A-45E1-95C7-0898F21651A7}"/>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269E32B2-D2B8-4CF0-BFC0-75D6ED28A3D3}"/>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0BE23836-BB2D-4219-A6F9-D270F4780806}"/>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700EF45A-37F8-4988-99A3-08A32EE32B4C}"/>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84618915-CBD8-41C0-BEA1-9989103C27F4}"/>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C60CAE74-69DA-4E5E-8E7C-F71A2FD66CD9}"/>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C6F80D68-E99C-43E6-AF34-E334C987EC6F}"/>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DF1B237C-5942-4BBA-8371-188E415ABE70}"/>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B5E6F30D-0F72-470E-B5BD-AAF7F9EC5A55}"/>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E82613F2-4412-4E30-B2FF-8BD8B5F028D9}"/>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9BDB701E-15C1-42F6-A44B-307CEE7C7440}"/>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87379B0E-2C83-4FEA-BE42-1817C6D6718E}"/>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64275C7B-5722-4C10-A183-97EF514FE16F}"/>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928E345A-FF47-4A59-89B5-6D0136583145}"/>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2B148B80-746B-4E01-9579-6617C934EA23}"/>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6C82C0FF-49AB-404D-BE70-F063DD49E09F}"/>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40C3CF12-92C5-4281-BB7A-305D506E0290}"/>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A4122BEE-C507-4B75-A5BE-3B8F548824EF}"/>
            </a:ext>
          </a:extLst>
        </xdr:cNvPr>
        <xdr:cNvCxnSpPr/>
      </xdr:nvCxnSpPr>
      <xdr:spPr>
        <a:xfrm flipV="1">
          <a:off x="9429115" y="13280571"/>
          <a:ext cx="0" cy="1547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0E268762-221F-4E55-8735-105E89537289}"/>
            </a:ext>
          </a:extLst>
        </xdr:cNvPr>
        <xdr:cNvSpPr txBox="1"/>
      </xdr:nvSpPr>
      <xdr:spPr>
        <a:xfrm>
          <a:off x="9467850" y="14832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308DA13F-171E-46DD-B3C6-9F8C0EA54E98}"/>
            </a:ext>
          </a:extLst>
        </xdr:cNvPr>
        <xdr:cNvCxnSpPr/>
      </xdr:nvCxnSpPr>
      <xdr:spPr>
        <a:xfrm>
          <a:off x="9356090" y="1482824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43" name="【福祉施設】&#10;一人当たり面積最大値テキスト">
          <a:extLst>
            <a:ext uri="{FF2B5EF4-FFF2-40B4-BE49-F238E27FC236}">
              <a16:creationId xmlns:a16="http://schemas.microsoft.com/office/drawing/2014/main" id="{9225FD14-AADE-4FCF-95FB-086C04C5165D}"/>
            </a:ext>
          </a:extLst>
        </xdr:cNvPr>
        <xdr:cNvSpPr txBox="1"/>
      </xdr:nvSpPr>
      <xdr:spPr>
        <a:xfrm>
          <a:off x="9467850" y="13051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44" name="直線コネクタ 343">
          <a:extLst>
            <a:ext uri="{FF2B5EF4-FFF2-40B4-BE49-F238E27FC236}">
              <a16:creationId xmlns:a16="http://schemas.microsoft.com/office/drawing/2014/main" id="{577346F8-2D33-4F27-9D08-0C368AA9B967}"/>
            </a:ext>
          </a:extLst>
        </xdr:cNvPr>
        <xdr:cNvCxnSpPr/>
      </xdr:nvCxnSpPr>
      <xdr:spPr>
        <a:xfrm>
          <a:off x="9356090" y="1328057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44648</xdr:rowOff>
    </xdr:from>
    <xdr:ext cx="469744" cy="259045"/>
    <xdr:sp macro="" textlink="">
      <xdr:nvSpPr>
        <xdr:cNvPr id="345" name="【福祉施設】&#10;一人当たり面積平均値テキスト">
          <a:extLst>
            <a:ext uri="{FF2B5EF4-FFF2-40B4-BE49-F238E27FC236}">
              <a16:creationId xmlns:a16="http://schemas.microsoft.com/office/drawing/2014/main" id="{1B7168C9-7545-4B51-8606-36F786994427}"/>
            </a:ext>
          </a:extLst>
        </xdr:cNvPr>
        <xdr:cNvSpPr txBox="1"/>
      </xdr:nvSpPr>
      <xdr:spPr>
        <a:xfrm>
          <a:off x="9467850" y="142769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F67BA2B7-CAB2-47F1-8385-19203FAA5674}"/>
            </a:ext>
          </a:extLst>
        </xdr:cNvPr>
        <xdr:cNvSpPr/>
      </xdr:nvSpPr>
      <xdr:spPr>
        <a:xfrm>
          <a:off x="9394190" y="14294666"/>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72783648-627F-496F-B230-7D64BA7D804E}"/>
            </a:ext>
          </a:extLst>
        </xdr:cNvPr>
        <xdr:cNvSpPr/>
      </xdr:nvSpPr>
      <xdr:spPr>
        <a:xfrm>
          <a:off x="8632190" y="1429466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0C058758-F04E-4673-8C17-EE0245B2A7DB}"/>
            </a:ext>
          </a:extLst>
        </xdr:cNvPr>
        <xdr:cNvSpPr/>
      </xdr:nvSpPr>
      <xdr:spPr>
        <a:xfrm>
          <a:off x="7846060" y="1429466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49" name="フローチャート: 判断 348">
          <a:extLst>
            <a:ext uri="{FF2B5EF4-FFF2-40B4-BE49-F238E27FC236}">
              <a16:creationId xmlns:a16="http://schemas.microsoft.com/office/drawing/2014/main" id="{B5280290-D07F-49FB-AC29-9B21099D12BF}"/>
            </a:ext>
          </a:extLst>
        </xdr:cNvPr>
        <xdr:cNvSpPr/>
      </xdr:nvSpPr>
      <xdr:spPr>
        <a:xfrm>
          <a:off x="7029450" y="143074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8D8A4A72-0A49-41A7-A0EE-79594CE5B8D9}"/>
            </a:ext>
          </a:extLst>
        </xdr:cNvPr>
        <xdr:cNvSpPr/>
      </xdr:nvSpPr>
      <xdr:spPr>
        <a:xfrm>
          <a:off x="6231890" y="143074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E92A8D85-013F-4C0B-9310-C6A6E4F65776}"/>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6145CC2B-ABA9-41F7-974B-2C5376EB28D1}"/>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C1F30F10-C27A-4C8B-A682-93DD0E9F1E09}"/>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D09B8D-F790-4C5B-A82A-9F52E6926DD5}"/>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03074B8-F094-4B6F-B829-87599A8246FC}"/>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169636</xdr:rowOff>
    </xdr:from>
    <xdr:to>
      <xdr:col>55</xdr:col>
      <xdr:colOff>50800</xdr:colOff>
      <xdr:row>82</xdr:row>
      <xdr:rowOff>99786</xdr:rowOff>
    </xdr:to>
    <xdr:sp macro="" textlink="">
      <xdr:nvSpPr>
        <xdr:cNvPr id="356" name="楕円 355">
          <a:extLst>
            <a:ext uri="{FF2B5EF4-FFF2-40B4-BE49-F238E27FC236}">
              <a16:creationId xmlns:a16="http://schemas.microsoft.com/office/drawing/2014/main" id="{8167CF72-7606-4A3E-A85C-3B467C08B57A}"/>
            </a:ext>
          </a:extLst>
        </xdr:cNvPr>
        <xdr:cNvSpPr/>
      </xdr:nvSpPr>
      <xdr:spPr>
        <a:xfrm>
          <a:off x="9394190" y="14060896"/>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21063</xdr:rowOff>
    </xdr:from>
    <xdr:ext cx="469744" cy="259045"/>
    <xdr:sp macro="" textlink="">
      <xdr:nvSpPr>
        <xdr:cNvPr id="357" name="【福祉施設】&#10;一人当たり面積該当値テキスト">
          <a:extLst>
            <a:ext uri="{FF2B5EF4-FFF2-40B4-BE49-F238E27FC236}">
              <a16:creationId xmlns:a16="http://schemas.microsoft.com/office/drawing/2014/main" id="{35994AD9-C1A4-41AB-891C-281E68D7A3E2}"/>
            </a:ext>
          </a:extLst>
        </xdr:cNvPr>
        <xdr:cNvSpPr txBox="1"/>
      </xdr:nvSpPr>
      <xdr:spPr>
        <a:xfrm>
          <a:off x="9467850" y="1390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9071</xdr:rowOff>
    </xdr:from>
    <xdr:to>
      <xdr:col>50</xdr:col>
      <xdr:colOff>165100</xdr:colOff>
      <xdr:row>82</xdr:row>
      <xdr:rowOff>110671</xdr:rowOff>
    </xdr:to>
    <xdr:sp macro="" textlink="">
      <xdr:nvSpPr>
        <xdr:cNvPr id="358" name="楕円 357">
          <a:extLst>
            <a:ext uri="{FF2B5EF4-FFF2-40B4-BE49-F238E27FC236}">
              <a16:creationId xmlns:a16="http://schemas.microsoft.com/office/drawing/2014/main" id="{6FAD08D5-8BB8-45E4-9AB3-6A41B7BAF383}"/>
            </a:ext>
          </a:extLst>
        </xdr:cNvPr>
        <xdr:cNvSpPr/>
      </xdr:nvSpPr>
      <xdr:spPr>
        <a:xfrm>
          <a:off x="8632190" y="1406987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48986</xdr:rowOff>
    </xdr:from>
    <xdr:to>
      <xdr:col>55</xdr:col>
      <xdr:colOff>0</xdr:colOff>
      <xdr:row>82</xdr:row>
      <xdr:rowOff>59871</xdr:rowOff>
    </xdr:to>
    <xdr:cxnSp macro="">
      <xdr:nvCxnSpPr>
        <xdr:cNvPr id="359" name="直線コネクタ 358">
          <a:extLst>
            <a:ext uri="{FF2B5EF4-FFF2-40B4-BE49-F238E27FC236}">
              <a16:creationId xmlns:a16="http://schemas.microsoft.com/office/drawing/2014/main" id="{20ACA891-5201-4172-95FF-21F531E65149}"/>
            </a:ext>
          </a:extLst>
        </xdr:cNvPr>
        <xdr:cNvCxnSpPr/>
      </xdr:nvCxnSpPr>
      <xdr:spPr>
        <a:xfrm flipV="1">
          <a:off x="8686800" y="14109791"/>
          <a:ext cx="74295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11793</xdr:rowOff>
    </xdr:from>
    <xdr:to>
      <xdr:col>46</xdr:col>
      <xdr:colOff>38100</xdr:colOff>
      <xdr:row>83</xdr:row>
      <xdr:rowOff>113393</xdr:rowOff>
    </xdr:to>
    <xdr:sp macro="" textlink="">
      <xdr:nvSpPr>
        <xdr:cNvPr id="360" name="楕円 359">
          <a:extLst>
            <a:ext uri="{FF2B5EF4-FFF2-40B4-BE49-F238E27FC236}">
              <a16:creationId xmlns:a16="http://schemas.microsoft.com/office/drawing/2014/main" id="{F03F47CA-FDA7-4201-AFC4-8E3C19526082}"/>
            </a:ext>
          </a:extLst>
        </xdr:cNvPr>
        <xdr:cNvSpPr/>
      </xdr:nvSpPr>
      <xdr:spPr>
        <a:xfrm>
          <a:off x="7846060" y="142459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59871</xdr:rowOff>
    </xdr:from>
    <xdr:to>
      <xdr:col>50</xdr:col>
      <xdr:colOff>114300</xdr:colOff>
      <xdr:row>83</xdr:row>
      <xdr:rowOff>62593</xdr:rowOff>
    </xdr:to>
    <xdr:cxnSp macro="">
      <xdr:nvCxnSpPr>
        <xdr:cNvPr id="361" name="直線コネクタ 360">
          <a:extLst>
            <a:ext uri="{FF2B5EF4-FFF2-40B4-BE49-F238E27FC236}">
              <a16:creationId xmlns:a16="http://schemas.microsoft.com/office/drawing/2014/main" id="{D1FAEDB4-6184-4FC2-A57A-04EB7304C742}"/>
            </a:ext>
          </a:extLst>
        </xdr:cNvPr>
        <xdr:cNvCxnSpPr/>
      </xdr:nvCxnSpPr>
      <xdr:spPr>
        <a:xfrm flipV="1">
          <a:off x="7889240" y="14114961"/>
          <a:ext cx="79756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11793</xdr:rowOff>
    </xdr:from>
    <xdr:to>
      <xdr:col>41</xdr:col>
      <xdr:colOff>101600</xdr:colOff>
      <xdr:row>83</xdr:row>
      <xdr:rowOff>113393</xdr:rowOff>
    </xdr:to>
    <xdr:sp macro="" textlink="">
      <xdr:nvSpPr>
        <xdr:cNvPr id="362" name="楕円 361">
          <a:extLst>
            <a:ext uri="{FF2B5EF4-FFF2-40B4-BE49-F238E27FC236}">
              <a16:creationId xmlns:a16="http://schemas.microsoft.com/office/drawing/2014/main" id="{CB256955-0F29-40AA-836B-70B487C49534}"/>
            </a:ext>
          </a:extLst>
        </xdr:cNvPr>
        <xdr:cNvSpPr/>
      </xdr:nvSpPr>
      <xdr:spPr>
        <a:xfrm>
          <a:off x="7029450" y="1424595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62593</xdr:rowOff>
    </xdr:from>
    <xdr:to>
      <xdr:col>45</xdr:col>
      <xdr:colOff>177800</xdr:colOff>
      <xdr:row>83</xdr:row>
      <xdr:rowOff>62593</xdr:rowOff>
    </xdr:to>
    <xdr:cxnSp macro="">
      <xdr:nvCxnSpPr>
        <xdr:cNvPr id="363" name="直線コネクタ 362">
          <a:extLst>
            <a:ext uri="{FF2B5EF4-FFF2-40B4-BE49-F238E27FC236}">
              <a16:creationId xmlns:a16="http://schemas.microsoft.com/office/drawing/2014/main" id="{F9B81034-6018-4C9F-B8D5-356859A7AC9F}"/>
            </a:ext>
          </a:extLst>
        </xdr:cNvPr>
        <xdr:cNvCxnSpPr/>
      </xdr:nvCxnSpPr>
      <xdr:spPr>
        <a:xfrm>
          <a:off x="7084060" y="14289133"/>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22679</xdr:rowOff>
    </xdr:from>
    <xdr:to>
      <xdr:col>36</xdr:col>
      <xdr:colOff>165100</xdr:colOff>
      <xdr:row>83</xdr:row>
      <xdr:rowOff>124279</xdr:rowOff>
    </xdr:to>
    <xdr:sp macro="" textlink="">
      <xdr:nvSpPr>
        <xdr:cNvPr id="364" name="楕円 363">
          <a:extLst>
            <a:ext uri="{FF2B5EF4-FFF2-40B4-BE49-F238E27FC236}">
              <a16:creationId xmlns:a16="http://schemas.microsoft.com/office/drawing/2014/main" id="{FB5A5771-2F76-4D74-B738-405F3EBF3FA3}"/>
            </a:ext>
          </a:extLst>
        </xdr:cNvPr>
        <xdr:cNvSpPr/>
      </xdr:nvSpPr>
      <xdr:spPr>
        <a:xfrm>
          <a:off x="6231890" y="1424921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62593</xdr:rowOff>
    </xdr:from>
    <xdr:to>
      <xdr:col>41</xdr:col>
      <xdr:colOff>50800</xdr:colOff>
      <xdr:row>83</xdr:row>
      <xdr:rowOff>73479</xdr:rowOff>
    </xdr:to>
    <xdr:cxnSp macro="">
      <xdr:nvCxnSpPr>
        <xdr:cNvPr id="365" name="直線コネクタ 364">
          <a:extLst>
            <a:ext uri="{FF2B5EF4-FFF2-40B4-BE49-F238E27FC236}">
              <a16:creationId xmlns:a16="http://schemas.microsoft.com/office/drawing/2014/main" id="{3F273D8C-EFF8-4E4E-A95F-8E33598A8012}"/>
            </a:ext>
          </a:extLst>
        </xdr:cNvPr>
        <xdr:cNvCxnSpPr/>
      </xdr:nvCxnSpPr>
      <xdr:spPr>
        <a:xfrm flipV="1">
          <a:off x="6286500" y="14289133"/>
          <a:ext cx="79756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66" name="n_1aveValue【福祉施設】&#10;一人当たり面積">
          <a:extLst>
            <a:ext uri="{FF2B5EF4-FFF2-40B4-BE49-F238E27FC236}">
              <a16:creationId xmlns:a16="http://schemas.microsoft.com/office/drawing/2014/main" id="{A19CA29F-8C4B-4C2F-A95E-9BA4795F793C}"/>
            </a:ext>
          </a:extLst>
        </xdr:cNvPr>
        <xdr:cNvSpPr txBox="1"/>
      </xdr:nvSpPr>
      <xdr:spPr>
        <a:xfrm>
          <a:off x="8454467" y="1439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67" name="n_2aveValue【福祉施設】&#10;一人当たり面積">
          <a:extLst>
            <a:ext uri="{FF2B5EF4-FFF2-40B4-BE49-F238E27FC236}">
              <a16:creationId xmlns:a16="http://schemas.microsoft.com/office/drawing/2014/main" id="{7ACF4472-0C30-43DD-BC72-447D4814102E}"/>
            </a:ext>
          </a:extLst>
        </xdr:cNvPr>
        <xdr:cNvSpPr txBox="1"/>
      </xdr:nvSpPr>
      <xdr:spPr>
        <a:xfrm>
          <a:off x="7673417" y="1439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169834</xdr:rowOff>
    </xdr:from>
    <xdr:ext cx="469744" cy="259045"/>
    <xdr:sp macro="" textlink="">
      <xdr:nvSpPr>
        <xdr:cNvPr id="368" name="n_3aveValue【福祉施設】&#10;一人当たり面積">
          <a:extLst>
            <a:ext uri="{FF2B5EF4-FFF2-40B4-BE49-F238E27FC236}">
              <a16:creationId xmlns:a16="http://schemas.microsoft.com/office/drawing/2014/main" id="{099DE19E-27E7-4C5A-8E53-7C2C63E6EB19}"/>
            </a:ext>
          </a:extLst>
        </xdr:cNvPr>
        <xdr:cNvSpPr txBox="1"/>
      </xdr:nvSpPr>
      <xdr:spPr>
        <a:xfrm>
          <a:off x="6866332" y="1440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169834</xdr:rowOff>
    </xdr:from>
    <xdr:ext cx="469744" cy="259045"/>
    <xdr:sp macro="" textlink="">
      <xdr:nvSpPr>
        <xdr:cNvPr id="369" name="n_4aveValue【福祉施設】&#10;一人当たり面積">
          <a:extLst>
            <a:ext uri="{FF2B5EF4-FFF2-40B4-BE49-F238E27FC236}">
              <a16:creationId xmlns:a16="http://schemas.microsoft.com/office/drawing/2014/main" id="{C2649AB3-2F5B-4B59-AD67-F7D26E8CB975}"/>
            </a:ext>
          </a:extLst>
        </xdr:cNvPr>
        <xdr:cNvSpPr txBox="1"/>
      </xdr:nvSpPr>
      <xdr:spPr>
        <a:xfrm>
          <a:off x="6068772" y="1440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127198</xdr:rowOff>
    </xdr:from>
    <xdr:ext cx="469744" cy="259045"/>
    <xdr:sp macro="" textlink="">
      <xdr:nvSpPr>
        <xdr:cNvPr id="370" name="n_1mainValue【福祉施設】&#10;一人当たり面積">
          <a:extLst>
            <a:ext uri="{FF2B5EF4-FFF2-40B4-BE49-F238E27FC236}">
              <a16:creationId xmlns:a16="http://schemas.microsoft.com/office/drawing/2014/main" id="{BA94B37A-0554-451B-8AF7-729064358DF2}"/>
            </a:ext>
          </a:extLst>
        </xdr:cNvPr>
        <xdr:cNvSpPr txBox="1"/>
      </xdr:nvSpPr>
      <xdr:spPr>
        <a:xfrm>
          <a:off x="8454467" y="13847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129920</xdr:rowOff>
    </xdr:from>
    <xdr:ext cx="469744" cy="259045"/>
    <xdr:sp macro="" textlink="">
      <xdr:nvSpPr>
        <xdr:cNvPr id="371" name="n_2mainValue【福祉施設】&#10;一人当たり面積">
          <a:extLst>
            <a:ext uri="{FF2B5EF4-FFF2-40B4-BE49-F238E27FC236}">
              <a16:creationId xmlns:a16="http://schemas.microsoft.com/office/drawing/2014/main" id="{221E5A0D-36BA-46AD-812C-341A5A8BA6F9}"/>
            </a:ext>
          </a:extLst>
        </xdr:cNvPr>
        <xdr:cNvSpPr txBox="1"/>
      </xdr:nvSpPr>
      <xdr:spPr>
        <a:xfrm>
          <a:off x="7673417" y="1402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129920</xdr:rowOff>
    </xdr:from>
    <xdr:ext cx="469744" cy="259045"/>
    <xdr:sp macro="" textlink="">
      <xdr:nvSpPr>
        <xdr:cNvPr id="372" name="n_3mainValue【福祉施設】&#10;一人当たり面積">
          <a:extLst>
            <a:ext uri="{FF2B5EF4-FFF2-40B4-BE49-F238E27FC236}">
              <a16:creationId xmlns:a16="http://schemas.microsoft.com/office/drawing/2014/main" id="{F5BCBB19-2E59-410C-9034-651C713FC784}"/>
            </a:ext>
          </a:extLst>
        </xdr:cNvPr>
        <xdr:cNvSpPr txBox="1"/>
      </xdr:nvSpPr>
      <xdr:spPr>
        <a:xfrm>
          <a:off x="6866332" y="1402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140806</xdr:rowOff>
    </xdr:from>
    <xdr:ext cx="469744" cy="259045"/>
    <xdr:sp macro="" textlink="">
      <xdr:nvSpPr>
        <xdr:cNvPr id="373" name="n_4mainValue【福祉施設】&#10;一人当たり面積">
          <a:extLst>
            <a:ext uri="{FF2B5EF4-FFF2-40B4-BE49-F238E27FC236}">
              <a16:creationId xmlns:a16="http://schemas.microsoft.com/office/drawing/2014/main" id="{BA820F5E-55D6-41DF-BFDD-3ED464A891C3}"/>
            </a:ext>
          </a:extLst>
        </xdr:cNvPr>
        <xdr:cNvSpPr txBox="1"/>
      </xdr:nvSpPr>
      <xdr:spPr>
        <a:xfrm>
          <a:off x="6068772" y="14024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B22DB7C9-B915-4144-9A52-08731592E8E3}"/>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28B0ACD9-F430-4A0D-B6B2-6D22A520777E}"/>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7E996166-1EF2-47FB-873A-F06FDF716205}"/>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1896CFF4-E4F3-4DE2-BDA6-37536014A83B}"/>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15C16E2C-A197-4E27-8976-B9CAD712B64F}"/>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976E9331-31C3-49DA-BE8C-48FAF932F843}"/>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7B681853-614F-4F82-8FF5-320D1F5276DF}"/>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7E17EA4E-6D9B-4DF9-8F99-DF265E1DBD39}"/>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D0BB5E4D-36B7-435E-BEE4-C40DAC5AAAF4}"/>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4DF8D808-2494-44A7-A8A9-9703980E1974}"/>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762843A7-D352-4F6A-B951-73DCA5F9EE2C}"/>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62AC7F05-6F39-4786-A36E-DC0B2BFD8D45}"/>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62162274-82E0-405B-B9DD-605D01D550CD}"/>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6DC18DB7-92CF-48DF-ADE1-DDDBA3663B16}"/>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C46E7C88-9458-463F-90AE-230E69986887}"/>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E44D0729-75BE-41AF-879E-E453493DD32D}"/>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2C341314-5B15-47F0-9C5A-0F38062D750E}"/>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11EC7248-8C28-4B55-A5DC-53DE8B942BAD}"/>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36030479-D6CA-4D4E-B7FA-492C4E75A578}"/>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5F5E0362-0D71-477F-88C9-04BFC2EE7D16}"/>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FF210C5C-3A21-4AF5-9716-4AEA227F81A3}"/>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1B7D42CC-3682-496E-BDC5-C469A2649758}"/>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A1FA235C-161B-4A2C-BD0D-AA77F64C97AE}"/>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F0E08929-DD4F-423F-A00A-769BF9DBBB97}"/>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D5DB2DB1-C294-441E-97EC-3E713EAE165D}"/>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71301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CA4108B9-EB81-458D-B915-369185BE5A27}"/>
            </a:ext>
          </a:extLst>
        </xdr:cNvPr>
        <xdr:cNvCxnSpPr/>
      </xdr:nvCxnSpPr>
      <xdr:spPr>
        <a:xfrm flipV="1">
          <a:off x="4173855" y="17385846"/>
          <a:ext cx="0" cy="1337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72DB3417-EB0F-4105-B541-79DE51EAC447}"/>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A46E4728-456A-4E83-9CA3-88F1B35E7C70}"/>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17978</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86D8CDA7-2BD8-4F8D-83F8-9A3EA99470DC}"/>
            </a:ext>
          </a:extLst>
        </xdr:cNvPr>
        <xdr:cNvSpPr txBox="1"/>
      </xdr:nvSpPr>
      <xdr:spPr>
        <a:xfrm>
          <a:off x="4212590" y="17166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71301</xdr:rowOff>
    </xdr:from>
    <xdr:to>
      <xdr:col>24</xdr:col>
      <xdr:colOff>152400</xdr:colOff>
      <xdr:row>101</xdr:row>
      <xdr:rowOff>71301</xdr:rowOff>
    </xdr:to>
    <xdr:cxnSp macro="">
      <xdr:nvCxnSpPr>
        <xdr:cNvPr id="403" name="直線コネクタ 402">
          <a:extLst>
            <a:ext uri="{FF2B5EF4-FFF2-40B4-BE49-F238E27FC236}">
              <a16:creationId xmlns:a16="http://schemas.microsoft.com/office/drawing/2014/main" id="{EE9BD447-3B42-4CF9-BB2A-D4C194D84F6F}"/>
            </a:ext>
          </a:extLst>
        </xdr:cNvPr>
        <xdr:cNvCxnSpPr/>
      </xdr:nvCxnSpPr>
      <xdr:spPr>
        <a:xfrm>
          <a:off x="4112260" y="173858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44648</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99E6057F-D357-4868-BDED-FBBAB38300F6}"/>
            </a:ext>
          </a:extLst>
        </xdr:cNvPr>
        <xdr:cNvSpPr txBox="1"/>
      </xdr:nvSpPr>
      <xdr:spPr>
        <a:xfrm>
          <a:off x="4212590" y="178773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66221</xdr:rowOff>
    </xdr:from>
    <xdr:to>
      <xdr:col>24</xdr:col>
      <xdr:colOff>114300</xdr:colOff>
      <xdr:row>104</xdr:row>
      <xdr:rowOff>167821</xdr:rowOff>
    </xdr:to>
    <xdr:sp macro="" textlink="">
      <xdr:nvSpPr>
        <xdr:cNvPr id="405" name="フローチャート: 判断 404">
          <a:extLst>
            <a:ext uri="{FF2B5EF4-FFF2-40B4-BE49-F238E27FC236}">
              <a16:creationId xmlns:a16="http://schemas.microsoft.com/office/drawing/2014/main" id="{43E613AA-4A5D-4A80-BB15-716DECCBBFDF}"/>
            </a:ext>
          </a:extLst>
        </xdr:cNvPr>
        <xdr:cNvSpPr/>
      </xdr:nvSpPr>
      <xdr:spPr>
        <a:xfrm>
          <a:off x="4131310" y="1789511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406" name="フローチャート: 判断 405">
          <a:extLst>
            <a:ext uri="{FF2B5EF4-FFF2-40B4-BE49-F238E27FC236}">
              <a16:creationId xmlns:a16="http://schemas.microsoft.com/office/drawing/2014/main" id="{C1700339-4A49-402B-874B-CD0842EF4545}"/>
            </a:ext>
          </a:extLst>
        </xdr:cNvPr>
        <xdr:cNvSpPr/>
      </xdr:nvSpPr>
      <xdr:spPr>
        <a:xfrm>
          <a:off x="3388360" y="178659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43362</xdr:rowOff>
    </xdr:from>
    <xdr:to>
      <xdr:col>15</xdr:col>
      <xdr:colOff>101600</xdr:colOff>
      <xdr:row>104</xdr:row>
      <xdr:rowOff>144962</xdr:rowOff>
    </xdr:to>
    <xdr:sp macro="" textlink="">
      <xdr:nvSpPr>
        <xdr:cNvPr id="407" name="フローチャート: 判断 406">
          <a:extLst>
            <a:ext uri="{FF2B5EF4-FFF2-40B4-BE49-F238E27FC236}">
              <a16:creationId xmlns:a16="http://schemas.microsoft.com/office/drawing/2014/main" id="{03482C7E-A14A-403E-8DD8-E66335F52B30}"/>
            </a:ext>
          </a:extLst>
        </xdr:cNvPr>
        <xdr:cNvSpPr/>
      </xdr:nvSpPr>
      <xdr:spPr>
        <a:xfrm>
          <a:off x="2571750" y="1787606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41729</xdr:rowOff>
    </xdr:from>
    <xdr:to>
      <xdr:col>10</xdr:col>
      <xdr:colOff>165100</xdr:colOff>
      <xdr:row>104</xdr:row>
      <xdr:rowOff>143329</xdr:rowOff>
    </xdr:to>
    <xdr:sp macro="" textlink="">
      <xdr:nvSpPr>
        <xdr:cNvPr id="408" name="フローチャート: 判断 407">
          <a:extLst>
            <a:ext uri="{FF2B5EF4-FFF2-40B4-BE49-F238E27FC236}">
              <a16:creationId xmlns:a16="http://schemas.microsoft.com/office/drawing/2014/main" id="{7F4941FB-6C5E-42C4-896B-66443DC44ED9}"/>
            </a:ext>
          </a:extLst>
        </xdr:cNvPr>
        <xdr:cNvSpPr/>
      </xdr:nvSpPr>
      <xdr:spPr>
        <a:xfrm>
          <a:off x="1774190" y="1787252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22134</xdr:rowOff>
    </xdr:from>
    <xdr:to>
      <xdr:col>6</xdr:col>
      <xdr:colOff>38100</xdr:colOff>
      <xdr:row>104</xdr:row>
      <xdr:rowOff>123734</xdr:rowOff>
    </xdr:to>
    <xdr:sp macro="" textlink="">
      <xdr:nvSpPr>
        <xdr:cNvPr id="409" name="フローチャート: 判断 408">
          <a:extLst>
            <a:ext uri="{FF2B5EF4-FFF2-40B4-BE49-F238E27FC236}">
              <a16:creationId xmlns:a16="http://schemas.microsoft.com/office/drawing/2014/main" id="{4D4659DB-FB29-43F7-9393-85EE45DB6F4A}"/>
            </a:ext>
          </a:extLst>
        </xdr:cNvPr>
        <xdr:cNvSpPr/>
      </xdr:nvSpPr>
      <xdr:spPr>
        <a:xfrm>
          <a:off x="988060" y="1784912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862435AD-51BD-4D02-88F3-AB8E4F4868A5}"/>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3ADA69F2-7C3F-4026-BEE9-254609AC7E6B}"/>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CC84BCC0-1BC2-4E10-8ECD-001CE2604DDA}"/>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49F369FC-7815-45C9-B7F8-20D595FB6C12}"/>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5B93C5C-4142-4A5E-995A-1553F94379DA}"/>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144599</xdr:rowOff>
    </xdr:from>
    <xdr:to>
      <xdr:col>24</xdr:col>
      <xdr:colOff>114300</xdr:colOff>
      <xdr:row>102</xdr:row>
      <xdr:rowOff>74749</xdr:rowOff>
    </xdr:to>
    <xdr:sp macro="" textlink="">
      <xdr:nvSpPr>
        <xdr:cNvPr id="415" name="楕円 414">
          <a:extLst>
            <a:ext uri="{FF2B5EF4-FFF2-40B4-BE49-F238E27FC236}">
              <a16:creationId xmlns:a16="http://schemas.microsoft.com/office/drawing/2014/main" id="{2BF97BAC-4F54-4107-AF7E-F077987BFA63}"/>
            </a:ext>
          </a:extLst>
        </xdr:cNvPr>
        <xdr:cNvSpPr/>
      </xdr:nvSpPr>
      <xdr:spPr>
        <a:xfrm>
          <a:off x="4131310" y="1745914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59526</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B2603510-0D38-4D94-BE87-2544279E70E6}"/>
            </a:ext>
          </a:extLst>
        </xdr:cNvPr>
        <xdr:cNvSpPr txBox="1"/>
      </xdr:nvSpPr>
      <xdr:spPr>
        <a:xfrm>
          <a:off x="4212590" y="17372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110308</xdr:rowOff>
    </xdr:from>
    <xdr:to>
      <xdr:col>20</xdr:col>
      <xdr:colOff>38100</xdr:colOff>
      <xdr:row>102</xdr:row>
      <xdr:rowOff>40458</xdr:rowOff>
    </xdr:to>
    <xdr:sp macro="" textlink="">
      <xdr:nvSpPr>
        <xdr:cNvPr id="417" name="楕円 416">
          <a:extLst>
            <a:ext uri="{FF2B5EF4-FFF2-40B4-BE49-F238E27FC236}">
              <a16:creationId xmlns:a16="http://schemas.microsoft.com/office/drawing/2014/main" id="{EC891ADB-5EDC-49DF-9B4B-10F64A728F81}"/>
            </a:ext>
          </a:extLst>
        </xdr:cNvPr>
        <xdr:cNvSpPr/>
      </xdr:nvSpPr>
      <xdr:spPr>
        <a:xfrm>
          <a:off x="3388360" y="1742485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161108</xdr:rowOff>
    </xdr:from>
    <xdr:to>
      <xdr:col>24</xdr:col>
      <xdr:colOff>63500</xdr:colOff>
      <xdr:row>102</xdr:row>
      <xdr:rowOff>23949</xdr:rowOff>
    </xdr:to>
    <xdr:cxnSp macro="">
      <xdr:nvCxnSpPr>
        <xdr:cNvPr id="418" name="直線コネクタ 417">
          <a:extLst>
            <a:ext uri="{FF2B5EF4-FFF2-40B4-BE49-F238E27FC236}">
              <a16:creationId xmlns:a16="http://schemas.microsoft.com/office/drawing/2014/main" id="{9F54DA28-6660-4189-A10E-A17F4C07C97E}"/>
            </a:ext>
          </a:extLst>
        </xdr:cNvPr>
        <xdr:cNvCxnSpPr/>
      </xdr:nvCxnSpPr>
      <xdr:spPr>
        <a:xfrm>
          <a:off x="3431540" y="17479463"/>
          <a:ext cx="742950" cy="2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74386</xdr:rowOff>
    </xdr:from>
    <xdr:to>
      <xdr:col>15</xdr:col>
      <xdr:colOff>101600</xdr:colOff>
      <xdr:row>102</xdr:row>
      <xdr:rowOff>4536</xdr:rowOff>
    </xdr:to>
    <xdr:sp macro="" textlink="">
      <xdr:nvSpPr>
        <xdr:cNvPr id="419" name="楕円 418">
          <a:extLst>
            <a:ext uri="{FF2B5EF4-FFF2-40B4-BE49-F238E27FC236}">
              <a16:creationId xmlns:a16="http://schemas.microsoft.com/office/drawing/2014/main" id="{DCD0D22D-63C2-41CC-902C-EA5E8EA1C622}"/>
            </a:ext>
          </a:extLst>
        </xdr:cNvPr>
        <xdr:cNvSpPr/>
      </xdr:nvSpPr>
      <xdr:spPr>
        <a:xfrm>
          <a:off x="2571750" y="1739083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125186</xdr:rowOff>
    </xdr:from>
    <xdr:to>
      <xdr:col>19</xdr:col>
      <xdr:colOff>177800</xdr:colOff>
      <xdr:row>101</xdr:row>
      <xdr:rowOff>161108</xdr:rowOff>
    </xdr:to>
    <xdr:cxnSp macro="">
      <xdr:nvCxnSpPr>
        <xdr:cNvPr id="420" name="直線コネクタ 419">
          <a:extLst>
            <a:ext uri="{FF2B5EF4-FFF2-40B4-BE49-F238E27FC236}">
              <a16:creationId xmlns:a16="http://schemas.microsoft.com/office/drawing/2014/main" id="{11856266-84A4-49EF-A4AE-0700477A97BA}"/>
            </a:ext>
          </a:extLst>
        </xdr:cNvPr>
        <xdr:cNvCxnSpPr/>
      </xdr:nvCxnSpPr>
      <xdr:spPr>
        <a:xfrm>
          <a:off x="2626360" y="17443541"/>
          <a:ext cx="80518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40095</xdr:rowOff>
    </xdr:from>
    <xdr:to>
      <xdr:col>10</xdr:col>
      <xdr:colOff>165100</xdr:colOff>
      <xdr:row>101</xdr:row>
      <xdr:rowOff>141695</xdr:rowOff>
    </xdr:to>
    <xdr:sp macro="" textlink="">
      <xdr:nvSpPr>
        <xdr:cNvPr id="421" name="楕円 420">
          <a:extLst>
            <a:ext uri="{FF2B5EF4-FFF2-40B4-BE49-F238E27FC236}">
              <a16:creationId xmlns:a16="http://schemas.microsoft.com/office/drawing/2014/main" id="{EB81CE18-F24A-4616-858E-F9D94464610C}"/>
            </a:ext>
          </a:extLst>
        </xdr:cNvPr>
        <xdr:cNvSpPr/>
      </xdr:nvSpPr>
      <xdr:spPr>
        <a:xfrm>
          <a:off x="1774190" y="1735654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90895</xdr:rowOff>
    </xdr:from>
    <xdr:to>
      <xdr:col>15</xdr:col>
      <xdr:colOff>50800</xdr:colOff>
      <xdr:row>101</xdr:row>
      <xdr:rowOff>125186</xdr:rowOff>
    </xdr:to>
    <xdr:cxnSp macro="">
      <xdr:nvCxnSpPr>
        <xdr:cNvPr id="422" name="直線コネクタ 421">
          <a:extLst>
            <a:ext uri="{FF2B5EF4-FFF2-40B4-BE49-F238E27FC236}">
              <a16:creationId xmlns:a16="http://schemas.microsoft.com/office/drawing/2014/main" id="{F66CADD1-BF9C-4855-BAB6-F0FA216C50E9}"/>
            </a:ext>
          </a:extLst>
        </xdr:cNvPr>
        <xdr:cNvCxnSpPr/>
      </xdr:nvCxnSpPr>
      <xdr:spPr>
        <a:xfrm>
          <a:off x="1828800" y="17411155"/>
          <a:ext cx="79756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85816</xdr:rowOff>
    </xdr:from>
    <xdr:to>
      <xdr:col>6</xdr:col>
      <xdr:colOff>38100</xdr:colOff>
      <xdr:row>101</xdr:row>
      <xdr:rowOff>15966</xdr:rowOff>
    </xdr:to>
    <xdr:sp macro="" textlink="">
      <xdr:nvSpPr>
        <xdr:cNvPr id="423" name="楕円 422">
          <a:extLst>
            <a:ext uri="{FF2B5EF4-FFF2-40B4-BE49-F238E27FC236}">
              <a16:creationId xmlns:a16="http://schemas.microsoft.com/office/drawing/2014/main" id="{A7BA851F-651B-4A52-8653-89586FAEB825}"/>
            </a:ext>
          </a:extLst>
        </xdr:cNvPr>
        <xdr:cNvSpPr/>
      </xdr:nvSpPr>
      <xdr:spPr>
        <a:xfrm>
          <a:off x="988060" y="1723272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136616</xdr:rowOff>
    </xdr:from>
    <xdr:to>
      <xdr:col>10</xdr:col>
      <xdr:colOff>114300</xdr:colOff>
      <xdr:row>101</xdr:row>
      <xdr:rowOff>90895</xdr:rowOff>
    </xdr:to>
    <xdr:cxnSp macro="">
      <xdr:nvCxnSpPr>
        <xdr:cNvPr id="424" name="直線コネクタ 423">
          <a:extLst>
            <a:ext uri="{FF2B5EF4-FFF2-40B4-BE49-F238E27FC236}">
              <a16:creationId xmlns:a16="http://schemas.microsoft.com/office/drawing/2014/main" id="{5D6AEC0F-75EB-4A36-9E48-0205F722C4CC}"/>
            </a:ext>
          </a:extLst>
        </xdr:cNvPr>
        <xdr:cNvCxnSpPr/>
      </xdr:nvCxnSpPr>
      <xdr:spPr>
        <a:xfrm>
          <a:off x="1031240" y="17277806"/>
          <a:ext cx="797560" cy="13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127925</xdr:rowOff>
    </xdr:from>
    <xdr:ext cx="405111" cy="259045"/>
    <xdr:sp macro="" textlink="">
      <xdr:nvSpPr>
        <xdr:cNvPr id="425" name="n_1aveValue【市民会館】&#10;有形固定資産減価償却率">
          <a:extLst>
            <a:ext uri="{FF2B5EF4-FFF2-40B4-BE49-F238E27FC236}">
              <a16:creationId xmlns:a16="http://schemas.microsoft.com/office/drawing/2014/main" id="{C9C84A30-1E4B-445E-8EB6-2B25626BEC99}"/>
            </a:ext>
          </a:extLst>
        </xdr:cNvPr>
        <xdr:cNvSpPr txBox="1"/>
      </xdr:nvSpPr>
      <xdr:spPr>
        <a:xfrm>
          <a:off x="3239144" y="1796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136089</xdr:rowOff>
    </xdr:from>
    <xdr:ext cx="405111" cy="259045"/>
    <xdr:sp macro="" textlink="">
      <xdr:nvSpPr>
        <xdr:cNvPr id="426" name="n_2aveValue【市民会館】&#10;有形固定資産減価償却率">
          <a:extLst>
            <a:ext uri="{FF2B5EF4-FFF2-40B4-BE49-F238E27FC236}">
              <a16:creationId xmlns:a16="http://schemas.microsoft.com/office/drawing/2014/main" id="{9397E823-31C0-41A4-9481-4C6DBDEF4F6E}"/>
            </a:ext>
          </a:extLst>
        </xdr:cNvPr>
        <xdr:cNvSpPr txBox="1"/>
      </xdr:nvSpPr>
      <xdr:spPr>
        <a:xfrm>
          <a:off x="2439044" y="1796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134456</xdr:rowOff>
    </xdr:from>
    <xdr:ext cx="405111" cy="259045"/>
    <xdr:sp macro="" textlink="">
      <xdr:nvSpPr>
        <xdr:cNvPr id="427" name="n_3aveValue【市民会館】&#10;有形固定資産減価償却率">
          <a:extLst>
            <a:ext uri="{FF2B5EF4-FFF2-40B4-BE49-F238E27FC236}">
              <a16:creationId xmlns:a16="http://schemas.microsoft.com/office/drawing/2014/main" id="{6C84D92A-A588-4C0F-88C9-F4339BFE0B95}"/>
            </a:ext>
          </a:extLst>
        </xdr:cNvPr>
        <xdr:cNvSpPr txBox="1"/>
      </xdr:nvSpPr>
      <xdr:spPr>
        <a:xfrm>
          <a:off x="1641484" y="17961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114861</xdr:rowOff>
    </xdr:from>
    <xdr:ext cx="405111" cy="259045"/>
    <xdr:sp macro="" textlink="">
      <xdr:nvSpPr>
        <xdr:cNvPr id="428" name="n_4aveValue【市民会館】&#10;有形固定資産減価償却率">
          <a:extLst>
            <a:ext uri="{FF2B5EF4-FFF2-40B4-BE49-F238E27FC236}">
              <a16:creationId xmlns:a16="http://schemas.microsoft.com/office/drawing/2014/main" id="{A6E2D3D4-E2B4-4E44-A29F-C3A380E7FF92}"/>
            </a:ext>
          </a:extLst>
        </xdr:cNvPr>
        <xdr:cNvSpPr txBox="1"/>
      </xdr:nvSpPr>
      <xdr:spPr>
        <a:xfrm>
          <a:off x="855354" y="1794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56985</xdr:rowOff>
    </xdr:from>
    <xdr:ext cx="405111" cy="259045"/>
    <xdr:sp macro="" textlink="">
      <xdr:nvSpPr>
        <xdr:cNvPr id="429" name="n_1mainValue【市民会館】&#10;有形固定資産減価償却率">
          <a:extLst>
            <a:ext uri="{FF2B5EF4-FFF2-40B4-BE49-F238E27FC236}">
              <a16:creationId xmlns:a16="http://schemas.microsoft.com/office/drawing/2014/main" id="{0860E2DC-0FA3-4C83-8570-EB1E4A53F9B7}"/>
            </a:ext>
          </a:extLst>
        </xdr:cNvPr>
        <xdr:cNvSpPr txBox="1"/>
      </xdr:nvSpPr>
      <xdr:spPr>
        <a:xfrm>
          <a:off x="3239144" y="17205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21063</xdr:rowOff>
    </xdr:from>
    <xdr:ext cx="405111" cy="259045"/>
    <xdr:sp macro="" textlink="">
      <xdr:nvSpPr>
        <xdr:cNvPr id="430" name="n_2mainValue【市民会館】&#10;有形固定資産減価償却率">
          <a:extLst>
            <a:ext uri="{FF2B5EF4-FFF2-40B4-BE49-F238E27FC236}">
              <a16:creationId xmlns:a16="http://schemas.microsoft.com/office/drawing/2014/main" id="{289240CA-9F51-4EFE-94B5-837C3A791D21}"/>
            </a:ext>
          </a:extLst>
        </xdr:cNvPr>
        <xdr:cNvSpPr txBox="1"/>
      </xdr:nvSpPr>
      <xdr:spPr>
        <a:xfrm>
          <a:off x="2439044" y="1716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158222</xdr:rowOff>
    </xdr:from>
    <xdr:ext cx="405111" cy="259045"/>
    <xdr:sp macro="" textlink="">
      <xdr:nvSpPr>
        <xdr:cNvPr id="431" name="n_3mainValue【市民会館】&#10;有形固定資産減価償却率">
          <a:extLst>
            <a:ext uri="{FF2B5EF4-FFF2-40B4-BE49-F238E27FC236}">
              <a16:creationId xmlns:a16="http://schemas.microsoft.com/office/drawing/2014/main" id="{9C77D180-B323-46E3-83D3-897E340C1891}"/>
            </a:ext>
          </a:extLst>
        </xdr:cNvPr>
        <xdr:cNvSpPr txBox="1"/>
      </xdr:nvSpPr>
      <xdr:spPr>
        <a:xfrm>
          <a:off x="1641484" y="1713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32493</xdr:rowOff>
    </xdr:from>
    <xdr:ext cx="405111" cy="259045"/>
    <xdr:sp macro="" textlink="">
      <xdr:nvSpPr>
        <xdr:cNvPr id="432" name="n_4mainValue【市民会館】&#10;有形固定資産減価償却率">
          <a:extLst>
            <a:ext uri="{FF2B5EF4-FFF2-40B4-BE49-F238E27FC236}">
              <a16:creationId xmlns:a16="http://schemas.microsoft.com/office/drawing/2014/main" id="{2F791095-699B-48FE-9253-48D5009D997C}"/>
            </a:ext>
          </a:extLst>
        </xdr:cNvPr>
        <xdr:cNvSpPr txBox="1"/>
      </xdr:nvSpPr>
      <xdr:spPr>
        <a:xfrm>
          <a:off x="855354" y="1700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560F8391-EBE3-4D4F-A47C-593A9FAB9CEE}"/>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44EF95B0-BCAE-47C0-A6FF-2EB67A01548A}"/>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2437F45D-429E-464F-8D50-E00217A264B4}"/>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E5151E5F-A77A-4AD7-AEE2-6BF7258EABCC}"/>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D8F5D175-CCD3-4A35-BEB8-41ADA2C219F9}"/>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864341EC-37B4-4FFA-8F40-5DCE69DEB586}"/>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36F939AF-D360-4F07-BEC5-A7125ECC0511}"/>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0D714CE9-E013-4A1A-AF96-DAB1BCE35D77}"/>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4214AB89-C29D-44F8-8714-9F1A9BA9D834}"/>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9AEC23FB-755A-4B22-85F6-B7342C2C7257}"/>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3" name="直線コネクタ 442">
          <a:extLst>
            <a:ext uri="{FF2B5EF4-FFF2-40B4-BE49-F238E27FC236}">
              <a16:creationId xmlns:a16="http://schemas.microsoft.com/office/drawing/2014/main" id="{3ACC2334-4692-4645-BE5B-CE8AC8E017F0}"/>
            </a:ext>
          </a:extLst>
        </xdr:cNvPr>
        <xdr:cNvCxnSpPr/>
      </xdr:nvCxnSpPr>
      <xdr:spPr>
        <a:xfrm>
          <a:off x="5960110" y="1847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4" name="テキスト ボックス 443">
          <a:extLst>
            <a:ext uri="{FF2B5EF4-FFF2-40B4-BE49-F238E27FC236}">
              <a16:creationId xmlns:a16="http://schemas.microsoft.com/office/drawing/2014/main" id="{A9BB6A39-73D3-4BE0-98ED-58BCF989D4A3}"/>
            </a:ext>
          </a:extLst>
        </xdr:cNvPr>
        <xdr:cNvSpPr txBox="1"/>
      </xdr:nvSpPr>
      <xdr:spPr>
        <a:xfrm>
          <a:off x="5527221" y="1833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5" name="直線コネクタ 444">
          <a:extLst>
            <a:ext uri="{FF2B5EF4-FFF2-40B4-BE49-F238E27FC236}">
              <a16:creationId xmlns:a16="http://schemas.microsoft.com/office/drawing/2014/main" id="{02AAE8C7-31B6-4375-B241-D1F595B14E09}"/>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6" name="テキスト ボックス 445">
          <a:extLst>
            <a:ext uri="{FF2B5EF4-FFF2-40B4-BE49-F238E27FC236}">
              <a16:creationId xmlns:a16="http://schemas.microsoft.com/office/drawing/2014/main" id="{FCBE9F6D-E4F9-44A0-9C8C-4BAAFE39DE3C}"/>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7" name="直線コネクタ 446">
          <a:extLst>
            <a:ext uri="{FF2B5EF4-FFF2-40B4-BE49-F238E27FC236}">
              <a16:creationId xmlns:a16="http://schemas.microsoft.com/office/drawing/2014/main" id="{4310645F-DD3D-4C37-A819-E12E62F5D93B}"/>
            </a:ext>
          </a:extLst>
        </xdr:cNvPr>
        <xdr:cNvCxnSpPr/>
      </xdr:nvCxnSpPr>
      <xdr:spPr>
        <a:xfrm>
          <a:off x="5960110" y="17331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8" name="テキスト ボックス 447">
          <a:extLst>
            <a:ext uri="{FF2B5EF4-FFF2-40B4-BE49-F238E27FC236}">
              <a16:creationId xmlns:a16="http://schemas.microsoft.com/office/drawing/2014/main" id="{94A5E954-90F6-4317-8E6E-673FAFC0C29F}"/>
            </a:ext>
          </a:extLst>
        </xdr:cNvPr>
        <xdr:cNvSpPr txBox="1"/>
      </xdr:nvSpPr>
      <xdr:spPr>
        <a:xfrm>
          <a:off x="5527221" y="1719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59834D8-EEE5-49F3-95F5-C83E21850ECF}"/>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2A1E67B9-23C7-42F5-82A5-A0C92C4F452C}"/>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FD918181-8C41-4964-9543-FFA0550505CC}"/>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52" name="直線コネクタ 451">
          <a:extLst>
            <a:ext uri="{FF2B5EF4-FFF2-40B4-BE49-F238E27FC236}">
              <a16:creationId xmlns:a16="http://schemas.microsoft.com/office/drawing/2014/main" id="{FC5FEE84-1B80-4989-A104-15E1018E2B8C}"/>
            </a:ext>
          </a:extLst>
        </xdr:cNvPr>
        <xdr:cNvCxnSpPr/>
      </xdr:nvCxnSpPr>
      <xdr:spPr>
        <a:xfrm flipV="1">
          <a:off x="9429115" y="17242155"/>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3" name="【市民会館】&#10;一人当たり面積最小値テキスト">
          <a:extLst>
            <a:ext uri="{FF2B5EF4-FFF2-40B4-BE49-F238E27FC236}">
              <a16:creationId xmlns:a16="http://schemas.microsoft.com/office/drawing/2014/main" id="{5F420EBC-445E-42E0-9809-51724D6124BA}"/>
            </a:ext>
          </a:extLst>
        </xdr:cNvPr>
        <xdr:cNvSpPr txBox="1"/>
      </xdr:nvSpPr>
      <xdr:spPr>
        <a:xfrm>
          <a:off x="9467850"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4" name="直線コネクタ 453">
          <a:extLst>
            <a:ext uri="{FF2B5EF4-FFF2-40B4-BE49-F238E27FC236}">
              <a16:creationId xmlns:a16="http://schemas.microsoft.com/office/drawing/2014/main" id="{4C8FD016-AB2D-46FF-BB7B-53A4895FEF98}"/>
            </a:ext>
          </a:extLst>
        </xdr:cNvPr>
        <xdr:cNvCxnSpPr/>
      </xdr:nvCxnSpPr>
      <xdr:spPr>
        <a:xfrm>
          <a:off x="9356090" y="1844802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55" name="【市民会館】&#10;一人当たり面積最大値テキスト">
          <a:extLst>
            <a:ext uri="{FF2B5EF4-FFF2-40B4-BE49-F238E27FC236}">
              <a16:creationId xmlns:a16="http://schemas.microsoft.com/office/drawing/2014/main" id="{E4D99786-BA35-4094-AE92-EFC4392578C5}"/>
            </a:ext>
          </a:extLst>
        </xdr:cNvPr>
        <xdr:cNvSpPr txBox="1"/>
      </xdr:nvSpPr>
      <xdr:spPr>
        <a:xfrm>
          <a:off x="9467850" y="1701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56" name="直線コネクタ 455">
          <a:extLst>
            <a:ext uri="{FF2B5EF4-FFF2-40B4-BE49-F238E27FC236}">
              <a16:creationId xmlns:a16="http://schemas.microsoft.com/office/drawing/2014/main" id="{0115A598-5EAC-47B3-A3E4-7CBD9D2E5B60}"/>
            </a:ext>
          </a:extLst>
        </xdr:cNvPr>
        <xdr:cNvCxnSpPr/>
      </xdr:nvCxnSpPr>
      <xdr:spPr>
        <a:xfrm>
          <a:off x="9356090" y="172421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168291</xdr:rowOff>
    </xdr:from>
    <xdr:ext cx="469744" cy="259045"/>
    <xdr:sp macro="" textlink="">
      <xdr:nvSpPr>
        <xdr:cNvPr id="457" name="【市民会館】&#10;一人当たり面積平均値テキスト">
          <a:extLst>
            <a:ext uri="{FF2B5EF4-FFF2-40B4-BE49-F238E27FC236}">
              <a16:creationId xmlns:a16="http://schemas.microsoft.com/office/drawing/2014/main" id="{6D6E0755-B1FC-4334-A468-FFBCEA83741D}"/>
            </a:ext>
          </a:extLst>
        </xdr:cNvPr>
        <xdr:cNvSpPr txBox="1"/>
      </xdr:nvSpPr>
      <xdr:spPr>
        <a:xfrm>
          <a:off x="9467850" y="178314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58" name="フローチャート: 判断 457">
          <a:extLst>
            <a:ext uri="{FF2B5EF4-FFF2-40B4-BE49-F238E27FC236}">
              <a16:creationId xmlns:a16="http://schemas.microsoft.com/office/drawing/2014/main" id="{E893A342-8603-4348-BC36-B489F592030F}"/>
            </a:ext>
          </a:extLst>
        </xdr:cNvPr>
        <xdr:cNvSpPr/>
      </xdr:nvSpPr>
      <xdr:spPr>
        <a:xfrm>
          <a:off x="9394190" y="1797430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59" name="フローチャート: 判断 458">
          <a:extLst>
            <a:ext uri="{FF2B5EF4-FFF2-40B4-BE49-F238E27FC236}">
              <a16:creationId xmlns:a16="http://schemas.microsoft.com/office/drawing/2014/main" id="{CA55BCAA-0C3E-4DDC-9B06-A10F6C482962}"/>
            </a:ext>
          </a:extLst>
        </xdr:cNvPr>
        <xdr:cNvSpPr/>
      </xdr:nvSpPr>
      <xdr:spPr>
        <a:xfrm>
          <a:off x="8632190" y="179952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60" name="フローチャート: 判断 459">
          <a:extLst>
            <a:ext uri="{FF2B5EF4-FFF2-40B4-BE49-F238E27FC236}">
              <a16:creationId xmlns:a16="http://schemas.microsoft.com/office/drawing/2014/main" id="{1971C7B1-2594-4FA1-99A7-1F1472BD1DE4}"/>
            </a:ext>
          </a:extLst>
        </xdr:cNvPr>
        <xdr:cNvSpPr/>
      </xdr:nvSpPr>
      <xdr:spPr>
        <a:xfrm>
          <a:off x="7846060" y="179952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1" name="フローチャート: 判断 460">
          <a:extLst>
            <a:ext uri="{FF2B5EF4-FFF2-40B4-BE49-F238E27FC236}">
              <a16:creationId xmlns:a16="http://schemas.microsoft.com/office/drawing/2014/main" id="{80E6250F-BAD0-4188-A1DA-675D145C96C2}"/>
            </a:ext>
          </a:extLst>
        </xdr:cNvPr>
        <xdr:cNvSpPr/>
      </xdr:nvSpPr>
      <xdr:spPr>
        <a:xfrm>
          <a:off x="7029450" y="1802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2" name="フローチャート: 判断 461">
          <a:extLst>
            <a:ext uri="{FF2B5EF4-FFF2-40B4-BE49-F238E27FC236}">
              <a16:creationId xmlns:a16="http://schemas.microsoft.com/office/drawing/2014/main" id="{C0AE41FF-9877-40EC-84BB-C513177BB3F3}"/>
            </a:ext>
          </a:extLst>
        </xdr:cNvPr>
        <xdr:cNvSpPr/>
      </xdr:nvSpPr>
      <xdr:spPr>
        <a:xfrm>
          <a:off x="6231890" y="180200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41D80C69-4ED6-452E-9E1E-5242CA62B0AF}"/>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EEB967EC-8EF7-4CC0-AC7F-042176B615EA}"/>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6AD51845-B8D2-45D7-947A-820BDBA71034}"/>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F357DF6C-C895-4A67-A2C2-3AB78723C2DE}"/>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63DB95CE-CD26-452D-80F1-669F0CA25F7C}"/>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111125</xdr:rowOff>
    </xdr:from>
    <xdr:to>
      <xdr:col>55</xdr:col>
      <xdr:colOff>50800</xdr:colOff>
      <xdr:row>106</xdr:row>
      <xdr:rowOff>41275</xdr:rowOff>
    </xdr:to>
    <xdr:sp macro="" textlink="">
      <xdr:nvSpPr>
        <xdr:cNvPr id="468" name="楕円 467">
          <a:extLst>
            <a:ext uri="{FF2B5EF4-FFF2-40B4-BE49-F238E27FC236}">
              <a16:creationId xmlns:a16="http://schemas.microsoft.com/office/drawing/2014/main" id="{66BF561F-3011-4A91-9903-26861C3E853C}"/>
            </a:ext>
          </a:extLst>
        </xdr:cNvPr>
        <xdr:cNvSpPr/>
      </xdr:nvSpPr>
      <xdr:spPr>
        <a:xfrm>
          <a:off x="9394190" y="1811337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89552</xdr:rowOff>
    </xdr:from>
    <xdr:ext cx="469744" cy="259045"/>
    <xdr:sp macro="" textlink="">
      <xdr:nvSpPr>
        <xdr:cNvPr id="469" name="【市民会館】&#10;一人当たり面積該当値テキスト">
          <a:extLst>
            <a:ext uri="{FF2B5EF4-FFF2-40B4-BE49-F238E27FC236}">
              <a16:creationId xmlns:a16="http://schemas.microsoft.com/office/drawing/2014/main" id="{18F1754B-AA64-4BC0-8A9F-2098D2529345}"/>
            </a:ext>
          </a:extLst>
        </xdr:cNvPr>
        <xdr:cNvSpPr txBox="1"/>
      </xdr:nvSpPr>
      <xdr:spPr>
        <a:xfrm>
          <a:off x="9467850" y="1809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116839</xdr:rowOff>
    </xdr:from>
    <xdr:to>
      <xdr:col>50</xdr:col>
      <xdr:colOff>165100</xdr:colOff>
      <xdr:row>106</xdr:row>
      <xdr:rowOff>46989</xdr:rowOff>
    </xdr:to>
    <xdr:sp macro="" textlink="">
      <xdr:nvSpPr>
        <xdr:cNvPr id="470" name="楕円 469">
          <a:extLst>
            <a:ext uri="{FF2B5EF4-FFF2-40B4-BE49-F238E27FC236}">
              <a16:creationId xmlns:a16="http://schemas.microsoft.com/office/drawing/2014/main" id="{148EE139-EF33-4E63-987F-EB89B0B1EF79}"/>
            </a:ext>
          </a:extLst>
        </xdr:cNvPr>
        <xdr:cNvSpPr/>
      </xdr:nvSpPr>
      <xdr:spPr>
        <a:xfrm>
          <a:off x="8632190" y="1811908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161925</xdr:rowOff>
    </xdr:from>
    <xdr:to>
      <xdr:col>55</xdr:col>
      <xdr:colOff>0</xdr:colOff>
      <xdr:row>105</xdr:row>
      <xdr:rowOff>167639</xdr:rowOff>
    </xdr:to>
    <xdr:cxnSp macro="">
      <xdr:nvCxnSpPr>
        <xdr:cNvPr id="471" name="直線コネクタ 470">
          <a:extLst>
            <a:ext uri="{FF2B5EF4-FFF2-40B4-BE49-F238E27FC236}">
              <a16:creationId xmlns:a16="http://schemas.microsoft.com/office/drawing/2014/main" id="{D867AD28-AA41-4E00-A6D0-1EF7411F4BA6}"/>
            </a:ext>
          </a:extLst>
        </xdr:cNvPr>
        <xdr:cNvCxnSpPr/>
      </xdr:nvCxnSpPr>
      <xdr:spPr>
        <a:xfrm flipV="1">
          <a:off x="8686800" y="18166080"/>
          <a:ext cx="7429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116839</xdr:rowOff>
    </xdr:from>
    <xdr:to>
      <xdr:col>46</xdr:col>
      <xdr:colOff>38100</xdr:colOff>
      <xdr:row>106</xdr:row>
      <xdr:rowOff>46989</xdr:rowOff>
    </xdr:to>
    <xdr:sp macro="" textlink="">
      <xdr:nvSpPr>
        <xdr:cNvPr id="472" name="楕円 471">
          <a:extLst>
            <a:ext uri="{FF2B5EF4-FFF2-40B4-BE49-F238E27FC236}">
              <a16:creationId xmlns:a16="http://schemas.microsoft.com/office/drawing/2014/main" id="{85187813-E84C-4EFE-9947-31145E150EE5}"/>
            </a:ext>
          </a:extLst>
        </xdr:cNvPr>
        <xdr:cNvSpPr/>
      </xdr:nvSpPr>
      <xdr:spPr>
        <a:xfrm>
          <a:off x="7846060" y="1811908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167639</xdr:rowOff>
    </xdr:from>
    <xdr:to>
      <xdr:col>50</xdr:col>
      <xdr:colOff>114300</xdr:colOff>
      <xdr:row>105</xdr:row>
      <xdr:rowOff>167639</xdr:rowOff>
    </xdr:to>
    <xdr:cxnSp macro="">
      <xdr:nvCxnSpPr>
        <xdr:cNvPr id="473" name="直線コネクタ 472">
          <a:extLst>
            <a:ext uri="{FF2B5EF4-FFF2-40B4-BE49-F238E27FC236}">
              <a16:creationId xmlns:a16="http://schemas.microsoft.com/office/drawing/2014/main" id="{6C1456ED-BD85-4214-8897-7290EB42F269}"/>
            </a:ext>
          </a:extLst>
        </xdr:cNvPr>
        <xdr:cNvCxnSpPr/>
      </xdr:nvCxnSpPr>
      <xdr:spPr>
        <a:xfrm>
          <a:off x="7889240" y="1817369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116839</xdr:rowOff>
    </xdr:from>
    <xdr:to>
      <xdr:col>41</xdr:col>
      <xdr:colOff>101600</xdr:colOff>
      <xdr:row>106</xdr:row>
      <xdr:rowOff>46989</xdr:rowOff>
    </xdr:to>
    <xdr:sp macro="" textlink="">
      <xdr:nvSpPr>
        <xdr:cNvPr id="474" name="楕円 473">
          <a:extLst>
            <a:ext uri="{FF2B5EF4-FFF2-40B4-BE49-F238E27FC236}">
              <a16:creationId xmlns:a16="http://schemas.microsoft.com/office/drawing/2014/main" id="{EBEB31EF-89FA-44E9-8F61-B8713BB57AD4}"/>
            </a:ext>
          </a:extLst>
        </xdr:cNvPr>
        <xdr:cNvSpPr/>
      </xdr:nvSpPr>
      <xdr:spPr>
        <a:xfrm>
          <a:off x="7029450" y="181190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167639</xdr:rowOff>
    </xdr:from>
    <xdr:to>
      <xdr:col>45</xdr:col>
      <xdr:colOff>177800</xdr:colOff>
      <xdr:row>105</xdr:row>
      <xdr:rowOff>167639</xdr:rowOff>
    </xdr:to>
    <xdr:cxnSp macro="">
      <xdr:nvCxnSpPr>
        <xdr:cNvPr id="475" name="直線コネクタ 474">
          <a:extLst>
            <a:ext uri="{FF2B5EF4-FFF2-40B4-BE49-F238E27FC236}">
              <a16:creationId xmlns:a16="http://schemas.microsoft.com/office/drawing/2014/main" id="{61F4EFB6-739B-4AA2-82FA-09A72B74408B}"/>
            </a:ext>
          </a:extLst>
        </xdr:cNvPr>
        <xdr:cNvCxnSpPr/>
      </xdr:nvCxnSpPr>
      <xdr:spPr>
        <a:xfrm>
          <a:off x="7084060" y="1817369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122555</xdr:rowOff>
    </xdr:from>
    <xdr:to>
      <xdr:col>36</xdr:col>
      <xdr:colOff>165100</xdr:colOff>
      <xdr:row>106</xdr:row>
      <xdr:rowOff>52705</xdr:rowOff>
    </xdr:to>
    <xdr:sp macro="" textlink="">
      <xdr:nvSpPr>
        <xdr:cNvPr id="476" name="楕円 475">
          <a:extLst>
            <a:ext uri="{FF2B5EF4-FFF2-40B4-BE49-F238E27FC236}">
              <a16:creationId xmlns:a16="http://schemas.microsoft.com/office/drawing/2014/main" id="{972FB242-8B1F-4FBA-B988-CFAE0C1A6D5F}"/>
            </a:ext>
          </a:extLst>
        </xdr:cNvPr>
        <xdr:cNvSpPr/>
      </xdr:nvSpPr>
      <xdr:spPr>
        <a:xfrm>
          <a:off x="6231890" y="1812671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167639</xdr:rowOff>
    </xdr:from>
    <xdr:to>
      <xdr:col>41</xdr:col>
      <xdr:colOff>50800</xdr:colOff>
      <xdr:row>106</xdr:row>
      <xdr:rowOff>1905</xdr:rowOff>
    </xdr:to>
    <xdr:cxnSp macro="">
      <xdr:nvCxnSpPr>
        <xdr:cNvPr id="477" name="直線コネクタ 476">
          <a:extLst>
            <a:ext uri="{FF2B5EF4-FFF2-40B4-BE49-F238E27FC236}">
              <a16:creationId xmlns:a16="http://schemas.microsoft.com/office/drawing/2014/main" id="{B84415BB-F5D6-475E-95CF-44041E9F04F8}"/>
            </a:ext>
          </a:extLst>
        </xdr:cNvPr>
        <xdr:cNvCxnSpPr/>
      </xdr:nvCxnSpPr>
      <xdr:spPr>
        <a:xfrm flipV="1">
          <a:off x="6286500" y="18173699"/>
          <a:ext cx="79756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78" name="n_1aveValue【市民会館】&#10;一人当たり面積">
          <a:extLst>
            <a:ext uri="{FF2B5EF4-FFF2-40B4-BE49-F238E27FC236}">
              <a16:creationId xmlns:a16="http://schemas.microsoft.com/office/drawing/2014/main" id="{7D1C3E6B-3E4E-49FD-A9A6-0AD755B7916C}"/>
            </a:ext>
          </a:extLst>
        </xdr:cNvPr>
        <xdr:cNvSpPr txBox="1"/>
      </xdr:nvSpPr>
      <xdr:spPr>
        <a:xfrm>
          <a:off x="8454467" y="1776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9" name="n_2aveValue【市民会館】&#10;一人当たり面積">
          <a:extLst>
            <a:ext uri="{FF2B5EF4-FFF2-40B4-BE49-F238E27FC236}">
              <a16:creationId xmlns:a16="http://schemas.microsoft.com/office/drawing/2014/main" id="{8C04902F-4B64-4C62-8372-25B808ED3D7C}"/>
            </a:ext>
          </a:extLst>
        </xdr:cNvPr>
        <xdr:cNvSpPr txBox="1"/>
      </xdr:nvSpPr>
      <xdr:spPr>
        <a:xfrm>
          <a:off x="7673417" y="1776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80" name="n_3aveValue【市民会館】&#10;一人当たり面積">
          <a:extLst>
            <a:ext uri="{FF2B5EF4-FFF2-40B4-BE49-F238E27FC236}">
              <a16:creationId xmlns:a16="http://schemas.microsoft.com/office/drawing/2014/main" id="{D6C2B6AB-7E6C-465D-9C11-BAEFEFEB1312}"/>
            </a:ext>
          </a:extLst>
        </xdr:cNvPr>
        <xdr:cNvSpPr txBox="1"/>
      </xdr:nvSpPr>
      <xdr:spPr>
        <a:xfrm>
          <a:off x="6866332" y="1779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1" name="n_4aveValue【市民会館】&#10;一人当たり面積">
          <a:extLst>
            <a:ext uri="{FF2B5EF4-FFF2-40B4-BE49-F238E27FC236}">
              <a16:creationId xmlns:a16="http://schemas.microsoft.com/office/drawing/2014/main" id="{96370664-90B8-419B-950C-366D8CBD0485}"/>
            </a:ext>
          </a:extLst>
        </xdr:cNvPr>
        <xdr:cNvSpPr txBox="1"/>
      </xdr:nvSpPr>
      <xdr:spPr>
        <a:xfrm>
          <a:off x="6068772" y="1779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38116</xdr:rowOff>
    </xdr:from>
    <xdr:ext cx="469744" cy="259045"/>
    <xdr:sp macro="" textlink="">
      <xdr:nvSpPr>
        <xdr:cNvPr id="482" name="n_1mainValue【市民会館】&#10;一人当たり面積">
          <a:extLst>
            <a:ext uri="{FF2B5EF4-FFF2-40B4-BE49-F238E27FC236}">
              <a16:creationId xmlns:a16="http://schemas.microsoft.com/office/drawing/2014/main" id="{C5BAE171-1F5C-4EDD-926B-5B2705AEE577}"/>
            </a:ext>
          </a:extLst>
        </xdr:cNvPr>
        <xdr:cNvSpPr txBox="1"/>
      </xdr:nvSpPr>
      <xdr:spPr>
        <a:xfrm>
          <a:off x="845446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38116</xdr:rowOff>
    </xdr:from>
    <xdr:ext cx="469744" cy="259045"/>
    <xdr:sp macro="" textlink="">
      <xdr:nvSpPr>
        <xdr:cNvPr id="483" name="n_2mainValue【市民会館】&#10;一人当たり面積">
          <a:extLst>
            <a:ext uri="{FF2B5EF4-FFF2-40B4-BE49-F238E27FC236}">
              <a16:creationId xmlns:a16="http://schemas.microsoft.com/office/drawing/2014/main" id="{87261118-B008-441A-AEF9-83676A1A2909}"/>
            </a:ext>
          </a:extLst>
        </xdr:cNvPr>
        <xdr:cNvSpPr txBox="1"/>
      </xdr:nvSpPr>
      <xdr:spPr>
        <a:xfrm>
          <a:off x="767341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38116</xdr:rowOff>
    </xdr:from>
    <xdr:ext cx="469744" cy="259045"/>
    <xdr:sp macro="" textlink="">
      <xdr:nvSpPr>
        <xdr:cNvPr id="484" name="n_3mainValue【市民会館】&#10;一人当たり面積">
          <a:extLst>
            <a:ext uri="{FF2B5EF4-FFF2-40B4-BE49-F238E27FC236}">
              <a16:creationId xmlns:a16="http://schemas.microsoft.com/office/drawing/2014/main" id="{DB2EA082-7713-4BEE-A114-1DB5AD6DDC47}"/>
            </a:ext>
          </a:extLst>
        </xdr:cNvPr>
        <xdr:cNvSpPr txBox="1"/>
      </xdr:nvSpPr>
      <xdr:spPr>
        <a:xfrm>
          <a:off x="6866332"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43832</xdr:rowOff>
    </xdr:from>
    <xdr:ext cx="469744" cy="259045"/>
    <xdr:sp macro="" textlink="">
      <xdr:nvSpPr>
        <xdr:cNvPr id="485" name="n_4mainValue【市民会館】&#10;一人当たり面積">
          <a:extLst>
            <a:ext uri="{FF2B5EF4-FFF2-40B4-BE49-F238E27FC236}">
              <a16:creationId xmlns:a16="http://schemas.microsoft.com/office/drawing/2014/main" id="{C3DED6E8-CD50-4415-8779-0D2E6B9088E6}"/>
            </a:ext>
          </a:extLst>
        </xdr:cNvPr>
        <xdr:cNvSpPr txBox="1"/>
      </xdr:nvSpPr>
      <xdr:spPr>
        <a:xfrm>
          <a:off x="6068772" y="1821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71B97F27-219A-47E8-9282-EB43521CFBAB}"/>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7E0B4E66-9853-484A-AE35-BA58B968E123}"/>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1363C4DE-5F07-45E1-B28F-8C6EB964A31C}"/>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C69FC396-51D5-4B1A-A29F-565AD03FBD75}"/>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94D29203-BD9E-4C4F-84B8-EA38771B1D5F}"/>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7599E8FF-1257-437E-A8E0-7E1CB81BEB83}"/>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499EFDDC-7D42-41D5-BFC8-6B235725749A}"/>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ADC03D58-9C28-4AFC-97A8-AB289126DC70}"/>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B683C891-F5E9-4204-B042-FE186374E336}"/>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EE187481-4788-47A1-8C9F-11960DADFED6}"/>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FBE63E1E-0B1C-4175-B51C-FE383AFED316}"/>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7" name="直線コネクタ 496">
          <a:extLst>
            <a:ext uri="{FF2B5EF4-FFF2-40B4-BE49-F238E27FC236}">
              <a16:creationId xmlns:a16="http://schemas.microsoft.com/office/drawing/2014/main" id="{D7481B36-B293-4DCA-97FC-7E304495691D}"/>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8" name="テキスト ボックス 497">
          <a:extLst>
            <a:ext uri="{FF2B5EF4-FFF2-40B4-BE49-F238E27FC236}">
              <a16:creationId xmlns:a16="http://schemas.microsoft.com/office/drawing/2014/main" id="{E2E4E591-61F2-46FA-857C-06984B1331F7}"/>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9" name="直線コネクタ 498">
          <a:extLst>
            <a:ext uri="{FF2B5EF4-FFF2-40B4-BE49-F238E27FC236}">
              <a16:creationId xmlns:a16="http://schemas.microsoft.com/office/drawing/2014/main" id="{A183F683-33E7-40DC-B9B4-13F9476E4506}"/>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0" name="テキスト ボックス 499">
          <a:extLst>
            <a:ext uri="{FF2B5EF4-FFF2-40B4-BE49-F238E27FC236}">
              <a16:creationId xmlns:a16="http://schemas.microsoft.com/office/drawing/2014/main" id="{0176445F-B2E1-40DB-A827-51B9F269A6C8}"/>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1" name="直線コネクタ 500">
          <a:extLst>
            <a:ext uri="{FF2B5EF4-FFF2-40B4-BE49-F238E27FC236}">
              <a16:creationId xmlns:a16="http://schemas.microsoft.com/office/drawing/2014/main" id="{A82CAC4A-85EF-46B5-8C9D-AE88594FE632}"/>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2" name="テキスト ボックス 501">
          <a:extLst>
            <a:ext uri="{FF2B5EF4-FFF2-40B4-BE49-F238E27FC236}">
              <a16:creationId xmlns:a16="http://schemas.microsoft.com/office/drawing/2014/main" id="{E5519DE2-43EE-4D83-9E0D-D9F741B5F95F}"/>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3" name="直線コネクタ 502">
          <a:extLst>
            <a:ext uri="{FF2B5EF4-FFF2-40B4-BE49-F238E27FC236}">
              <a16:creationId xmlns:a16="http://schemas.microsoft.com/office/drawing/2014/main" id="{455BEDEA-B843-4D11-AFBC-B53A6920DFBB}"/>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4" name="テキスト ボックス 503">
          <a:extLst>
            <a:ext uri="{FF2B5EF4-FFF2-40B4-BE49-F238E27FC236}">
              <a16:creationId xmlns:a16="http://schemas.microsoft.com/office/drawing/2014/main" id="{DF19C5CE-537A-4572-9B4D-A1ABE9D0DC4F}"/>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5" name="直線コネクタ 504">
          <a:extLst>
            <a:ext uri="{FF2B5EF4-FFF2-40B4-BE49-F238E27FC236}">
              <a16:creationId xmlns:a16="http://schemas.microsoft.com/office/drawing/2014/main" id="{176CB35D-E94E-422F-84A7-5B2D27BEF713}"/>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6" name="テキスト ボックス 505">
          <a:extLst>
            <a:ext uri="{FF2B5EF4-FFF2-40B4-BE49-F238E27FC236}">
              <a16:creationId xmlns:a16="http://schemas.microsoft.com/office/drawing/2014/main" id="{4510FB42-8074-4E11-AF14-825A9B285E3D}"/>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7" name="直線コネクタ 506">
          <a:extLst>
            <a:ext uri="{FF2B5EF4-FFF2-40B4-BE49-F238E27FC236}">
              <a16:creationId xmlns:a16="http://schemas.microsoft.com/office/drawing/2014/main" id="{1F945A7D-DA32-433A-ADA4-DB532F9E4E11}"/>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8" name="テキスト ボックス 507">
          <a:extLst>
            <a:ext uri="{FF2B5EF4-FFF2-40B4-BE49-F238E27FC236}">
              <a16:creationId xmlns:a16="http://schemas.microsoft.com/office/drawing/2014/main" id="{E5E7F110-8A5B-4638-BCF5-F128027FAC38}"/>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9" name="【一般廃棄物処理施設】&#10;有形固定資産減価償却率グラフ枠">
          <a:extLst>
            <a:ext uri="{FF2B5EF4-FFF2-40B4-BE49-F238E27FC236}">
              <a16:creationId xmlns:a16="http://schemas.microsoft.com/office/drawing/2014/main" id="{F95EE8CD-4AA7-4509-8C46-A040EDADC849}"/>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510" name="直線コネクタ 509">
          <a:extLst>
            <a:ext uri="{FF2B5EF4-FFF2-40B4-BE49-F238E27FC236}">
              <a16:creationId xmlns:a16="http://schemas.microsoft.com/office/drawing/2014/main" id="{1EDB3C96-FA6C-4EA6-BF02-6A914D087D56}"/>
            </a:ext>
          </a:extLst>
        </xdr:cNvPr>
        <xdr:cNvCxnSpPr/>
      </xdr:nvCxnSpPr>
      <xdr:spPr>
        <a:xfrm flipV="1">
          <a:off x="14703424" y="571119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511" name="【一般廃棄物処理施設】&#10;有形固定資産減価償却率最小値テキスト">
          <a:extLst>
            <a:ext uri="{FF2B5EF4-FFF2-40B4-BE49-F238E27FC236}">
              <a16:creationId xmlns:a16="http://schemas.microsoft.com/office/drawing/2014/main" id="{1E7F5438-3254-46BF-9F13-F346669E3713}"/>
            </a:ext>
          </a:extLst>
        </xdr:cNvPr>
        <xdr:cNvSpPr txBox="1"/>
      </xdr:nvSpPr>
      <xdr:spPr>
        <a:xfrm>
          <a:off x="14742160" y="711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512" name="直線コネクタ 511">
          <a:extLst>
            <a:ext uri="{FF2B5EF4-FFF2-40B4-BE49-F238E27FC236}">
              <a16:creationId xmlns:a16="http://schemas.microsoft.com/office/drawing/2014/main" id="{105387F1-65DF-4C05-8E0F-2B4BBD0352A0}"/>
            </a:ext>
          </a:extLst>
        </xdr:cNvPr>
        <xdr:cNvCxnSpPr/>
      </xdr:nvCxnSpPr>
      <xdr:spPr>
        <a:xfrm>
          <a:off x="14611350" y="7105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3" name="【一般廃棄物処理施設】&#10;有形固定資産減価償却率最大値テキスト">
          <a:extLst>
            <a:ext uri="{FF2B5EF4-FFF2-40B4-BE49-F238E27FC236}">
              <a16:creationId xmlns:a16="http://schemas.microsoft.com/office/drawing/2014/main" id="{B7846748-6B4F-4AB0-9514-2BA00EDB4EDB}"/>
            </a:ext>
          </a:extLst>
        </xdr:cNvPr>
        <xdr:cNvSpPr txBox="1"/>
      </xdr:nvSpPr>
      <xdr:spPr>
        <a:xfrm>
          <a:off x="14742160" y="549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4" name="直線コネクタ 513">
          <a:extLst>
            <a:ext uri="{FF2B5EF4-FFF2-40B4-BE49-F238E27FC236}">
              <a16:creationId xmlns:a16="http://schemas.microsoft.com/office/drawing/2014/main" id="{A31E7D89-4989-4974-869F-CF877A04AE64}"/>
            </a:ext>
          </a:extLst>
        </xdr:cNvPr>
        <xdr:cNvCxnSpPr/>
      </xdr:nvCxnSpPr>
      <xdr:spPr>
        <a:xfrm>
          <a:off x="14611350" y="571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5" name="【一般廃棄物処理施設】&#10;有形固定資産減価償却率平均値テキスト">
          <a:extLst>
            <a:ext uri="{FF2B5EF4-FFF2-40B4-BE49-F238E27FC236}">
              <a16:creationId xmlns:a16="http://schemas.microsoft.com/office/drawing/2014/main" id="{AC2402DE-F635-4111-8A12-1B83A9335615}"/>
            </a:ext>
          </a:extLst>
        </xdr:cNvPr>
        <xdr:cNvSpPr txBox="1"/>
      </xdr:nvSpPr>
      <xdr:spPr>
        <a:xfrm>
          <a:off x="1474216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6" name="フローチャート: 判断 515">
          <a:extLst>
            <a:ext uri="{FF2B5EF4-FFF2-40B4-BE49-F238E27FC236}">
              <a16:creationId xmlns:a16="http://schemas.microsoft.com/office/drawing/2014/main" id="{438BAF01-80C5-4BC0-BABD-DDE0ADFAA0B1}"/>
            </a:ext>
          </a:extLst>
        </xdr:cNvPr>
        <xdr:cNvSpPr/>
      </xdr:nvSpPr>
      <xdr:spPr>
        <a:xfrm>
          <a:off x="14649450" y="64662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517" name="フローチャート: 判断 516">
          <a:extLst>
            <a:ext uri="{FF2B5EF4-FFF2-40B4-BE49-F238E27FC236}">
              <a16:creationId xmlns:a16="http://schemas.microsoft.com/office/drawing/2014/main" id="{44C9F7A8-D3B2-4443-825D-AF3531222721}"/>
            </a:ext>
          </a:extLst>
        </xdr:cNvPr>
        <xdr:cNvSpPr/>
      </xdr:nvSpPr>
      <xdr:spPr>
        <a:xfrm>
          <a:off x="13887450" y="64300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18" name="フローチャート: 判断 517">
          <a:extLst>
            <a:ext uri="{FF2B5EF4-FFF2-40B4-BE49-F238E27FC236}">
              <a16:creationId xmlns:a16="http://schemas.microsoft.com/office/drawing/2014/main" id="{B09AD250-965D-4531-ACD1-8F606664E6FD}"/>
            </a:ext>
          </a:extLst>
        </xdr:cNvPr>
        <xdr:cNvSpPr/>
      </xdr:nvSpPr>
      <xdr:spPr>
        <a:xfrm>
          <a:off x="13089890" y="639953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519" name="フローチャート: 判断 518">
          <a:extLst>
            <a:ext uri="{FF2B5EF4-FFF2-40B4-BE49-F238E27FC236}">
              <a16:creationId xmlns:a16="http://schemas.microsoft.com/office/drawing/2014/main" id="{1547E372-6DED-4857-94F5-5147BEDFCE84}"/>
            </a:ext>
          </a:extLst>
        </xdr:cNvPr>
        <xdr:cNvSpPr/>
      </xdr:nvSpPr>
      <xdr:spPr>
        <a:xfrm>
          <a:off x="12303760" y="63919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520" name="フローチャート: 判断 519">
          <a:extLst>
            <a:ext uri="{FF2B5EF4-FFF2-40B4-BE49-F238E27FC236}">
              <a16:creationId xmlns:a16="http://schemas.microsoft.com/office/drawing/2014/main" id="{4FA6C1C4-3801-4CCF-95F2-DAEC08ED70C5}"/>
            </a:ext>
          </a:extLst>
        </xdr:cNvPr>
        <xdr:cNvSpPr/>
      </xdr:nvSpPr>
      <xdr:spPr>
        <a:xfrm>
          <a:off x="11487150" y="63747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EC8E986A-4468-4FCA-B25E-17672F0A2EB3}"/>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9D60EAFE-B456-481B-970A-9D00AB227EB5}"/>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9D9E32DA-E013-4035-8DA3-A82018C26B3F}"/>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BC312BAA-DC34-4BFA-BC2E-6450274D4686}"/>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3BA420A-9447-447D-BB73-D7FE7000A6FF}"/>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113030</xdr:rowOff>
    </xdr:from>
    <xdr:to>
      <xdr:col>85</xdr:col>
      <xdr:colOff>177800</xdr:colOff>
      <xdr:row>37</xdr:row>
      <xdr:rowOff>43180</xdr:rowOff>
    </xdr:to>
    <xdr:sp macro="" textlink="">
      <xdr:nvSpPr>
        <xdr:cNvPr id="526" name="楕円 525">
          <a:extLst>
            <a:ext uri="{FF2B5EF4-FFF2-40B4-BE49-F238E27FC236}">
              <a16:creationId xmlns:a16="http://schemas.microsoft.com/office/drawing/2014/main" id="{867D176B-05C7-4801-B1CF-4791432E7AF4}"/>
            </a:ext>
          </a:extLst>
        </xdr:cNvPr>
        <xdr:cNvSpPr/>
      </xdr:nvSpPr>
      <xdr:spPr>
        <a:xfrm>
          <a:off x="14649450" y="62852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135907</xdr:rowOff>
    </xdr:from>
    <xdr:ext cx="405111" cy="259045"/>
    <xdr:sp macro="" textlink="">
      <xdr:nvSpPr>
        <xdr:cNvPr id="527" name="【一般廃棄物処理施設】&#10;有形固定資産減価償却率該当値テキスト">
          <a:extLst>
            <a:ext uri="{FF2B5EF4-FFF2-40B4-BE49-F238E27FC236}">
              <a16:creationId xmlns:a16="http://schemas.microsoft.com/office/drawing/2014/main" id="{22903327-FAA5-44E7-9751-F235D13327EA}"/>
            </a:ext>
          </a:extLst>
        </xdr:cNvPr>
        <xdr:cNvSpPr txBox="1"/>
      </xdr:nvSpPr>
      <xdr:spPr>
        <a:xfrm>
          <a:off x="14742160"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63500</xdr:rowOff>
    </xdr:from>
    <xdr:to>
      <xdr:col>81</xdr:col>
      <xdr:colOff>101600</xdr:colOff>
      <xdr:row>36</xdr:row>
      <xdr:rowOff>165100</xdr:rowOff>
    </xdr:to>
    <xdr:sp macro="" textlink="">
      <xdr:nvSpPr>
        <xdr:cNvPr id="528" name="楕円 527">
          <a:extLst>
            <a:ext uri="{FF2B5EF4-FFF2-40B4-BE49-F238E27FC236}">
              <a16:creationId xmlns:a16="http://schemas.microsoft.com/office/drawing/2014/main" id="{D7A6EF5C-D4FD-4418-846D-81C1315D03B5}"/>
            </a:ext>
          </a:extLst>
        </xdr:cNvPr>
        <xdr:cNvSpPr/>
      </xdr:nvSpPr>
      <xdr:spPr>
        <a:xfrm>
          <a:off x="13887450" y="62318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114300</xdr:rowOff>
    </xdr:from>
    <xdr:to>
      <xdr:col>85</xdr:col>
      <xdr:colOff>127000</xdr:colOff>
      <xdr:row>36</xdr:row>
      <xdr:rowOff>163830</xdr:rowOff>
    </xdr:to>
    <xdr:cxnSp macro="">
      <xdr:nvCxnSpPr>
        <xdr:cNvPr id="529" name="直線コネクタ 528">
          <a:extLst>
            <a:ext uri="{FF2B5EF4-FFF2-40B4-BE49-F238E27FC236}">
              <a16:creationId xmlns:a16="http://schemas.microsoft.com/office/drawing/2014/main" id="{958FD095-6159-4655-A9B7-160AE82DEDE3}"/>
            </a:ext>
          </a:extLst>
        </xdr:cNvPr>
        <xdr:cNvCxnSpPr/>
      </xdr:nvCxnSpPr>
      <xdr:spPr>
        <a:xfrm>
          <a:off x="13942060" y="6286500"/>
          <a:ext cx="762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10160</xdr:rowOff>
    </xdr:from>
    <xdr:to>
      <xdr:col>76</xdr:col>
      <xdr:colOff>165100</xdr:colOff>
      <xdr:row>36</xdr:row>
      <xdr:rowOff>111760</xdr:rowOff>
    </xdr:to>
    <xdr:sp macro="" textlink="">
      <xdr:nvSpPr>
        <xdr:cNvPr id="530" name="楕円 529">
          <a:extLst>
            <a:ext uri="{FF2B5EF4-FFF2-40B4-BE49-F238E27FC236}">
              <a16:creationId xmlns:a16="http://schemas.microsoft.com/office/drawing/2014/main" id="{AB519AF7-DC75-4C39-9290-FDD751A38041}"/>
            </a:ext>
          </a:extLst>
        </xdr:cNvPr>
        <xdr:cNvSpPr/>
      </xdr:nvSpPr>
      <xdr:spPr>
        <a:xfrm>
          <a:off x="13089890" y="618426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60960</xdr:rowOff>
    </xdr:from>
    <xdr:to>
      <xdr:col>81</xdr:col>
      <xdr:colOff>50800</xdr:colOff>
      <xdr:row>36</xdr:row>
      <xdr:rowOff>114300</xdr:rowOff>
    </xdr:to>
    <xdr:cxnSp macro="">
      <xdr:nvCxnSpPr>
        <xdr:cNvPr id="531" name="直線コネクタ 530">
          <a:extLst>
            <a:ext uri="{FF2B5EF4-FFF2-40B4-BE49-F238E27FC236}">
              <a16:creationId xmlns:a16="http://schemas.microsoft.com/office/drawing/2014/main" id="{3725C912-A590-4B91-8D8D-60C76FB1DF5B}"/>
            </a:ext>
          </a:extLst>
        </xdr:cNvPr>
        <xdr:cNvCxnSpPr/>
      </xdr:nvCxnSpPr>
      <xdr:spPr>
        <a:xfrm>
          <a:off x="13144500" y="6229350"/>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130175</xdr:rowOff>
    </xdr:from>
    <xdr:to>
      <xdr:col>72</xdr:col>
      <xdr:colOff>38100</xdr:colOff>
      <xdr:row>36</xdr:row>
      <xdr:rowOff>60325</xdr:rowOff>
    </xdr:to>
    <xdr:sp macro="" textlink="">
      <xdr:nvSpPr>
        <xdr:cNvPr id="532" name="楕円 531">
          <a:extLst>
            <a:ext uri="{FF2B5EF4-FFF2-40B4-BE49-F238E27FC236}">
              <a16:creationId xmlns:a16="http://schemas.microsoft.com/office/drawing/2014/main" id="{A5AB6D36-DC76-4679-90FE-DF63E0AF105B}"/>
            </a:ext>
          </a:extLst>
        </xdr:cNvPr>
        <xdr:cNvSpPr/>
      </xdr:nvSpPr>
      <xdr:spPr>
        <a:xfrm>
          <a:off x="12303760" y="613473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9525</xdr:rowOff>
    </xdr:from>
    <xdr:to>
      <xdr:col>76</xdr:col>
      <xdr:colOff>114300</xdr:colOff>
      <xdr:row>36</xdr:row>
      <xdr:rowOff>60960</xdr:rowOff>
    </xdr:to>
    <xdr:cxnSp macro="">
      <xdr:nvCxnSpPr>
        <xdr:cNvPr id="533" name="直線コネクタ 532">
          <a:extLst>
            <a:ext uri="{FF2B5EF4-FFF2-40B4-BE49-F238E27FC236}">
              <a16:creationId xmlns:a16="http://schemas.microsoft.com/office/drawing/2014/main" id="{6518209B-215F-42DF-B413-AF1D52D85DD4}"/>
            </a:ext>
          </a:extLst>
        </xdr:cNvPr>
        <xdr:cNvCxnSpPr/>
      </xdr:nvCxnSpPr>
      <xdr:spPr>
        <a:xfrm>
          <a:off x="12346940" y="6183630"/>
          <a:ext cx="7975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86360</xdr:rowOff>
    </xdr:from>
    <xdr:to>
      <xdr:col>67</xdr:col>
      <xdr:colOff>101600</xdr:colOff>
      <xdr:row>36</xdr:row>
      <xdr:rowOff>16510</xdr:rowOff>
    </xdr:to>
    <xdr:sp macro="" textlink="">
      <xdr:nvSpPr>
        <xdr:cNvPr id="534" name="楕円 533">
          <a:extLst>
            <a:ext uri="{FF2B5EF4-FFF2-40B4-BE49-F238E27FC236}">
              <a16:creationId xmlns:a16="http://schemas.microsoft.com/office/drawing/2014/main" id="{1EB04CBE-B7D7-4423-BE5B-CD3995BAF3B4}"/>
            </a:ext>
          </a:extLst>
        </xdr:cNvPr>
        <xdr:cNvSpPr/>
      </xdr:nvSpPr>
      <xdr:spPr>
        <a:xfrm>
          <a:off x="11487150" y="60890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137160</xdr:rowOff>
    </xdr:from>
    <xdr:to>
      <xdr:col>71</xdr:col>
      <xdr:colOff>177800</xdr:colOff>
      <xdr:row>36</xdr:row>
      <xdr:rowOff>9525</xdr:rowOff>
    </xdr:to>
    <xdr:cxnSp macro="">
      <xdr:nvCxnSpPr>
        <xdr:cNvPr id="535" name="直線コネクタ 534">
          <a:extLst>
            <a:ext uri="{FF2B5EF4-FFF2-40B4-BE49-F238E27FC236}">
              <a16:creationId xmlns:a16="http://schemas.microsoft.com/office/drawing/2014/main" id="{438FC1A5-7B94-4689-BC52-A5D0C4D1C94B}"/>
            </a:ext>
          </a:extLst>
        </xdr:cNvPr>
        <xdr:cNvCxnSpPr/>
      </xdr:nvCxnSpPr>
      <xdr:spPr>
        <a:xfrm>
          <a:off x="11541760" y="6134100"/>
          <a:ext cx="80518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36" name="n_1aveValue【一般廃棄物処理施設】&#10;有形固定資産減価償却率">
          <a:extLst>
            <a:ext uri="{FF2B5EF4-FFF2-40B4-BE49-F238E27FC236}">
              <a16:creationId xmlns:a16="http://schemas.microsoft.com/office/drawing/2014/main" id="{BB76E3FC-8092-4C02-9C10-33A05ECEF42A}"/>
            </a:ext>
          </a:extLst>
        </xdr:cNvPr>
        <xdr:cNvSpPr txBox="1"/>
      </xdr:nvSpPr>
      <xdr:spPr>
        <a:xfrm>
          <a:off x="1373823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152417</xdr:rowOff>
    </xdr:from>
    <xdr:ext cx="405111" cy="259045"/>
    <xdr:sp macro="" textlink="">
      <xdr:nvSpPr>
        <xdr:cNvPr id="537" name="n_2aveValue【一般廃棄物処理施設】&#10;有形固定資産減価償却率">
          <a:extLst>
            <a:ext uri="{FF2B5EF4-FFF2-40B4-BE49-F238E27FC236}">
              <a16:creationId xmlns:a16="http://schemas.microsoft.com/office/drawing/2014/main" id="{61A252D8-7181-41FF-8589-D2C3A3477DEF}"/>
            </a:ext>
          </a:extLst>
        </xdr:cNvPr>
        <xdr:cNvSpPr txBox="1"/>
      </xdr:nvSpPr>
      <xdr:spPr>
        <a:xfrm>
          <a:off x="1295718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139082</xdr:rowOff>
    </xdr:from>
    <xdr:ext cx="405111" cy="259045"/>
    <xdr:sp macro="" textlink="">
      <xdr:nvSpPr>
        <xdr:cNvPr id="538" name="n_3aveValue【一般廃棄物処理施設】&#10;有形固定資産減価償却率">
          <a:extLst>
            <a:ext uri="{FF2B5EF4-FFF2-40B4-BE49-F238E27FC236}">
              <a16:creationId xmlns:a16="http://schemas.microsoft.com/office/drawing/2014/main" id="{E1505634-5257-4D24-925E-D06B68253FEA}"/>
            </a:ext>
          </a:extLst>
        </xdr:cNvPr>
        <xdr:cNvSpPr txBox="1"/>
      </xdr:nvSpPr>
      <xdr:spPr>
        <a:xfrm>
          <a:off x="12171054"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125747</xdr:rowOff>
    </xdr:from>
    <xdr:ext cx="405111" cy="259045"/>
    <xdr:sp macro="" textlink="">
      <xdr:nvSpPr>
        <xdr:cNvPr id="539" name="n_4aveValue【一般廃棄物処理施設】&#10;有形固定資産減価償却率">
          <a:extLst>
            <a:ext uri="{FF2B5EF4-FFF2-40B4-BE49-F238E27FC236}">
              <a16:creationId xmlns:a16="http://schemas.microsoft.com/office/drawing/2014/main" id="{D635697E-A8DF-4911-98FB-FA6FCB4D5E9A}"/>
            </a:ext>
          </a:extLst>
        </xdr:cNvPr>
        <xdr:cNvSpPr txBox="1"/>
      </xdr:nvSpPr>
      <xdr:spPr>
        <a:xfrm>
          <a:off x="113544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10177</xdr:rowOff>
    </xdr:from>
    <xdr:ext cx="405111" cy="259045"/>
    <xdr:sp macro="" textlink="">
      <xdr:nvSpPr>
        <xdr:cNvPr id="540" name="n_1mainValue【一般廃棄物処理施設】&#10;有形固定資産減価償却率">
          <a:extLst>
            <a:ext uri="{FF2B5EF4-FFF2-40B4-BE49-F238E27FC236}">
              <a16:creationId xmlns:a16="http://schemas.microsoft.com/office/drawing/2014/main" id="{14A56A8E-5F65-4824-8B04-44A399CC1776}"/>
            </a:ext>
          </a:extLst>
        </xdr:cNvPr>
        <xdr:cNvSpPr txBox="1"/>
      </xdr:nvSpPr>
      <xdr:spPr>
        <a:xfrm>
          <a:off x="13738234" y="601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128287</xdr:rowOff>
    </xdr:from>
    <xdr:ext cx="405111" cy="259045"/>
    <xdr:sp macro="" textlink="">
      <xdr:nvSpPr>
        <xdr:cNvPr id="541" name="n_2mainValue【一般廃棄物処理施設】&#10;有形固定資産減価償却率">
          <a:extLst>
            <a:ext uri="{FF2B5EF4-FFF2-40B4-BE49-F238E27FC236}">
              <a16:creationId xmlns:a16="http://schemas.microsoft.com/office/drawing/2014/main" id="{7E53A1EA-43E5-4A80-BE35-2B98C3A4B458}"/>
            </a:ext>
          </a:extLst>
        </xdr:cNvPr>
        <xdr:cNvSpPr txBox="1"/>
      </xdr:nvSpPr>
      <xdr:spPr>
        <a:xfrm>
          <a:off x="1295718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76852</xdr:rowOff>
    </xdr:from>
    <xdr:ext cx="405111" cy="259045"/>
    <xdr:sp macro="" textlink="">
      <xdr:nvSpPr>
        <xdr:cNvPr id="542" name="n_3mainValue【一般廃棄物処理施設】&#10;有形固定資産減価償却率">
          <a:extLst>
            <a:ext uri="{FF2B5EF4-FFF2-40B4-BE49-F238E27FC236}">
              <a16:creationId xmlns:a16="http://schemas.microsoft.com/office/drawing/2014/main" id="{C5FFEF2F-A0EE-46D6-9CB0-B980F15FED49}"/>
            </a:ext>
          </a:extLst>
        </xdr:cNvPr>
        <xdr:cNvSpPr txBox="1"/>
      </xdr:nvSpPr>
      <xdr:spPr>
        <a:xfrm>
          <a:off x="12171054"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33037</xdr:rowOff>
    </xdr:from>
    <xdr:ext cx="405111" cy="259045"/>
    <xdr:sp macro="" textlink="">
      <xdr:nvSpPr>
        <xdr:cNvPr id="543" name="n_4mainValue【一般廃棄物処理施設】&#10;有形固定資産減価償却率">
          <a:extLst>
            <a:ext uri="{FF2B5EF4-FFF2-40B4-BE49-F238E27FC236}">
              <a16:creationId xmlns:a16="http://schemas.microsoft.com/office/drawing/2014/main" id="{BD35BAEF-3B10-44EB-8428-3A2DBCD02894}"/>
            </a:ext>
          </a:extLst>
        </xdr:cNvPr>
        <xdr:cNvSpPr txBox="1"/>
      </xdr:nvSpPr>
      <xdr:spPr>
        <a:xfrm>
          <a:off x="11354444" y="586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92D81889-2F6E-4F9F-B1C0-F6FDEB2429A9}"/>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DA34A609-B8E7-4905-8F87-BEACB05DC632}"/>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667E15C5-0CAE-4A97-96AD-66DB72AFA6C2}"/>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63870B84-C30B-47DD-BAEB-C0613A25D2FA}"/>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0FB322FB-159D-452A-91FE-80F8C8EC29D6}"/>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8BC9FA81-A8DD-49AE-81CE-6F572406AB7F}"/>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A3DBD786-B4C3-497B-B996-EE4443C86009}"/>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35638AE8-7560-40FD-AB01-E1BFF2EF371C}"/>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AD50607A-CA27-410A-A8C3-D6F78FF6E74E}"/>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8DBF7ED7-575B-49EE-A5A6-D7FCE6964BC2}"/>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4" name="直線コネクタ 553">
          <a:extLst>
            <a:ext uri="{FF2B5EF4-FFF2-40B4-BE49-F238E27FC236}">
              <a16:creationId xmlns:a16="http://schemas.microsoft.com/office/drawing/2014/main" id="{9C54C1C2-38B7-44A2-9975-2DD492B9F1B8}"/>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5" name="テキスト ボックス 554">
          <a:extLst>
            <a:ext uri="{FF2B5EF4-FFF2-40B4-BE49-F238E27FC236}">
              <a16:creationId xmlns:a16="http://schemas.microsoft.com/office/drawing/2014/main" id="{C91A4C17-B892-4F9A-A7D6-7E98692CBEA8}"/>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6" name="直線コネクタ 555">
          <a:extLst>
            <a:ext uri="{FF2B5EF4-FFF2-40B4-BE49-F238E27FC236}">
              <a16:creationId xmlns:a16="http://schemas.microsoft.com/office/drawing/2014/main" id="{9C3A0990-9621-4F37-958E-242588905120}"/>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7" name="テキスト ボックス 556">
          <a:extLst>
            <a:ext uri="{FF2B5EF4-FFF2-40B4-BE49-F238E27FC236}">
              <a16:creationId xmlns:a16="http://schemas.microsoft.com/office/drawing/2014/main" id="{4A889391-AEDA-4DBA-B771-1447F9FED27B}"/>
            </a:ext>
          </a:extLst>
        </xdr:cNvPr>
        <xdr:cNvSpPr txBox="1"/>
      </xdr:nvSpPr>
      <xdr:spPr>
        <a:xfrm>
          <a:off x="1598505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8" name="直線コネクタ 557">
          <a:extLst>
            <a:ext uri="{FF2B5EF4-FFF2-40B4-BE49-F238E27FC236}">
              <a16:creationId xmlns:a16="http://schemas.microsoft.com/office/drawing/2014/main" id="{91A06D9C-D723-46A9-84FE-B9155069107A}"/>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9" name="テキスト ボックス 558">
          <a:extLst>
            <a:ext uri="{FF2B5EF4-FFF2-40B4-BE49-F238E27FC236}">
              <a16:creationId xmlns:a16="http://schemas.microsoft.com/office/drawing/2014/main" id="{3172709E-B9E0-444B-9591-C322611A4321}"/>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0" name="直線コネクタ 559">
          <a:extLst>
            <a:ext uri="{FF2B5EF4-FFF2-40B4-BE49-F238E27FC236}">
              <a16:creationId xmlns:a16="http://schemas.microsoft.com/office/drawing/2014/main" id="{7F1EA6D4-793E-43C7-98CA-30AAE0DCD4AC}"/>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1" name="テキスト ボックス 560">
          <a:extLst>
            <a:ext uri="{FF2B5EF4-FFF2-40B4-BE49-F238E27FC236}">
              <a16:creationId xmlns:a16="http://schemas.microsoft.com/office/drawing/2014/main" id="{A6800DDE-8486-4571-A976-45521859A8D7}"/>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2" name="直線コネクタ 561">
          <a:extLst>
            <a:ext uri="{FF2B5EF4-FFF2-40B4-BE49-F238E27FC236}">
              <a16:creationId xmlns:a16="http://schemas.microsoft.com/office/drawing/2014/main" id="{26BF5B40-9C85-4487-B231-8293C2B362A9}"/>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3" name="テキスト ボックス 562">
          <a:extLst>
            <a:ext uri="{FF2B5EF4-FFF2-40B4-BE49-F238E27FC236}">
              <a16:creationId xmlns:a16="http://schemas.microsoft.com/office/drawing/2014/main" id="{905CC4D3-31F3-4349-B7A2-BFC0CB836843}"/>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a:extLst>
            <a:ext uri="{FF2B5EF4-FFF2-40B4-BE49-F238E27FC236}">
              <a16:creationId xmlns:a16="http://schemas.microsoft.com/office/drawing/2014/main" id="{ABE00B35-80F1-4BA1-B9DC-E8E4F519F0DE}"/>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5" name="テキスト ボックス 564">
          <a:extLst>
            <a:ext uri="{FF2B5EF4-FFF2-40B4-BE49-F238E27FC236}">
              <a16:creationId xmlns:a16="http://schemas.microsoft.com/office/drawing/2014/main" id="{BCF50387-8C76-4F5B-AC47-788ECC1B2E32}"/>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一般廃棄物処理施設】&#10;一人当たり有形固定資産（償却資産）額グラフ枠">
          <a:extLst>
            <a:ext uri="{FF2B5EF4-FFF2-40B4-BE49-F238E27FC236}">
              <a16:creationId xmlns:a16="http://schemas.microsoft.com/office/drawing/2014/main" id="{03919919-624D-4160-A839-FB8E624762C8}"/>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67" name="直線コネクタ 566">
          <a:extLst>
            <a:ext uri="{FF2B5EF4-FFF2-40B4-BE49-F238E27FC236}">
              <a16:creationId xmlns:a16="http://schemas.microsoft.com/office/drawing/2014/main" id="{67486796-8DE9-4BF7-BF58-B9737D627B24}"/>
            </a:ext>
          </a:extLst>
        </xdr:cNvPr>
        <xdr:cNvCxnSpPr/>
      </xdr:nvCxnSpPr>
      <xdr:spPr>
        <a:xfrm flipV="1">
          <a:off x="19947254" y="5703943"/>
          <a:ext cx="0" cy="1518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68" name="【一般廃棄物処理施設】&#10;一人当たり有形固定資産（償却資産）額最小値テキスト">
          <a:extLst>
            <a:ext uri="{FF2B5EF4-FFF2-40B4-BE49-F238E27FC236}">
              <a16:creationId xmlns:a16="http://schemas.microsoft.com/office/drawing/2014/main" id="{CFAF14CB-3603-42D6-B45B-11EB1685C9EC}"/>
            </a:ext>
          </a:extLst>
        </xdr:cNvPr>
        <xdr:cNvSpPr txBox="1"/>
      </xdr:nvSpPr>
      <xdr:spPr>
        <a:xfrm>
          <a:off x="19985990" y="721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69" name="直線コネクタ 568">
          <a:extLst>
            <a:ext uri="{FF2B5EF4-FFF2-40B4-BE49-F238E27FC236}">
              <a16:creationId xmlns:a16="http://schemas.microsoft.com/office/drawing/2014/main" id="{2CB4D811-8D7D-401F-8AEF-BA4856AF2C98}"/>
            </a:ext>
          </a:extLst>
        </xdr:cNvPr>
        <xdr:cNvCxnSpPr/>
      </xdr:nvCxnSpPr>
      <xdr:spPr>
        <a:xfrm>
          <a:off x="19885660" y="7222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70" name="【一般廃棄物処理施設】&#10;一人当たり有形固定資産（償却資産）額最大値テキスト">
          <a:extLst>
            <a:ext uri="{FF2B5EF4-FFF2-40B4-BE49-F238E27FC236}">
              <a16:creationId xmlns:a16="http://schemas.microsoft.com/office/drawing/2014/main" id="{1C7206A9-6E04-4049-8169-5B6E78738E09}"/>
            </a:ext>
          </a:extLst>
        </xdr:cNvPr>
        <xdr:cNvSpPr txBox="1"/>
      </xdr:nvSpPr>
      <xdr:spPr>
        <a:xfrm>
          <a:off x="19985990" y="547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71" name="直線コネクタ 570">
          <a:extLst>
            <a:ext uri="{FF2B5EF4-FFF2-40B4-BE49-F238E27FC236}">
              <a16:creationId xmlns:a16="http://schemas.microsoft.com/office/drawing/2014/main" id="{7AFB659A-1604-4E29-87C8-776DEC97A1C4}"/>
            </a:ext>
          </a:extLst>
        </xdr:cNvPr>
        <xdr:cNvCxnSpPr/>
      </xdr:nvCxnSpPr>
      <xdr:spPr>
        <a:xfrm>
          <a:off x="19885660" y="57039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106784</xdr:rowOff>
    </xdr:from>
    <xdr:ext cx="534377" cy="259045"/>
    <xdr:sp macro="" textlink="">
      <xdr:nvSpPr>
        <xdr:cNvPr id="572" name="【一般廃棄物処理施設】&#10;一人当たり有形固定資産（償却資産）額平均値テキスト">
          <a:extLst>
            <a:ext uri="{FF2B5EF4-FFF2-40B4-BE49-F238E27FC236}">
              <a16:creationId xmlns:a16="http://schemas.microsoft.com/office/drawing/2014/main" id="{E6F7FBBA-722F-4679-822E-2FEBE3D9DA73}"/>
            </a:ext>
          </a:extLst>
        </xdr:cNvPr>
        <xdr:cNvSpPr txBox="1"/>
      </xdr:nvSpPr>
      <xdr:spPr>
        <a:xfrm>
          <a:off x="19985990" y="64485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73" name="フローチャート: 判断 572">
          <a:extLst>
            <a:ext uri="{FF2B5EF4-FFF2-40B4-BE49-F238E27FC236}">
              <a16:creationId xmlns:a16="http://schemas.microsoft.com/office/drawing/2014/main" id="{EA71D469-B9D2-4183-87CA-38F76A3553F4}"/>
            </a:ext>
          </a:extLst>
        </xdr:cNvPr>
        <xdr:cNvSpPr/>
      </xdr:nvSpPr>
      <xdr:spPr>
        <a:xfrm>
          <a:off x="19904710" y="660091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74" name="フローチャート: 判断 573">
          <a:extLst>
            <a:ext uri="{FF2B5EF4-FFF2-40B4-BE49-F238E27FC236}">
              <a16:creationId xmlns:a16="http://schemas.microsoft.com/office/drawing/2014/main" id="{249049AA-880C-41AE-9D1D-0E1369F7E36A}"/>
            </a:ext>
          </a:extLst>
        </xdr:cNvPr>
        <xdr:cNvSpPr/>
      </xdr:nvSpPr>
      <xdr:spPr>
        <a:xfrm>
          <a:off x="19161760" y="66075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75" name="フローチャート: 判断 574">
          <a:extLst>
            <a:ext uri="{FF2B5EF4-FFF2-40B4-BE49-F238E27FC236}">
              <a16:creationId xmlns:a16="http://schemas.microsoft.com/office/drawing/2014/main" id="{F9A0C370-0BC0-4215-907E-B91CACC04104}"/>
            </a:ext>
          </a:extLst>
        </xdr:cNvPr>
        <xdr:cNvSpPr/>
      </xdr:nvSpPr>
      <xdr:spPr>
        <a:xfrm>
          <a:off x="18345150" y="662569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76" name="フローチャート: 判断 575">
          <a:extLst>
            <a:ext uri="{FF2B5EF4-FFF2-40B4-BE49-F238E27FC236}">
              <a16:creationId xmlns:a16="http://schemas.microsoft.com/office/drawing/2014/main" id="{8DD18E76-F985-4012-A902-6D76D74A2FDF}"/>
            </a:ext>
          </a:extLst>
        </xdr:cNvPr>
        <xdr:cNvSpPr/>
      </xdr:nvSpPr>
      <xdr:spPr>
        <a:xfrm>
          <a:off x="17547590" y="6648711"/>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77" name="フローチャート: 判断 576">
          <a:extLst>
            <a:ext uri="{FF2B5EF4-FFF2-40B4-BE49-F238E27FC236}">
              <a16:creationId xmlns:a16="http://schemas.microsoft.com/office/drawing/2014/main" id="{5790089A-78E1-47E1-940F-0A5A068E16E5}"/>
            </a:ext>
          </a:extLst>
        </xdr:cNvPr>
        <xdr:cNvSpPr/>
      </xdr:nvSpPr>
      <xdr:spPr>
        <a:xfrm>
          <a:off x="16761460" y="66565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C3318842-8EFF-4B87-99D8-4AC6DF032DB5}"/>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6B01F5B7-9408-4B77-B926-E1591716B3EB}"/>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9FE1751D-5940-40A6-B4D0-B34277E4F064}"/>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F81E781C-CDAE-4887-B645-AAE905AC9144}"/>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203AFD64-6AFD-4B9E-B7F0-E6BABE473DBC}"/>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112047</xdr:rowOff>
    </xdr:from>
    <xdr:to>
      <xdr:col>116</xdr:col>
      <xdr:colOff>114300</xdr:colOff>
      <xdr:row>41</xdr:row>
      <xdr:rowOff>42197</xdr:rowOff>
    </xdr:to>
    <xdr:sp macro="" textlink="">
      <xdr:nvSpPr>
        <xdr:cNvPr id="583" name="楕円 582">
          <a:extLst>
            <a:ext uri="{FF2B5EF4-FFF2-40B4-BE49-F238E27FC236}">
              <a16:creationId xmlns:a16="http://schemas.microsoft.com/office/drawing/2014/main" id="{342D3030-ABAD-4E5C-86DC-5B44CA72C4B1}"/>
            </a:ext>
          </a:extLst>
        </xdr:cNvPr>
        <xdr:cNvSpPr/>
      </xdr:nvSpPr>
      <xdr:spPr>
        <a:xfrm>
          <a:off x="19904710" y="697004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90474</xdr:rowOff>
    </xdr:from>
    <xdr:ext cx="534377" cy="259045"/>
    <xdr:sp macro="" textlink="">
      <xdr:nvSpPr>
        <xdr:cNvPr id="584" name="【一般廃棄物処理施設】&#10;一人当たり有形固定資産（償却資産）額該当値テキスト">
          <a:extLst>
            <a:ext uri="{FF2B5EF4-FFF2-40B4-BE49-F238E27FC236}">
              <a16:creationId xmlns:a16="http://schemas.microsoft.com/office/drawing/2014/main" id="{622CC8BE-31CC-431F-A39E-CBEE8235C16C}"/>
            </a:ext>
          </a:extLst>
        </xdr:cNvPr>
        <xdr:cNvSpPr txBox="1"/>
      </xdr:nvSpPr>
      <xdr:spPr>
        <a:xfrm>
          <a:off x="19985990" y="695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114760</xdr:rowOff>
    </xdr:from>
    <xdr:to>
      <xdr:col>112</xdr:col>
      <xdr:colOff>38100</xdr:colOff>
      <xdr:row>41</xdr:row>
      <xdr:rowOff>44910</xdr:rowOff>
    </xdr:to>
    <xdr:sp macro="" textlink="">
      <xdr:nvSpPr>
        <xdr:cNvPr id="585" name="楕円 584">
          <a:extLst>
            <a:ext uri="{FF2B5EF4-FFF2-40B4-BE49-F238E27FC236}">
              <a16:creationId xmlns:a16="http://schemas.microsoft.com/office/drawing/2014/main" id="{AC362981-8730-45FF-9D6D-24BD8D0B4ED3}"/>
            </a:ext>
          </a:extLst>
        </xdr:cNvPr>
        <xdr:cNvSpPr/>
      </xdr:nvSpPr>
      <xdr:spPr>
        <a:xfrm>
          <a:off x="19161760" y="69727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162847</xdr:rowOff>
    </xdr:from>
    <xdr:to>
      <xdr:col>116</xdr:col>
      <xdr:colOff>63500</xdr:colOff>
      <xdr:row>40</xdr:row>
      <xdr:rowOff>165560</xdr:rowOff>
    </xdr:to>
    <xdr:cxnSp macro="">
      <xdr:nvCxnSpPr>
        <xdr:cNvPr id="586" name="直線コネクタ 585">
          <a:extLst>
            <a:ext uri="{FF2B5EF4-FFF2-40B4-BE49-F238E27FC236}">
              <a16:creationId xmlns:a16="http://schemas.microsoft.com/office/drawing/2014/main" id="{FD29B815-25ED-42E6-BA2A-7526B860A974}"/>
            </a:ext>
          </a:extLst>
        </xdr:cNvPr>
        <xdr:cNvCxnSpPr/>
      </xdr:nvCxnSpPr>
      <xdr:spPr>
        <a:xfrm flipV="1">
          <a:off x="19204940" y="7022752"/>
          <a:ext cx="742950" cy="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118128</xdr:rowOff>
    </xdr:from>
    <xdr:to>
      <xdr:col>107</xdr:col>
      <xdr:colOff>101600</xdr:colOff>
      <xdr:row>41</xdr:row>
      <xdr:rowOff>48278</xdr:rowOff>
    </xdr:to>
    <xdr:sp macro="" textlink="">
      <xdr:nvSpPr>
        <xdr:cNvPr id="587" name="楕円 586">
          <a:extLst>
            <a:ext uri="{FF2B5EF4-FFF2-40B4-BE49-F238E27FC236}">
              <a16:creationId xmlns:a16="http://schemas.microsoft.com/office/drawing/2014/main" id="{7803FDCD-419C-46C9-B22C-5E2BC4710F48}"/>
            </a:ext>
          </a:extLst>
        </xdr:cNvPr>
        <xdr:cNvSpPr/>
      </xdr:nvSpPr>
      <xdr:spPr>
        <a:xfrm>
          <a:off x="18345150" y="697803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165560</xdr:rowOff>
    </xdr:from>
    <xdr:to>
      <xdr:col>111</xdr:col>
      <xdr:colOff>177800</xdr:colOff>
      <xdr:row>40</xdr:row>
      <xdr:rowOff>168928</xdr:rowOff>
    </xdr:to>
    <xdr:cxnSp macro="">
      <xdr:nvCxnSpPr>
        <xdr:cNvPr id="588" name="直線コネクタ 587">
          <a:extLst>
            <a:ext uri="{FF2B5EF4-FFF2-40B4-BE49-F238E27FC236}">
              <a16:creationId xmlns:a16="http://schemas.microsoft.com/office/drawing/2014/main" id="{465C0237-4DF1-44C7-8F1C-66F420E5D5AE}"/>
            </a:ext>
          </a:extLst>
        </xdr:cNvPr>
        <xdr:cNvCxnSpPr/>
      </xdr:nvCxnSpPr>
      <xdr:spPr>
        <a:xfrm flipV="1">
          <a:off x="18399760" y="7027370"/>
          <a:ext cx="805180" cy="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124018</xdr:rowOff>
    </xdr:from>
    <xdr:to>
      <xdr:col>102</xdr:col>
      <xdr:colOff>165100</xdr:colOff>
      <xdr:row>41</xdr:row>
      <xdr:rowOff>54168</xdr:rowOff>
    </xdr:to>
    <xdr:sp macro="" textlink="">
      <xdr:nvSpPr>
        <xdr:cNvPr id="589" name="楕円 588">
          <a:extLst>
            <a:ext uri="{FF2B5EF4-FFF2-40B4-BE49-F238E27FC236}">
              <a16:creationId xmlns:a16="http://schemas.microsoft.com/office/drawing/2014/main" id="{5A6FAC49-D79F-47EB-9CCB-A678AF34B929}"/>
            </a:ext>
          </a:extLst>
        </xdr:cNvPr>
        <xdr:cNvSpPr/>
      </xdr:nvSpPr>
      <xdr:spPr>
        <a:xfrm>
          <a:off x="17547590" y="698392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168928</xdr:rowOff>
    </xdr:from>
    <xdr:to>
      <xdr:col>107</xdr:col>
      <xdr:colOff>50800</xdr:colOff>
      <xdr:row>41</xdr:row>
      <xdr:rowOff>3368</xdr:rowOff>
    </xdr:to>
    <xdr:cxnSp macro="">
      <xdr:nvCxnSpPr>
        <xdr:cNvPr id="590" name="直線コネクタ 589">
          <a:extLst>
            <a:ext uri="{FF2B5EF4-FFF2-40B4-BE49-F238E27FC236}">
              <a16:creationId xmlns:a16="http://schemas.microsoft.com/office/drawing/2014/main" id="{5B4B3141-98CC-4060-A75E-3BB212D7AE4A}"/>
            </a:ext>
          </a:extLst>
        </xdr:cNvPr>
        <xdr:cNvCxnSpPr/>
      </xdr:nvCxnSpPr>
      <xdr:spPr>
        <a:xfrm flipV="1">
          <a:off x="17602200" y="7030738"/>
          <a:ext cx="797560" cy="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141743</xdr:rowOff>
    </xdr:from>
    <xdr:to>
      <xdr:col>98</xdr:col>
      <xdr:colOff>38100</xdr:colOff>
      <xdr:row>41</xdr:row>
      <xdr:rowOff>71893</xdr:rowOff>
    </xdr:to>
    <xdr:sp macro="" textlink="">
      <xdr:nvSpPr>
        <xdr:cNvPr id="591" name="楕円 590">
          <a:extLst>
            <a:ext uri="{FF2B5EF4-FFF2-40B4-BE49-F238E27FC236}">
              <a16:creationId xmlns:a16="http://schemas.microsoft.com/office/drawing/2014/main" id="{2624B228-A941-4764-9CC7-334223B4E9AC}"/>
            </a:ext>
          </a:extLst>
        </xdr:cNvPr>
        <xdr:cNvSpPr/>
      </xdr:nvSpPr>
      <xdr:spPr>
        <a:xfrm>
          <a:off x="16761460" y="69978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3368</xdr:rowOff>
    </xdr:from>
    <xdr:to>
      <xdr:col>102</xdr:col>
      <xdr:colOff>114300</xdr:colOff>
      <xdr:row>41</xdr:row>
      <xdr:rowOff>21093</xdr:rowOff>
    </xdr:to>
    <xdr:cxnSp macro="">
      <xdr:nvCxnSpPr>
        <xdr:cNvPr id="592" name="直線コネクタ 591">
          <a:extLst>
            <a:ext uri="{FF2B5EF4-FFF2-40B4-BE49-F238E27FC236}">
              <a16:creationId xmlns:a16="http://schemas.microsoft.com/office/drawing/2014/main" id="{611AB2A4-A04C-4846-BD67-E797B2B5D3D5}"/>
            </a:ext>
          </a:extLst>
        </xdr:cNvPr>
        <xdr:cNvCxnSpPr/>
      </xdr:nvCxnSpPr>
      <xdr:spPr>
        <a:xfrm flipV="1">
          <a:off x="16804640" y="7032818"/>
          <a:ext cx="797560" cy="1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42897</xdr:rowOff>
    </xdr:from>
    <xdr:ext cx="534377" cy="259045"/>
    <xdr:sp macro="" textlink="">
      <xdr:nvSpPr>
        <xdr:cNvPr id="593" name="n_1aveValue【一般廃棄物処理施設】&#10;一人当たり有形固定資産（償却資産）額">
          <a:extLst>
            <a:ext uri="{FF2B5EF4-FFF2-40B4-BE49-F238E27FC236}">
              <a16:creationId xmlns:a16="http://schemas.microsoft.com/office/drawing/2014/main" id="{7716B1A0-5DC4-496E-ADF0-D28869AC4C31}"/>
            </a:ext>
          </a:extLst>
        </xdr:cNvPr>
        <xdr:cNvSpPr txBox="1"/>
      </xdr:nvSpPr>
      <xdr:spPr>
        <a:xfrm>
          <a:off x="18951721" y="638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57276</xdr:rowOff>
    </xdr:from>
    <xdr:ext cx="534377" cy="259045"/>
    <xdr:sp macro="" textlink="">
      <xdr:nvSpPr>
        <xdr:cNvPr id="594" name="n_2aveValue【一般廃棄物処理施設】&#10;一人当たり有形固定資産（償却資産）額">
          <a:extLst>
            <a:ext uri="{FF2B5EF4-FFF2-40B4-BE49-F238E27FC236}">
              <a16:creationId xmlns:a16="http://schemas.microsoft.com/office/drawing/2014/main" id="{1A6EEB48-1675-4BA6-B242-7B31808784E2}"/>
            </a:ext>
          </a:extLst>
        </xdr:cNvPr>
        <xdr:cNvSpPr txBox="1"/>
      </xdr:nvSpPr>
      <xdr:spPr>
        <a:xfrm>
          <a:off x="18170671" y="639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76479</xdr:rowOff>
    </xdr:from>
    <xdr:ext cx="534377" cy="259045"/>
    <xdr:sp macro="" textlink="">
      <xdr:nvSpPr>
        <xdr:cNvPr id="595" name="n_3aveValue【一般廃棄物処理施設】&#10;一人当たり有形固定資産（償却資産）額">
          <a:extLst>
            <a:ext uri="{FF2B5EF4-FFF2-40B4-BE49-F238E27FC236}">
              <a16:creationId xmlns:a16="http://schemas.microsoft.com/office/drawing/2014/main" id="{E0B56AD5-F39D-4B66-8F2B-D8B2896F1DD9}"/>
            </a:ext>
          </a:extLst>
        </xdr:cNvPr>
        <xdr:cNvSpPr txBox="1"/>
      </xdr:nvSpPr>
      <xdr:spPr>
        <a:xfrm>
          <a:off x="17354061" y="642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90080</xdr:rowOff>
    </xdr:from>
    <xdr:ext cx="534377" cy="259045"/>
    <xdr:sp macro="" textlink="">
      <xdr:nvSpPr>
        <xdr:cNvPr id="596" name="n_4aveValue【一般廃棄物処理施設】&#10;一人当たり有形固定資産（償却資産）額">
          <a:extLst>
            <a:ext uri="{FF2B5EF4-FFF2-40B4-BE49-F238E27FC236}">
              <a16:creationId xmlns:a16="http://schemas.microsoft.com/office/drawing/2014/main" id="{99B57788-45A1-450D-8840-7C40FE2A19D6}"/>
            </a:ext>
          </a:extLst>
        </xdr:cNvPr>
        <xdr:cNvSpPr txBox="1"/>
      </xdr:nvSpPr>
      <xdr:spPr>
        <a:xfrm>
          <a:off x="16556501" y="643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36037</xdr:rowOff>
    </xdr:from>
    <xdr:ext cx="534377" cy="259045"/>
    <xdr:sp macro="" textlink="">
      <xdr:nvSpPr>
        <xdr:cNvPr id="597" name="n_1mainValue【一般廃棄物処理施設】&#10;一人当たり有形固定資産（償却資産）額">
          <a:extLst>
            <a:ext uri="{FF2B5EF4-FFF2-40B4-BE49-F238E27FC236}">
              <a16:creationId xmlns:a16="http://schemas.microsoft.com/office/drawing/2014/main" id="{B49D11FE-4826-45C0-BDDE-E43B6C5BD6E2}"/>
            </a:ext>
          </a:extLst>
        </xdr:cNvPr>
        <xdr:cNvSpPr txBox="1"/>
      </xdr:nvSpPr>
      <xdr:spPr>
        <a:xfrm>
          <a:off x="18951721" y="706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39405</xdr:rowOff>
    </xdr:from>
    <xdr:ext cx="534377" cy="259045"/>
    <xdr:sp macro="" textlink="">
      <xdr:nvSpPr>
        <xdr:cNvPr id="598" name="n_2mainValue【一般廃棄物処理施設】&#10;一人当たり有形固定資産（償却資産）額">
          <a:extLst>
            <a:ext uri="{FF2B5EF4-FFF2-40B4-BE49-F238E27FC236}">
              <a16:creationId xmlns:a16="http://schemas.microsoft.com/office/drawing/2014/main" id="{C257D9BE-92F7-410A-8428-C9A07E00539B}"/>
            </a:ext>
          </a:extLst>
        </xdr:cNvPr>
        <xdr:cNvSpPr txBox="1"/>
      </xdr:nvSpPr>
      <xdr:spPr>
        <a:xfrm>
          <a:off x="18170671" y="7068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45295</xdr:rowOff>
    </xdr:from>
    <xdr:ext cx="534377" cy="259045"/>
    <xdr:sp macro="" textlink="">
      <xdr:nvSpPr>
        <xdr:cNvPr id="599" name="n_3mainValue【一般廃棄物処理施設】&#10;一人当たり有形固定資産（償却資産）額">
          <a:extLst>
            <a:ext uri="{FF2B5EF4-FFF2-40B4-BE49-F238E27FC236}">
              <a16:creationId xmlns:a16="http://schemas.microsoft.com/office/drawing/2014/main" id="{B0343F80-5472-452A-ADAE-ECB7AEB5F228}"/>
            </a:ext>
          </a:extLst>
        </xdr:cNvPr>
        <xdr:cNvSpPr txBox="1"/>
      </xdr:nvSpPr>
      <xdr:spPr>
        <a:xfrm>
          <a:off x="17354061" y="707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63020</xdr:rowOff>
    </xdr:from>
    <xdr:ext cx="534377" cy="259045"/>
    <xdr:sp macro="" textlink="">
      <xdr:nvSpPr>
        <xdr:cNvPr id="600" name="n_4mainValue【一般廃棄物処理施設】&#10;一人当たり有形固定資産（償却資産）額">
          <a:extLst>
            <a:ext uri="{FF2B5EF4-FFF2-40B4-BE49-F238E27FC236}">
              <a16:creationId xmlns:a16="http://schemas.microsoft.com/office/drawing/2014/main" id="{4CB96D05-79C8-4158-8036-4E91B04152AE}"/>
            </a:ext>
          </a:extLst>
        </xdr:cNvPr>
        <xdr:cNvSpPr txBox="1"/>
      </xdr:nvSpPr>
      <xdr:spPr>
        <a:xfrm>
          <a:off x="16556501" y="7088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a:extLst>
            <a:ext uri="{FF2B5EF4-FFF2-40B4-BE49-F238E27FC236}">
              <a16:creationId xmlns:a16="http://schemas.microsoft.com/office/drawing/2014/main" id="{9C2F2399-A45B-4420-9AA8-D3FF06C242E4}"/>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a:extLst>
            <a:ext uri="{FF2B5EF4-FFF2-40B4-BE49-F238E27FC236}">
              <a16:creationId xmlns:a16="http://schemas.microsoft.com/office/drawing/2014/main" id="{BACC5444-C74C-47E5-AD44-824317D7391B}"/>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a:extLst>
            <a:ext uri="{FF2B5EF4-FFF2-40B4-BE49-F238E27FC236}">
              <a16:creationId xmlns:a16="http://schemas.microsoft.com/office/drawing/2014/main" id="{48D8D986-7038-4097-8F79-BC9A2C7E93E2}"/>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a:extLst>
            <a:ext uri="{FF2B5EF4-FFF2-40B4-BE49-F238E27FC236}">
              <a16:creationId xmlns:a16="http://schemas.microsoft.com/office/drawing/2014/main" id="{D491CD16-12F1-455B-AF2A-4EAF01E9383C}"/>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a:extLst>
            <a:ext uri="{FF2B5EF4-FFF2-40B4-BE49-F238E27FC236}">
              <a16:creationId xmlns:a16="http://schemas.microsoft.com/office/drawing/2014/main" id="{744D8502-C53B-407A-AE41-00B981822905}"/>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a:extLst>
            <a:ext uri="{FF2B5EF4-FFF2-40B4-BE49-F238E27FC236}">
              <a16:creationId xmlns:a16="http://schemas.microsoft.com/office/drawing/2014/main" id="{D8B488F0-7A0B-4DF4-AFAC-02C8DCC0D2B6}"/>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a:extLst>
            <a:ext uri="{FF2B5EF4-FFF2-40B4-BE49-F238E27FC236}">
              <a16:creationId xmlns:a16="http://schemas.microsoft.com/office/drawing/2014/main" id="{9254F763-7D86-4E02-AF6B-429763BB0036}"/>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a:extLst>
            <a:ext uri="{FF2B5EF4-FFF2-40B4-BE49-F238E27FC236}">
              <a16:creationId xmlns:a16="http://schemas.microsoft.com/office/drawing/2014/main" id="{F5FAE778-950E-472C-BA3B-CDF06457B020}"/>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a:extLst>
            <a:ext uri="{FF2B5EF4-FFF2-40B4-BE49-F238E27FC236}">
              <a16:creationId xmlns:a16="http://schemas.microsoft.com/office/drawing/2014/main" id="{FD041163-B446-4185-BB9D-2A592A5FB7DF}"/>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a:extLst>
            <a:ext uri="{FF2B5EF4-FFF2-40B4-BE49-F238E27FC236}">
              <a16:creationId xmlns:a16="http://schemas.microsoft.com/office/drawing/2014/main" id="{527B75D6-8DE6-4461-9580-896947921A6D}"/>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a:extLst>
            <a:ext uri="{FF2B5EF4-FFF2-40B4-BE49-F238E27FC236}">
              <a16:creationId xmlns:a16="http://schemas.microsoft.com/office/drawing/2014/main" id="{42AB7A72-E4EB-4777-B5B6-3EE1167A31C0}"/>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2" name="直線コネクタ 611">
          <a:extLst>
            <a:ext uri="{FF2B5EF4-FFF2-40B4-BE49-F238E27FC236}">
              <a16:creationId xmlns:a16="http://schemas.microsoft.com/office/drawing/2014/main" id="{CCC87B68-2DD8-4D72-BCCF-07CC3A93AD8E}"/>
            </a:ext>
          </a:extLst>
        </xdr:cNvPr>
        <xdr:cNvCxnSpPr/>
      </xdr:nvCxnSpPr>
      <xdr:spPr>
        <a:xfrm>
          <a:off x="1120394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3" name="テキスト ボックス 612">
          <a:extLst>
            <a:ext uri="{FF2B5EF4-FFF2-40B4-BE49-F238E27FC236}">
              <a16:creationId xmlns:a16="http://schemas.microsoft.com/office/drawing/2014/main" id="{B61507CA-5708-477A-A3B6-35A2AA0A86E3}"/>
            </a:ext>
          </a:extLst>
        </xdr:cNvPr>
        <xdr:cNvSpPr txBox="1"/>
      </xdr:nvSpPr>
      <xdr:spPr>
        <a:xfrm>
          <a:off x="10842791" y="108286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4" name="直線コネクタ 613">
          <a:extLst>
            <a:ext uri="{FF2B5EF4-FFF2-40B4-BE49-F238E27FC236}">
              <a16:creationId xmlns:a16="http://schemas.microsoft.com/office/drawing/2014/main" id="{6966CA42-8166-4023-9344-83560DE97C03}"/>
            </a:ext>
          </a:extLst>
        </xdr:cNvPr>
        <xdr:cNvCxnSpPr/>
      </xdr:nvCxnSpPr>
      <xdr:spPr>
        <a:xfrm>
          <a:off x="1120394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5" name="テキスト ボックス 614">
          <a:extLst>
            <a:ext uri="{FF2B5EF4-FFF2-40B4-BE49-F238E27FC236}">
              <a16:creationId xmlns:a16="http://schemas.microsoft.com/office/drawing/2014/main" id="{DBC2FA1C-62C4-41ED-A19A-97D644420B53}"/>
            </a:ext>
          </a:extLst>
        </xdr:cNvPr>
        <xdr:cNvSpPr txBox="1"/>
      </xdr:nvSpPr>
      <xdr:spPr>
        <a:xfrm>
          <a:off x="1084279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6" name="直線コネクタ 615">
          <a:extLst>
            <a:ext uri="{FF2B5EF4-FFF2-40B4-BE49-F238E27FC236}">
              <a16:creationId xmlns:a16="http://schemas.microsoft.com/office/drawing/2014/main" id="{7F4D2962-AB95-4E94-B610-51688115562D}"/>
            </a:ext>
          </a:extLst>
        </xdr:cNvPr>
        <xdr:cNvCxnSpPr/>
      </xdr:nvCxnSpPr>
      <xdr:spPr>
        <a:xfrm>
          <a:off x="1120394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7" name="テキスト ボックス 616">
          <a:extLst>
            <a:ext uri="{FF2B5EF4-FFF2-40B4-BE49-F238E27FC236}">
              <a16:creationId xmlns:a16="http://schemas.microsoft.com/office/drawing/2014/main" id="{5DCFF012-CB8B-4ED4-BA32-6EC5F4BFAB06}"/>
            </a:ext>
          </a:extLst>
        </xdr:cNvPr>
        <xdr:cNvSpPr txBox="1"/>
      </xdr:nvSpPr>
      <xdr:spPr>
        <a:xfrm>
          <a:off x="1084279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8" name="直線コネクタ 617">
          <a:extLst>
            <a:ext uri="{FF2B5EF4-FFF2-40B4-BE49-F238E27FC236}">
              <a16:creationId xmlns:a16="http://schemas.microsoft.com/office/drawing/2014/main" id="{CEB9D91D-5EC4-4F91-98F3-65C74EE903A7}"/>
            </a:ext>
          </a:extLst>
        </xdr:cNvPr>
        <xdr:cNvCxnSpPr/>
      </xdr:nvCxnSpPr>
      <xdr:spPr>
        <a:xfrm>
          <a:off x="1120394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9" name="テキスト ボックス 618">
          <a:extLst>
            <a:ext uri="{FF2B5EF4-FFF2-40B4-BE49-F238E27FC236}">
              <a16:creationId xmlns:a16="http://schemas.microsoft.com/office/drawing/2014/main" id="{B1418C91-5C99-4446-9B39-4016EB2FB245}"/>
            </a:ext>
          </a:extLst>
        </xdr:cNvPr>
        <xdr:cNvSpPr txBox="1"/>
      </xdr:nvSpPr>
      <xdr:spPr>
        <a:xfrm>
          <a:off x="1084279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10F87DF6-B36C-4593-9FFF-164526695A66}"/>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1" name="テキスト ボックス 620">
          <a:extLst>
            <a:ext uri="{FF2B5EF4-FFF2-40B4-BE49-F238E27FC236}">
              <a16:creationId xmlns:a16="http://schemas.microsoft.com/office/drawing/2014/main" id="{5ACD333C-DF88-42C9-A846-1352F5E46D27}"/>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2" name="【保健センター・保健所】&#10;有形固定資産減価償却率グラフ枠">
          <a:extLst>
            <a:ext uri="{FF2B5EF4-FFF2-40B4-BE49-F238E27FC236}">
              <a16:creationId xmlns:a16="http://schemas.microsoft.com/office/drawing/2014/main" id="{72DC4E64-E1E6-4A1D-B300-3B56D1D6634B}"/>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623" name="直線コネクタ 622">
          <a:extLst>
            <a:ext uri="{FF2B5EF4-FFF2-40B4-BE49-F238E27FC236}">
              <a16:creationId xmlns:a16="http://schemas.microsoft.com/office/drawing/2014/main" id="{0D864F2F-C221-4D44-B5D5-1C9B99CB3DC0}"/>
            </a:ext>
          </a:extLst>
        </xdr:cNvPr>
        <xdr:cNvCxnSpPr/>
      </xdr:nvCxnSpPr>
      <xdr:spPr>
        <a:xfrm flipV="1">
          <a:off x="14703424" y="946404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624" name="【保健センター・保健所】&#10;有形固定資産減価償却率最小値テキスト">
          <a:extLst>
            <a:ext uri="{FF2B5EF4-FFF2-40B4-BE49-F238E27FC236}">
              <a16:creationId xmlns:a16="http://schemas.microsoft.com/office/drawing/2014/main" id="{1F9F069F-C525-4B8E-AFAB-04169B0AA5F3}"/>
            </a:ext>
          </a:extLst>
        </xdr:cNvPr>
        <xdr:cNvSpPr txBox="1"/>
      </xdr:nvSpPr>
      <xdr:spPr>
        <a:xfrm>
          <a:off x="14742160"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625" name="直線コネクタ 624">
          <a:extLst>
            <a:ext uri="{FF2B5EF4-FFF2-40B4-BE49-F238E27FC236}">
              <a16:creationId xmlns:a16="http://schemas.microsoft.com/office/drawing/2014/main" id="{AB5D8672-16D4-49D0-92B5-86FC5E02CD92}"/>
            </a:ext>
          </a:extLst>
        </xdr:cNvPr>
        <xdr:cNvCxnSpPr/>
      </xdr:nvCxnSpPr>
      <xdr:spPr>
        <a:xfrm>
          <a:off x="14611350" y="107784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26" name="【保健センター・保健所】&#10;有形固定資産減価償却率最大値テキスト">
          <a:extLst>
            <a:ext uri="{FF2B5EF4-FFF2-40B4-BE49-F238E27FC236}">
              <a16:creationId xmlns:a16="http://schemas.microsoft.com/office/drawing/2014/main" id="{E53911C9-DB55-4A48-A5F4-C3EC037EA97D}"/>
            </a:ext>
          </a:extLst>
        </xdr:cNvPr>
        <xdr:cNvSpPr txBox="1"/>
      </xdr:nvSpPr>
      <xdr:spPr>
        <a:xfrm>
          <a:off x="1474216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27" name="直線コネクタ 626">
          <a:extLst>
            <a:ext uri="{FF2B5EF4-FFF2-40B4-BE49-F238E27FC236}">
              <a16:creationId xmlns:a16="http://schemas.microsoft.com/office/drawing/2014/main" id="{A95435E1-6A00-45D1-B521-64DB493FD901}"/>
            </a:ext>
          </a:extLst>
        </xdr:cNvPr>
        <xdr:cNvCxnSpPr/>
      </xdr:nvCxnSpPr>
      <xdr:spPr>
        <a:xfrm>
          <a:off x="14611350" y="946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628" name="【保健センター・保健所】&#10;有形固定資産減価償却率平均値テキスト">
          <a:extLst>
            <a:ext uri="{FF2B5EF4-FFF2-40B4-BE49-F238E27FC236}">
              <a16:creationId xmlns:a16="http://schemas.microsoft.com/office/drawing/2014/main" id="{BE4BEDC7-E1BA-49C3-8D2D-9407057A6034}"/>
            </a:ext>
          </a:extLst>
        </xdr:cNvPr>
        <xdr:cNvSpPr txBox="1"/>
      </xdr:nvSpPr>
      <xdr:spPr>
        <a:xfrm>
          <a:off x="14742160" y="9999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629" name="フローチャート: 判断 628">
          <a:extLst>
            <a:ext uri="{FF2B5EF4-FFF2-40B4-BE49-F238E27FC236}">
              <a16:creationId xmlns:a16="http://schemas.microsoft.com/office/drawing/2014/main" id="{4250DBC1-1AD4-4F41-9623-4A0FBA6E3611}"/>
            </a:ext>
          </a:extLst>
        </xdr:cNvPr>
        <xdr:cNvSpPr/>
      </xdr:nvSpPr>
      <xdr:spPr>
        <a:xfrm>
          <a:off x="14649450" y="1015161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630" name="フローチャート: 判断 629">
          <a:extLst>
            <a:ext uri="{FF2B5EF4-FFF2-40B4-BE49-F238E27FC236}">
              <a16:creationId xmlns:a16="http://schemas.microsoft.com/office/drawing/2014/main" id="{0BD778E8-8B77-4319-97E0-61AD3F9ECF8C}"/>
            </a:ext>
          </a:extLst>
        </xdr:cNvPr>
        <xdr:cNvSpPr/>
      </xdr:nvSpPr>
      <xdr:spPr>
        <a:xfrm>
          <a:off x="13887450" y="1010780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31" name="フローチャート: 判断 630">
          <a:extLst>
            <a:ext uri="{FF2B5EF4-FFF2-40B4-BE49-F238E27FC236}">
              <a16:creationId xmlns:a16="http://schemas.microsoft.com/office/drawing/2014/main" id="{CB6DC9E1-5456-4667-9A56-4A96BCFCF3A0}"/>
            </a:ext>
          </a:extLst>
        </xdr:cNvPr>
        <xdr:cNvSpPr/>
      </xdr:nvSpPr>
      <xdr:spPr>
        <a:xfrm>
          <a:off x="13089890" y="10103231"/>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32" name="フローチャート: 判断 631">
          <a:extLst>
            <a:ext uri="{FF2B5EF4-FFF2-40B4-BE49-F238E27FC236}">
              <a16:creationId xmlns:a16="http://schemas.microsoft.com/office/drawing/2014/main" id="{1EE7CD9F-B688-48AB-ACC5-F976F50D491D}"/>
            </a:ext>
          </a:extLst>
        </xdr:cNvPr>
        <xdr:cNvSpPr/>
      </xdr:nvSpPr>
      <xdr:spPr>
        <a:xfrm>
          <a:off x="12303760" y="1003007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33" name="フローチャート: 判断 632">
          <a:extLst>
            <a:ext uri="{FF2B5EF4-FFF2-40B4-BE49-F238E27FC236}">
              <a16:creationId xmlns:a16="http://schemas.microsoft.com/office/drawing/2014/main" id="{84B5270B-A46B-45B8-B527-B2F5C625A1C9}"/>
            </a:ext>
          </a:extLst>
        </xdr:cNvPr>
        <xdr:cNvSpPr/>
      </xdr:nvSpPr>
      <xdr:spPr>
        <a:xfrm>
          <a:off x="11487150" y="100300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B9196552-AEA3-4291-A359-2AE2827BF113}"/>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3225B741-2B08-4255-A008-C60BB5993510}"/>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34A59B2C-4FE7-48BF-B23E-C76425C68580}"/>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2639DE12-9F0B-4582-879B-B30D6495CAE7}"/>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50BAD974-34E7-4643-A1FC-F3C206CDED82}"/>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45212</xdr:rowOff>
    </xdr:from>
    <xdr:to>
      <xdr:col>85</xdr:col>
      <xdr:colOff>177800</xdr:colOff>
      <xdr:row>61</xdr:row>
      <xdr:rowOff>146812</xdr:rowOff>
    </xdr:to>
    <xdr:sp macro="" textlink="">
      <xdr:nvSpPr>
        <xdr:cNvPr id="639" name="楕円 638">
          <a:extLst>
            <a:ext uri="{FF2B5EF4-FFF2-40B4-BE49-F238E27FC236}">
              <a16:creationId xmlns:a16="http://schemas.microsoft.com/office/drawing/2014/main" id="{933A33A1-F8C6-4BE3-B1FA-6233A0887FB0}"/>
            </a:ext>
          </a:extLst>
        </xdr:cNvPr>
        <xdr:cNvSpPr/>
      </xdr:nvSpPr>
      <xdr:spPr>
        <a:xfrm>
          <a:off x="14649450" y="1050556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23639</xdr:rowOff>
    </xdr:from>
    <xdr:ext cx="405111" cy="259045"/>
    <xdr:sp macro="" textlink="">
      <xdr:nvSpPr>
        <xdr:cNvPr id="640" name="【保健センター・保健所】&#10;有形固定資産減価償却率該当値テキスト">
          <a:extLst>
            <a:ext uri="{FF2B5EF4-FFF2-40B4-BE49-F238E27FC236}">
              <a16:creationId xmlns:a16="http://schemas.microsoft.com/office/drawing/2014/main" id="{09D6BF2C-FB99-4D41-BE3D-F27D4632F146}"/>
            </a:ext>
          </a:extLst>
        </xdr:cNvPr>
        <xdr:cNvSpPr txBox="1"/>
      </xdr:nvSpPr>
      <xdr:spPr>
        <a:xfrm>
          <a:off x="14742160" y="10478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161798</xdr:rowOff>
    </xdr:from>
    <xdr:to>
      <xdr:col>81</xdr:col>
      <xdr:colOff>101600</xdr:colOff>
      <xdr:row>61</xdr:row>
      <xdr:rowOff>91948</xdr:rowOff>
    </xdr:to>
    <xdr:sp macro="" textlink="">
      <xdr:nvSpPr>
        <xdr:cNvPr id="641" name="楕円 640">
          <a:extLst>
            <a:ext uri="{FF2B5EF4-FFF2-40B4-BE49-F238E27FC236}">
              <a16:creationId xmlns:a16="http://schemas.microsoft.com/office/drawing/2014/main" id="{ECBF2AF6-4D28-4669-A04F-26FEF5CD58C6}"/>
            </a:ext>
          </a:extLst>
        </xdr:cNvPr>
        <xdr:cNvSpPr/>
      </xdr:nvSpPr>
      <xdr:spPr>
        <a:xfrm>
          <a:off x="13887450" y="104507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41148</xdr:rowOff>
    </xdr:from>
    <xdr:to>
      <xdr:col>85</xdr:col>
      <xdr:colOff>127000</xdr:colOff>
      <xdr:row>61</xdr:row>
      <xdr:rowOff>96012</xdr:rowOff>
    </xdr:to>
    <xdr:cxnSp macro="">
      <xdr:nvCxnSpPr>
        <xdr:cNvPr id="642" name="直線コネクタ 641">
          <a:extLst>
            <a:ext uri="{FF2B5EF4-FFF2-40B4-BE49-F238E27FC236}">
              <a16:creationId xmlns:a16="http://schemas.microsoft.com/office/drawing/2014/main" id="{C62F00AC-25CC-4F22-8869-F4F39E05B176}"/>
            </a:ext>
          </a:extLst>
        </xdr:cNvPr>
        <xdr:cNvCxnSpPr/>
      </xdr:nvCxnSpPr>
      <xdr:spPr>
        <a:xfrm>
          <a:off x="13942060" y="10499598"/>
          <a:ext cx="7620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109220</xdr:rowOff>
    </xdr:from>
    <xdr:to>
      <xdr:col>76</xdr:col>
      <xdr:colOff>165100</xdr:colOff>
      <xdr:row>61</xdr:row>
      <xdr:rowOff>39370</xdr:rowOff>
    </xdr:to>
    <xdr:sp macro="" textlink="">
      <xdr:nvSpPr>
        <xdr:cNvPr id="643" name="楕円 642">
          <a:extLst>
            <a:ext uri="{FF2B5EF4-FFF2-40B4-BE49-F238E27FC236}">
              <a16:creationId xmlns:a16="http://schemas.microsoft.com/office/drawing/2014/main" id="{8F9575CF-7AF3-464E-8B4E-3F519A96862E}"/>
            </a:ext>
          </a:extLst>
        </xdr:cNvPr>
        <xdr:cNvSpPr/>
      </xdr:nvSpPr>
      <xdr:spPr>
        <a:xfrm>
          <a:off x="13089890" y="103943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160020</xdr:rowOff>
    </xdr:from>
    <xdr:to>
      <xdr:col>81</xdr:col>
      <xdr:colOff>50800</xdr:colOff>
      <xdr:row>61</xdr:row>
      <xdr:rowOff>41148</xdr:rowOff>
    </xdr:to>
    <xdr:cxnSp macro="">
      <xdr:nvCxnSpPr>
        <xdr:cNvPr id="644" name="直線コネクタ 643">
          <a:extLst>
            <a:ext uri="{FF2B5EF4-FFF2-40B4-BE49-F238E27FC236}">
              <a16:creationId xmlns:a16="http://schemas.microsoft.com/office/drawing/2014/main" id="{6C7C99E0-BD50-4EF0-A5EA-4327D85870AA}"/>
            </a:ext>
          </a:extLst>
        </xdr:cNvPr>
        <xdr:cNvCxnSpPr/>
      </xdr:nvCxnSpPr>
      <xdr:spPr>
        <a:xfrm>
          <a:off x="13144500" y="10448925"/>
          <a:ext cx="79756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56642</xdr:rowOff>
    </xdr:from>
    <xdr:to>
      <xdr:col>72</xdr:col>
      <xdr:colOff>38100</xdr:colOff>
      <xdr:row>60</xdr:row>
      <xdr:rowOff>158242</xdr:rowOff>
    </xdr:to>
    <xdr:sp macro="" textlink="">
      <xdr:nvSpPr>
        <xdr:cNvPr id="645" name="楕円 644">
          <a:extLst>
            <a:ext uri="{FF2B5EF4-FFF2-40B4-BE49-F238E27FC236}">
              <a16:creationId xmlns:a16="http://schemas.microsoft.com/office/drawing/2014/main" id="{B492E677-81E0-4DA9-AFE0-02CF54B889B7}"/>
            </a:ext>
          </a:extLst>
        </xdr:cNvPr>
        <xdr:cNvSpPr/>
      </xdr:nvSpPr>
      <xdr:spPr>
        <a:xfrm>
          <a:off x="12303760" y="1034745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107442</xdr:rowOff>
    </xdr:from>
    <xdr:to>
      <xdr:col>76</xdr:col>
      <xdr:colOff>114300</xdr:colOff>
      <xdr:row>60</xdr:row>
      <xdr:rowOff>160020</xdr:rowOff>
    </xdr:to>
    <xdr:cxnSp macro="">
      <xdr:nvCxnSpPr>
        <xdr:cNvPr id="646" name="直線コネクタ 645">
          <a:extLst>
            <a:ext uri="{FF2B5EF4-FFF2-40B4-BE49-F238E27FC236}">
              <a16:creationId xmlns:a16="http://schemas.microsoft.com/office/drawing/2014/main" id="{3B8FD5D0-5CE0-4FF9-862C-8E3B86951DB2}"/>
            </a:ext>
          </a:extLst>
        </xdr:cNvPr>
        <xdr:cNvCxnSpPr/>
      </xdr:nvCxnSpPr>
      <xdr:spPr>
        <a:xfrm>
          <a:off x="12346940" y="10392537"/>
          <a:ext cx="797560" cy="5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54356</xdr:rowOff>
    </xdr:from>
    <xdr:to>
      <xdr:col>67</xdr:col>
      <xdr:colOff>101600</xdr:colOff>
      <xdr:row>60</xdr:row>
      <xdr:rowOff>155956</xdr:rowOff>
    </xdr:to>
    <xdr:sp macro="" textlink="">
      <xdr:nvSpPr>
        <xdr:cNvPr id="647" name="楕円 646">
          <a:extLst>
            <a:ext uri="{FF2B5EF4-FFF2-40B4-BE49-F238E27FC236}">
              <a16:creationId xmlns:a16="http://schemas.microsoft.com/office/drawing/2014/main" id="{A6C5F173-178F-48ED-BDA5-3410AE9EA6CB}"/>
            </a:ext>
          </a:extLst>
        </xdr:cNvPr>
        <xdr:cNvSpPr/>
      </xdr:nvSpPr>
      <xdr:spPr>
        <a:xfrm>
          <a:off x="11487150" y="1034516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105156</xdr:rowOff>
    </xdr:from>
    <xdr:to>
      <xdr:col>71</xdr:col>
      <xdr:colOff>177800</xdr:colOff>
      <xdr:row>60</xdr:row>
      <xdr:rowOff>107442</xdr:rowOff>
    </xdr:to>
    <xdr:cxnSp macro="">
      <xdr:nvCxnSpPr>
        <xdr:cNvPr id="648" name="直線コネクタ 647">
          <a:extLst>
            <a:ext uri="{FF2B5EF4-FFF2-40B4-BE49-F238E27FC236}">
              <a16:creationId xmlns:a16="http://schemas.microsoft.com/office/drawing/2014/main" id="{02AA6B9C-C941-4A01-91F2-8BA74B662E99}"/>
            </a:ext>
          </a:extLst>
        </xdr:cNvPr>
        <xdr:cNvCxnSpPr/>
      </xdr:nvCxnSpPr>
      <xdr:spPr>
        <a:xfrm>
          <a:off x="11541760" y="10390251"/>
          <a:ext cx="80518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108475</xdr:rowOff>
    </xdr:from>
    <xdr:ext cx="405111" cy="259045"/>
    <xdr:sp macro="" textlink="">
      <xdr:nvSpPr>
        <xdr:cNvPr id="649" name="n_1aveValue【保健センター・保健所】&#10;有形固定資産減価償却率">
          <a:extLst>
            <a:ext uri="{FF2B5EF4-FFF2-40B4-BE49-F238E27FC236}">
              <a16:creationId xmlns:a16="http://schemas.microsoft.com/office/drawing/2014/main" id="{56DAD2F6-D51A-44FD-974B-C149322A7C52}"/>
            </a:ext>
          </a:extLst>
        </xdr:cNvPr>
        <xdr:cNvSpPr txBox="1"/>
      </xdr:nvSpPr>
      <xdr:spPr>
        <a:xfrm>
          <a:off x="13738234" y="987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103903</xdr:rowOff>
    </xdr:from>
    <xdr:ext cx="405111" cy="259045"/>
    <xdr:sp macro="" textlink="">
      <xdr:nvSpPr>
        <xdr:cNvPr id="650" name="n_2aveValue【保健センター・保健所】&#10;有形固定資産減価償却率">
          <a:extLst>
            <a:ext uri="{FF2B5EF4-FFF2-40B4-BE49-F238E27FC236}">
              <a16:creationId xmlns:a16="http://schemas.microsoft.com/office/drawing/2014/main" id="{C3B031E3-B8D9-449D-B192-23C003F9E0BB}"/>
            </a:ext>
          </a:extLst>
        </xdr:cNvPr>
        <xdr:cNvSpPr txBox="1"/>
      </xdr:nvSpPr>
      <xdr:spPr>
        <a:xfrm>
          <a:off x="12957184" y="9874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30751</xdr:rowOff>
    </xdr:from>
    <xdr:ext cx="405111" cy="259045"/>
    <xdr:sp macro="" textlink="">
      <xdr:nvSpPr>
        <xdr:cNvPr id="651" name="n_3aveValue【保健センター・保健所】&#10;有形固定資産減価償却率">
          <a:extLst>
            <a:ext uri="{FF2B5EF4-FFF2-40B4-BE49-F238E27FC236}">
              <a16:creationId xmlns:a16="http://schemas.microsoft.com/office/drawing/2014/main" id="{F7783ED2-B7AD-4E1F-B8CA-E3ABFCE5B3C8}"/>
            </a:ext>
          </a:extLst>
        </xdr:cNvPr>
        <xdr:cNvSpPr txBox="1"/>
      </xdr:nvSpPr>
      <xdr:spPr>
        <a:xfrm>
          <a:off x="12171054" y="980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52" name="n_4aveValue【保健センター・保健所】&#10;有形固定資産減価償却率">
          <a:extLst>
            <a:ext uri="{FF2B5EF4-FFF2-40B4-BE49-F238E27FC236}">
              <a16:creationId xmlns:a16="http://schemas.microsoft.com/office/drawing/2014/main" id="{3B60BBCC-386B-40D6-8BC2-9C99D40CF648}"/>
            </a:ext>
          </a:extLst>
        </xdr:cNvPr>
        <xdr:cNvSpPr txBox="1"/>
      </xdr:nvSpPr>
      <xdr:spPr>
        <a:xfrm>
          <a:off x="11354444" y="980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83075</xdr:rowOff>
    </xdr:from>
    <xdr:ext cx="405111" cy="259045"/>
    <xdr:sp macro="" textlink="">
      <xdr:nvSpPr>
        <xdr:cNvPr id="653" name="n_1mainValue【保健センター・保健所】&#10;有形固定資産減価償却率">
          <a:extLst>
            <a:ext uri="{FF2B5EF4-FFF2-40B4-BE49-F238E27FC236}">
              <a16:creationId xmlns:a16="http://schemas.microsoft.com/office/drawing/2014/main" id="{3A0D1A5A-0205-486E-83F5-1520A91F6F26}"/>
            </a:ext>
          </a:extLst>
        </xdr:cNvPr>
        <xdr:cNvSpPr txBox="1"/>
      </xdr:nvSpPr>
      <xdr:spPr>
        <a:xfrm>
          <a:off x="13738234" y="1054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30497</xdr:rowOff>
    </xdr:from>
    <xdr:ext cx="405111" cy="259045"/>
    <xdr:sp macro="" textlink="">
      <xdr:nvSpPr>
        <xdr:cNvPr id="654" name="n_2mainValue【保健センター・保健所】&#10;有形固定資産減価償却率">
          <a:extLst>
            <a:ext uri="{FF2B5EF4-FFF2-40B4-BE49-F238E27FC236}">
              <a16:creationId xmlns:a16="http://schemas.microsoft.com/office/drawing/2014/main" id="{709BE630-DA60-4F56-A062-43631712067D}"/>
            </a:ext>
          </a:extLst>
        </xdr:cNvPr>
        <xdr:cNvSpPr txBox="1"/>
      </xdr:nvSpPr>
      <xdr:spPr>
        <a:xfrm>
          <a:off x="1295718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149369</xdr:rowOff>
    </xdr:from>
    <xdr:ext cx="405111" cy="259045"/>
    <xdr:sp macro="" textlink="">
      <xdr:nvSpPr>
        <xdr:cNvPr id="655" name="n_3mainValue【保健センター・保健所】&#10;有形固定資産減価償却率">
          <a:extLst>
            <a:ext uri="{FF2B5EF4-FFF2-40B4-BE49-F238E27FC236}">
              <a16:creationId xmlns:a16="http://schemas.microsoft.com/office/drawing/2014/main" id="{B6E8414D-2EA2-4D3C-BCF6-9624F92B667B}"/>
            </a:ext>
          </a:extLst>
        </xdr:cNvPr>
        <xdr:cNvSpPr txBox="1"/>
      </xdr:nvSpPr>
      <xdr:spPr>
        <a:xfrm>
          <a:off x="12171054" y="1043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147083</xdr:rowOff>
    </xdr:from>
    <xdr:ext cx="405111" cy="259045"/>
    <xdr:sp macro="" textlink="">
      <xdr:nvSpPr>
        <xdr:cNvPr id="656" name="n_4mainValue【保健センター・保健所】&#10;有形固定資産減価償却率">
          <a:extLst>
            <a:ext uri="{FF2B5EF4-FFF2-40B4-BE49-F238E27FC236}">
              <a16:creationId xmlns:a16="http://schemas.microsoft.com/office/drawing/2014/main" id="{2504FEED-88E0-45A3-827A-1C200F271246}"/>
            </a:ext>
          </a:extLst>
        </xdr:cNvPr>
        <xdr:cNvSpPr txBox="1"/>
      </xdr:nvSpPr>
      <xdr:spPr>
        <a:xfrm>
          <a:off x="11354444" y="10432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35D5E8AF-4CBD-4DB0-B9B6-E28000B983F1}"/>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AEC3D29D-4703-4B99-AC4C-DA8578315021}"/>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2AC55A5B-ACF1-404A-BB8B-BAF2A2585294}"/>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04B48E96-9A75-47A7-AB8B-D1EA5714513D}"/>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799B6B7F-ACDC-411B-9FF1-EDC4AA9E968F}"/>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887DF4B7-C6EC-4997-855D-0F6AF977A8B7}"/>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2A832290-F5FB-4F71-AB86-4B00BEBA5BBD}"/>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5805536F-C96E-44E7-84AB-7CFD7202999C}"/>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B0B10BF2-04F2-41C5-B924-53C2480617B6}"/>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534540BC-989A-4345-9378-ADAA2B0CD1C0}"/>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7" name="直線コネクタ 666">
          <a:extLst>
            <a:ext uri="{FF2B5EF4-FFF2-40B4-BE49-F238E27FC236}">
              <a16:creationId xmlns:a16="http://schemas.microsoft.com/office/drawing/2014/main" id="{21C11086-8106-49A5-BDCB-1F8418985215}"/>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8" name="テキスト ボックス 667">
          <a:extLst>
            <a:ext uri="{FF2B5EF4-FFF2-40B4-BE49-F238E27FC236}">
              <a16:creationId xmlns:a16="http://schemas.microsoft.com/office/drawing/2014/main" id="{80F276BE-ABAC-40A2-B714-A1B016A2703C}"/>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9" name="直線コネクタ 668">
          <a:extLst>
            <a:ext uri="{FF2B5EF4-FFF2-40B4-BE49-F238E27FC236}">
              <a16:creationId xmlns:a16="http://schemas.microsoft.com/office/drawing/2014/main" id="{E47D5588-4DFF-4DE9-BF04-A959D58B43F4}"/>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0" name="テキスト ボックス 669">
          <a:extLst>
            <a:ext uri="{FF2B5EF4-FFF2-40B4-BE49-F238E27FC236}">
              <a16:creationId xmlns:a16="http://schemas.microsoft.com/office/drawing/2014/main" id="{2B4A40DF-AE64-4236-B183-BD04936F0392}"/>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1" name="直線コネクタ 670">
          <a:extLst>
            <a:ext uri="{FF2B5EF4-FFF2-40B4-BE49-F238E27FC236}">
              <a16:creationId xmlns:a16="http://schemas.microsoft.com/office/drawing/2014/main" id="{3F2153A3-9360-4A84-BBC8-399EA156CEAC}"/>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2" name="テキスト ボックス 671">
          <a:extLst>
            <a:ext uri="{FF2B5EF4-FFF2-40B4-BE49-F238E27FC236}">
              <a16:creationId xmlns:a16="http://schemas.microsoft.com/office/drawing/2014/main" id="{3014996F-4AD9-4327-8CCE-D6A35B4B82F3}"/>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3" name="直線コネクタ 672">
          <a:extLst>
            <a:ext uri="{FF2B5EF4-FFF2-40B4-BE49-F238E27FC236}">
              <a16:creationId xmlns:a16="http://schemas.microsoft.com/office/drawing/2014/main" id="{33BF2D4D-3E10-46C7-9270-18FF799B1119}"/>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4" name="テキスト ボックス 673">
          <a:extLst>
            <a:ext uri="{FF2B5EF4-FFF2-40B4-BE49-F238E27FC236}">
              <a16:creationId xmlns:a16="http://schemas.microsoft.com/office/drawing/2014/main" id="{FEA12E53-A3B3-4B1D-9116-05F8F4D748EB}"/>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5" name="直線コネクタ 674">
          <a:extLst>
            <a:ext uri="{FF2B5EF4-FFF2-40B4-BE49-F238E27FC236}">
              <a16:creationId xmlns:a16="http://schemas.microsoft.com/office/drawing/2014/main" id="{22EBAEE3-2A2F-4882-A863-F7C1B421B54F}"/>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6" name="テキスト ボックス 675">
          <a:extLst>
            <a:ext uri="{FF2B5EF4-FFF2-40B4-BE49-F238E27FC236}">
              <a16:creationId xmlns:a16="http://schemas.microsoft.com/office/drawing/2014/main" id="{ABC302B7-A592-4524-9850-28018BAF5497}"/>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a:extLst>
            <a:ext uri="{FF2B5EF4-FFF2-40B4-BE49-F238E27FC236}">
              <a16:creationId xmlns:a16="http://schemas.microsoft.com/office/drawing/2014/main" id="{60A70A31-63B3-4169-9AE9-E2353BD8DB08}"/>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8" name="テキスト ボックス 677">
          <a:extLst>
            <a:ext uri="{FF2B5EF4-FFF2-40B4-BE49-F238E27FC236}">
              <a16:creationId xmlns:a16="http://schemas.microsoft.com/office/drawing/2014/main" id="{FEE47BBD-905A-4DDC-9FCB-DB9D04C0B245}"/>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保健センター・保健所】&#10;一人当たり面積グラフ枠">
          <a:extLst>
            <a:ext uri="{FF2B5EF4-FFF2-40B4-BE49-F238E27FC236}">
              <a16:creationId xmlns:a16="http://schemas.microsoft.com/office/drawing/2014/main" id="{D40D34B0-0983-4D53-8BFE-7F890B6722C0}"/>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80" name="直線コネクタ 679">
          <a:extLst>
            <a:ext uri="{FF2B5EF4-FFF2-40B4-BE49-F238E27FC236}">
              <a16:creationId xmlns:a16="http://schemas.microsoft.com/office/drawing/2014/main" id="{C802B69A-6B63-407E-AC60-5BF2F3FACCB7}"/>
            </a:ext>
          </a:extLst>
        </xdr:cNvPr>
        <xdr:cNvCxnSpPr/>
      </xdr:nvCxnSpPr>
      <xdr:spPr>
        <a:xfrm flipV="1">
          <a:off x="19947254" y="96393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81" name="【保健センター・保健所】&#10;一人当たり面積最小値テキスト">
          <a:extLst>
            <a:ext uri="{FF2B5EF4-FFF2-40B4-BE49-F238E27FC236}">
              <a16:creationId xmlns:a16="http://schemas.microsoft.com/office/drawing/2014/main" id="{04D1414F-D944-4F82-B1AE-282781370385}"/>
            </a:ext>
          </a:extLst>
        </xdr:cNvPr>
        <xdr:cNvSpPr txBox="1"/>
      </xdr:nvSpPr>
      <xdr:spPr>
        <a:xfrm>
          <a:off x="19985990" y="1103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82" name="直線コネクタ 681">
          <a:extLst>
            <a:ext uri="{FF2B5EF4-FFF2-40B4-BE49-F238E27FC236}">
              <a16:creationId xmlns:a16="http://schemas.microsoft.com/office/drawing/2014/main" id="{0DC90724-763B-415C-94D2-F6278008B00F}"/>
            </a:ext>
          </a:extLst>
        </xdr:cNvPr>
        <xdr:cNvCxnSpPr/>
      </xdr:nvCxnSpPr>
      <xdr:spPr>
        <a:xfrm>
          <a:off x="198856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3" name="【保健センター・保健所】&#10;一人当たり面積最大値テキスト">
          <a:extLst>
            <a:ext uri="{FF2B5EF4-FFF2-40B4-BE49-F238E27FC236}">
              <a16:creationId xmlns:a16="http://schemas.microsoft.com/office/drawing/2014/main" id="{7765132F-648F-4C22-A1DA-A4FD9C93377A}"/>
            </a:ext>
          </a:extLst>
        </xdr:cNvPr>
        <xdr:cNvSpPr txBox="1"/>
      </xdr:nvSpPr>
      <xdr:spPr>
        <a:xfrm>
          <a:off x="19985990" y="941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4" name="直線コネクタ 683">
          <a:extLst>
            <a:ext uri="{FF2B5EF4-FFF2-40B4-BE49-F238E27FC236}">
              <a16:creationId xmlns:a16="http://schemas.microsoft.com/office/drawing/2014/main" id="{63DF817D-E502-4B67-ADF0-1435154EDEEF}"/>
            </a:ext>
          </a:extLst>
        </xdr:cNvPr>
        <xdr:cNvCxnSpPr/>
      </xdr:nvCxnSpPr>
      <xdr:spPr>
        <a:xfrm>
          <a:off x="19885660" y="9639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685" name="【保健センター・保健所】&#10;一人当たり面積平均値テキスト">
          <a:extLst>
            <a:ext uri="{FF2B5EF4-FFF2-40B4-BE49-F238E27FC236}">
              <a16:creationId xmlns:a16="http://schemas.microsoft.com/office/drawing/2014/main" id="{5612E5CE-E388-4CFF-AC64-1038D74273D2}"/>
            </a:ext>
          </a:extLst>
        </xdr:cNvPr>
        <xdr:cNvSpPr txBox="1"/>
      </xdr:nvSpPr>
      <xdr:spPr>
        <a:xfrm>
          <a:off x="19985990" y="1064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86" name="フローチャート: 判断 685">
          <a:extLst>
            <a:ext uri="{FF2B5EF4-FFF2-40B4-BE49-F238E27FC236}">
              <a16:creationId xmlns:a16="http://schemas.microsoft.com/office/drawing/2014/main" id="{47F30E72-2F75-4538-B26D-B7A238E55DF7}"/>
            </a:ext>
          </a:extLst>
        </xdr:cNvPr>
        <xdr:cNvSpPr/>
      </xdr:nvSpPr>
      <xdr:spPr>
        <a:xfrm>
          <a:off x="19904710" y="107943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87" name="フローチャート: 判断 686">
          <a:extLst>
            <a:ext uri="{FF2B5EF4-FFF2-40B4-BE49-F238E27FC236}">
              <a16:creationId xmlns:a16="http://schemas.microsoft.com/office/drawing/2014/main" id="{766CDCE6-F93B-4312-8B24-DB67904DC53C}"/>
            </a:ext>
          </a:extLst>
        </xdr:cNvPr>
        <xdr:cNvSpPr/>
      </xdr:nvSpPr>
      <xdr:spPr>
        <a:xfrm>
          <a:off x="19161760" y="107943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88" name="フローチャート: 判断 687">
          <a:extLst>
            <a:ext uri="{FF2B5EF4-FFF2-40B4-BE49-F238E27FC236}">
              <a16:creationId xmlns:a16="http://schemas.microsoft.com/office/drawing/2014/main" id="{84B3A49B-E061-4D8F-99DB-F4DEF9DCA4D5}"/>
            </a:ext>
          </a:extLst>
        </xdr:cNvPr>
        <xdr:cNvSpPr/>
      </xdr:nvSpPr>
      <xdr:spPr>
        <a:xfrm>
          <a:off x="18345150" y="108038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89" name="フローチャート: 判断 688">
          <a:extLst>
            <a:ext uri="{FF2B5EF4-FFF2-40B4-BE49-F238E27FC236}">
              <a16:creationId xmlns:a16="http://schemas.microsoft.com/office/drawing/2014/main" id="{69227590-887E-4AE2-9D65-3D6B320108B0}"/>
            </a:ext>
          </a:extLst>
        </xdr:cNvPr>
        <xdr:cNvSpPr/>
      </xdr:nvSpPr>
      <xdr:spPr>
        <a:xfrm>
          <a:off x="17547590" y="108038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90" name="フローチャート: 判断 689">
          <a:extLst>
            <a:ext uri="{FF2B5EF4-FFF2-40B4-BE49-F238E27FC236}">
              <a16:creationId xmlns:a16="http://schemas.microsoft.com/office/drawing/2014/main" id="{E371D0B8-5F3A-4002-8DD5-4258FFBE9241}"/>
            </a:ext>
          </a:extLst>
        </xdr:cNvPr>
        <xdr:cNvSpPr/>
      </xdr:nvSpPr>
      <xdr:spPr>
        <a:xfrm>
          <a:off x="16761460" y="108096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811E8A12-7446-40FF-8F1B-62915936A31E}"/>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0B74A42C-AC85-4BA8-AEEE-0297447EB371}"/>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C2C3EAE5-B145-43A0-BF92-278A94006231}"/>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81DE8F4E-967F-4C4E-8717-0B53E14806A2}"/>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25C3A200-0B44-44BA-BB7F-09BCD50350C6}"/>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128270</xdr:rowOff>
    </xdr:from>
    <xdr:to>
      <xdr:col>116</xdr:col>
      <xdr:colOff>114300</xdr:colOff>
      <xdr:row>64</xdr:row>
      <xdr:rowOff>58420</xdr:rowOff>
    </xdr:to>
    <xdr:sp macro="" textlink="">
      <xdr:nvSpPr>
        <xdr:cNvPr id="696" name="楕円 695">
          <a:extLst>
            <a:ext uri="{FF2B5EF4-FFF2-40B4-BE49-F238E27FC236}">
              <a16:creationId xmlns:a16="http://schemas.microsoft.com/office/drawing/2014/main" id="{B92C1318-FB34-48D0-9C54-02EA792B9A4A}"/>
            </a:ext>
          </a:extLst>
        </xdr:cNvPr>
        <xdr:cNvSpPr/>
      </xdr:nvSpPr>
      <xdr:spPr>
        <a:xfrm>
          <a:off x="19904710" y="109334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43197</xdr:rowOff>
    </xdr:from>
    <xdr:ext cx="469744" cy="259045"/>
    <xdr:sp macro="" textlink="">
      <xdr:nvSpPr>
        <xdr:cNvPr id="697" name="【保健センター・保健所】&#10;一人当たり面積該当値テキスト">
          <a:extLst>
            <a:ext uri="{FF2B5EF4-FFF2-40B4-BE49-F238E27FC236}">
              <a16:creationId xmlns:a16="http://schemas.microsoft.com/office/drawing/2014/main" id="{9720192E-4ADB-4AA9-A831-184C99F70246}"/>
            </a:ext>
          </a:extLst>
        </xdr:cNvPr>
        <xdr:cNvSpPr txBox="1"/>
      </xdr:nvSpPr>
      <xdr:spPr>
        <a:xfrm>
          <a:off x="19985990" y="10846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128270</xdr:rowOff>
    </xdr:from>
    <xdr:to>
      <xdr:col>112</xdr:col>
      <xdr:colOff>38100</xdr:colOff>
      <xdr:row>64</xdr:row>
      <xdr:rowOff>58420</xdr:rowOff>
    </xdr:to>
    <xdr:sp macro="" textlink="">
      <xdr:nvSpPr>
        <xdr:cNvPr id="698" name="楕円 697">
          <a:extLst>
            <a:ext uri="{FF2B5EF4-FFF2-40B4-BE49-F238E27FC236}">
              <a16:creationId xmlns:a16="http://schemas.microsoft.com/office/drawing/2014/main" id="{64886556-538F-4091-B00C-42E180197C1A}"/>
            </a:ext>
          </a:extLst>
        </xdr:cNvPr>
        <xdr:cNvSpPr/>
      </xdr:nvSpPr>
      <xdr:spPr>
        <a:xfrm>
          <a:off x="19161760" y="109334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7620</xdr:rowOff>
    </xdr:from>
    <xdr:to>
      <xdr:col>116</xdr:col>
      <xdr:colOff>63500</xdr:colOff>
      <xdr:row>64</xdr:row>
      <xdr:rowOff>7620</xdr:rowOff>
    </xdr:to>
    <xdr:cxnSp macro="">
      <xdr:nvCxnSpPr>
        <xdr:cNvPr id="699" name="直線コネクタ 698">
          <a:extLst>
            <a:ext uri="{FF2B5EF4-FFF2-40B4-BE49-F238E27FC236}">
              <a16:creationId xmlns:a16="http://schemas.microsoft.com/office/drawing/2014/main" id="{561E6042-37D2-4176-B5F8-A5F0048D86D7}"/>
            </a:ext>
          </a:extLst>
        </xdr:cNvPr>
        <xdr:cNvCxnSpPr/>
      </xdr:nvCxnSpPr>
      <xdr:spPr>
        <a:xfrm>
          <a:off x="19204940" y="1098232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128270</xdr:rowOff>
    </xdr:from>
    <xdr:to>
      <xdr:col>107</xdr:col>
      <xdr:colOff>101600</xdr:colOff>
      <xdr:row>64</xdr:row>
      <xdr:rowOff>58420</xdr:rowOff>
    </xdr:to>
    <xdr:sp macro="" textlink="">
      <xdr:nvSpPr>
        <xdr:cNvPr id="700" name="楕円 699">
          <a:extLst>
            <a:ext uri="{FF2B5EF4-FFF2-40B4-BE49-F238E27FC236}">
              <a16:creationId xmlns:a16="http://schemas.microsoft.com/office/drawing/2014/main" id="{B9C7106E-6124-46CF-B3B9-C1528078A8F2}"/>
            </a:ext>
          </a:extLst>
        </xdr:cNvPr>
        <xdr:cNvSpPr/>
      </xdr:nvSpPr>
      <xdr:spPr>
        <a:xfrm>
          <a:off x="18345150" y="109334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7620</xdr:rowOff>
    </xdr:from>
    <xdr:to>
      <xdr:col>111</xdr:col>
      <xdr:colOff>177800</xdr:colOff>
      <xdr:row>64</xdr:row>
      <xdr:rowOff>7620</xdr:rowOff>
    </xdr:to>
    <xdr:cxnSp macro="">
      <xdr:nvCxnSpPr>
        <xdr:cNvPr id="701" name="直線コネクタ 700">
          <a:extLst>
            <a:ext uri="{FF2B5EF4-FFF2-40B4-BE49-F238E27FC236}">
              <a16:creationId xmlns:a16="http://schemas.microsoft.com/office/drawing/2014/main" id="{60930F7E-AAA3-4AB1-94F4-433A85683B2D}"/>
            </a:ext>
          </a:extLst>
        </xdr:cNvPr>
        <xdr:cNvCxnSpPr/>
      </xdr:nvCxnSpPr>
      <xdr:spPr>
        <a:xfrm>
          <a:off x="18399760" y="1098232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128270</xdr:rowOff>
    </xdr:from>
    <xdr:to>
      <xdr:col>102</xdr:col>
      <xdr:colOff>165100</xdr:colOff>
      <xdr:row>64</xdr:row>
      <xdr:rowOff>58420</xdr:rowOff>
    </xdr:to>
    <xdr:sp macro="" textlink="">
      <xdr:nvSpPr>
        <xdr:cNvPr id="702" name="楕円 701">
          <a:extLst>
            <a:ext uri="{FF2B5EF4-FFF2-40B4-BE49-F238E27FC236}">
              <a16:creationId xmlns:a16="http://schemas.microsoft.com/office/drawing/2014/main" id="{946B25DA-1A66-4F49-A800-4879FDEFB337}"/>
            </a:ext>
          </a:extLst>
        </xdr:cNvPr>
        <xdr:cNvSpPr/>
      </xdr:nvSpPr>
      <xdr:spPr>
        <a:xfrm>
          <a:off x="17547590" y="1093343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7620</xdr:rowOff>
    </xdr:from>
    <xdr:to>
      <xdr:col>107</xdr:col>
      <xdr:colOff>50800</xdr:colOff>
      <xdr:row>64</xdr:row>
      <xdr:rowOff>7620</xdr:rowOff>
    </xdr:to>
    <xdr:cxnSp macro="">
      <xdr:nvCxnSpPr>
        <xdr:cNvPr id="703" name="直線コネクタ 702">
          <a:extLst>
            <a:ext uri="{FF2B5EF4-FFF2-40B4-BE49-F238E27FC236}">
              <a16:creationId xmlns:a16="http://schemas.microsoft.com/office/drawing/2014/main" id="{2EBCAFD3-527E-419F-BA24-7706A05D3B90}"/>
            </a:ext>
          </a:extLst>
        </xdr:cNvPr>
        <xdr:cNvCxnSpPr/>
      </xdr:nvCxnSpPr>
      <xdr:spPr>
        <a:xfrm>
          <a:off x="17602200" y="1098232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128270</xdr:rowOff>
    </xdr:from>
    <xdr:to>
      <xdr:col>98</xdr:col>
      <xdr:colOff>38100</xdr:colOff>
      <xdr:row>64</xdr:row>
      <xdr:rowOff>58420</xdr:rowOff>
    </xdr:to>
    <xdr:sp macro="" textlink="">
      <xdr:nvSpPr>
        <xdr:cNvPr id="704" name="楕円 703">
          <a:extLst>
            <a:ext uri="{FF2B5EF4-FFF2-40B4-BE49-F238E27FC236}">
              <a16:creationId xmlns:a16="http://schemas.microsoft.com/office/drawing/2014/main" id="{BAE5CFC9-69CC-4BFD-B387-CC439BEE3561}"/>
            </a:ext>
          </a:extLst>
        </xdr:cNvPr>
        <xdr:cNvSpPr/>
      </xdr:nvSpPr>
      <xdr:spPr>
        <a:xfrm>
          <a:off x="16761460" y="109334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7620</xdr:rowOff>
    </xdr:from>
    <xdr:to>
      <xdr:col>102</xdr:col>
      <xdr:colOff>114300</xdr:colOff>
      <xdr:row>64</xdr:row>
      <xdr:rowOff>7620</xdr:rowOff>
    </xdr:to>
    <xdr:cxnSp macro="">
      <xdr:nvCxnSpPr>
        <xdr:cNvPr id="705" name="直線コネクタ 704">
          <a:extLst>
            <a:ext uri="{FF2B5EF4-FFF2-40B4-BE49-F238E27FC236}">
              <a16:creationId xmlns:a16="http://schemas.microsoft.com/office/drawing/2014/main" id="{CF250B8B-AB7C-41A9-BE8F-39FBF62FA3F3}"/>
            </a:ext>
          </a:extLst>
        </xdr:cNvPr>
        <xdr:cNvCxnSpPr/>
      </xdr:nvCxnSpPr>
      <xdr:spPr>
        <a:xfrm>
          <a:off x="16804640" y="1098232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109237</xdr:rowOff>
    </xdr:from>
    <xdr:ext cx="469744" cy="259045"/>
    <xdr:sp macro="" textlink="">
      <xdr:nvSpPr>
        <xdr:cNvPr id="706" name="n_1aveValue【保健センター・保健所】&#10;一人当たり面積">
          <a:extLst>
            <a:ext uri="{FF2B5EF4-FFF2-40B4-BE49-F238E27FC236}">
              <a16:creationId xmlns:a16="http://schemas.microsoft.com/office/drawing/2014/main" id="{A7BE2DFD-1A4D-4584-B6ED-DC92ABE3C013}"/>
            </a:ext>
          </a:extLst>
        </xdr:cNvPr>
        <xdr:cNvSpPr txBox="1"/>
      </xdr:nvSpPr>
      <xdr:spPr>
        <a:xfrm>
          <a:off x="18982132" y="10565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116857</xdr:rowOff>
    </xdr:from>
    <xdr:ext cx="469744" cy="259045"/>
    <xdr:sp macro="" textlink="">
      <xdr:nvSpPr>
        <xdr:cNvPr id="707" name="n_2aveValue【保健センター・保健所】&#10;一人当たり面積">
          <a:extLst>
            <a:ext uri="{FF2B5EF4-FFF2-40B4-BE49-F238E27FC236}">
              <a16:creationId xmlns:a16="http://schemas.microsoft.com/office/drawing/2014/main" id="{54E19989-F915-4961-AB74-E1F26D6D7CB6}"/>
            </a:ext>
          </a:extLst>
        </xdr:cNvPr>
        <xdr:cNvSpPr txBox="1"/>
      </xdr:nvSpPr>
      <xdr:spPr>
        <a:xfrm>
          <a:off x="18182032" y="1057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116857</xdr:rowOff>
    </xdr:from>
    <xdr:ext cx="469744" cy="259045"/>
    <xdr:sp macro="" textlink="">
      <xdr:nvSpPr>
        <xdr:cNvPr id="708" name="n_3aveValue【保健センター・保健所】&#10;一人当たり面積">
          <a:extLst>
            <a:ext uri="{FF2B5EF4-FFF2-40B4-BE49-F238E27FC236}">
              <a16:creationId xmlns:a16="http://schemas.microsoft.com/office/drawing/2014/main" id="{E64D4011-E2A0-461B-B3B9-5F594E27D4CD}"/>
            </a:ext>
          </a:extLst>
        </xdr:cNvPr>
        <xdr:cNvSpPr txBox="1"/>
      </xdr:nvSpPr>
      <xdr:spPr>
        <a:xfrm>
          <a:off x="17384472" y="1057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09" name="n_4aveValue【保健センター・保健所】&#10;一人当たり面積">
          <a:extLst>
            <a:ext uri="{FF2B5EF4-FFF2-40B4-BE49-F238E27FC236}">
              <a16:creationId xmlns:a16="http://schemas.microsoft.com/office/drawing/2014/main" id="{BF5D4F04-85B0-4DD9-ACC0-DE8A25D6A972}"/>
            </a:ext>
          </a:extLst>
        </xdr:cNvPr>
        <xdr:cNvSpPr txBox="1"/>
      </xdr:nvSpPr>
      <xdr:spPr>
        <a:xfrm>
          <a:off x="16588817" y="1058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49547</xdr:rowOff>
    </xdr:from>
    <xdr:ext cx="469744" cy="259045"/>
    <xdr:sp macro="" textlink="">
      <xdr:nvSpPr>
        <xdr:cNvPr id="710" name="n_1mainValue【保健センター・保健所】&#10;一人当たり面積">
          <a:extLst>
            <a:ext uri="{FF2B5EF4-FFF2-40B4-BE49-F238E27FC236}">
              <a16:creationId xmlns:a16="http://schemas.microsoft.com/office/drawing/2014/main" id="{36444C35-BE50-4BF9-B028-2881ED4DD6DF}"/>
            </a:ext>
          </a:extLst>
        </xdr:cNvPr>
        <xdr:cNvSpPr txBox="1"/>
      </xdr:nvSpPr>
      <xdr:spPr>
        <a:xfrm>
          <a:off x="18982132" y="1102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49547</xdr:rowOff>
    </xdr:from>
    <xdr:ext cx="469744" cy="259045"/>
    <xdr:sp macro="" textlink="">
      <xdr:nvSpPr>
        <xdr:cNvPr id="711" name="n_2mainValue【保健センター・保健所】&#10;一人当たり面積">
          <a:extLst>
            <a:ext uri="{FF2B5EF4-FFF2-40B4-BE49-F238E27FC236}">
              <a16:creationId xmlns:a16="http://schemas.microsoft.com/office/drawing/2014/main" id="{CCD87628-802A-4203-8234-1088083D5255}"/>
            </a:ext>
          </a:extLst>
        </xdr:cNvPr>
        <xdr:cNvSpPr txBox="1"/>
      </xdr:nvSpPr>
      <xdr:spPr>
        <a:xfrm>
          <a:off x="18182032" y="1102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49547</xdr:rowOff>
    </xdr:from>
    <xdr:ext cx="469744" cy="259045"/>
    <xdr:sp macro="" textlink="">
      <xdr:nvSpPr>
        <xdr:cNvPr id="712" name="n_3mainValue【保健センター・保健所】&#10;一人当たり面積">
          <a:extLst>
            <a:ext uri="{FF2B5EF4-FFF2-40B4-BE49-F238E27FC236}">
              <a16:creationId xmlns:a16="http://schemas.microsoft.com/office/drawing/2014/main" id="{BE49F63D-3D38-4A15-8807-E578D76DC2F0}"/>
            </a:ext>
          </a:extLst>
        </xdr:cNvPr>
        <xdr:cNvSpPr txBox="1"/>
      </xdr:nvSpPr>
      <xdr:spPr>
        <a:xfrm>
          <a:off x="17384472" y="1102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49547</xdr:rowOff>
    </xdr:from>
    <xdr:ext cx="469744" cy="259045"/>
    <xdr:sp macro="" textlink="">
      <xdr:nvSpPr>
        <xdr:cNvPr id="713" name="n_4mainValue【保健センター・保健所】&#10;一人当たり面積">
          <a:extLst>
            <a:ext uri="{FF2B5EF4-FFF2-40B4-BE49-F238E27FC236}">
              <a16:creationId xmlns:a16="http://schemas.microsoft.com/office/drawing/2014/main" id="{1E86D944-6F92-460D-B46F-6C33D6CDA116}"/>
            </a:ext>
          </a:extLst>
        </xdr:cNvPr>
        <xdr:cNvSpPr txBox="1"/>
      </xdr:nvSpPr>
      <xdr:spPr>
        <a:xfrm>
          <a:off x="16588817" y="1102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a:extLst>
            <a:ext uri="{FF2B5EF4-FFF2-40B4-BE49-F238E27FC236}">
              <a16:creationId xmlns:a16="http://schemas.microsoft.com/office/drawing/2014/main" id="{0C5EA9EA-737F-483A-9F15-C928D5FA365D}"/>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a:extLst>
            <a:ext uri="{FF2B5EF4-FFF2-40B4-BE49-F238E27FC236}">
              <a16:creationId xmlns:a16="http://schemas.microsoft.com/office/drawing/2014/main" id="{858191C9-02B9-4FD1-A07C-9F0586994C09}"/>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a:extLst>
            <a:ext uri="{FF2B5EF4-FFF2-40B4-BE49-F238E27FC236}">
              <a16:creationId xmlns:a16="http://schemas.microsoft.com/office/drawing/2014/main" id="{6858A7B4-7CDE-461F-BD02-9F6D941042A8}"/>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a:extLst>
            <a:ext uri="{FF2B5EF4-FFF2-40B4-BE49-F238E27FC236}">
              <a16:creationId xmlns:a16="http://schemas.microsoft.com/office/drawing/2014/main" id="{D169E712-17F9-4122-B40D-365F759982D2}"/>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a:extLst>
            <a:ext uri="{FF2B5EF4-FFF2-40B4-BE49-F238E27FC236}">
              <a16:creationId xmlns:a16="http://schemas.microsoft.com/office/drawing/2014/main" id="{2617D3D9-ABC6-46D2-9F3A-A8730985FC05}"/>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a:extLst>
            <a:ext uri="{FF2B5EF4-FFF2-40B4-BE49-F238E27FC236}">
              <a16:creationId xmlns:a16="http://schemas.microsoft.com/office/drawing/2014/main" id="{5AEA0491-AEF5-48BF-8C57-7A05F9CE1B18}"/>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a:extLst>
            <a:ext uri="{FF2B5EF4-FFF2-40B4-BE49-F238E27FC236}">
              <a16:creationId xmlns:a16="http://schemas.microsoft.com/office/drawing/2014/main" id="{265BADEE-C1E2-4AC6-9FAD-9E5D5CA31526}"/>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a:extLst>
            <a:ext uri="{FF2B5EF4-FFF2-40B4-BE49-F238E27FC236}">
              <a16:creationId xmlns:a16="http://schemas.microsoft.com/office/drawing/2014/main" id="{DE36C93C-A256-442F-B108-9F16E7FFDEA9}"/>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2" name="テキスト ボックス 721">
          <a:extLst>
            <a:ext uri="{FF2B5EF4-FFF2-40B4-BE49-F238E27FC236}">
              <a16:creationId xmlns:a16="http://schemas.microsoft.com/office/drawing/2014/main" id="{B1CA2520-ADDE-4047-A57A-56DC56BD7FE6}"/>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3" name="直線コネクタ 722">
          <a:extLst>
            <a:ext uri="{FF2B5EF4-FFF2-40B4-BE49-F238E27FC236}">
              <a16:creationId xmlns:a16="http://schemas.microsoft.com/office/drawing/2014/main" id="{3C672D27-776A-4FCF-80A4-E1F5D0FE5271}"/>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4" name="テキスト ボックス 723">
          <a:extLst>
            <a:ext uri="{FF2B5EF4-FFF2-40B4-BE49-F238E27FC236}">
              <a16:creationId xmlns:a16="http://schemas.microsoft.com/office/drawing/2014/main" id="{355F3748-9539-4AC7-9CC4-03BD95FF69AB}"/>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5" name="直線コネクタ 724">
          <a:extLst>
            <a:ext uri="{FF2B5EF4-FFF2-40B4-BE49-F238E27FC236}">
              <a16:creationId xmlns:a16="http://schemas.microsoft.com/office/drawing/2014/main" id="{EF782DFA-21AB-4970-9A23-7BED0463AE02}"/>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6" name="テキスト ボックス 725">
          <a:extLst>
            <a:ext uri="{FF2B5EF4-FFF2-40B4-BE49-F238E27FC236}">
              <a16:creationId xmlns:a16="http://schemas.microsoft.com/office/drawing/2014/main" id="{BC5886FB-7F7F-4D6E-B2DB-CDE0E8DDAB5D}"/>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7" name="直線コネクタ 726">
          <a:extLst>
            <a:ext uri="{FF2B5EF4-FFF2-40B4-BE49-F238E27FC236}">
              <a16:creationId xmlns:a16="http://schemas.microsoft.com/office/drawing/2014/main" id="{D0A520F3-EA56-41C0-85A0-6F136D5A4108}"/>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8" name="テキスト ボックス 727">
          <a:extLst>
            <a:ext uri="{FF2B5EF4-FFF2-40B4-BE49-F238E27FC236}">
              <a16:creationId xmlns:a16="http://schemas.microsoft.com/office/drawing/2014/main" id="{55428F03-35C7-4084-878C-6C1D7CAF08E2}"/>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9" name="直線コネクタ 728">
          <a:extLst>
            <a:ext uri="{FF2B5EF4-FFF2-40B4-BE49-F238E27FC236}">
              <a16:creationId xmlns:a16="http://schemas.microsoft.com/office/drawing/2014/main" id="{A1D3532C-2479-4A42-9613-A6B9F6F33913}"/>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0" name="テキスト ボックス 729">
          <a:extLst>
            <a:ext uri="{FF2B5EF4-FFF2-40B4-BE49-F238E27FC236}">
              <a16:creationId xmlns:a16="http://schemas.microsoft.com/office/drawing/2014/main" id="{8ED105C1-32A5-411E-A876-3D8686530C92}"/>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1" name="直線コネクタ 730">
          <a:extLst>
            <a:ext uri="{FF2B5EF4-FFF2-40B4-BE49-F238E27FC236}">
              <a16:creationId xmlns:a16="http://schemas.microsoft.com/office/drawing/2014/main" id="{5B106342-2D46-44F1-BD8A-4F12AFFBB4B0}"/>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2" name="テキスト ボックス 731">
          <a:extLst>
            <a:ext uri="{FF2B5EF4-FFF2-40B4-BE49-F238E27FC236}">
              <a16:creationId xmlns:a16="http://schemas.microsoft.com/office/drawing/2014/main" id="{A60CED18-720C-4B5B-951F-AACAEE6BCA04}"/>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3" name="直線コネクタ 732">
          <a:extLst>
            <a:ext uri="{FF2B5EF4-FFF2-40B4-BE49-F238E27FC236}">
              <a16:creationId xmlns:a16="http://schemas.microsoft.com/office/drawing/2014/main" id="{967D6E59-43C5-404E-833E-9E491FB940AC}"/>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4" name="テキスト ボックス 733">
          <a:extLst>
            <a:ext uri="{FF2B5EF4-FFF2-40B4-BE49-F238E27FC236}">
              <a16:creationId xmlns:a16="http://schemas.microsoft.com/office/drawing/2014/main" id="{AFB68530-59E1-49BB-B09B-E4B4D7260A2B}"/>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5" name="直線コネクタ 734">
          <a:extLst>
            <a:ext uri="{FF2B5EF4-FFF2-40B4-BE49-F238E27FC236}">
              <a16:creationId xmlns:a16="http://schemas.microsoft.com/office/drawing/2014/main" id="{3366866E-8E0E-4A04-B968-9B38CA2454BA}"/>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6" name="テキスト ボックス 735">
          <a:extLst>
            <a:ext uri="{FF2B5EF4-FFF2-40B4-BE49-F238E27FC236}">
              <a16:creationId xmlns:a16="http://schemas.microsoft.com/office/drawing/2014/main" id="{5DF3474C-C550-4A7A-AECC-74AF2885D278}"/>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7" name="【消防施設】&#10;有形固定資産減価償却率グラフ枠">
          <a:extLst>
            <a:ext uri="{FF2B5EF4-FFF2-40B4-BE49-F238E27FC236}">
              <a16:creationId xmlns:a16="http://schemas.microsoft.com/office/drawing/2014/main" id="{B5B2FE1B-ACA4-43A9-9202-F7126839EBBE}"/>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38" name="直線コネクタ 737">
          <a:extLst>
            <a:ext uri="{FF2B5EF4-FFF2-40B4-BE49-F238E27FC236}">
              <a16:creationId xmlns:a16="http://schemas.microsoft.com/office/drawing/2014/main" id="{193DEA1E-4C04-437D-83CB-FF81D51757F1}"/>
            </a:ext>
          </a:extLst>
        </xdr:cNvPr>
        <xdr:cNvCxnSpPr/>
      </xdr:nvCxnSpPr>
      <xdr:spPr>
        <a:xfrm flipV="1">
          <a:off x="14703424" y="13576934"/>
          <a:ext cx="0" cy="101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39" name="【消防施設】&#10;有形固定資産減価償却率最小値テキスト">
          <a:extLst>
            <a:ext uri="{FF2B5EF4-FFF2-40B4-BE49-F238E27FC236}">
              <a16:creationId xmlns:a16="http://schemas.microsoft.com/office/drawing/2014/main" id="{B61530E2-E215-442C-8A6B-E3A0B230D139}"/>
            </a:ext>
          </a:extLst>
        </xdr:cNvPr>
        <xdr:cNvSpPr txBox="1"/>
      </xdr:nvSpPr>
      <xdr:spPr>
        <a:xfrm>
          <a:off x="14742160" y="14594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40" name="直線コネクタ 739">
          <a:extLst>
            <a:ext uri="{FF2B5EF4-FFF2-40B4-BE49-F238E27FC236}">
              <a16:creationId xmlns:a16="http://schemas.microsoft.com/office/drawing/2014/main" id="{8EB6877A-5004-4ABF-8F17-FB694534DF8F}"/>
            </a:ext>
          </a:extLst>
        </xdr:cNvPr>
        <xdr:cNvCxnSpPr/>
      </xdr:nvCxnSpPr>
      <xdr:spPr>
        <a:xfrm>
          <a:off x="14611350" y="145903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41" name="【消防施設】&#10;有形固定資産減価償却率最大値テキスト">
          <a:extLst>
            <a:ext uri="{FF2B5EF4-FFF2-40B4-BE49-F238E27FC236}">
              <a16:creationId xmlns:a16="http://schemas.microsoft.com/office/drawing/2014/main" id="{F74609AE-39C1-4797-BF6D-D058617DDC59}"/>
            </a:ext>
          </a:extLst>
        </xdr:cNvPr>
        <xdr:cNvSpPr txBox="1"/>
      </xdr:nvSpPr>
      <xdr:spPr>
        <a:xfrm>
          <a:off x="14742160" y="13354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42" name="直線コネクタ 741">
          <a:extLst>
            <a:ext uri="{FF2B5EF4-FFF2-40B4-BE49-F238E27FC236}">
              <a16:creationId xmlns:a16="http://schemas.microsoft.com/office/drawing/2014/main" id="{0F1654B1-E0A4-468E-8F90-669FD113736A}"/>
            </a:ext>
          </a:extLst>
        </xdr:cNvPr>
        <xdr:cNvCxnSpPr/>
      </xdr:nvCxnSpPr>
      <xdr:spPr>
        <a:xfrm>
          <a:off x="14611350" y="135769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118127</xdr:rowOff>
    </xdr:from>
    <xdr:ext cx="405111" cy="259045"/>
    <xdr:sp macro="" textlink="">
      <xdr:nvSpPr>
        <xdr:cNvPr id="743" name="【消防施設】&#10;有形固定資産減価償却率平均値テキスト">
          <a:extLst>
            <a:ext uri="{FF2B5EF4-FFF2-40B4-BE49-F238E27FC236}">
              <a16:creationId xmlns:a16="http://schemas.microsoft.com/office/drawing/2014/main" id="{EFA73EF7-401A-456E-8497-8661D5A451BC}"/>
            </a:ext>
          </a:extLst>
        </xdr:cNvPr>
        <xdr:cNvSpPr txBox="1"/>
      </xdr:nvSpPr>
      <xdr:spPr>
        <a:xfrm>
          <a:off x="14742160" y="14007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44" name="フローチャート: 判断 743">
          <a:extLst>
            <a:ext uri="{FF2B5EF4-FFF2-40B4-BE49-F238E27FC236}">
              <a16:creationId xmlns:a16="http://schemas.microsoft.com/office/drawing/2014/main" id="{4B7CCB2A-FF05-4AAD-9AE5-89DCFA8D2448}"/>
            </a:ext>
          </a:extLst>
        </xdr:cNvPr>
        <xdr:cNvSpPr/>
      </xdr:nvSpPr>
      <xdr:spPr>
        <a:xfrm>
          <a:off x="14649450" y="140233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45" name="フローチャート: 判断 744">
          <a:extLst>
            <a:ext uri="{FF2B5EF4-FFF2-40B4-BE49-F238E27FC236}">
              <a16:creationId xmlns:a16="http://schemas.microsoft.com/office/drawing/2014/main" id="{42B73DEC-7ECB-4B45-97F6-C583B44CF93A}"/>
            </a:ext>
          </a:extLst>
        </xdr:cNvPr>
        <xdr:cNvSpPr/>
      </xdr:nvSpPr>
      <xdr:spPr>
        <a:xfrm>
          <a:off x="13887450" y="140119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46" name="フローチャート: 判断 745">
          <a:extLst>
            <a:ext uri="{FF2B5EF4-FFF2-40B4-BE49-F238E27FC236}">
              <a16:creationId xmlns:a16="http://schemas.microsoft.com/office/drawing/2014/main" id="{4085388F-C839-49D1-94B4-27726916AE3E}"/>
            </a:ext>
          </a:extLst>
        </xdr:cNvPr>
        <xdr:cNvSpPr/>
      </xdr:nvSpPr>
      <xdr:spPr>
        <a:xfrm>
          <a:off x="13089890" y="139947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47" name="フローチャート: 判断 746">
          <a:extLst>
            <a:ext uri="{FF2B5EF4-FFF2-40B4-BE49-F238E27FC236}">
              <a16:creationId xmlns:a16="http://schemas.microsoft.com/office/drawing/2014/main" id="{FECA3417-3E9A-4AED-9D57-8FFB0B8C0942}"/>
            </a:ext>
          </a:extLst>
        </xdr:cNvPr>
        <xdr:cNvSpPr/>
      </xdr:nvSpPr>
      <xdr:spPr>
        <a:xfrm>
          <a:off x="12303760" y="139757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48" name="フローチャート: 判断 747">
          <a:extLst>
            <a:ext uri="{FF2B5EF4-FFF2-40B4-BE49-F238E27FC236}">
              <a16:creationId xmlns:a16="http://schemas.microsoft.com/office/drawing/2014/main" id="{F1A153FE-CB79-4064-A76F-130ABB4DC097}"/>
            </a:ext>
          </a:extLst>
        </xdr:cNvPr>
        <xdr:cNvSpPr/>
      </xdr:nvSpPr>
      <xdr:spPr>
        <a:xfrm>
          <a:off x="11487150" y="1395095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60234B44-237F-45F6-805D-A5F492FFDF2B}"/>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7D57CCFF-B8A5-407E-BFDB-7A8A64F7ABA8}"/>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B8150962-8795-44A2-9A9C-9D68BF93AB11}"/>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8E61A39B-79B6-4A4F-9FCF-22AD76741AE9}"/>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1FF4C5C6-4B8B-46B8-895B-2E9E6D4DCAD1}"/>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90170</xdr:rowOff>
    </xdr:from>
    <xdr:to>
      <xdr:col>85</xdr:col>
      <xdr:colOff>177800</xdr:colOff>
      <xdr:row>80</xdr:row>
      <xdr:rowOff>20320</xdr:rowOff>
    </xdr:to>
    <xdr:sp macro="" textlink="">
      <xdr:nvSpPr>
        <xdr:cNvPr id="754" name="楕円 753">
          <a:extLst>
            <a:ext uri="{FF2B5EF4-FFF2-40B4-BE49-F238E27FC236}">
              <a16:creationId xmlns:a16="http://schemas.microsoft.com/office/drawing/2014/main" id="{C5BE2480-0670-4841-98EB-DE8AF9AC0712}"/>
            </a:ext>
          </a:extLst>
        </xdr:cNvPr>
        <xdr:cNvSpPr/>
      </xdr:nvSpPr>
      <xdr:spPr>
        <a:xfrm>
          <a:off x="14649450" y="136385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5097</xdr:rowOff>
    </xdr:from>
    <xdr:ext cx="405111" cy="259045"/>
    <xdr:sp macro="" textlink="">
      <xdr:nvSpPr>
        <xdr:cNvPr id="755" name="【消防施設】&#10;有形固定資産減価償却率該当値テキスト">
          <a:extLst>
            <a:ext uri="{FF2B5EF4-FFF2-40B4-BE49-F238E27FC236}">
              <a16:creationId xmlns:a16="http://schemas.microsoft.com/office/drawing/2014/main" id="{0216215B-21D0-4CDB-96C8-B1757A363352}"/>
            </a:ext>
          </a:extLst>
        </xdr:cNvPr>
        <xdr:cNvSpPr txBox="1"/>
      </xdr:nvSpPr>
      <xdr:spPr>
        <a:xfrm>
          <a:off x="14742160" y="13551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50164</xdr:rowOff>
    </xdr:from>
    <xdr:to>
      <xdr:col>81</xdr:col>
      <xdr:colOff>101600</xdr:colOff>
      <xdr:row>79</xdr:row>
      <xdr:rowOff>151764</xdr:rowOff>
    </xdr:to>
    <xdr:sp macro="" textlink="">
      <xdr:nvSpPr>
        <xdr:cNvPr id="756" name="楕円 755">
          <a:extLst>
            <a:ext uri="{FF2B5EF4-FFF2-40B4-BE49-F238E27FC236}">
              <a16:creationId xmlns:a16="http://schemas.microsoft.com/office/drawing/2014/main" id="{B8CCA6BF-3A03-443C-A438-E8DDF1E93E40}"/>
            </a:ext>
          </a:extLst>
        </xdr:cNvPr>
        <xdr:cNvSpPr/>
      </xdr:nvSpPr>
      <xdr:spPr>
        <a:xfrm>
          <a:off x="13887450" y="1359852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100964</xdr:rowOff>
    </xdr:from>
    <xdr:to>
      <xdr:col>85</xdr:col>
      <xdr:colOff>127000</xdr:colOff>
      <xdr:row>79</xdr:row>
      <xdr:rowOff>140970</xdr:rowOff>
    </xdr:to>
    <xdr:cxnSp macro="">
      <xdr:nvCxnSpPr>
        <xdr:cNvPr id="757" name="直線コネクタ 756">
          <a:extLst>
            <a:ext uri="{FF2B5EF4-FFF2-40B4-BE49-F238E27FC236}">
              <a16:creationId xmlns:a16="http://schemas.microsoft.com/office/drawing/2014/main" id="{FBBC9498-87F4-49C0-A78C-CE76C97ADAF8}"/>
            </a:ext>
          </a:extLst>
        </xdr:cNvPr>
        <xdr:cNvCxnSpPr/>
      </xdr:nvCxnSpPr>
      <xdr:spPr>
        <a:xfrm>
          <a:off x="13942060" y="13641704"/>
          <a:ext cx="762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143511</xdr:rowOff>
    </xdr:from>
    <xdr:to>
      <xdr:col>76</xdr:col>
      <xdr:colOff>165100</xdr:colOff>
      <xdr:row>80</xdr:row>
      <xdr:rowOff>73661</xdr:rowOff>
    </xdr:to>
    <xdr:sp macro="" textlink="">
      <xdr:nvSpPr>
        <xdr:cNvPr id="758" name="楕円 757">
          <a:extLst>
            <a:ext uri="{FF2B5EF4-FFF2-40B4-BE49-F238E27FC236}">
              <a16:creationId xmlns:a16="http://schemas.microsoft.com/office/drawing/2014/main" id="{C843A3AE-D6CE-43EA-B0DF-AD051D3F9BC7}"/>
            </a:ext>
          </a:extLst>
        </xdr:cNvPr>
        <xdr:cNvSpPr/>
      </xdr:nvSpPr>
      <xdr:spPr>
        <a:xfrm>
          <a:off x="13089890" y="1368615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100964</xdr:rowOff>
    </xdr:from>
    <xdr:to>
      <xdr:col>81</xdr:col>
      <xdr:colOff>50800</xdr:colOff>
      <xdr:row>80</xdr:row>
      <xdr:rowOff>22861</xdr:rowOff>
    </xdr:to>
    <xdr:cxnSp macro="">
      <xdr:nvCxnSpPr>
        <xdr:cNvPr id="759" name="直線コネクタ 758">
          <a:extLst>
            <a:ext uri="{FF2B5EF4-FFF2-40B4-BE49-F238E27FC236}">
              <a16:creationId xmlns:a16="http://schemas.microsoft.com/office/drawing/2014/main" id="{10DB925F-14D0-4E9C-8EBB-CB59EA61C583}"/>
            </a:ext>
          </a:extLst>
        </xdr:cNvPr>
        <xdr:cNvCxnSpPr/>
      </xdr:nvCxnSpPr>
      <xdr:spPr>
        <a:xfrm flipV="1">
          <a:off x="13144500" y="13641704"/>
          <a:ext cx="797560" cy="9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99695</xdr:rowOff>
    </xdr:from>
    <xdr:to>
      <xdr:col>72</xdr:col>
      <xdr:colOff>38100</xdr:colOff>
      <xdr:row>80</xdr:row>
      <xdr:rowOff>29845</xdr:rowOff>
    </xdr:to>
    <xdr:sp macro="" textlink="">
      <xdr:nvSpPr>
        <xdr:cNvPr id="760" name="楕円 759">
          <a:extLst>
            <a:ext uri="{FF2B5EF4-FFF2-40B4-BE49-F238E27FC236}">
              <a16:creationId xmlns:a16="http://schemas.microsoft.com/office/drawing/2014/main" id="{2FBAD215-FEBB-41A8-B204-F67C696B6410}"/>
            </a:ext>
          </a:extLst>
        </xdr:cNvPr>
        <xdr:cNvSpPr/>
      </xdr:nvSpPr>
      <xdr:spPr>
        <a:xfrm>
          <a:off x="12303760" y="1364043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150495</xdr:rowOff>
    </xdr:from>
    <xdr:to>
      <xdr:col>76</xdr:col>
      <xdr:colOff>114300</xdr:colOff>
      <xdr:row>80</xdr:row>
      <xdr:rowOff>22861</xdr:rowOff>
    </xdr:to>
    <xdr:cxnSp macro="">
      <xdr:nvCxnSpPr>
        <xdr:cNvPr id="761" name="直線コネクタ 760">
          <a:extLst>
            <a:ext uri="{FF2B5EF4-FFF2-40B4-BE49-F238E27FC236}">
              <a16:creationId xmlns:a16="http://schemas.microsoft.com/office/drawing/2014/main" id="{26731F7E-A706-4A90-B7B0-B5E38B9D972F}"/>
            </a:ext>
          </a:extLst>
        </xdr:cNvPr>
        <xdr:cNvCxnSpPr/>
      </xdr:nvCxnSpPr>
      <xdr:spPr>
        <a:xfrm>
          <a:off x="12346940" y="13695045"/>
          <a:ext cx="79756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57786</xdr:rowOff>
    </xdr:from>
    <xdr:to>
      <xdr:col>67</xdr:col>
      <xdr:colOff>101600</xdr:colOff>
      <xdr:row>79</xdr:row>
      <xdr:rowOff>159386</xdr:rowOff>
    </xdr:to>
    <xdr:sp macro="" textlink="">
      <xdr:nvSpPr>
        <xdr:cNvPr id="762" name="楕円 761">
          <a:extLst>
            <a:ext uri="{FF2B5EF4-FFF2-40B4-BE49-F238E27FC236}">
              <a16:creationId xmlns:a16="http://schemas.microsoft.com/office/drawing/2014/main" id="{0688AC14-E858-4A46-AF68-190E58136569}"/>
            </a:ext>
          </a:extLst>
        </xdr:cNvPr>
        <xdr:cNvSpPr/>
      </xdr:nvSpPr>
      <xdr:spPr>
        <a:xfrm>
          <a:off x="11487150" y="1359852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108586</xdr:rowOff>
    </xdr:from>
    <xdr:to>
      <xdr:col>71</xdr:col>
      <xdr:colOff>177800</xdr:colOff>
      <xdr:row>79</xdr:row>
      <xdr:rowOff>150495</xdr:rowOff>
    </xdr:to>
    <xdr:cxnSp macro="">
      <xdr:nvCxnSpPr>
        <xdr:cNvPr id="763" name="直線コネクタ 762">
          <a:extLst>
            <a:ext uri="{FF2B5EF4-FFF2-40B4-BE49-F238E27FC236}">
              <a16:creationId xmlns:a16="http://schemas.microsoft.com/office/drawing/2014/main" id="{D07F8EC2-1B88-452E-99AA-79C03B5D0AD2}"/>
            </a:ext>
          </a:extLst>
        </xdr:cNvPr>
        <xdr:cNvCxnSpPr/>
      </xdr:nvCxnSpPr>
      <xdr:spPr>
        <a:xfrm>
          <a:off x="11541760" y="13651231"/>
          <a:ext cx="80518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43832</xdr:rowOff>
    </xdr:from>
    <xdr:ext cx="405111" cy="259045"/>
    <xdr:sp macro="" textlink="">
      <xdr:nvSpPr>
        <xdr:cNvPr id="764" name="n_1aveValue【消防施設】&#10;有形固定資産減価償却率">
          <a:extLst>
            <a:ext uri="{FF2B5EF4-FFF2-40B4-BE49-F238E27FC236}">
              <a16:creationId xmlns:a16="http://schemas.microsoft.com/office/drawing/2014/main" id="{D3B72EE5-FDB2-414B-A079-0A183C2D9CF1}"/>
            </a:ext>
          </a:extLst>
        </xdr:cNvPr>
        <xdr:cNvSpPr txBox="1"/>
      </xdr:nvSpPr>
      <xdr:spPr>
        <a:xfrm>
          <a:off x="13738234" y="1410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30497</xdr:rowOff>
    </xdr:from>
    <xdr:ext cx="405111" cy="259045"/>
    <xdr:sp macro="" textlink="">
      <xdr:nvSpPr>
        <xdr:cNvPr id="765" name="n_2aveValue【消防施設】&#10;有形固定資産減価償却率">
          <a:extLst>
            <a:ext uri="{FF2B5EF4-FFF2-40B4-BE49-F238E27FC236}">
              <a16:creationId xmlns:a16="http://schemas.microsoft.com/office/drawing/2014/main" id="{30F7BD36-C387-4872-AF44-843105AD1BB2}"/>
            </a:ext>
          </a:extLst>
        </xdr:cNvPr>
        <xdr:cNvSpPr txBox="1"/>
      </xdr:nvSpPr>
      <xdr:spPr>
        <a:xfrm>
          <a:off x="12957184" y="1408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7638</xdr:rowOff>
    </xdr:from>
    <xdr:ext cx="405111" cy="259045"/>
    <xdr:sp macro="" textlink="">
      <xdr:nvSpPr>
        <xdr:cNvPr id="766" name="n_3aveValue【消防施設】&#10;有形固定資産減価償却率">
          <a:extLst>
            <a:ext uri="{FF2B5EF4-FFF2-40B4-BE49-F238E27FC236}">
              <a16:creationId xmlns:a16="http://schemas.microsoft.com/office/drawing/2014/main" id="{36E1A201-AA08-425B-9521-DCE72CAF0737}"/>
            </a:ext>
          </a:extLst>
        </xdr:cNvPr>
        <xdr:cNvSpPr txBox="1"/>
      </xdr:nvSpPr>
      <xdr:spPr>
        <a:xfrm>
          <a:off x="12171054" y="14068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158132</xdr:rowOff>
    </xdr:from>
    <xdr:ext cx="405111" cy="259045"/>
    <xdr:sp macro="" textlink="">
      <xdr:nvSpPr>
        <xdr:cNvPr id="767" name="n_4aveValue【消防施設】&#10;有形固定資産減価償却率">
          <a:extLst>
            <a:ext uri="{FF2B5EF4-FFF2-40B4-BE49-F238E27FC236}">
              <a16:creationId xmlns:a16="http://schemas.microsoft.com/office/drawing/2014/main" id="{E700562E-5C8C-4F16-BA27-3B44FAF7FB2A}"/>
            </a:ext>
          </a:extLst>
        </xdr:cNvPr>
        <xdr:cNvSpPr txBox="1"/>
      </xdr:nvSpPr>
      <xdr:spPr>
        <a:xfrm>
          <a:off x="11354444" y="1404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168291</xdr:rowOff>
    </xdr:from>
    <xdr:ext cx="405111" cy="259045"/>
    <xdr:sp macro="" textlink="">
      <xdr:nvSpPr>
        <xdr:cNvPr id="768" name="n_1mainValue【消防施設】&#10;有形固定資産減価償却率">
          <a:extLst>
            <a:ext uri="{FF2B5EF4-FFF2-40B4-BE49-F238E27FC236}">
              <a16:creationId xmlns:a16="http://schemas.microsoft.com/office/drawing/2014/main" id="{DE8C2BC3-9872-4D93-AA61-47158B1B92F7}"/>
            </a:ext>
          </a:extLst>
        </xdr:cNvPr>
        <xdr:cNvSpPr txBox="1"/>
      </xdr:nvSpPr>
      <xdr:spPr>
        <a:xfrm>
          <a:off x="13738234" y="133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90188</xdr:rowOff>
    </xdr:from>
    <xdr:ext cx="405111" cy="259045"/>
    <xdr:sp macro="" textlink="">
      <xdr:nvSpPr>
        <xdr:cNvPr id="769" name="n_2mainValue【消防施設】&#10;有形固定資産減価償却率">
          <a:extLst>
            <a:ext uri="{FF2B5EF4-FFF2-40B4-BE49-F238E27FC236}">
              <a16:creationId xmlns:a16="http://schemas.microsoft.com/office/drawing/2014/main" id="{21375E2D-4118-40F8-9400-8DA97A390452}"/>
            </a:ext>
          </a:extLst>
        </xdr:cNvPr>
        <xdr:cNvSpPr txBox="1"/>
      </xdr:nvSpPr>
      <xdr:spPr>
        <a:xfrm>
          <a:off x="12957184" y="13467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46372</xdr:rowOff>
    </xdr:from>
    <xdr:ext cx="405111" cy="259045"/>
    <xdr:sp macro="" textlink="">
      <xdr:nvSpPr>
        <xdr:cNvPr id="770" name="n_3mainValue【消防施設】&#10;有形固定資産減価償却率">
          <a:extLst>
            <a:ext uri="{FF2B5EF4-FFF2-40B4-BE49-F238E27FC236}">
              <a16:creationId xmlns:a16="http://schemas.microsoft.com/office/drawing/2014/main" id="{C35DE114-7BD9-4EEA-9565-B1C2A7156C9C}"/>
            </a:ext>
          </a:extLst>
        </xdr:cNvPr>
        <xdr:cNvSpPr txBox="1"/>
      </xdr:nvSpPr>
      <xdr:spPr>
        <a:xfrm>
          <a:off x="1217105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4463</xdr:rowOff>
    </xdr:from>
    <xdr:ext cx="405111" cy="259045"/>
    <xdr:sp macro="" textlink="">
      <xdr:nvSpPr>
        <xdr:cNvPr id="771" name="n_4mainValue【消防施設】&#10;有形固定資産減価償却率">
          <a:extLst>
            <a:ext uri="{FF2B5EF4-FFF2-40B4-BE49-F238E27FC236}">
              <a16:creationId xmlns:a16="http://schemas.microsoft.com/office/drawing/2014/main" id="{9EC4C1B9-25A1-47E3-BAFD-3DBA63D13288}"/>
            </a:ext>
          </a:extLst>
        </xdr:cNvPr>
        <xdr:cNvSpPr txBox="1"/>
      </xdr:nvSpPr>
      <xdr:spPr>
        <a:xfrm>
          <a:off x="11354444" y="13379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2" name="正方形/長方形 771">
          <a:extLst>
            <a:ext uri="{FF2B5EF4-FFF2-40B4-BE49-F238E27FC236}">
              <a16:creationId xmlns:a16="http://schemas.microsoft.com/office/drawing/2014/main" id="{5050DB26-AA43-4C34-B159-668EB8D2D24A}"/>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3" name="正方形/長方形 772">
          <a:extLst>
            <a:ext uri="{FF2B5EF4-FFF2-40B4-BE49-F238E27FC236}">
              <a16:creationId xmlns:a16="http://schemas.microsoft.com/office/drawing/2014/main" id="{6AD2C9E4-5D34-407A-8E3C-84CCB1769B65}"/>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4" name="正方形/長方形 773">
          <a:extLst>
            <a:ext uri="{FF2B5EF4-FFF2-40B4-BE49-F238E27FC236}">
              <a16:creationId xmlns:a16="http://schemas.microsoft.com/office/drawing/2014/main" id="{41024CD7-5849-464A-99D1-9C565D950FA6}"/>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5" name="正方形/長方形 774">
          <a:extLst>
            <a:ext uri="{FF2B5EF4-FFF2-40B4-BE49-F238E27FC236}">
              <a16:creationId xmlns:a16="http://schemas.microsoft.com/office/drawing/2014/main" id="{64CE9D99-4E0B-4627-8547-E0FDFE8BFE9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6" name="正方形/長方形 775">
          <a:extLst>
            <a:ext uri="{FF2B5EF4-FFF2-40B4-BE49-F238E27FC236}">
              <a16:creationId xmlns:a16="http://schemas.microsoft.com/office/drawing/2014/main" id="{D9885E99-1F71-4297-8A8D-C73801097406}"/>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7" name="正方形/長方形 776">
          <a:extLst>
            <a:ext uri="{FF2B5EF4-FFF2-40B4-BE49-F238E27FC236}">
              <a16:creationId xmlns:a16="http://schemas.microsoft.com/office/drawing/2014/main" id="{22C61CC0-D112-4623-B9DC-4942AB71EFC8}"/>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8" name="正方形/長方形 777">
          <a:extLst>
            <a:ext uri="{FF2B5EF4-FFF2-40B4-BE49-F238E27FC236}">
              <a16:creationId xmlns:a16="http://schemas.microsoft.com/office/drawing/2014/main" id="{C928FBEB-7878-4849-AA72-6499D37DFD4D}"/>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9" name="正方形/長方形 778">
          <a:extLst>
            <a:ext uri="{FF2B5EF4-FFF2-40B4-BE49-F238E27FC236}">
              <a16:creationId xmlns:a16="http://schemas.microsoft.com/office/drawing/2014/main" id="{A295E188-6290-4BF3-84B1-510DF136E370}"/>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0" name="テキスト ボックス 779">
          <a:extLst>
            <a:ext uri="{FF2B5EF4-FFF2-40B4-BE49-F238E27FC236}">
              <a16:creationId xmlns:a16="http://schemas.microsoft.com/office/drawing/2014/main" id="{DEEAE8ED-20E5-46F7-A666-54F2E9013280}"/>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1" name="直線コネクタ 780">
          <a:extLst>
            <a:ext uri="{FF2B5EF4-FFF2-40B4-BE49-F238E27FC236}">
              <a16:creationId xmlns:a16="http://schemas.microsoft.com/office/drawing/2014/main" id="{0E0B1EB1-2818-4E7C-AB40-384DCC284FE5}"/>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2" name="直線コネクタ 781">
          <a:extLst>
            <a:ext uri="{FF2B5EF4-FFF2-40B4-BE49-F238E27FC236}">
              <a16:creationId xmlns:a16="http://schemas.microsoft.com/office/drawing/2014/main" id="{30AE7202-F180-4E3B-855E-DD8416F1F047}"/>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3" name="テキスト ボックス 782">
          <a:extLst>
            <a:ext uri="{FF2B5EF4-FFF2-40B4-BE49-F238E27FC236}">
              <a16:creationId xmlns:a16="http://schemas.microsoft.com/office/drawing/2014/main" id="{A95EDF29-E4E8-429B-8D8D-7C561860EAA9}"/>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4" name="直線コネクタ 783">
          <a:extLst>
            <a:ext uri="{FF2B5EF4-FFF2-40B4-BE49-F238E27FC236}">
              <a16:creationId xmlns:a16="http://schemas.microsoft.com/office/drawing/2014/main" id="{62EEBDD1-0B4C-4E5B-9DBC-637017B23C5D}"/>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5" name="テキスト ボックス 784">
          <a:extLst>
            <a:ext uri="{FF2B5EF4-FFF2-40B4-BE49-F238E27FC236}">
              <a16:creationId xmlns:a16="http://schemas.microsoft.com/office/drawing/2014/main" id="{291C1464-A696-4740-823F-36AB189922EB}"/>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6" name="直線コネクタ 785">
          <a:extLst>
            <a:ext uri="{FF2B5EF4-FFF2-40B4-BE49-F238E27FC236}">
              <a16:creationId xmlns:a16="http://schemas.microsoft.com/office/drawing/2014/main" id="{35CF24A9-02B7-4994-9CF8-BE03FD79452F}"/>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7" name="テキスト ボックス 786">
          <a:extLst>
            <a:ext uri="{FF2B5EF4-FFF2-40B4-BE49-F238E27FC236}">
              <a16:creationId xmlns:a16="http://schemas.microsoft.com/office/drawing/2014/main" id="{6F3E613A-49CE-49CE-B359-E855CD46E07B}"/>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8" name="直線コネクタ 787">
          <a:extLst>
            <a:ext uri="{FF2B5EF4-FFF2-40B4-BE49-F238E27FC236}">
              <a16:creationId xmlns:a16="http://schemas.microsoft.com/office/drawing/2014/main" id="{28556179-F14B-4500-81F8-E614B8B11E1B}"/>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9" name="テキスト ボックス 788">
          <a:extLst>
            <a:ext uri="{FF2B5EF4-FFF2-40B4-BE49-F238E27FC236}">
              <a16:creationId xmlns:a16="http://schemas.microsoft.com/office/drawing/2014/main" id="{F3BB6CEF-1CC0-4794-B41C-BFEA4039FA7B}"/>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0" name="直線コネクタ 789">
          <a:extLst>
            <a:ext uri="{FF2B5EF4-FFF2-40B4-BE49-F238E27FC236}">
              <a16:creationId xmlns:a16="http://schemas.microsoft.com/office/drawing/2014/main" id="{9DFC562B-875F-4343-8CE7-0FA5E046821A}"/>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1" name="テキスト ボックス 790">
          <a:extLst>
            <a:ext uri="{FF2B5EF4-FFF2-40B4-BE49-F238E27FC236}">
              <a16:creationId xmlns:a16="http://schemas.microsoft.com/office/drawing/2014/main" id="{F32F84F6-A11C-40FD-ACF6-298F9031CBDF}"/>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2" name="直線コネクタ 791">
          <a:extLst>
            <a:ext uri="{FF2B5EF4-FFF2-40B4-BE49-F238E27FC236}">
              <a16:creationId xmlns:a16="http://schemas.microsoft.com/office/drawing/2014/main" id="{40301BF8-5C3A-4DDA-8ECA-24A048AA23B4}"/>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3" name="テキスト ボックス 792">
          <a:extLst>
            <a:ext uri="{FF2B5EF4-FFF2-40B4-BE49-F238E27FC236}">
              <a16:creationId xmlns:a16="http://schemas.microsoft.com/office/drawing/2014/main" id="{199DE982-9805-434F-8A3A-9C857A3DFE82}"/>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7FD8D435-826A-49CA-ABB7-E834DA1EE5F7}"/>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7C8AF871-EE40-40A7-A418-6126B7B4C6B7}"/>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DCA23048-9584-435C-8AC5-51921AA772AF}"/>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97" name="直線コネクタ 796">
          <a:extLst>
            <a:ext uri="{FF2B5EF4-FFF2-40B4-BE49-F238E27FC236}">
              <a16:creationId xmlns:a16="http://schemas.microsoft.com/office/drawing/2014/main" id="{99D5472B-FE50-4E6E-865A-FC2374D20526}"/>
            </a:ext>
          </a:extLst>
        </xdr:cNvPr>
        <xdr:cNvCxnSpPr/>
      </xdr:nvCxnSpPr>
      <xdr:spPr>
        <a:xfrm flipV="1">
          <a:off x="19947254" y="13474609"/>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98" name="【消防施設】&#10;一人当たり面積最小値テキスト">
          <a:extLst>
            <a:ext uri="{FF2B5EF4-FFF2-40B4-BE49-F238E27FC236}">
              <a16:creationId xmlns:a16="http://schemas.microsoft.com/office/drawing/2014/main" id="{93079326-6B52-4BDA-A11E-E913BC5CAA4E}"/>
            </a:ext>
          </a:extLst>
        </xdr:cNvPr>
        <xdr:cNvSpPr txBox="1"/>
      </xdr:nvSpPr>
      <xdr:spPr>
        <a:xfrm>
          <a:off x="1998599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99" name="直線コネクタ 798">
          <a:extLst>
            <a:ext uri="{FF2B5EF4-FFF2-40B4-BE49-F238E27FC236}">
              <a16:creationId xmlns:a16="http://schemas.microsoft.com/office/drawing/2014/main" id="{18353BB8-EE2E-458A-94F5-23C223A7A370}"/>
            </a:ext>
          </a:extLst>
        </xdr:cNvPr>
        <xdr:cNvCxnSpPr/>
      </xdr:nvCxnSpPr>
      <xdr:spPr>
        <a:xfrm>
          <a:off x="19885660" y="148135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800" name="【消防施設】&#10;一人当たり面積最大値テキスト">
          <a:extLst>
            <a:ext uri="{FF2B5EF4-FFF2-40B4-BE49-F238E27FC236}">
              <a16:creationId xmlns:a16="http://schemas.microsoft.com/office/drawing/2014/main" id="{3A2A38CB-D7C8-4FEC-AA03-7D5F8A0BAB0E}"/>
            </a:ext>
          </a:extLst>
        </xdr:cNvPr>
        <xdr:cNvSpPr txBox="1"/>
      </xdr:nvSpPr>
      <xdr:spPr>
        <a:xfrm>
          <a:off x="19985990" y="1325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1" name="直線コネクタ 800">
          <a:extLst>
            <a:ext uri="{FF2B5EF4-FFF2-40B4-BE49-F238E27FC236}">
              <a16:creationId xmlns:a16="http://schemas.microsoft.com/office/drawing/2014/main" id="{B59056C1-BB2E-444D-B6E6-538321B502BC}"/>
            </a:ext>
          </a:extLst>
        </xdr:cNvPr>
        <xdr:cNvCxnSpPr/>
      </xdr:nvCxnSpPr>
      <xdr:spPr>
        <a:xfrm>
          <a:off x="19885660" y="134746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802" name="【消防施設】&#10;一人当たり面積平均値テキスト">
          <a:extLst>
            <a:ext uri="{FF2B5EF4-FFF2-40B4-BE49-F238E27FC236}">
              <a16:creationId xmlns:a16="http://schemas.microsoft.com/office/drawing/2014/main" id="{753637A1-256B-4A2B-BF3E-3625477F4605}"/>
            </a:ext>
          </a:extLst>
        </xdr:cNvPr>
        <xdr:cNvSpPr txBox="1"/>
      </xdr:nvSpPr>
      <xdr:spPr>
        <a:xfrm>
          <a:off x="19985990" y="14155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803" name="フローチャート: 判断 802">
          <a:extLst>
            <a:ext uri="{FF2B5EF4-FFF2-40B4-BE49-F238E27FC236}">
              <a16:creationId xmlns:a16="http://schemas.microsoft.com/office/drawing/2014/main" id="{37AECDBE-BFC9-4FDB-ACEE-7AC9529487A4}"/>
            </a:ext>
          </a:extLst>
        </xdr:cNvPr>
        <xdr:cNvSpPr/>
      </xdr:nvSpPr>
      <xdr:spPr>
        <a:xfrm>
          <a:off x="19904710" y="143074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804" name="フローチャート: 判断 803">
          <a:extLst>
            <a:ext uri="{FF2B5EF4-FFF2-40B4-BE49-F238E27FC236}">
              <a16:creationId xmlns:a16="http://schemas.microsoft.com/office/drawing/2014/main" id="{3D9DA1F6-A08F-4E70-9420-A9991E4434D4}"/>
            </a:ext>
          </a:extLst>
        </xdr:cNvPr>
        <xdr:cNvSpPr/>
      </xdr:nvSpPr>
      <xdr:spPr>
        <a:xfrm>
          <a:off x="19161760" y="143221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805" name="フローチャート: 判断 804">
          <a:extLst>
            <a:ext uri="{FF2B5EF4-FFF2-40B4-BE49-F238E27FC236}">
              <a16:creationId xmlns:a16="http://schemas.microsoft.com/office/drawing/2014/main" id="{21965A82-C229-40A9-A313-B6B74767F8C1}"/>
            </a:ext>
          </a:extLst>
        </xdr:cNvPr>
        <xdr:cNvSpPr/>
      </xdr:nvSpPr>
      <xdr:spPr>
        <a:xfrm>
          <a:off x="18345150" y="1432541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806" name="フローチャート: 判断 805">
          <a:extLst>
            <a:ext uri="{FF2B5EF4-FFF2-40B4-BE49-F238E27FC236}">
              <a16:creationId xmlns:a16="http://schemas.microsoft.com/office/drawing/2014/main" id="{9AAB48CF-EC97-4B00-8DC8-47E38DE423B7}"/>
            </a:ext>
          </a:extLst>
        </xdr:cNvPr>
        <xdr:cNvSpPr/>
      </xdr:nvSpPr>
      <xdr:spPr>
        <a:xfrm>
          <a:off x="17547590" y="143254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807" name="フローチャート: 判断 806">
          <a:extLst>
            <a:ext uri="{FF2B5EF4-FFF2-40B4-BE49-F238E27FC236}">
              <a16:creationId xmlns:a16="http://schemas.microsoft.com/office/drawing/2014/main" id="{5B8406FA-C22F-4888-A25D-4A1952ECE014}"/>
            </a:ext>
          </a:extLst>
        </xdr:cNvPr>
        <xdr:cNvSpPr/>
      </xdr:nvSpPr>
      <xdr:spPr>
        <a:xfrm>
          <a:off x="16761460" y="1432541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4441DC3A-CECA-475B-AAFC-4D9417301DEA}"/>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94EC517C-5AD4-4954-9D65-74C6FC879C6E}"/>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E7A30BE-9EC3-4DAD-9316-F173EFB50092}"/>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D1699B04-2130-47F4-9BA6-87018B61AED1}"/>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69A27F2F-DB81-48DA-A00A-E66A5DD9DC5F}"/>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131536</xdr:rowOff>
    </xdr:from>
    <xdr:to>
      <xdr:col>116</xdr:col>
      <xdr:colOff>114300</xdr:colOff>
      <xdr:row>84</xdr:row>
      <xdr:rowOff>61686</xdr:rowOff>
    </xdr:to>
    <xdr:sp macro="" textlink="">
      <xdr:nvSpPr>
        <xdr:cNvPr id="813" name="楕円 812">
          <a:extLst>
            <a:ext uri="{FF2B5EF4-FFF2-40B4-BE49-F238E27FC236}">
              <a16:creationId xmlns:a16="http://schemas.microsoft.com/office/drawing/2014/main" id="{2791B25A-9CE6-452D-8383-1651444743CD}"/>
            </a:ext>
          </a:extLst>
        </xdr:cNvPr>
        <xdr:cNvSpPr/>
      </xdr:nvSpPr>
      <xdr:spPr>
        <a:xfrm>
          <a:off x="19904710" y="1436569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109963</xdr:rowOff>
    </xdr:from>
    <xdr:ext cx="469744" cy="259045"/>
    <xdr:sp macro="" textlink="">
      <xdr:nvSpPr>
        <xdr:cNvPr id="814" name="【消防施設】&#10;一人当たり面積該当値テキスト">
          <a:extLst>
            <a:ext uri="{FF2B5EF4-FFF2-40B4-BE49-F238E27FC236}">
              <a16:creationId xmlns:a16="http://schemas.microsoft.com/office/drawing/2014/main" id="{B23899E4-83A9-46F1-BADE-B27E548DF885}"/>
            </a:ext>
          </a:extLst>
        </xdr:cNvPr>
        <xdr:cNvSpPr txBox="1"/>
      </xdr:nvSpPr>
      <xdr:spPr>
        <a:xfrm>
          <a:off x="19985990" y="1433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142421</xdr:rowOff>
    </xdr:from>
    <xdr:to>
      <xdr:col>112</xdr:col>
      <xdr:colOff>38100</xdr:colOff>
      <xdr:row>84</xdr:row>
      <xdr:rowOff>72571</xdr:rowOff>
    </xdr:to>
    <xdr:sp macro="" textlink="">
      <xdr:nvSpPr>
        <xdr:cNvPr id="815" name="楕円 814">
          <a:extLst>
            <a:ext uri="{FF2B5EF4-FFF2-40B4-BE49-F238E27FC236}">
              <a16:creationId xmlns:a16="http://schemas.microsoft.com/office/drawing/2014/main" id="{35A4B91B-3371-4873-ADB0-C7FCA8D115E7}"/>
            </a:ext>
          </a:extLst>
        </xdr:cNvPr>
        <xdr:cNvSpPr/>
      </xdr:nvSpPr>
      <xdr:spPr>
        <a:xfrm>
          <a:off x="19161760" y="143708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10886</xdr:rowOff>
    </xdr:from>
    <xdr:to>
      <xdr:col>116</xdr:col>
      <xdr:colOff>63500</xdr:colOff>
      <xdr:row>84</xdr:row>
      <xdr:rowOff>21771</xdr:rowOff>
    </xdr:to>
    <xdr:cxnSp macro="">
      <xdr:nvCxnSpPr>
        <xdr:cNvPr id="816" name="直線コネクタ 815">
          <a:extLst>
            <a:ext uri="{FF2B5EF4-FFF2-40B4-BE49-F238E27FC236}">
              <a16:creationId xmlns:a16="http://schemas.microsoft.com/office/drawing/2014/main" id="{97C7617B-6E91-4C02-941C-0946A5BD9664}"/>
            </a:ext>
          </a:extLst>
        </xdr:cNvPr>
        <xdr:cNvCxnSpPr/>
      </xdr:nvCxnSpPr>
      <xdr:spPr>
        <a:xfrm flipV="1">
          <a:off x="19204940" y="14414591"/>
          <a:ext cx="74295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142421</xdr:rowOff>
    </xdr:from>
    <xdr:to>
      <xdr:col>107</xdr:col>
      <xdr:colOff>101600</xdr:colOff>
      <xdr:row>84</xdr:row>
      <xdr:rowOff>72571</xdr:rowOff>
    </xdr:to>
    <xdr:sp macro="" textlink="">
      <xdr:nvSpPr>
        <xdr:cNvPr id="817" name="楕円 816">
          <a:extLst>
            <a:ext uri="{FF2B5EF4-FFF2-40B4-BE49-F238E27FC236}">
              <a16:creationId xmlns:a16="http://schemas.microsoft.com/office/drawing/2014/main" id="{9CE977BA-2174-4CCA-B8DD-834855E23BCA}"/>
            </a:ext>
          </a:extLst>
        </xdr:cNvPr>
        <xdr:cNvSpPr/>
      </xdr:nvSpPr>
      <xdr:spPr>
        <a:xfrm>
          <a:off x="18345150" y="1437086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21771</xdr:rowOff>
    </xdr:from>
    <xdr:to>
      <xdr:col>111</xdr:col>
      <xdr:colOff>177800</xdr:colOff>
      <xdr:row>84</xdr:row>
      <xdr:rowOff>21771</xdr:rowOff>
    </xdr:to>
    <xdr:cxnSp macro="">
      <xdr:nvCxnSpPr>
        <xdr:cNvPr id="818" name="直線コネクタ 817">
          <a:extLst>
            <a:ext uri="{FF2B5EF4-FFF2-40B4-BE49-F238E27FC236}">
              <a16:creationId xmlns:a16="http://schemas.microsoft.com/office/drawing/2014/main" id="{B654F4FA-9509-4337-8319-C44733F00E9E}"/>
            </a:ext>
          </a:extLst>
        </xdr:cNvPr>
        <xdr:cNvCxnSpPr/>
      </xdr:nvCxnSpPr>
      <xdr:spPr>
        <a:xfrm>
          <a:off x="18399760" y="14419761"/>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819" name="楕円 818">
          <a:extLst>
            <a:ext uri="{FF2B5EF4-FFF2-40B4-BE49-F238E27FC236}">
              <a16:creationId xmlns:a16="http://schemas.microsoft.com/office/drawing/2014/main" id="{44B1B413-ECE9-41B2-9BFA-3C52B5E065A7}"/>
            </a:ext>
          </a:extLst>
        </xdr:cNvPr>
        <xdr:cNvSpPr/>
      </xdr:nvSpPr>
      <xdr:spPr>
        <a:xfrm>
          <a:off x="17547590" y="1437086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21771</xdr:rowOff>
    </xdr:from>
    <xdr:to>
      <xdr:col>107</xdr:col>
      <xdr:colOff>50800</xdr:colOff>
      <xdr:row>84</xdr:row>
      <xdr:rowOff>21771</xdr:rowOff>
    </xdr:to>
    <xdr:cxnSp macro="">
      <xdr:nvCxnSpPr>
        <xdr:cNvPr id="820" name="直線コネクタ 819">
          <a:extLst>
            <a:ext uri="{FF2B5EF4-FFF2-40B4-BE49-F238E27FC236}">
              <a16:creationId xmlns:a16="http://schemas.microsoft.com/office/drawing/2014/main" id="{4DDD3307-BEDE-4FE6-B700-9827BD9BABDF}"/>
            </a:ext>
          </a:extLst>
        </xdr:cNvPr>
        <xdr:cNvCxnSpPr/>
      </xdr:nvCxnSpPr>
      <xdr:spPr>
        <a:xfrm>
          <a:off x="17602200" y="1441976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153307</xdr:rowOff>
    </xdr:from>
    <xdr:to>
      <xdr:col>98</xdr:col>
      <xdr:colOff>38100</xdr:colOff>
      <xdr:row>84</xdr:row>
      <xdr:rowOff>83457</xdr:rowOff>
    </xdr:to>
    <xdr:sp macro="" textlink="">
      <xdr:nvSpPr>
        <xdr:cNvPr id="821" name="楕円 820">
          <a:extLst>
            <a:ext uri="{FF2B5EF4-FFF2-40B4-BE49-F238E27FC236}">
              <a16:creationId xmlns:a16="http://schemas.microsoft.com/office/drawing/2014/main" id="{321D46DD-5649-4009-8257-351A2D819FE9}"/>
            </a:ext>
          </a:extLst>
        </xdr:cNvPr>
        <xdr:cNvSpPr/>
      </xdr:nvSpPr>
      <xdr:spPr>
        <a:xfrm>
          <a:off x="16761460" y="1438365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21771</xdr:rowOff>
    </xdr:from>
    <xdr:to>
      <xdr:col>102</xdr:col>
      <xdr:colOff>114300</xdr:colOff>
      <xdr:row>84</xdr:row>
      <xdr:rowOff>32657</xdr:rowOff>
    </xdr:to>
    <xdr:cxnSp macro="">
      <xdr:nvCxnSpPr>
        <xdr:cNvPr id="822" name="直線コネクタ 821">
          <a:extLst>
            <a:ext uri="{FF2B5EF4-FFF2-40B4-BE49-F238E27FC236}">
              <a16:creationId xmlns:a16="http://schemas.microsoft.com/office/drawing/2014/main" id="{018121CC-DD13-4147-8E7F-DC7027521B70}"/>
            </a:ext>
          </a:extLst>
        </xdr:cNvPr>
        <xdr:cNvCxnSpPr/>
      </xdr:nvCxnSpPr>
      <xdr:spPr>
        <a:xfrm flipV="1">
          <a:off x="16804640" y="14419761"/>
          <a:ext cx="797560" cy="1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823" name="n_1aveValue【消防施設】&#10;一人当たり面積">
          <a:extLst>
            <a:ext uri="{FF2B5EF4-FFF2-40B4-BE49-F238E27FC236}">
              <a16:creationId xmlns:a16="http://schemas.microsoft.com/office/drawing/2014/main" id="{AF7B64CF-895C-40FE-83FC-16B46769335E}"/>
            </a:ext>
          </a:extLst>
        </xdr:cNvPr>
        <xdr:cNvSpPr txBox="1"/>
      </xdr:nvSpPr>
      <xdr:spPr>
        <a:xfrm>
          <a:off x="18982132"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824" name="n_2aveValue【消防施設】&#10;一人当たり面積">
          <a:extLst>
            <a:ext uri="{FF2B5EF4-FFF2-40B4-BE49-F238E27FC236}">
              <a16:creationId xmlns:a16="http://schemas.microsoft.com/office/drawing/2014/main" id="{3234CCF7-BEC0-4959-A508-9DC2CB722B45}"/>
            </a:ext>
          </a:extLst>
        </xdr:cNvPr>
        <xdr:cNvSpPr txBox="1"/>
      </xdr:nvSpPr>
      <xdr:spPr>
        <a:xfrm>
          <a:off x="18182032"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825" name="n_3aveValue【消防施設】&#10;一人当たり面積">
          <a:extLst>
            <a:ext uri="{FF2B5EF4-FFF2-40B4-BE49-F238E27FC236}">
              <a16:creationId xmlns:a16="http://schemas.microsoft.com/office/drawing/2014/main" id="{345ACD25-E482-4140-AA97-8514186E9EB2}"/>
            </a:ext>
          </a:extLst>
        </xdr:cNvPr>
        <xdr:cNvSpPr txBox="1"/>
      </xdr:nvSpPr>
      <xdr:spPr>
        <a:xfrm>
          <a:off x="17384472"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826" name="n_4aveValue【消防施設】&#10;一人当たり面積">
          <a:extLst>
            <a:ext uri="{FF2B5EF4-FFF2-40B4-BE49-F238E27FC236}">
              <a16:creationId xmlns:a16="http://schemas.microsoft.com/office/drawing/2014/main" id="{E85F791D-F7CB-435D-98E4-292965D81F7E}"/>
            </a:ext>
          </a:extLst>
        </xdr:cNvPr>
        <xdr:cNvSpPr txBox="1"/>
      </xdr:nvSpPr>
      <xdr:spPr>
        <a:xfrm>
          <a:off x="16588817"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63698</xdr:rowOff>
    </xdr:from>
    <xdr:ext cx="469744" cy="259045"/>
    <xdr:sp macro="" textlink="">
      <xdr:nvSpPr>
        <xdr:cNvPr id="827" name="n_1mainValue【消防施設】&#10;一人当たり面積">
          <a:extLst>
            <a:ext uri="{FF2B5EF4-FFF2-40B4-BE49-F238E27FC236}">
              <a16:creationId xmlns:a16="http://schemas.microsoft.com/office/drawing/2014/main" id="{9E05DA15-D3E9-4817-B955-B6AF493513B9}"/>
            </a:ext>
          </a:extLst>
        </xdr:cNvPr>
        <xdr:cNvSpPr txBox="1"/>
      </xdr:nvSpPr>
      <xdr:spPr>
        <a:xfrm>
          <a:off x="18982132" y="1446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63698</xdr:rowOff>
    </xdr:from>
    <xdr:ext cx="469744" cy="259045"/>
    <xdr:sp macro="" textlink="">
      <xdr:nvSpPr>
        <xdr:cNvPr id="828" name="n_2mainValue【消防施設】&#10;一人当たり面積">
          <a:extLst>
            <a:ext uri="{FF2B5EF4-FFF2-40B4-BE49-F238E27FC236}">
              <a16:creationId xmlns:a16="http://schemas.microsoft.com/office/drawing/2014/main" id="{05094BE4-1337-40F7-9A4D-4DD3181D4E48}"/>
            </a:ext>
          </a:extLst>
        </xdr:cNvPr>
        <xdr:cNvSpPr txBox="1"/>
      </xdr:nvSpPr>
      <xdr:spPr>
        <a:xfrm>
          <a:off x="18182032" y="1446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63698</xdr:rowOff>
    </xdr:from>
    <xdr:ext cx="469744" cy="259045"/>
    <xdr:sp macro="" textlink="">
      <xdr:nvSpPr>
        <xdr:cNvPr id="829" name="n_3mainValue【消防施設】&#10;一人当たり面積">
          <a:extLst>
            <a:ext uri="{FF2B5EF4-FFF2-40B4-BE49-F238E27FC236}">
              <a16:creationId xmlns:a16="http://schemas.microsoft.com/office/drawing/2014/main" id="{062FE071-21F0-4A6B-8F19-3B8BAFEFD278}"/>
            </a:ext>
          </a:extLst>
        </xdr:cNvPr>
        <xdr:cNvSpPr txBox="1"/>
      </xdr:nvSpPr>
      <xdr:spPr>
        <a:xfrm>
          <a:off x="17384472" y="1446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74584</xdr:rowOff>
    </xdr:from>
    <xdr:ext cx="469744" cy="259045"/>
    <xdr:sp macro="" textlink="">
      <xdr:nvSpPr>
        <xdr:cNvPr id="830" name="n_4mainValue【消防施設】&#10;一人当たり面積">
          <a:extLst>
            <a:ext uri="{FF2B5EF4-FFF2-40B4-BE49-F238E27FC236}">
              <a16:creationId xmlns:a16="http://schemas.microsoft.com/office/drawing/2014/main" id="{A9A81EFF-678C-4BCA-A7A4-36D1B99E1E7D}"/>
            </a:ext>
          </a:extLst>
        </xdr:cNvPr>
        <xdr:cNvSpPr txBox="1"/>
      </xdr:nvSpPr>
      <xdr:spPr>
        <a:xfrm>
          <a:off x="16588817" y="1447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21BC2066-3DBF-4FEF-A1D9-2F97CD0F363B}"/>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A7E7B358-85C6-42DE-B1A3-D3F8F8B63CA6}"/>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1A1B29E6-5F0F-4651-B9DD-83072E32D71D}"/>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E80DEE5F-D29E-4A62-BB6E-D270703A362F}"/>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549BA7FA-1149-467E-8CEC-1884701282E8}"/>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6A055A52-9622-4FF5-8B74-4A83AB022151}"/>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213DFBE4-BE66-4E47-A842-6509784E2F78}"/>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3F568E60-3E31-496E-AA1E-84464DC99969}"/>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E2602B72-DC6F-44FD-8F85-1005DA79A03A}"/>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E474A616-0D19-4023-B251-C066BD509303}"/>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198D5C56-2917-485A-9448-E522DBD6B472}"/>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2" name="直線コネクタ 841">
          <a:extLst>
            <a:ext uri="{FF2B5EF4-FFF2-40B4-BE49-F238E27FC236}">
              <a16:creationId xmlns:a16="http://schemas.microsoft.com/office/drawing/2014/main" id="{85340590-DB81-4C66-A700-76D0999B5902}"/>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3" name="テキスト ボックス 842">
          <a:extLst>
            <a:ext uri="{FF2B5EF4-FFF2-40B4-BE49-F238E27FC236}">
              <a16:creationId xmlns:a16="http://schemas.microsoft.com/office/drawing/2014/main" id="{BF61BAB9-F88F-4C86-8C29-9F786D9F0BC2}"/>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4" name="直線コネクタ 843">
          <a:extLst>
            <a:ext uri="{FF2B5EF4-FFF2-40B4-BE49-F238E27FC236}">
              <a16:creationId xmlns:a16="http://schemas.microsoft.com/office/drawing/2014/main" id="{4D21570C-454A-475E-B328-4642C0092793}"/>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5" name="テキスト ボックス 844">
          <a:extLst>
            <a:ext uri="{FF2B5EF4-FFF2-40B4-BE49-F238E27FC236}">
              <a16:creationId xmlns:a16="http://schemas.microsoft.com/office/drawing/2014/main" id="{D62E4090-C8CB-4D57-B9E7-17E3278EAEDE}"/>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6" name="直線コネクタ 845">
          <a:extLst>
            <a:ext uri="{FF2B5EF4-FFF2-40B4-BE49-F238E27FC236}">
              <a16:creationId xmlns:a16="http://schemas.microsoft.com/office/drawing/2014/main" id="{BB61B458-1F7E-4418-8615-17EA89947630}"/>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7" name="テキスト ボックス 846">
          <a:extLst>
            <a:ext uri="{FF2B5EF4-FFF2-40B4-BE49-F238E27FC236}">
              <a16:creationId xmlns:a16="http://schemas.microsoft.com/office/drawing/2014/main" id="{E571E95E-7B75-4158-B194-1BEC1514FBE6}"/>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8" name="直線コネクタ 847">
          <a:extLst>
            <a:ext uri="{FF2B5EF4-FFF2-40B4-BE49-F238E27FC236}">
              <a16:creationId xmlns:a16="http://schemas.microsoft.com/office/drawing/2014/main" id="{32517EC7-7776-4A61-81E9-FF43B37191E2}"/>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9" name="テキスト ボックス 848">
          <a:extLst>
            <a:ext uri="{FF2B5EF4-FFF2-40B4-BE49-F238E27FC236}">
              <a16:creationId xmlns:a16="http://schemas.microsoft.com/office/drawing/2014/main" id="{E4710861-8C9E-423C-81C9-5421A9946ABF}"/>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0" name="直線コネクタ 849">
          <a:extLst>
            <a:ext uri="{FF2B5EF4-FFF2-40B4-BE49-F238E27FC236}">
              <a16:creationId xmlns:a16="http://schemas.microsoft.com/office/drawing/2014/main" id="{64356612-3EDD-4875-8B27-DB3457FD8F99}"/>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1" name="テキスト ボックス 850">
          <a:extLst>
            <a:ext uri="{FF2B5EF4-FFF2-40B4-BE49-F238E27FC236}">
              <a16:creationId xmlns:a16="http://schemas.microsoft.com/office/drawing/2014/main" id="{BA38268C-57F0-4C5D-A382-4CEEBEA6760D}"/>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2" name="直線コネクタ 851">
          <a:extLst>
            <a:ext uri="{FF2B5EF4-FFF2-40B4-BE49-F238E27FC236}">
              <a16:creationId xmlns:a16="http://schemas.microsoft.com/office/drawing/2014/main" id="{3FDF4328-E710-43E2-A113-AF8DF9E7A668}"/>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3" name="テキスト ボックス 852">
          <a:extLst>
            <a:ext uri="{FF2B5EF4-FFF2-40B4-BE49-F238E27FC236}">
              <a16:creationId xmlns:a16="http://schemas.microsoft.com/office/drawing/2014/main" id="{6A60F389-496B-4671-BC9D-4645BBD6EFDC}"/>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348B7CB6-1088-4D9E-87A5-D7501452E5C4}"/>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55" name="直線コネクタ 854">
          <a:extLst>
            <a:ext uri="{FF2B5EF4-FFF2-40B4-BE49-F238E27FC236}">
              <a16:creationId xmlns:a16="http://schemas.microsoft.com/office/drawing/2014/main" id="{8905EDF4-4C8C-49AE-B94C-66EE94957E4F}"/>
            </a:ext>
          </a:extLst>
        </xdr:cNvPr>
        <xdr:cNvCxnSpPr/>
      </xdr:nvCxnSpPr>
      <xdr:spPr>
        <a:xfrm flipV="1">
          <a:off x="14703424" y="17047845"/>
          <a:ext cx="0" cy="139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56" name="【庁舎】&#10;有形固定資産減価償却率最小値テキスト">
          <a:extLst>
            <a:ext uri="{FF2B5EF4-FFF2-40B4-BE49-F238E27FC236}">
              <a16:creationId xmlns:a16="http://schemas.microsoft.com/office/drawing/2014/main" id="{285A3926-9042-4502-A8E4-400F28875089}"/>
            </a:ext>
          </a:extLst>
        </xdr:cNvPr>
        <xdr:cNvSpPr txBox="1"/>
      </xdr:nvSpPr>
      <xdr:spPr>
        <a:xfrm>
          <a:off x="14742160" y="1844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57" name="直線コネクタ 856">
          <a:extLst>
            <a:ext uri="{FF2B5EF4-FFF2-40B4-BE49-F238E27FC236}">
              <a16:creationId xmlns:a16="http://schemas.microsoft.com/office/drawing/2014/main" id="{C8331E46-AF70-4D7B-8583-EEAE78EBD615}"/>
            </a:ext>
          </a:extLst>
        </xdr:cNvPr>
        <xdr:cNvCxnSpPr/>
      </xdr:nvCxnSpPr>
      <xdr:spPr>
        <a:xfrm>
          <a:off x="14611350" y="184384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58" name="【庁舎】&#10;有形固定資産減価償却率最大値テキスト">
          <a:extLst>
            <a:ext uri="{FF2B5EF4-FFF2-40B4-BE49-F238E27FC236}">
              <a16:creationId xmlns:a16="http://schemas.microsoft.com/office/drawing/2014/main" id="{AD0886D2-BF48-4395-A79D-C50989A804E0}"/>
            </a:ext>
          </a:extLst>
        </xdr:cNvPr>
        <xdr:cNvSpPr txBox="1"/>
      </xdr:nvSpPr>
      <xdr:spPr>
        <a:xfrm>
          <a:off x="14742160" y="16819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59" name="直線コネクタ 858">
          <a:extLst>
            <a:ext uri="{FF2B5EF4-FFF2-40B4-BE49-F238E27FC236}">
              <a16:creationId xmlns:a16="http://schemas.microsoft.com/office/drawing/2014/main" id="{7BBE1B02-7B87-4BCE-8F51-6D6D05FB27D2}"/>
            </a:ext>
          </a:extLst>
        </xdr:cNvPr>
        <xdr:cNvCxnSpPr/>
      </xdr:nvCxnSpPr>
      <xdr:spPr>
        <a:xfrm>
          <a:off x="14611350" y="170478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60" name="【庁舎】&#10;有形固定資産減価償却率平均値テキスト">
          <a:extLst>
            <a:ext uri="{FF2B5EF4-FFF2-40B4-BE49-F238E27FC236}">
              <a16:creationId xmlns:a16="http://schemas.microsoft.com/office/drawing/2014/main" id="{317BB6B8-13DB-4786-9696-B71F9A08AC34}"/>
            </a:ext>
          </a:extLst>
        </xdr:cNvPr>
        <xdr:cNvSpPr txBox="1"/>
      </xdr:nvSpPr>
      <xdr:spPr>
        <a:xfrm>
          <a:off x="14742160" y="17621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61" name="フローチャート: 判断 860">
          <a:extLst>
            <a:ext uri="{FF2B5EF4-FFF2-40B4-BE49-F238E27FC236}">
              <a16:creationId xmlns:a16="http://schemas.microsoft.com/office/drawing/2014/main" id="{04C73040-B620-44D4-A62B-F52F7D890620}"/>
            </a:ext>
          </a:extLst>
        </xdr:cNvPr>
        <xdr:cNvSpPr/>
      </xdr:nvSpPr>
      <xdr:spPr>
        <a:xfrm>
          <a:off x="14649450" y="177742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62" name="フローチャート: 判断 861">
          <a:extLst>
            <a:ext uri="{FF2B5EF4-FFF2-40B4-BE49-F238E27FC236}">
              <a16:creationId xmlns:a16="http://schemas.microsoft.com/office/drawing/2014/main" id="{4FC814B4-6371-4F43-BEF8-25B0B4E48F62}"/>
            </a:ext>
          </a:extLst>
        </xdr:cNvPr>
        <xdr:cNvSpPr/>
      </xdr:nvSpPr>
      <xdr:spPr>
        <a:xfrm>
          <a:off x="13887450" y="177571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63" name="フローチャート: 判断 862">
          <a:extLst>
            <a:ext uri="{FF2B5EF4-FFF2-40B4-BE49-F238E27FC236}">
              <a16:creationId xmlns:a16="http://schemas.microsoft.com/office/drawing/2014/main" id="{A1405B29-49C0-476A-B857-9F51860790D8}"/>
            </a:ext>
          </a:extLst>
        </xdr:cNvPr>
        <xdr:cNvSpPr/>
      </xdr:nvSpPr>
      <xdr:spPr>
        <a:xfrm>
          <a:off x="13089890" y="1773237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64" name="フローチャート: 判断 863">
          <a:extLst>
            <a:ext uri="{FF2B5EF4-FFF2-40B4-BE49-F238E27FC236}">
              <a16:creationId xmlns:a16="http://schemas.microsoft.com/office/drawing/2014/main" id="{C1BCE71D-E694-4D57-BE12-69F5237533A7}"/>
            </a:ext>
          </a:extLst>
        </xdr:cNvPr>
        <xdr:cNvSpPr/>
      </xdr:nvSpPr>
      <xdr:spPr>
        <a:xfrm>
          <a:off x="12303760" y="17707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5" name="フローチャート: 判断 864">
          <a:extLst>
            <a:ext uri="{FF2B5EF4-FFF2-40B4-BE49-F238E27FC236}">
              <a16:creationId xmlns:a16="http://schemas.microsoft.com/office/drawing/2014/main" id="{639B1BA3-0B78-40FD-9CE4-2700E8487390}"/>
            </a:ext>
          </a:extLst>
        </xdr:cNvPr>
        <xdr:cNvSpPr/>
      </xdr:nvSpPr>
      <xdr:spPr>
        <a:xfrm>
          <a:off x="11487150" y="177152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E7ABFA73-BA65-4E36-88E3-84CB2BD93D36}"/>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BF2975CC-120B-46DF-B286-A3E8FCB68E85}"/>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4357235-C347-427B-AF2D-298A2BB8CFE9}"/>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4393F6A1-95BA-4697-9043-EF22275E99F2}"/>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50527089-5E37-4FDA-BC49-77268D6C6883}"/>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126364</xdr:rowOff>
    </xdr:from>
    <xdr:to>
      <xdr:col>85</xdr:col>
      <xdr:colOff>177800</xdr:colOff>
      <xdr:row>104</xdr:row>
      <xdr:rowOff>56514</xdr:rowOff>
    </xdr:to>
    <xdr:sp macro="" textlink="">
      <xdr:nvSpPr>
        <xdr:cNvPr id="871" name="楕円 870">
          <a:extLst>
            <a:ext uri="{FF2B5EF4-FFF2-40B4-BE49-F238E27FC236}">
              <a16:creationId xmlns:a16="http://schemas.microsoft.com/office/drawing/2014/main" id="{3659115E-C93F-4E68-B660-846DCA8BB385}"/>
            </a:ext>
          </a:extLst>
        </xdr:cNvPr>
        <xdr:cNvSpPr/>
      </xdr:nvSpPr>
      <xdr:spPr>
        <a:xfrm>
          <a:off x="14649450" y="177895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104791</xdr:rowOff>
    </xdr:from>
    <xdr:ext cx="405111" cy="259045"/>
    <xdr:sp macro="" textlink="">
      <xdr:nvSpPr>
        <xdr:cNvPr id="872" name="【庁舎】&#10;有形固定資産減価償却率該当値テキスト">
          <a:extLst>
            <a:ext uri="{FF2B5EF4-FFF2-40B4-BE49-F238E27FC236}">
              <a16:creationId xmlns:a16="http://schemas.microsoft.com/office/drawing/2014/main" id="{013AEA73-3877-40C7-9D21-A1C4267289EE}"/>
            </a:ext>
          </a:extLst>
        </xdr:cNvPr>
        <xdr:cNvSpPr txBox="1"/>
      </xdr:nvSpPr>
      <xdr:spPr>
        <a:xfrm>
          <a:off x="14742160" y="17762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93980</xdr:rowOff>
    </xdr:from>
    <xdr:to>
      <xdr:col>81</xdr:col>
      <xdr:colOff>101600</xdr:colOff>
      <xdr:row>104</xdr:row>
      <xdr:rowOff>24130</xdr:rowOff>
    </xdr:to>
    <xdr:sp macro="" textlink="">
      <xdr:nvSpPr>
        <xdr:cNvPr id="873" name="楕円 872">
          <a:extLst>
            <a:ext uri="{FF2B5EF4-FFF2-40B4-BE49-F238E27FC236}">
              <a16:creationId xmlns:a16="http://schemas.microsoft.com/office/drawing/2014/main" id="{7A16A4AF-29D8-40CF-9D11-E96527A7454F}"/>
            </a:ext>
          </a:extLst>
        </xdr:cNvPr>
        <xdr:cNvSpPr/>
      </xdr:nvSpPr>
      <xdr:spPr>
        <a:xfrm>
          <a:off x="13887450" y="177571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144780</xdr:rowOff>
    </xdr:from>
    <xdr:to>
      <xdr:col>85</xdr:col>
      <xdr:colOff>127000</xdr:colOff>
      <xdr:row>104</xdr:row>
      <xdr:rowOff>5714</xdr:rowOff>
    </xdr:to>
    <xdr:cxnSp macro="">
      <xdr:nvCxnSpPr>
        <xdr:cNvPr id="874" name="直線コネクタ 873">
          <a:extLst>
            <a:ext uri="{FF2B5EF4-FFF2-40B4-BE49-F238E27FC236}">
              <a16:creationId xmlns:a16="http://schemas.microsoft.com/office/drawing/2014/main" id="{117CF260-0FDD-4825-818A-8C03C8BF255D}"/>
            </a:ext>
          </a:extLst>
        </xdr:cNvPr>
        <xdr:cNvCxnSpPr/>
      </xdr:nvCxnSpPr>
      <xdr:spPr>
        <a:xfrm>
          <a:off x="13942060" y="17802225"/>
          <a:ext cx="762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52070</xdr:rowOff>
    </xdr:from>
    <xdr:to>
      <xdr:col>76</xdr:col>
      <xdr:colOff>165100</xdr:colOff>
      <xdr:row>103</xdr:row>
      <xdr:rowOff>153670</xdr:rowOff>
    </xdr:to>
    <xdr:sp macro="" textlink="">
      <xdr:nvSpPr>
        <xdr:cNvPr id="875" name="楕円 874">
          <a:extLst>
            <a:ext uri="{FF2B5EF4-FFF2-40B4-BE49-F238E27FC236}">
              <a16:creationId xmlns:a16="http://schemas.microsoft.com/office/drawing/2014/main" id="{0F38E64C-5871-4E87-9C42-519E5CB5206E}"/>
            </a:ext>
          </a:extLst>
        </xdr:cNvPr>
        <xdr:cNvSpPr/>
      </xdr:nvSpPr>
      <xdr:spPr>
        <a:xfrm>
          <a:off x="13089890" y="177152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102870</xdr:rowOff>
    </xdr:from>
    <xdr:to>
      <xdr:col>81</xdr:col>
      <xdr:colOff>50800</xdr:colOff>
      <xdr:row>103</xdr:row>
      <xdr:rowOff>144780</xdr:rowOff>
    </xdr:to>
    <xdr:cxnSp macro="">
      <xdr:nvCxnSpPr>
        <xdr:cNvPr id="876" name="直線コネクタ 875">
          <a:extLst>
            <a:ext uri="{FF2B5EF4-FFF2-40B4-BE49-F238E27FC236}">
              <a16:creationId xmlns:a16="http://schemas.microsoft.com/office/drawing/2014/main" id="{8514C324-105A-4741-A2C0-1476BEC9A54F}"/>
            </a:ext>
          </a:extLst>
        </xdr:cNvPr>
        <xdr:cNvCxnSpPr/>
      </xdr:nvCxnSpPr>
      <xdr:spPr>
        <a:xfrm>
          <a:off x="13144500" y="17760315"/>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4445</xdr:rowOff>
    </xdr:from>
    <xdr:to>
      <xdr:col>72</xdr:col>
      <xdr:colOff>38100</xdr:colOff>
      <xdr:row>103</xdr:row>
      <xdr:rowOff>106045</xdr:rowOff>
    </xdr:to>
    <xdr:sp macro="" textlink="">
      <xdr:nvSpPr>
        <xdr:cNvPr id="877" name="楕円 876">
          <a:extLst>
            <a:ext uri="{FF2B5EF4-FFF2-40B4-BE49-F238E27FC236}">
              <a16:creationId xmlns:a16="http://schemas.microsoft.com/office/drawing/2014/main" id="{303E01CE-F25C-4775-88F2-EB4EA6DA5646}"/>
            </a:ext>
          </a:extLst>
        </xdr:cNvPr>
        <xdr:cNvSpPr/>
      </xdr:nvSpPr>
      <xdr:spPr>
        <a:xfrm>
          <a:off x="12303760" y="176657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55245</xdr:rowOff>
    </xdr:from>
    <xdr:to>
      <xdr:col>76</xdr:col>
      <xdr:colOff>114300</xdr:colOff>
      <xdr:row>103</xdr:row>
      <xdr:rowOff>102870</xdr:rowOff>
    </xdr:to>
    <xdr:cxnSp macro="">
      <xdr:nvCxnSpPr>
        <xdr:cNvPr id="878" name="直線コネクタ 877">
          <a:extLst>
            <a:ext uri="{FF2B5EF4-FFF2-40B4-BE49-F238E27FC236}">
              <a16:creationId xmlns:a16="http://schemas.microsoft.com/office/drawing/2014/main" id="{42EED99C-0152-45B8-91E9-50B2B689FB94}"/>
            </a:ext>
          </a:extLst>
        </xdr:cNvPr>
        <xdr:cNvCxnSpPr/>
      </xdr:nvCxnSpPr>
      <xdr:spPr>
        <a:xfrm>
          <a:off x="12346940" y="17718405"/>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168275</xdr:rowOff>
    </xdr:from>
    <xdr:to>
      <xdr:col>67</xdr:col>
      <xdr:colOff>101600</xdr:colOff>
      <xdr:row>103</xdr:row>
      <xdr:rowOff>98425</xdr:rowOff>
    </xdr:to>
    <xdr:sp macro="" textlink="">
      <xdr:nvSpPr>
        <xdr:cNvPr id="879" name="楕円 878">
          <a:extLst>
            <a:ext uri="{FF2B5EF4-FFF2-40B4-BE49-F238E27FC236}">
              <a16:creationId xmlns:a16="http://schemas.microsoft.com/office/drawing/2014/main" id="{FC6CA9D3-48D7-447D-BD1F-7424920BABAE}"/>
            </a:ext>
          </a:extLst>
        </xdr:cNvPr>
        <xdr:cNvSpPr/>
      </xdr:nvSpPr>
      <xdr:spPr>
        <a:xfrm>
          <a:off x="11487150" y="176599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47625</xdr:rowOff>
    </xdr:from>
    <xdr:to>
      <xdr:col>71</xdr:col>
      <xdr:colOff>177800</xdr:colOff>
      <xdr:row>103</xdr:row>
      <xdr:rowOff>55245</xdr:rowOff>
    </xdr:to>
    <xdr:cxnSp macro="">
      <xdr:nvCxnSpPr>
        <xdr:cNvPr id="880" name="直線コネクタ 879">
          <a:extLst>
            <a:ext uri="{FF2B5EF4-FFF2-40B4-BE49-F238E27FC236}">
              <a16:creationId xmlns:a16="http://schemas.microsoft.com/office/drawing/2014/main" id="{73E09B00-10CD-4C47-815F-1A7DF02B86E4}"/>
            </a:ext>
          </a:extLst>
        </xdr:cNvPr>
        <xdr:cNvCxnSpPr/>
      </xdr:nvCxnSpPr>
      <xdr:spPr>
        <a:xfrm>
          <a:off x="11541760" y="17708880"/>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22877</xdr:rowOff>
    </xdr:from>
    <xdr:ext cx="405111" cy="259045"/>
    <xdr:sp macro="" textlink="">
      <xdr:nvSpPr>
        <xdr:cNvPr id="881" name="n_1aveValue【庁舎】&#10;有形固定資産減価償却率">
          <a:extLst>
            <a:ext uri="{FF2B5EF4-FFF2-40B4-BE49-F238E27FC236}">
              <a16:creationId xmlns:a16="http://schemas.microsoft.com/office/drawing/2014/main" id="{B54249F4-5A99-46B7-B716-A38D79C8E965}"/>
            </a:ext>
          </a:extLst>
        </xdr:cNvPr>
        <xdr:cNvSpPr txBox="1"/>
      </xdr:nvSpPr>
      <xdr:spPr>
        <a:xfrm>
          <a:off x="13738234" y="1784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165752</xdr:rowOff>
    </xdr:from>
    <xdr:ext cx="405111" cy="259045"/>
    <xdr:sp macro="" textlink="">
      <xdr:nvSpPr>
        <xdr:cNvPr id="882" name="n_2aveValue【庁舎】&#10;有形固定資産減価償却率">
          <a:extLst>
            <a:ext uri="{FF2B5EF4-FFF2-40B4-BE49-F238E27FC236}">
              <a16:creationId xmlns:a16="http://schemas.microsoft.com/office/drawing/2014/main" id="{2934DDE0-FFE2-492C-9636-9D2AEA5D0A1A}"/>
            </a:ext>
          </a:extLst>
        </xdr:cNvPr>
        <xdr:cNvSpPr txBox="1"/>
      </xdr:nvSpPr>
      <xdr:spPr>
        <a:xfrm>
          <a:off x="12957184" y="1782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139082</xdr:rowOff>
    </xdr:from>
    <xdr:ext cx="405111" cy="259045"/>
    <xdr:sp macro="" textlink="">
      <xdr:nvSpPr>
        <xdr:cNvPr id="883" name="n_3aveValue【庁舎】&#10;有形固定資産減価償却率">
          <a:extLst>
            <a:ext uri="{FF2B5EF4-FFF2-40B4-BE49-F238E27FC236}">
              <a16:creationId xmlns:a16="http://schemas.microsoft.com/office/drawing/2014/main" id="{2C72A7F6-C881-4DA7-93EF-92378CA2883A}"/>
            </a:ext>
          </a:extLst>
        </xdr:cNvPr>
        <xdr:cNvSpPr txBox="1"/>
      </xdr:nvSpPr>
      <xdr:spPr>
        <a:xfrm>
          <a:off x="1217105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152416</xdr:rowOff>
    </xdr:from>
    <xdr:ext cx="405111" cy="259045"/>
    <xdr:sp macro="" textlink="">
      <xdr:nvSpPr>
        <xdr:cNvPr id="884" name="n_4aveValue【庁舎】&#10;有形固定資産減価償却率">
          <a:extLst>
            <a:ext uri="{FF2B5EF4-FFF2-40B4-BE49-F238E27FC236}">
              <a16:creationId xmlns:a16="http://schemas.microsoft.com/office/drawing/2014/main" id="{79AA5126-5682-41D1-8D0B-B7D9258E1B8D}"/>
            </a:ext>
          </a:extLst>
        </xdr:cNvPr>
        <xdr:cNvSpPr txBox="1"/>
      </xdr:nvSpPr>
      <xdr:spPr>
        <a:xfrm>
          <a:off x="11354444" y="1781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40657</xdr:rowOff>
    </xdr:from>
    <xdr:ext cx="405111" cy="259045"/>
    <xdr:sp macro="" textlink="">
      <xdr:nvSpPr>
        <xdr:cNvPr id="885" name="n_1mainValue【庁舎】&#10;有形固定資産減価償却率">
          <a:extLst>
            <a:ext uri="{FF2B5EF4-FFF2-40B4-BE49-F238E27FC236}">
              <a16:creationId xmlns:a16="http://schemas.microsoft.com/office/drawing/2014/main" id="{0D968021-B1EF-444D-AA21-4849CA8CFD6F}"/>
            </a:ext>
          </a:extLst>
        </xdr:cNvPr>
        <xdr:cNvSpPr txBox="1"/>
      </xdr:nvSpPr>
      <xdr:spPr>
        <a:xfrm>
          <a:off x="13738234" y="1752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170197</xdr:rowOff>
    </xdr:from>
    <xdr:ext cx="405111" cy="259045"/>
    <xdr:sp macro="" textlink="">
      <xdr:nvSpPr>
        <xdr:cNvPr id="886" name="n_2mainValue【庁舎】&#10;有形固定資産減価償却率">
          <a:extLst>
            <a:ext uri="{FF2B5EF4-FFF2-40B4-BE49-F238E27FC236}">
              <a16:creationId xmlns:a16="http://schemas.microsoft.com/office/drawing/2014/main" id="{9EB6C810-8769-4EA0-A3E7-B45C770F1071}"/>
            </a:ext>
          </a:extLst>
        </xdr:cNvPr>
        <xdr:cNvSpPr txBox="1"/>
      </xdr:nvSpPr>
      <xdr:spPr>
        <a:xfrm>
          <a:off x="1295718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122572</xdr:rowOff>
    </xdr:from>
    <xdr:ext cx="405111" cy="259045"/>
    <xdr:sp macro="" textlink="">
      <xdr:nvSpPr>
        <xdr:cNvPr id="887" name="n_3mainValue【庁舎】&#10;有形固定資産減価償却率">
          <a:extLst>
            <a:ext uri="{FF2B5EF4-FFF2-40B4-BE49-F238E27FC236}">
              <a16:creationId xmlns:a16="http://schemas.microsoft.com/office/drawing/2014/main" id="{5D9033F9-4C8E-4DF6-9BC5-A13620E25485}"/>
            </a:ext>
          </a:extLst>
        </xdr:cNvPr>
        <xdr:cNvSpPr txBox="1"/>
      </xdr:nvSpPr>
      <xdr:spPr>
        <a:xfrm>
          <a:off x="12171054" y="1744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114952</xdr:rowOff>
    </xdr:from>
    <xdr:ext cx="405111" cy="259045"/>
    <xdr:sp macro="" textlink="">
      <xdr:nvSpPr>
        <xdr:cNvPr id="888" name="n_4mainValue【庁舎】&#10;有形固定資産減価償却率">
          <a:extLst>
            <a:ext uri="{FF2B5EF4-FFF2-40B4-BE49-F238E27FC236}">
              <a16:creationId xmlns:a16="http://schemas.microsoft.com/office/drawing/2014/main" id="{9E207D63-31E8-4C30-A870-B94A51DD354A}"/>
            </a:ext>
          </a:extLst>
        </xdr:cNvPr>
        <xdr:cNvSpPr txBox="1"/>
      </xdr:nvSpPr>
      <xdr:spPr>
        <a:xfrm>
          <a:off x="11354444" y="1743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4AB2C259-9EC7-4DD1-A144-C777C37867BB}"/>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C2A89DA0-456C-45C6-9100-06DB7B9A93C3}"/>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AA8D94E8-A3EF-401B-9776-FF987FA8E9E3}"/>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7E8D0047-6646-43D5-9659-47F55FFB239A}"/>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26E8E9DE-A3C9-4038-90FC-CCEB24E8E033}"/>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C0E1DC77-39F9-49E9-952F-B2F648D21E45}"/>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3651732D-5EE3-4324-85D3-57050BC8497D}"/>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ED6B340F-DE1E-4C1B-BF71-6D27BDC58AAB}"/>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035EABA8-2CBB-4AE9-BA2F-C7F5B23E96D3}"/>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0ACBEFF5-BA1F-4B4A-908D-5FCD3835A1A2}"/>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9" name="直線コネクタ 898">
          <a:extLst>
            <a:ext uri="{FF2B5EF4-FFF2-40B4-BE49-F238E27FC236}">
              <a16:creationId xmlns:a16="http://schemas.microsoft.com/office/drawing/2014/main" id="{4E72382C-E718-4433-B53F-A78BAD76B790}"/>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0" name="テキスト ボックス 899">
          <a:extLst>
            <a:ext uri="{FF2B5EF4-FFF2-40B4-BE49-F238E27FC236}">
              <a16:creationId xmlns:a16="http://schemas.microsoft.com/office/drawing/2014/main" id="{4F00F838-FC72-493A-B0E3-ADDDFF10F38D}"/>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1" name="直線コネクタ 900">
          <a:extLst>
            <a:ext uri="{FF2B5EF4-FFF2-40B4-BE49-F238E27FC236}">
              <a16:creationId xmlns:a16="http://schemas.microsoft.com/office/drawing/2014/main" id="{4D40469C-718C-47BE-A53F-A77088288F88}"/>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2" name="テキスト ボックス 901">
          <a:extLst>
            <a:ext uri="{FF2B5EF4-FFF2-40B4-BE49-F238E27FC236}">
              <a16:creationId xmlns:a16="http://schemas.microsoft.com/office/drawing/2014/main" id="{B5E3081F-FCC0-4872-9989-C5E97F9C11BF}"/>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3" name="直線コネクタ 902">
          <a:extLst>
            <a:ext uri="{FF2B5EF4-FFF2-40B4-BE49-F238E27FC236}">
              <a16:creationId xmlns:a16="http://schemas.microsoft.com/office/drawing/2014/main" id="{958F9152-C260-4B40-968C-D10EF0BC15CE}"/>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4" name="テキスト ボックス 903">
          <a:extLst>
            <a:ext uri="{FF2B5EF4-FFF2-40B4-BE49-F238E27FC236}">
              <a16:creationId xmlns:a16="http://schemas.microsoft.com/office/drawing/2014/main" id="{645CEEA2-932C-4214-9ECF-90A1418BBACD}"/>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5" name="直線コネクタ 904">
          <a:extLst>
            <a:ext uri="{FF2B5EF4-FFF2-40B4-BE49-F238E27FC236}">
              <a16:creationId xmlns:a16="http://schemas.microsoft.com/office/drawing/2014/main" id="{26D586A9-C365-41F1-8F28-928D820A54DB}"/>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6" name="テキスト ボックス 905">
          <a:extLst>
            <a:ext uri="{FF2B5EF4-FFF2-40B4-BE49-F238E27FC236}">
              <a16:creationId xmlns:a16="http://schemas.microsoft.com/office/drawing/2014/main" id="{A145F29C-FA48-4E53-BB1B-B8A6A34829C8}"/>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7" name="直線コネクタ 906">
          <a:extLst>
            <a:ext uri="{FF2B5EF4-FFF2-40B4-BE49-F238E27FC236}">
              <a16:creationId xmlns:a16="http://schemas.microsoft.com/office/drawing/2014/main" id="{A6F706E4-390F-48D2-9B75-F7A0553592D7}"/>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8" name="テキスト ボックス 907">
          <a:extLst>
            <a:ext uri="{FF2B5EF4-FFF2-40B4-BE49-F238E27FC236}">
              <a16:creationId xmlns:a16="http://schemas.microsoft.com/office/drawing/2014/main" id="{C159E5A9-50CF-4FDA-92DB-866A399A54ED}"/>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9" name="【庁舎】&#10;一人当たり面積グラフ枠">
          <a:extLst>
            <a:ext uri="{FF2B5EF4-FFF2-40B4-BE49-F238E27FC236}">
              <a16:creationId xmlns:a16="http://schemas.microsoft.com/office/drawing/2014/main" id="{89FF6262-DCBA-4E4C-A3F9-A24F66B59ED9}"/>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910" name="直線コネクタ 909">
          <a:extLst>
            <a:ext uri="{FF2B5EF4-FFF2-40B4-BE49-F238E27FC236}">
              <a16:creationId xmlns:a16="http://schemas.microsoft.com/office/drawing/2014/main" id="{8CEB44B1-FC2F-41C9-A201-C396C0BACAAF}"/>
            </a:ext>
          </a:extLst>
        </xdr:cNvPr>
        <xdr:cNvCxnSpPr/>
      </xdr:nvCxnSpPr>
      <xdr:spPr>
        <a:xfrm flipV="1">
          <a:off x="19947254" y="17180052"/>
          <a:ext cx="0" cy="1088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911" name="【庁舎】&#10;一人当たり面積最小値テキスト">
          <a:extLst>
            <a:ext uri="{FF2B5EF4-FFF2-40B4-BE49-F238E27FC236}">
              <a16:creationId xmlns:a16="http://schemas.microsoft.com/office/drawing/2014/main" id="{7B2BD1FD-2D63-4CC8-825A-4AF1F75589BC}"/>
            </a:ext>
          </a:extLst>
        </xdr:cNvPr>
        <xdr:cNvSpPr txBox="1"/>
      </xdr:nvSpPr>
      <xdr:spPr>
        <a:xfrm>
          <a:off x="19985990" y="1827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912" name="直線コネクタ 911">
          <a:extLst>
            <a:ext uri="{FF2B5EF4-FFF2-40B4-BE49-F238E27FC236}">
              <a16:creationId xmlns:a16="http://schemas.microsoft.com/office/drawing/2014/main" id="{6EC01EBE-33A2-469F-8ABC-4CC26A67EDDD}"/>
            </a:ext>
          </a:extLst>
        </xdr:cNvPr>
        <xdr:cNvCxnSpPr/>
      </xdr:nvCxnSpPr>
      <xdr:spPr>
        <a:xfrm>
          <a:off x="19885660" y="182689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913" name="【庁舎】&#10;一人当たり面積最大値テキスト">
          <a:extLst>
            <a:ext uri="{FF2B5EF4-FFF2-40B4-BE49-F238E27FC236}">
              <a16:creationId xmlns:a16="http://schemas.microsoft.com/office/drawing/2014/main" id="{580AA9E8-EA7D-42A9-A88F-B091C61E40AE}"/>
            </a:ext>
          </a:extLst>
        </xdr:cNvPr>
        <xdr:cNvSpPr txBox="1"/>
      </xdr:nvSpPr>
      <xdr:spPr>
        <a:xfrm>
          <a:off x="19985990" y="1695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914" name="直線コネクタ 913">
          <a:extLst>
            <a:ext uri="{FF2B5EF4-FFF2-40B4-BE49-F238E27FC236}">
              <a16:creationId xmlns:a16="http://schemas.microsoft.com/office/drawing/2014/main" id="{D5C30749-1333-41C7-9EF7-98660127EE4F}"/>
            </a:ext>
          </a:extLst>
        </xdr:cNvPr>
        <xdr:cNvCxnSpPr/>
      </xdr:nvCxnSpPr>
      <xdr:spPr>
        <a:xfrm>
          <a:off x="19885660" y="171800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31259</xdr:rowOff>
    </xdr:from>
    <xdr:ext cx="469744" cy="259045"/>
    <xdr:sp macro="" textlink="">
      <xdr:nvSpPr>
        <xdr:cNvPr id="915" name="【庁舎】&#10;一人当たり面積平均値テキスト">
          <a:extLst>
            <a:ext uri="{FF2B5EF4-FFF2-40B4-BE49-F238E27FC236}">
              <a16:creationId xmlns:a16="http://schemas.microsoft.com/office/drawing/2014/main" id="{E0B86372-6394-41C2-86D4-BC27AF20ACF0}"/>
            </a:ext>
          </a:extLst>
        </xdr:cNvPr>
        <xdr:cNvSpPr txBox="1"/>
      </xdr:nvSpPr>
      <xdr:spPr>
        <a:xfrm>
          <a:off x="19985990" y="17860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916" name="フローチャート: 判断 915">
          <a:extLst>
            <a:ext uri="{FF2B5EF4-FFF2-40B4-BE49-F238E27FC236}">
              <a16:creationId xmlns:a16="http://schemas.microsoft.com/office/drawing/2014/main" id="{8ED30D2D-CD29-419A-80E1-F248A2C94452}"/>
            </a:ext>
          </a:extLst>
        </xdr:cNvPr>
        <xdr:cNvSpPr/>
      </xdr:nvSpPr>
      <xdr:spPr>
        <a:xfrm>
          <a:off x="19904710" y="178874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917" name="フローチャート: 判断 916">
          <a:extLst>
            <a:ext uri="{FF2B5EF4-FFF2-40B4-BE49-F238E27FC236}">
              <a16:creationId xmlns:a16="http://schemas.microsoft.com/office/drawing/2014/main" id="{150000A1-B8E0-4DB9-9DF2-119C3646D6A7}"/>
            </a:ext>
          </a:extLst>
        </xdr:cNvPr>
        <xdr:cNvSpPr/>
      </xdr:nvSpPr>
      <xdr:spPr>
        <a:xfrm>
          <a:off x="19161760" y="178763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918" name="フローチャート: 判断 917">
          <a:extLst>
            <a:ext uri="{FF2B5EF4-FFF2-40B4-BE49-F238E27FC236}">
              <a16:creationId xmlns:a16="http://schemas.microsoft.com/office/drawing/2014/main" id="{D4A1C959-1B94-4B01-86C9-F6DD388CBE5E}"/>
            </a:ext>
          </a:extLst>
        </xdr:cNvPr>
        <xdr:cNvSpPr/>
      </xdr:nvSpPr>
      <xdr:spPr>
        <a:xfrm>
          <a:off x="18345150" y="178874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919" name="フローチャート: 判断 918">
          <a:extLst>
            <a:ext uri="{FF2B5EF4-FFF2-40B4-BE49-F238E27FC236}">
              <a16:creationId xmlns:a16="http://schemas.microsoft.com/office/drawing/2014/main" id="{EB5DCC60-87E1-4E0D-9362-78DB14EB6329}"/>
            </a:ext>
          </a:extLst>
        </xdr:cNvPr>
        <xdr:cNvSpPr/>
      </xdr:nvSpPr>
      <xdr:spPr>
        <a:xfrm>
          <a:off x="17547590" y="1788896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20" name="フローチャート: 判断 919">
          <a:extLst>
            <a:ext uri="{FF2B5EF4-FFF2-40B4-BE49-F238E27FC236}">
              <a16:creationId xmlns:a16="http://schemas.microsoft.com/office/drawing/2014/main" id="{7950298C-48E8-4400-91B8-A60C2303B06B}"/>
            </a:ext>
          </a:extLst>
        </xdr:cNvPr>
        <xdr:cNvSpPr/>
      </xdr:nvSpPr>
      <xdr:spPr>
        <a:xfrm>
          <a:off x="16761460" y="17895443"/>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CCCD278A-2A16-43D3-9577-9265A34F4109}"/>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A5FB92E7-4964-466D-9277-AAB6B9E75063}"/>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96F6E2DA-EE11-44DA-A95B-A0FCE0EED882}"/>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3F5D7F7F-69EA-4D5F-A343-2C1743E925EF}"/>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25415DE2-1078-490B-893F-AACBCD523923}"/>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87122</xdr:rowOff>
    </xdr:from>
    <xdr:to>
      <xdr:col>116</xdr:col>
      <xdr:colOff>114300</xdr:colOff>
      <xdr:row>104</xdr:row>
      <xdr:rowOff>17272</xdr:rowOff>
    </xdr:to>
    <xdr:sp macro="" textlink="">
      <xdr:nvSpPr>
        <xdr:cNvPr id="926" name="楕円 925">
          <a:extLst>
            <a:ext uri="{FF2B5EF4-FFF2-40B4-BE49-F238E27FC236}">
              <a16:creationId xmlns:a16="http://schemas.microsoft.com/office/drawing/2014/main" id="{D21A3A68-19C1-4397-B8B0-BCAE8CE7057B}"/>
            </a:ext>
          </a:extLst>
        </xdr:cNvPr>
        <xdr:cNvSpPr/>
      </xdr:nvSpPr>
      <xdr:spPr>
        <a:xfrm>
          <a:off x="19904710" y="1774837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109999</xdr:rowOff>
    </xdr:from>
    <xdr:ext cx="469744" cy="259045"/>
    <xdr:sp macro="" textlink="">
      <xdr:nvSpPr>
        <xdr:cNvPr id="927" name="【庁舎】&#10;一人当たり面積該当値テキスト">
          <a:extLst>
            <a:ext uri="{FF2B5EF4-FFF2-40B4-BE49-F238E27FC236}">
              <a16:creationId xmlns:a16="http://schemas.microsoft.com/office/drawing/2014/main" id="{11DE0101-7FA2-4475-A051-623B132331E0}"/>
            </a:ext>
          </a:extLst>
        </xdr:cNvPr>
        <xdr:cNvSpPr txBox="1"/>
      </xdr:nvSpPr>
      <xdr:spPr>
        <a:xfrm>
          <a:off x="19985990" y="17595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77978</xdr:rowOff>
    </xdr:from>
    <xdr:to>
      <xdr:col>112</xdr:col>
      <xdr:colOff>38100</xdr:colOff>
      <xdr:row>104</xdr:row>
      <xdr:rowOff>8128</xdr:rowOff>
    </xdr:to>
    <xdr:sp macro="" textlink="">
      <xdr:nvSpPr>
        <xdr:cNvPr id="928" name="楕円 927">
          <a:extLst>
            <a:ext uri="{FF2B5EF4-FFF2-40B4-BE49-F238E27FC236}">
              <a16:creationId xmlns:a16="http://schemas.microsoft.com/office/drawing/2014/main" id="{6CB2DB7E-FA99-4265-8615-F33A9840C8D1}"/>
            </a:ext>
          </a:extLst>
        </xdr:cNvPr>
        <xdr:cNvSpPr/>
      </xdr:nvSpPr>
      <xdr:spPr>
        <a:xfrm>
          <a:off x="19161760" y="1773732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128778</xdr:rowOff>
    </xdr:from>
    <xdr:to>
      <xdr:col>116</xdr:col>
      <xdr:colOff>63500</xdr:colOff>
      <xdr:row>103</xdr:row>
      <xdr:rowOff>137922</xdr:rowOff>
    </xdr:to>
    <xdr:cxnSp macro="">
      <xdr:nvCxnSpPr>
        <xdr:cNvPr id="929" name="直線コネクタ 928">
          <a:extLst>
            <a:ext uri="{FF2B5EF4-FFF2-40B4-BE49-F238E27FC236}">
              <a16:creationId xmlns:a16="http://schemas.microsoft.com/office/drawing/2014/main" id="{8E317219-2DD5-46A5-A6BD-9D18D9A1402D}"/>
            </a:ext>
          </a:extLst>
        </xdr:cNvPr>
        <xdr:cNvCxnSpPr/>
      </xdr:nvCxnSpPr>
      <xdr:spPr>
        <a:xfrm>
          <a:off x="19204940" y="17791938"/>
          <a:ext cx="7429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105411</xdr:rowOff>
    </xdr:from>
    <xdr:to>
      <xdr:col>107</xdr:col>
      <xdr:colOff>101600</xdr:colOff>
      <xdr:row>104</xdr:row>
      <xdr:rowOff>35561</xdr:rowOff>
    </xdr:to>
    <xdr:sp macro="" textlink="">
      <xdr:nvSpPr>
        <xdr:cNvPr id="930" name="楕円 929">
          <a:extLst>
            <a:ext uri="{FF2B5EF4-FFF2-40B4-BE49-F238E27FC236}">
              <a16:creationId xmlns:a16="http://schemas.microsoft.com/office/drawing/2014/main" id="{C769B6D9-2E4F-4F61-A680-BDD350157F7E}"/>
            </a:ext>
          </a:extLst>
        </xdr:cNvPr>
        <xdr:cNvSpPr/>
      </xdr:nvSpPr>
      <xdr:spPr>
        <a:xfrm>
          <a:off x="18345150" y="1776285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128778</xdr:rowOff>
    </xdr:from>
    <xdr:to>
      <xdr:col>111</xdr:col>
      <xdr:colOff>177800</xdr:colOff>
      <xdr:row>103</xdr:row>
      <xdr:rowOff>156211</xdr:rowOff>
    </xdr:to>
    <xdr:cxnSp macro="">
      <xdr:nvCxnSpPr>
        <xdr:cNvPr id="931" name="直線コネクタ 930">
          <a:extLst>
            <a:ext uri="{FF2B5EF4-FFF2-40B4-BE49-F238E27FC236}">
              <a16:creationId xmlns:a16="http://schemas.microsoft.com/office/drawing/2014/main" id="{C5DF5DAF-75DC-4322-89F0-70064C8CF8CD}"/>
            </a:ext>
          </a:extLst>
        </xdr:cNvPr>
        <xdr:cNvCxnSpPr/>
      </xdr:nvCxnSpPr>
      <xdr:spPr>
        <a:xfrm flipV="1">
          <a:off x="18399760" y="17791938"/>
          <a:ext cx="805180" cy="2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77978</xdr:rowOff>
    </xdr:from>
    <xdr:to>
      <xdr:col>102</xdr:col>
      <xdr:colOff>165100</xdr:colOff>
      <xdr:row>104</xdr:row>
      <xdr:rowOff>8128</xdr:rowOff>
    </xdr:to>
    <xdr:sp macro="" textlink="">
      <xdr:nvSpPr>
        <xdr:cNvPr id="932" name="楕円 931">
          <a:extLst>
            <a:ext uri="{FF2B5EF4-FFF2-40B4-BE49-F238E27FC236}">
              <a16:creationId xmlns:a16="http://schemas.microsoft.com/office/drawing/2014/main" id="{C8D210F3-F585-4922-9571-B17C474369D4}"/>
            </a:ext>
          </a:extLst>
        </xdr:cNvPr>
        <xdr:cNvSpPr/>
      </xdr:nvSpPr>
      <xdr:spPr>
        <a:xfrm>
          <a:off x="17547590" y="1773732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128778</xdr:rowOff>
    </xdr:from>
    <xdr:to>
      <xdr:col>107</xdr:col>
      <xdr:colOff>50800</xdr:colOff>
      <xdr:row>103</xdr:row>
      <xdr:rowOff>156211</xdr:rowOff>
    </xdr:to>
    <xdr:cxnSp macro="">
      <xdr:nvCxnSpPr>
        <xdr:cNvPr id="933" name="直線コネクタ 932">
          <a:extLst>
            <a:ext uri="{FF2B5EF4-FFF2-40B4-BE49-F238E27FC236}">
              <a16:creationId xmlns:a16="http://schemas.microsoft.com/office/drawing/2014/main" id="{5F35C637-FCBA-4414-97CC-00E70690EE46}"/>
            </a:ext>
          </a:extLst>
        </xdr:cNvPr>
        <xdr:cNvCxnSpPr/>
      </xdr:nvCxnSpPr>
      <xdr:spPr>
        <a:xfrm>
          <a:off x="17602200" y="17791938"/>
          <a:ext cx="797560" cy="2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109982</xdr:rowOff>
    </xdr:from>
    <xdr:to>
      <xdr:col>98</xdr:col>
      <xdr:colOff>38100</xdr:colOff>
      <xdr:row>104</xdr:row>
      <xdr:rowOff>40132</xdr:rowOff>
    </xdr:to>
    <xdr:sp macro="" textlink="">
      <xdr:nvSpPr>
        <xdr:cNvPr id="934" name="楕円 933">
          <a:extLst>
            <a:ext uri="{FF2B5EF4-FFF2-40B4-BE49-F238E27FC236}">
              <a16:creationId xmlns:a16="http://schemas.microsoft.com/office/drawing/2014/main" id="{B88C6754-702B-4411-A055-1BEFF20E0658}"/>
            </a:ext>
          </a:extLst>
        </xdr:cNvPr>
        <xdr:cNvSpPr/>
      </xdr:nvSpPr>
      <xdr:spPr>
        <a:xfrm>
          <a:off x="16761460" y="1776742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128778</xdr:rowOff>
    </xdr:from>
    <xdr:to>
      <xdr:col>102</xdr:col>
      <xdr:colOff>114300</xdr:colOff>
      <xdr:row>103</xdr:row>
      <xdr:rowOff>160782</xdr:rowOff>
    </xdr:to>
    <xdr:cxnSp macro="">
      <xdr:nvCxnSpPr>
        <xdr:cNvPr id="935" name="直線コネクタ 934">
          <a:extLst>
            <a:ext uri="{FF2B5EF4-FFF2-40B4-BE49-F238E27FC236}">
              <a16:creationId xmlns:a16="http://schemas.microsoft.com/office/drawing/2014/main" id="{8FD2ED73-08FD-4661-9846-D79F3CCC9D88}"/>
            </a:ext>
          </a:extLst>
        </xdr:cNvPr>
        <xdr:cNvCxnSpPr/>
      </xdr:nvCxnSpPr>
      <xdr:spPr>
        <a:xfrm flipV="1">
          <a:off x="16804640" y="17791938"/>
          <a:ext cx="79756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136414</xdr:rowOff>
    </xdr:from>
    <xdr:ext cx="469744" cy="259045"/>
    <xdr:sp macro="" textlink="">
      <xdr:nvSpPr>
        <xdr:cNvPr id="936" name="n_1aveValue【庁舎】&#10;一人当たり面積">
          <a:extLst>
            <a:ext uri="{FF2B5EF4-FFF2-40B4-BE49-F238E27FC236}">
              <a16:creationId xmlns:a16="http://schemas.microsoft.com/office/drawing/2014/main" id="{62B41FAC-24BC-4952-80D2-1A4FD995D00A}"/>
            </a:ext>
          </a:extLst>
        </xdr:cNvPr>
        <xdr:cNvSpPr txBox="1"/>
      </xdr:nvSpPr>
      <xdr:spPr>
        <a:xfrm>
          <a:off x="18982132" y="17963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145559</xdr:rowOff>
    </xdr:from>
    <xdr:ext cx="469744" cy="259045"/>
    <xdr:sp macro="" textlink="">
      <xdr:nvSpPr>
        <xdr:cNvPr id="937" name="n_2aveValue【庁舎】&#10;一人当たり面積">
          <a:extLst>
            <a:ext uri="{FF2B5EF4-FFF2-40B4-BE49-F238E27FC236}">
              <a16:creationId xmlns:a16="http://schemas.microsoft.com/office/drawing/2014/main" id="{00341930-13D5-4B8A-9277-3783257B0EE8}"/>
            </a:ext>
          </a:extLst>
        </xdr:cNvPr>
        <xdr:cNvSpPr txBox="1"/>
      </xdr:nvSpPr>
      <xdr:spPr>
        <a:xfrm>
          <a:off x="18182032" y="1797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154703</xdr:rowOff>
    </xdr:from>
    <xdr:ext cx="469744" cy="259045"/>
    <xdr:sp macro="" textlink="">
      <xdr:nvSpPr>
        <xdr:cNvPr id="938" name="n_3aveValue【庁舎】&#10;一人当たり面積">
          <a:extLst>
            <a:ext uri="{FF2B5EF4-FFF2-40B4-BE49-F238E27FC236}">
              <a16:creationId xmlns:a16="http://schemas.microsoft.com/office/drawing/2014/main" id="{979DAF5D-18C8-4033-9DDC-DA843EB3BAB6}"/>
            </a:ext>
          </a:extLst>
        </xdr:cNvPr>
        <xdr:cNvSpPr txBox="1"/>
      </xdr:nvSpPr>
      <xdr:spPr>
        <a:xfrm>
          <a:off x="17384472" y="1798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159275</xdr:rowOff>
    </xdr:from>
    <xdr:ext cx="469744" cy="259045"/>
    <xdr:sp macro="" textlink="">
      <xdr:nvSpPr>
        <xdr:cNvPr id="939" name="n_4aveValue【庁舎】&#10;一人当たり面積">
          <a:extLst>
            <a:ext uri="{FF2B5EF4-FFF2-40B4-BE49-F238E27FC236}">
              <a16:creationId xmlns:a16="http://schemas.microsoft.com/office/drawing/2014/main" id="{50694BB3-C6F0-42F3-9223-C232A4BE4887}"/>
            </a:ext>
          </a:extLst>
        </xdr:cNvPr>
        <xdr:cNvSpPr txBox="1"/>
      </xdr:nvSpPr>
      <xdr:spPr>
        <a:xfrm>
          <a:off x="16588817" y="17991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24655</xdr:rowOff>
    </xdr:from>
    <xdr:ext cx="469744" cy="259045"/>
    <xdr:sp macro="" textlink="">
      <xdr:nvSpPr>
        <xdr:cNvPr id="940" name="n_1mainValue【庁舎】&#10;一人当たり面積">
          <a:extLst>
            <a:ext uri="{FF2B5EF4-FFF2-40B4-BE49-F238E27FC236}">
              <a16:creationId xmlns:a16="http://schemas.microsoft.com/office/drawing/2014/main" id="{236EE189-445D-4376-B0DB-5140C1E96703}"/>
            </a:ext>
          </a:extLst>
        </xdr:cNvPr>
        <xdr:cNvSpPr txBox="1"/>
      </xdr:nvSpPr>
      <xdr:spPr>
        <a:xfrm>
          <a:off x="18982132" y="1750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52088</xdr:rowOff>
    </xdr:from>
    <xdr:ext cx="469744" cy="259045"/>
    <xdr:sp macro="" textlink="">
      <xdr:nvSpPr>
        <xdr:cNvPr id="941" name="n_2mainValue【庁舎】&#10;一人当たり面積">
          <a:extLst>
            <a:ext uri="{FF2B5EF4-FFF2-40B4-BE49-F238E27FC236}">
              <a16:creationId xmlns:a16="http://schemas.microsoft.com/office/drawing/2014/main" id="{158835CC-76EF-4BA3-9FE4-E311C94EB714}"/>
            </a:ext>
          </a:extLst>
        </xdr:cNvPr>
        <xdr:cNvSpPr txBox="1"/>
      </xdr:nvSpPr>
      <xdr:spPr>
        <a:xfrm>
          <a:off x="18182032" y="1754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24655</xdr:rowOff>
    </xdr:from>
    <xdr:ext cx="469744" cy="259045"/>
    <xdr:sp macro="" textlink="">
      <xdr:nvSpPr>
        <xdr:cNvPr id="942" name="n_3mainValue【庁舎】&#10;一人当たり面積">
          <a:extLst>
            <a:ext uri="{FF2B5EF4-FFF2-40B4-BE49-F238E27FC236}">
              <a16:creationId xmlns:a16="http://schemas.microsoft.com/office/drawing/2014/main" id="{6620C8BC-B1B6-4106-9A1D-CDF61BA9850B}"/>
            </a:ext>
          </a:extLst>
        </xdr:cNvPr>
        <xdr:cNvSpPr txBox="1"/>
      </xdr:nvSpPr>
      <xdr:spPr>
        <a:xfrm>
          <a:off x="17384472" y="1750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56659</xdr:rowOff>
    </xdr:from>
    <xdr:ext cx="469744" cy="259045"/>
    <xdr:sp macro="" textlink="">
      <xdr:nvSpPr>
        <xdr:cNvPr id="943" name="n_4mainValue【庁舎】&#10;一人当たり面積">
          <a:extLst>
            <a:ext uri="{FF2B5EF4-FFF2-40B4-BE49-F238E27FC236}">
              <a16:creationId xmlns:a16="http://schemas.microsoft.com/office/drawing/2014/main" id="{E02010A6-CEC6-464E-8827-DAA54EC57D6F}"/>
            </a:ext>
          </a:extLst>
        </xdr:cNvPr>
        <xdr:cNvSpPr txBox="1"/>
      </xdr:nvSpPr>
      <xdr:spPr>
        <a:xfrm>
          <a:off x="16588817" y="17548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4" name="正方形/長方形 943">
          <a:extLst>
            <a:ext uri="{FF2B5EF4-FFF2-40B4-BE49-F238E27FC236}">
              <a16:creationId xmlns:a16="http://schemas.microsoft.com/office/drawing/2014/main" id="{BEF302F0-3A81-48B5-B4DC-1D0DA90BBEA5}"/>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5" name="正方形/長方形 944">
          <a:extLst>
            <a:ext uri="{FF2B5EF4-FFF2-40B4-BE49-F238E27FC236}">
              <a16:creationId xmlns:a16="http://schemas.microsoft.com/office/drawing/2014/main" id="{FA1F1281-C08D-4C44-A1C5-383C2E930376}"/>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6" name="テキスト ボックス 945">
          <a:extLst>
            <a:ext uri="{FF2B5EF4-FFF2-40B4-BE49-F238E27FC236}">
              <a16:creationId xmlns:a16="http://schemas.microsoft.com/office/drawing/2014/main" id="{525C1166-3DA7-4B00-AAD5-8327C086C398}"/>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多くの類型において、有形固定資産減価償却率は類似団体内平均値を下回っているものの、体育館、図書館、保健センター・保健所については、類似団体内平均値を上回っている。これは昭和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年代にこれらの施設の多くが建設されていることから、耐用年数を経過しつつあるためである。いずれの施設も、平成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年度に策定した保全計画（長期修繕計画）に基づいて、順次耐震改修をはじめとした修繕を行っていく予定であり、今後も適切な維持管理に努めていく。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478,539
457,925
61.78
229,888,528
225,410,604
3,797,448
115,136,485
156,447,297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概ね横ばいペースで推移しているところではあるが、類似団体内平均値と比較すると、やや下回っている状況にある。これは社会保障関係経費の割合が大きいことが要因といえる。今後もなお厳しい状況が見込まれることから、着実に行財政改革の取組をすすめ、改善を図っ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59872</xdr:rowOff>
    </xdr:from>
    <xdr:to>
      <xdr:col>23</xdr:col>
      <xdr:colOff>133350</xdr:colOff>
      <xdr:row>42</xdr:row>
      <xdr:rowOff>77107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607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42635</xdr:rowOff>
    </xdr:from>
    <xdr:to>
      <xdr:col>19</xdr:col>
      <xdr:colOff>133350</xdr:colOff>
      <xdr:row>42</xdr:row>
      <xdr:rowOff>59872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8165</xdr:rowOff>
    </xdr:from>
    <xdr:to>
      <xdr:col>15</xdr:col>
      <xdr:colOff>82550</xdr:colOff>
      <xdr:row>42</xdr:row>
      <xdr:rowOff>42635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090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8165</xdr:rowOff>
    </xdr:from>
    <xdr:to>
      <xdr:col>11</xdr:col>
      <xdr:colOff>31750</xdr:colOff>
      <xdr:row>42</xdr:row>
      <xdr:rowOff>8165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090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17434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169834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9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163285</xdr:rowOff>
    </xdr:from>
    <xdr:to>
      <xdr:col>15</xdr:col>
      <xdr:colOff>133350</xdr:colOff>
      <xdr:row>42</xdr:row>
      <xdr:rowOff>93435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128815</xdr:rowOff>
    </xdr:from>
    <xdr:to>
      <xdr:col>11</xdr:col>
      <xdr:colOff>82550</xdr:colOff>
      <xdr:row>42</xdr:row>
      <xdr:rowOff>58965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指標の分母である経常一般財源総額が微増したものの</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給与改定の影響などによる人件費の増加や、障害者自立支援、児童デイ、認定こども園の施設型給付費等の増加による扶助費の増加により指標の分子である経常的な支出額が増加した結果、</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94.7</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％となった。類似団体内平均値</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93.0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％と比較する</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依然高水準にあり、硬直化した財政状況にあるといえる。今後も引き続き事務事業の見直し等により歳出の抑制を図るとともに、歳入の確保に努め、一層の改善を図る。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51308</xdr:rowOff>
    </xdr:from>
    <xdr:to>
      <xdr:col>23</xdr:col>
      <xdr:colOff>133350</xdr:colOff>
      <xdr:row>65</xdr:row>
      <xdr:rowOff>118872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195558"/>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2557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75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41656</xdr:rowOff>
    </xdr:from>
    <xdr:to>
      <xdr:col>19</xdr:col>
      <xdr:colOff>133350</xdr:colOff>
      <xdr:row>65</xdr:row>
      <xdr:rowOff>51308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18590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49547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85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41656</xdr:rowOff>
    </xdr:from>
    <xdr:to>
      <xdr:col>15</xdr:col>
      <xdr:colOff>82550</xdr:colOff>
      <xdr:row>66</xdr:row>
      <xdr:rowOff>24638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85906"/>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61739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152654</xdr:rowOff>
    </xdr:from>
    <xdr:to>
      <xdr:col>11</xdr:col>
      <xdr:colOff>31750</xdr:colOff>
      <xdr:row>66</xdr:row>
      <xdr:rowOff>24638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29690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83329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8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88155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8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68072</xdr:rowOff>
    </xdr:from>
    <xdr:to>
      <xdr:col>23</xdr:col>
      <xdr:colOff>184150</xdr:colOff>
      <xdr:row>65</xdr:row>
      <xdr:rowOff>169672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40149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18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508</xdr:rowOff>
    </xdr:from>
    <xdr:to>
      <xdr:col>19</xdr:col>
      <xdr:colOff>184150</xdr:colOff>
      <xdr:row>65</xdr:row>
      <xdr:rowOff>102108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4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86885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31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162306</xdr:rowOff>
    </xdr:from>
    <xdr:to>
      <xdr:col>15</xdr:col>
      <xdr:colOff>133350</xdr:colOff>
      <xdr:row>65</xdr:row>
      <xdr:rowOff>92456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77233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145288</xdr:rowOff>
    </xdr:from>
    <xdr:to>
      <xdr:col>11</xdr:col>
      <xdr:colOff>82550</xdr:colOff>
      <xdr:row>66</xdr:row>
      <xdr:rowOff>75438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8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60215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7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101854</xdr:rowOff>
    </xdr:from>
    <xdr:to>
      <xdr:col>7</xdr:col>
      <xdr:colOff>31750</xdr:colOff>
      <xdr:row>66</xdr:row>
      <xdr:rowOff>32004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4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16781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3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[110,755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行財政改革プランに基づく職員数計画の実行に加え、職員の削減後も安易に会計年度任用職員の雇用や委託に頼ることなく、創意工夫により、業務効率の向上を図った結果、類似団体内順位でも上位の</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110,755</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円となった。今後も民間で実施可能な事業については委託化を進めるなど、新たな行財政改革プランを実行し、引き続きコストの縮減を図っていく方針である。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110973</xdr:rowOff>
    </xdr:from>
    <xdr:to>
      <xdr:col>23</xdr:col>
      <xdr:colOff>133350</xdr:colOff>
      <xdr:row>88</xdr:row>
      <xdr:rowOff>136697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8423"/>
          <a:ext cx="0" cy="12258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108774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136697</xdr:rowOff>
    </xdr:from>
    <xdr:to>
      <xdr:col>24</xdr:col>
      <xdr:colOff>12700</xdr:colOff>
      <xdr:row>88</xdr:row>
      <xdr:rowOff>136697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25900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110973</xdr:rowOff>
    </xdr:from>
    <xdr:to>
      <xdr:col>24</xdr:col>
      <xdr:colOff>12700</xdr:colOff>
      <xdr:row>81</xdr:row>
      <xdr:rowOff>110973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42949</xdr:rowOff>
    </xdr:from>
    <xdr:to>
      <xdr:col>23</xdr:col>
      <xdr:colOff>133350</xdr:colOff>
      <xdr:row>83</xdr:row>
      <xdr:rowOff>144123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273299"/>
          <a:ext cx="838200" cy="101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92212</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94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120135</xdr:rowOff>
    </xdr:from>
    <xdr:to>
      <xdr:col>23</xdr:col>
      <xdr:colOff>184150</xdr:colOff>
      <xdr:row>85</xdr:row>
      <xdr:rowOff>50285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52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66768</xdr:rowOff>
    </xdr:from>
    <xdr:to>
      <xdr:col>19</xdr:col>
      <xdr:colOff>133350</xdr:colOff>
      <xdr:row>83</xdr:row>
      <xdr:rowOff>144123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297118"/>
          <a:ext cx="889000" cy="7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85</xdr:row>
      <xdr:rowOff>16300</xdr:rowOff>
    </xdr:from>
    <xdr:to>
      <xdr:col>19</xdr:col>
      <xdr:colOff>184150</xdr:colOff>
      <xdr:row>85</xdr:row>
      <xdr:rowOff>117900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5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102677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675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45472</xdr:rowOff>
    </xdr:from>
    <xdr:to>
      <xdr:col>15</xdr:col>
      <xdr:colOff>82550</xdr:colOff>
      <xdr:row>83</xdr:row>
      <xdr:rowOff>66768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04372"/>
          <a:ext cx="889000" cy="19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107362</xdr:rowOff>
    </xdr:from>
    <xdr:to>
      <xdr:col>15</xdr:col>
      <xdr:colOff>133350</xdr:colOff>
      <xdr:row>85</xdr:row>
      <xdr:rowOff>37512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50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22289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595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78018</xdr:rowOff>
    </xdr:from>
    <xdr:to>
      <xdr:col>11</xdr:col>
      <xdr:colOff>31750</xdr:colOff>
      <xdr:row>82</xdr:row>
      <xdr:rowOff>45472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65468"/>
          <a:ext cx="889000" cy="13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140911</xdr:rowOff>
    </xdr:from>
    <xdr:to>
      <xdr:col>11</xdr:col>
      <xdr:colOff>82550</xdr:colOff>
      <xdr:row>84</xdr:row>
      <xdr:rowOff>71061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7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55838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457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698</xdr:rowOff>
    </xdr:from>
    <xdr:to>
      <xdr:col>7</xdr:col>
      <xdr:colOff>31750</xdr:colOff>
      <xdr:row>83</xdr:row>
      <xdr:rowOff>102298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23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87075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31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163599</xdr:rowOff>
    </xdr:from>
    <xdr:to>
      <xdr:col>23</xdr:col>
      <xdr:colOff>184150</xdr:colOff>
      <xdr:row>83</xdr:row>
      <xdr:rowOff>93749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8676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6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93323</xdr:rowOff>
    </xdr:from>
    <xdr:to>
      <xdr:col>19</xdr:col>
      <xdr:colOff>184150</xdr:colOff>
      <xdr:row>84</xdr:row>
      <xdr:rowOff>23473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2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33650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0925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15968</xdr:rowOff>
    </xdr:from>
    <xdr:to>
      <xdr:col>15</xdr:col>
      <xdr:colOff>133350</xdr:colOff>
      <xdr:row>83</xdr:row>
      <xdr:rowOff>117568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4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127745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01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166122</xdr:rowOff>
    </xdr:from>
    <xdr:to>
      <xdr:col>11</xdr:col>
      <xdr:colOff>82550</xdr:colOff>
      <xdr:row>82</xdr:row>
      <xdr:rowOff>96272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5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106449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2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27218</xdr:rowOff>
    </xdr:from>
    <xdr:to>
      <xdr:col>7</xdr:col>
      <xdr:colOff>31750</xdr:colOff>
      <xdr:row>81</xdr:row>
      <xdr:rowOff>128818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1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138995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8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年及び平成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年に給料表の独自見直し（水準引下げ）を行い、また、同年に初任給基準の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号給引下げ及びそれに伴う在職者調整（昇給抑制）を実施した。これらの見直しにより中長期的に、ラスパイレス指数の抑制を見込んでおり、今後も適正な給与水準の確保に努める。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また、上記の取組とは別に、令和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年度においては職員構成の変動等も一因となり、前年に比してラスパイレス指数が下降した。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165805</xdr:rowOff>
    </xdr:from>
    <xdr:to>
      <xdr:col>81</xdr:col>
      <xdr:colOff>44450</xdr:colOff>
      <xdr:row>86</xdr:row>
      <xdr:rowOff>47978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739055"/>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47978</xdr:rowOff>
    </xdr:from>
    <xdr:to>
      <xdr:col>77</xdr:col>
      <xdr:colOff>44450</xdr:colOff>
      <xdr:row>86</xdr:row>
      <xdr:rowOff>61384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9267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87</xdr:row>
      <xdr:rowOff>77611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806084"/>
          <a:ext cx="8890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15116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77611</xdr:rowOff>
    </xdr:from>
    <xdr:to>
      <xdr:col>68</xdr:col>
      <xdr:colOff>152400</xdr:colOff>
      <xdr:row>87</xdr:row>
      <xdr:rowOff>117828</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993761"/>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55332</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115005</xdr:rowOff>
    </xdr:from>
    <xdr:to>
      <xdr:col>81</xdr:col>
      <xdr:colOff>95250</xdr:colOff>
      <xdr:row>86</xdr:row>
      <xdr:rowOff>45155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87082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60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168628</xdr:rowOff>
    </xdr:from>
    <xdr:to>
      <xdr:col>77</xdr:col>
      <xdr:colOff>95250</xdr:colOff>
      <xdr:row>86</xdr:row>
      <xdr:rowOff>98778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83555</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2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26811</xdr:rowOff>
    </xdr:from>
    <xdr:to>
      <xdr:col>68</xdr:col>
      <xdr:colOff>203200</xdr:colOff>
      <xdr:row>87</xdr:row>
      <xdr:rowOff>128411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113188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67028</xdr:rowOff>
    </xdr:from>
    <xdr:to>
      <xdr:col>64</xdr:col>
      <xdr:colOff>152400</xdr:colOff>
      <xdr:row>87</xdr:row>
      <xdr:rowOff>168628</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153405</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6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明朝" panose="02020600040205080304" pitchFamily="18" charset="-128"/>
              <a:ea typeface="ＭＳ Ｐ明朝" panose="02020600040205080304" pitchFamily="18"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まで行財政改革の一環として、職員数の削減など人件費の総量抑制を進めてきた。また、現在も行財政改革プランに基づき職員数計画を策定し、着実に定員管理を行っている。職員数計画は、現業職種職員を除き、現在の執行体制の水準を維持することを基本とし、新たな行政課題等への対応については、民間活力の活用などを図った上で、必要な調整を加えることと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9313</xdr:rowOff>
    </xdr:from>
    <xdr:to>
      <xdr:col>81</xdr:col>
      <xdr:colOff>44450</xdr:colOff>
      <xdr:row>60</xdr:row>
      <xdr:rowOff>65617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29631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64787</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2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5292</xdr:rowOff>
    </xdr:from>
    <xdr:to>
      <xdr:col>77</xdr:col>
      <xdr:colOff>44450</xdr:colOff>
      <xdr:row>60</xdr:row>
      <xdr:rowOff>9313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292292"/>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160655</xdr:rowOff>
    </xdr:from>
    <xdr:to>
      <xdr:col>72</xdr:col>
      <xdr:colOff>203200</xdr:colOff>
      <xdr:row>60</xdr:row>
      <xdr:rowOff>5292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276205"/>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100330</xdr:rowOff>
    </xdr:from>
    <xdr:to>
      <xdr:col>68</xdr:col>
      <xdr:colOff>152400</xdr:colOff>
      <xdr:row>59</xdr:row>
      <xdr:rowOff>160655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21588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118762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14817</xdr:rowOff>
    </xdr:from>
    <xdr:to>
      <xdr:col>81</xdr:col>
      <xdr:colOff>95250</xdr:colOff>
      <xdr:row>60</xdr:row>
      <xdr:rowOff>116417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31344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4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129963</xdr:rowOff>
    </xdr:from>
    <xdr:to>
      <xdr:col>77</xdr:col>
      <xdr:colOff>95250</xdr:colOff>
      <xdr:row>60</xdr:row>
      <xdr:rowOff>60113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70290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14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125942</xdr:rowOff>
    </xdr:from>
    <xdr:to>
      <xdr:col>73</xdr:col>
      <xdr:colOff>44450</xdr:colOff>
      <xdr:row>60</xdr:row>
      <xdr:rowOff>56092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66269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109855</xdr:rowOff>
    </xdr:from>
    <xdr:to>
      <xdr:col>68</xdr:col>
      <xdr:colOff>203200</xdr:colOff>
      <xdr:row>60</xdr:row>
      <xdr:rowOff>40005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2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50182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9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49530</xdr:rowOff>
    </xdr:from>
    <xdr:to>
      <xdr:col>64</xdr:col>
      <xdr:colOff>152400</xdr:colOff>
      <xdr:row>59</xdr:row>
      <xdr:rowOff>151130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161307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実質公債費比率について、令和</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5.9</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％となり、前年度より</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元利償還金の額が減少したことに加え、標準税収入額の増加等の影響から標準財政規模が拡大していること</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類似団体内平均値と比べやや高い数値となっているが、今後とも、緊急度・住民ニーズを的確に把握した事業の選択により、起債に大きく頼ることのない財政運営に努める。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27940</xdr:rowOff>
    </xdr:from>
    <xdr:to>
      <xdr:col>81</xdr:col>
      <xdr:colOff>44450</xdr:colOff>
      <xdr:row>41</xdr:row>
      <xdr:rowOff>108373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05739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108814</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95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41</xdr:row>
      <xdr:rowOff>108373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1056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32614</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1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60113</xdr:rowOff>
    </xdr:from>
    <xdr:to>
      <xdr:col>72</xdr:col>
      <xdr:colOff>203200</xdr:colOff>
      <xdr:row>41</xdr:row>
      <xdr:rowOff>76200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70895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32614</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135044</xdr:rowOff>
    </xdr:from>
    <xdr:to>
      <xdr:col>68</xdr:col>
      <xdr:colOff>152400</xdr:colOff>
      <xdr:row>41</xdr:row>
      <xdr:rowOff>60113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993044"/>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48700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148590</xdr:rowOff>
    </xdr:from>
    <xdr:to>
      <xdr:col>81</xdr:col>
      <xdr:colOff>95250</xdr:colOff>
      <xdr:row>41</xdr:row>
      <xdr:rowOff>78740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120667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97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57573</xdr:rowOff>
    </xdr:from>
    <xdr:to>
      <xdr:col>77</xdr:col>
      <xdr:colOff>95250</xdr:colOff>
      <xdr:row>41</xdr:row>
      <xdr:rowOff>159173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143950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173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9313</xdr:rowOff>
    </xdr:from>
    <xdr:to>
      <xdr:col>68</xdr:col>
      <xdr:colOff>203200</xdr:colOff>
      <xdr:row>41</xdr:row>
      <xdr:rowOff>110913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84244</xdr:rowOff>
    </xdr:from>
    <xdr:to>
      <xdr:col>64</xdr:col>
      <xdr:colOff>152400</xdr:colOff>
      <xdr:row>41</xdr:row>
      <xdr:rowOff>14394</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24571</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地方債残高や公営企業繰出見込額の減少により、将来負担比率は前年度に引き続き「</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」となった。今後も将来世代への負担が増加することのないよう健全な財政運営に努める。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70680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813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52121</xdr:rowOff>
    </xdr:from>
    <xdr:to>
      <xdr:col>64</xdr:col>
      <xdr:colOff>152400</xdr:colOff>
      <xdr:row>14</xdr:row>
      <xdr:rowOff>153721</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3462000" y="245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163898</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221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478,539
457,925
61.78
229,888,528
225,410,604
3,797,448
115,136,485
156,447,297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定年延長により退職手当が減少しているが、給与改定の影響を受けて</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人件費の経常経費充当一般財源が</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し、人件費にかかる経常収支比率は前年度より</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0.8</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21.3</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今後も民間でも実施可能な業務については委託化を進めるなど、一層の行財政改革により、人件費の抑制に努める。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35</xdr:row>
      <xdr:rowOff>130810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706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36</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706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20320</xdr:rowOff>
    </xdr:from>
    <xdr:to>
      <xdr:col>15</xdr:col>
      <xdr:colOff>98425</xdr:colOff>
      <xdr:row>36</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925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27940</xdr:rowOff>
    </xdr:from>
    <xdr:to>
      <xdr:col>11</xdr:col>
      <xdr:colOff>9525</xdr:colOff>
      <xdr:row>36</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00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90187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80010</xdr:rowOff>
    </xdr:from>
    <xdr:to>
      <xdr:col>24</xdr:col>
      <xdr:colOff>76200</xdr:colOff>
      <xdr:row>36</xdr:row>
      <xdr:rowOff>10160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96537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19050</xdr:rowOff>
    </xdr:from>
    <xdr:to>
      <xdr:col>20</xdr:col>
      <xdr:colOff>38100</xdr:colOff>
      <xdr:row>35</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130827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140970</xdr:rowOff>
    </xdr:from>
    <xdr:to>
      <xdr:col>15</xdr:col>
      <xdr:colOff>149225</xdr:colOff>
      <xdr:row>36</xdr:row>
      <xdr:rowOff>71120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81297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88917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物件費にかかる経常収支比率については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昨年度から変動はなく、</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行財政改革プランの着実な実行などにより類似団体内平均値の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％を下回って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いる。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今後も更なる事務事業の見直しを行い、経費の削減に取り組んでいく。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35560</xdr:rowOff>
    </xdr:from>
    <xdr:to>
      <xdr:col>82</xdr:col>
      <xdr:colOff>107950</xdr:colOff>
      <xdr:row>16</xdr:row>
      <xdr:rowOff>35560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78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59707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74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146050</xdr:rowOff>
    </xdr:from>
    <xdr:to>
      <xdr:col>78</xdr:col>
      <xdr:colOff>69850</xdr:colOff>
      <xdr:row>16</xdr:row>
      <xdr:rowOff>35560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178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138430</xdr:rowOff>
    </xdr:from>
    <xdr:to>
      <xdr:col>73</xdr:col>
      <xdr:colOff>180975</xdr:colOff>
      <xdr:row>15</xdr:row>
      <xdr:rowOff>146050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10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138430</xdr:rowOff>
    </xdr:from>
    <xdr:to>
      <xdr:col>69</xdr:col>
      <xdr:colOff>92075</xdr:colOff>
      <xdr:row>16</xdr:row>
      <xdr:rowOff>35560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101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156210</xdr:rowOff>
    </xdr:from>
    <xdr:to>
      <xdr:col>78</xdr:col>
      <xdr:colOff>120650</xdr:colOff>
      <xdr:row>16</xdr:row>
      <xdr:rowOff>86360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96537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9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95250</xdr:rowOff>
    </xdr:from>
    <xdr:to>
      <xdr:col>74</xdr:col>
      <xdr:colOff>31750</xdr:colOff>
      <xdr:row>16</xdr:row>
      <xdr:rowOff>25400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87630</xdr:rowOff>
    </xdr:from>
    <xdr:to>
      <xdr:col>69</xdr:col>
      <xdr:colOff>142875</xdr:colOff>
      <xdr:row>16</xdr:row>
      <xdr:rowOff>17780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27957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156210</xdr:rowOff>
    </xdr:from>
    <xdr:to>
      <xdr:col>65</xdr:col>
      <xdr:colOff>53975</xdr:colOff>
      <xdr:row>16</xdr:row>
      <xdr:rowOff>86360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96537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明朝" panose="02020600040205080304" pitchFamily="18" charset="-128"/>
              <a:ea typeface="ＭＳ Ｐ明朝" panose="02020600040205080304" pitchFamily="18"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年度においては、障害者自立支援給付費やこども医療費の増などによる事業費の増加により、扶助費にかかる経常収支比率は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19.3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類似団体内平均値と比較すると依然として比率は高くなっており、本市財政状況の硬直化の大きな要因となっているため、今後もより一層の適正化に努めていく必要がある。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105228</xdr:rowOff>
    </xdr:from>
    <xdr:to>
      <xdr:col>24</xdr:col>
      <xdr:colOff>25400</xdr:colOff>
      <xdr:row>59</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049328"/>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18143</xdr:rowOff>
    </xdr:from>
    <xdr:to>
      <xdr:col>19</xdr:col>
      <xdr:colOff>187325</xdr:colOff>
      <xdr:row>58</xdr:row>
      <xdr:rowOff>105228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9622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113393</xdr:rowOff>
    </xdr:from>
    <xdr:to>
      <xdr:col>15</xdr:col>
      <xdr:colOff>98425</xdr:colOff>
      <xdr:row>58</xdr:row>
      <xdr:rowOff>18143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8860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113393</xdr:rowOff>
    </xdr:from>
    <xdr:to>
      <xdr:col>11</xdr:col>
      <xdr:colOff>9525</xdr:colOff>
      <xdr:row>59</xdr:row>
      <xdr:rowOff>64407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886043"/>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138992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152400</xdr:rowOff>
    </xdr:from>
    <xdr:to>
      <xdr:col>24</xdr:col>
      <xdr:colOff>76200</xdr:colOff>
      <xdr:row>59</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124477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54428</xdr:rowOff>
    </xdr:from>
    <xdr:to>
      <xdr:col>20</xdr:col>
      <xdr:colOff>38100</xdr:colOff>
      <xdr:row>58</xdr:row>
      <xdr:rowOff>156028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140805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084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138793</xdr:rowOff>
    </xdr:from>
    <xdr:to>
      <xdr:col>15</xdr:col>
      <xdr:colOff>149225</xdr:colOff>
      <xdr:row>58</xdr:row>
      <xdr:rowOff>68943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53720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62593</xdr:rowOff>
    </xdr:from>
    <xdr:to>
      <xdr:col>11</xdr:col>
      <xdr:colOff>60325</xdr:colOff>
      <xdr:row>57</xdr:row>
      <xdr:rowOff>164193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148970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13607</xdr:rowOff>
    </xdr:from>
    <xdr:to>
      <xdr:col>6</xdr:col>
      <xdr:colOff>171450</xdr:colOff>
      <xdr:row>59</xdr:row>
      <xdr:rowOff>115207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99984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その他の経常収支比率については、類似団体内平均値を下回り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今後も、これまでに整備した施設等の老朽化に伴い維持補修費の増加が見込まれることもあり、引き続き計画的な保全に努める。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38100</xdr:rowOff>
    </xdr:from>
    <xdr:to>
      <xdr:col>82</xdr:col>
      <xdr:colOff>107950</xdr:colOff>
      <xdr:row>58</xdr:row>
      <xdr:rowOff>101600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822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35577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79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xdr:rowOff>
    </xdr:from>
    <xdr:to>
      <xdr:col>78</xdr:col>
      <xdr:colOff>69850</xdr:colOff>
      <xdr:row>58</xdr:row>
      <xdr:rowOff>38100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956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127000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56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38100</xdr:rowOff>
    </xdr:from>
    <xdr:to>
      <xdr:col>69</xdr:col>
      <xdr:colOff>92075</xdr:colOff>
      <xdr:row>58</xdr:row>
      <xdr:rowOff>127000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822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50800</xdr:rowOff>
    </xdr:from>
    <xdr:to>
      <xdr:col>82</xdr:col>
      <xdr:colOff>158750</xdr:colOff>
      <xdr:row>58</xdr:row>
      <xdr:rowOff>152400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67327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158750</xdr:rowOff>
    </xdr:from>
    <xdr:to>
      <xdr:col>78</xdr:col>
      <xdr:colOff>120650</xdr:colOff>
      <xdr:row>58</xdr:row>
      <xdr:rowOff>88900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133350</xdr:rowOff>
    </xdr:from>
    <xdr:to>
      <xdr:col>74</xdr:col>
      <xdr:colOff>31750</xdr:colOff>
      <xdr:row>58</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99077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補助費等にかかる経常収支比率については、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中学校給食費無償化の恒久化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の影響</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により前年度より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依然として類似団体内平均値との乖離幅が大きいため、今後もより一層の適正化に努めていく必要がある。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51562</xdr:rowOff>
    </xdr:from>
    <xdr:to>
      <xdr:col>82</xdr:col>
      <xdr:colOff>107950</xdr:colOff>
      <xdr:row>37</xdr:row>
      <xdr:rowOff>78994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39521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31005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86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51562</xdr:rowOff>
    </xdr:from>
    <xdr:to>
      <xdr:col>78</xdr:col>
      <xdr:colOff>69850</xdr:colOff>
      <xdr:row>37</xdr:row>
      <xdr:rowOff>60706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3952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117111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74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60706</xdr:rowOff>
    </xdr:from>
    <xdr:to>
      <xdr:col>73</xdr:col>
      <xdr:colOff>180975</xdr:colOff>
      <xdr:row>37</xdr:row>
      <xdr:rowOff>124714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40435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89679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37</xdr:row>
      <xdr:rowOff>124714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4317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28194</xdr:rowOff>
    </xdr:from>
    <xdr:to>
      <xdr:col>82</xdr:col>
      <xdr:colOff>158750</xdr:colOff>
      <xdr:row>37</xdr:row>
      <xdr:rowOff>129794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271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762</xdr:rowOff>
    </xdr:from>
    <xdr:to>
      <xdr:col>78</xdr:col>
      <xdr:colOff>120650</xdr:colOff>
      <xdr:row>37</xdr:row>
      <xdr:rowOff>102362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87139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9906</xdr:rowOff>
    </xdr:from>
    <xdr:to>
      <xdr:col>74</xdr:col>
      <xdr:colOff>31750</xdr:colOff>
      <xdr:row>37</xdr:row>
      <xdr:rowOff>111506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96283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73914</xdr:rowOff>
    </xdr:from>
    <xdr:to>
      <xdr:col>69</xdr:col>
      <xdr:colOff>142875</xdr:colOff>
      <xdr:row>38</xdr:row>
      <xdr:rowOff>4064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160291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年度においては前年度より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％となった。前年度より支出額は減少した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が要因である。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借換債の発行抑制を推し進めてきたことから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、現時点では今後の公債費は減少傾向であるが、今後、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児童相談所</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や新斎苑の整備など新たな大規模建設事業が予定されているため、再度公債費負担が増加することも考えられる。後年度世代に過度な負担を強いることのない市債の管理に努めていく必要がある。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115570</xdr:rowOff>
    </xdr:from>
    <xdr:to>
      <xdr:col>24</xdr:col>
      <xdr:colOff>25400</xdr:colOff>
      <xdr:row>78</xdr:row>
      <xdr:rowOff>27939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317220"/>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50816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20320</xdr:rowOff>
    </xdr:from>
    <xdr:to>
      <xdr:col>19</xdr:col>
      <xdr:colOff>187325</xdr:colOff>
      <xdr:row>78</xdr:row>
      <xdr:rowOff>27939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3934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20320</xdr:rowOff>
    </xdr:from>
    <xdr:to>
      <xdr:col>15</xdr:col>
      <xdr:colOff>98425</xdr:colOff>
      <xdr:row>78</xdr:row>
      <xdr:rowOff>134620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3934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123207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107950</xdr:rowOff>
    </xdr:from>
    <xdr:to>
      <xdr:col>11</xdr:col>
      <xdr:colOff>9525</xdr:colOff>
      <xdr:row>78</xdr:row>
      <xdr:rowOff>134620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3096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12716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36847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148589</xdr:rowOff>
    </xdr:from>
    <xdr:to>
      <xdr:col>20</xdr:col>
      <xdr:colOff>38100</xdr:colOff>
      <xdr:row>78</xdr:row>
      <xdr:rowOff>78739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140970</xdr:rowOff>
    </xdr:from>
    <xdr:to>
      <xdr:col>15</xdr:col>
      <xdr:colOff>149225</xdr:colOff>
      <xdr:row>78</xdr:row>
      <xdr:rowOff>71120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55897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83820</xdr:rowOff>
    </xdr:from>
    <xdr:to>
      <xdr:col>11</xdr:col>
      <xdr:colOff>60325</xdr:colOff>
      <xdr:row>79</xdr:row>
      <xdr:rowOff>13970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170197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57150</xdr:rowOff>
    </xdr:from>
    <xdr:to>
      <xdr:col>6</xdr:col>
      <xdr:colOff>171450</xdr:colOff>
      <xdr:row>77</xdr:row>
      <xdr:rowOff>158750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168927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公債費以外の経常収支比率については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、類似団体内平均値</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回る結果となった。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主な内容としては人件費、扶助費、補助費等の合計で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％となっており、前年度と比較して人件費は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ポイントの悪化、補助費等は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153670</xdr:rowOff>
    </xdr:from>
    <xdr:to>
      <xdr:col>82</xdr:col>
      <xdr:colOff>107950</xdr:colOff>
      <xdr:row>77</xdr:row>
      <xdr:rowOff>1270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01242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39387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89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146050</xdr:rowOff>
    </xdr:from>
    <xdr:to>
      <xdr:col>78</xdr:col>
      <xdr:colOff>69850</xdr:colOff>
      <xdr:row>75</xdr:row>
      <xdr:rowOff>153670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004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25416</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0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146050</xdr:rowOff>
    </xdr:from>
    <xdr:to>
      <xdr:col>73</xdr:col>
      <xdr:colOff>180975</xdr:colOff>
      <xdr:row>76</xdr:row>
      <xdr:rowOff>104139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004800"/>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104139</xdr:rowOff>
    </xdr:from>
    <xdr:to>
      <xdr:col>69</xdr:col>
      <xdr:colOff>92075</xdr:colOff>
      <xdr:row>77</xdr:row>
      <xdr:rowOff>62230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134339"/>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93997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102870</xdr:rowOff>
    </xdr:from>
    <xdr:to>
      <xdr:col>78</xdr:col>
      <xdr:colOff>120650</xdr:colOff>
      <xdr:row>76</xdr:row>
      <xdr:rowOff>33020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43197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273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95250</xdr:rowOff>
    </xdr:from>
    <xdr:to>
      <xdr:col>74</xdr:col>
      <xdr:colOff>31750</xdr:colOff>
      <xdr:row>76</xdr:row>
      <xdr:rowOff>25400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04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53339</xdr:rowOff>
    </xdr:from>
    <xdr:to>
      <xdr:col>69</xdr:col>
      <xdr:colOff>142875</xdr:colOff>
      <xdr:row>76</xdr:row>
      <xdr:rowOff>154939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139716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11430</xdr:rowOff>
    </xdr:from>
    <xdr:to>
      <xdr:col>65</xdr:col>
      <xdr:colOff>53975</xdr:colOff>
      <xdr:row>77</xdr:row>
      <xdr:rowOff>113030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97807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24397</xdr:rowOff>
    </xdr:from>
    <xdr:to>
      <xdr:col>29</xdr:col>
      <xdr:colOff>127000</xdr:colOff>
      <xdr:row>18</xdr:row>
      <xdr:rowOff>105512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58122"/>
          <a:ext cx="647700" cy="81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90746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0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76251</xdr:rowOff>
    </xdr:from>
    <xdr:to>
      <xdr:col>26</xdr:col>
      <xdr:colOff>50800</xdr:colOff>
      <xdr:row>18</xdr:row>
      <xdr:rowOff>105512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209976"/>
          <a:ext cx="698500" cy="29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69295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88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76251</xdr:rowOff>
    </xdr:from>
    <xdr:to>
      <xdr:col>22</xdr:col>
      <xdr:colOff>114300</xdr:colOff>
      <xdr:row>18</xdr:row>
      <xdr:rowOff>122504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09976"/>
          <a:ext cx="698500" cy="46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92041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122504</xdr:rowOff>
    </xdr:from>
    <xdr:to>
      <xdr:col>18</xdr:col>
      <xdr:colOff>177800</xdr:colOff>
      <xdr:row>19</xdr:row>
      <xdr:rowOff>11862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56229"/>
          <a:ext cx="698500" cy="60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117111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145047</xdr:rowOff>
    </xdr:from>
    <xdr:to>
      <xdr:col>29</xdr:col>
      <xdr:colOff>177800</xdr:colOff>
      <xdr:row>18</xdr:row>
      <xdr:rowOff>75197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07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117124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79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54712</xdr:rowOff>
    </xdr:from>
    <xdr:to>
      <xdr:col>26</xdr:col>
      <xdr:colOff>101600</xdr:colOff>
      <xdr:row>18</xdr:row>
      <xdr:rowOff>156311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8437"/>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141089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74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25451</xdr:rowOff>
    </xdr:from>
    <xdr:to>
      <xdr:col>22</xdr:col>
      <xdr:colOff>165100</xdr:colOff>
      <xdr:row>18</xdr:row>
      <xdr:rowOff>127051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59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111828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45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71704</xdr:rowOff>
    </xdr:from>
    <xdr:to>
      <xdr:col>19</xdr:col>
      <xdr:colOff>38100</xdr:colOff>
      <xdr:row>19</xdr:row>
      <xdr:rowOff>1854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5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158081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91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132512</xdr:rowOff>
    </xdr:from>
    <xdr:to>
      <xdr:col>15</xdr:col>
      <xdr:colOff>101600</xdr:colOff>
      <xdr:row>19</xdr:row>
      <xdr:rowOff>62662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66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47439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52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202633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80594</xdr:rowOff>
    </xdr:from>
    <xdr:to>
      <xdr:col>29</xdr:col>
      <xdr:colOff>127000</xdr:colOff>
      <xdr:row>35</xdr:row>
      <xdr:rowOff>182283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690944"/>
          <a:ext cx="647700" cy="101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33655</xdr:rowOff>
    </xdr:from>
    <xdr:to>
      <xdr:col>26</xdr:col>
      <xdr:colOff>50800</xdr:colOff>
      <xdr:row>35</xdr:row>
      <xdr:rowOff>80594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644005"/>
          <a:ext cx="698500" cy="469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191685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02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309728</xdr:rowOff>
    </xdr:from>
    <xdr:to>
      <xdr:col>22</xdr:col>
      <xdr:colOff>114300</xdr:colOff>
      <xdr:row>35</xdr:row>
      <xdr:rowOff>33655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577178"/>
          <a:ext cx="698500" cy="668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209173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19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309728</xdr:rowOff>
    </xdr:from>
    <xdr:to>
      <xdr:col>18</xdr:col>
      <xdr:colOff>177800</xdr:colOff>
      <xdr:row>35</xdr:row>
      <xdr:rowOff>200343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577178"/>
          <a:ext cx="698500" cy="233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215955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2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131483</xdr:rowOff>
    </xdr:from>
    <xdr:to>
      <xdr:col>29</xdr:col>
      <xdr:colOff>177800</xdr:colOff>
      <xdr:row>35</xdr:row>
      <xdr:rowOff>233083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41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103560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13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29794</xdr:rowOff>
    </xdr:from>
    <xdr:to>
      <xdr:col>26</xdr:col>
      <xdr:colOff>101600</xdr:colOff>
      <xdr:row>35</xdr:row>
      <xdr:rowOff>131394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40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141571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4090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325755</xdr:rowOff>
    </xdr:from>
    <xdr:to>
      <xdr:col>22</xdr:col>
      <xdr:colOff>165100</xdr:colOff>
      <xdr:row>35</xdr:row>
      <xdr:rowOff>84455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593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94632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36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258928</xdr:rowOff>
    </xdr:from>
    <xdr:to>
      <xdr:col>19</xdr:col>
      <xdr:colOff>38100</xdr:colOff>
      <xdr:row>35</xdr:row>
      <xdr:rowOff>17628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526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27805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295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149543</xdr:rowOff>
    </xdr:from>
    <xdr:to>
      <xdr:col>15</xdr:col>
      <xdr:colOff>101600</xdr:colOff>
      <xdr:row>35</xdr:row>
      <xdr:rowOff>251143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759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235920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46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478,539
457,925
61.78
229,888,528
225,410,604
3,797,448
115,136,485
156,447,297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144196</xdr:rowOff>
    </xdr:from>
    <xdr:to>
      <xdr:col>24</xdr:col>
      <xdr:colOff>62865</xdr:colOff>
      <xdr:row>39</xdr:row>
      <xdr:rowOff>138519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87696"/>
          <a:ext cx="1270" cy="153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142346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138519</xdr:rowOff>
    </xdr:from>
    <xdr:to>
      <xdr:col>24</xdr:col>
      <xdr:colOff>152400</xdr:colOff>
      <xdr:row>39</xdr:row>
      <xdr:rowOff>138519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90873</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144196</xdr:rowOff>
    </xdr:from>
    <xdr:to>
      <xdr:col>24</xdr:col>
      <xdr:colOff>152400</xdr:colOff>
      <xdr:row>30</xdr:row>
      <xdr:rowOff>144196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87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121031</xdr:rowOff>
    </xdr:from>
    <xdr:to>
      <xdr:col>24</xdr:col>
      <xdr:colOff>63500</xdr:colOff>
      <xdr:row>37</xdr:row>
      <xdr:rowOff>155854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64681"/>
          <a:ext cx="838200" cy="3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38015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8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15138</xdr:rowOff>
    </xdr:from>
    <xdr:to>
      <xdr:col>24</xdr:col>
      <xdr:colOff>114300</xdr:colOff>
      <xdr:row>36</xdr:row>
      <xdr:rowOff>116738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47651</xdr:rowOff>
    </xdr:from>
    <xdr:to>
      <xdr:col>19</xdr:col>
      <xdr:colOff>177800</xdr:colOff>
      <xdr:row>37</xdr:row>
      <xdr:rowOff>155854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91301"/>
          <a:ext cx="889000" cy="108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162395</xdr:rowOff>
    </xdr:from>
    <xdr:to>
      <xdr:col>20</xdr:col>
      <xdr:colOff>38100</xdr:colOff>
      <xdr:row>36</xdr:row>
      <xdr:rowOff>92545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109072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3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47651</xdr:rowOff>
    </xdr:from>
    <xdr:to>
      <xdr:col>15</xdr:col>
      <xdr:colOff>50800</xdr:colOff>
      <xdr:row>37</xdr:row>
      <xdr:rowOff>131204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91301"/>
          <a:ext cx="889000" cy="8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14872</xdr:rowOff>
    </xdr:from>
    <xdr:to>
      <xdr:col>15</xdr:col>
      <xdr:colOff>101600</xdr:colOff>
      <xdr:row>36</xdr:row>
      <xdr:rowOff>116472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132999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6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131204</xdr:rowOff>
    </xdr:from>
    <xdr:to>
      <xdr:col>10</xdr:col>
      <xdr:colOff>114300</xdr:colOff>
      <xdr:row>38</xdr:row>
      <xdr:rowOff>44374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74854"/>
          <a:ext cx="889000" cy="8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40703</xdr:rowOff>
    </xdr:from>
    <xdr:to>
      <xdr:col>10</xdr:col>
      <xdr:colOff>165100</xdr:colOff>
      <xdr:row>36</xdr:row>
      <xdr:rowOff>142303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1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158830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8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28969</xdr:rowOff>
    </xdr:from>
    <xdr:to>
      <xdr:col>6</xdr:col>
      <xdr:colOff>38100</xdr:colOff>
      <xdr:row>37</xdr:row>
      <xdr:rowOff>130569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2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147096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4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70231</xdr:rowOff>
    </xdr:from>
    <xdr:to>
      <xdr:col>24</xdr:col>
      <xdr:colOff>114300</xdr:colOff>
      <xdr:row>38</xdr:row>
      <xdr:rowOff>381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48658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9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105054</xdr:rowOff>
    </xdr:from>
    <xdr:to>
      <xdr:col>20</xdr:col>
      <xdr:colOff>38100</xdr:colOff>
      <xdr:row>38</xdr:row>
      <xdr:rowOff>35204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4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26331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4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168301</xdr:rowOff>
    </xdr:from>
    <xdr:to>
      <xdr:col>15</xdr:col>
      <xdr:colOff>101600</xdr:colOff>
      <xdr:row>37</xdr:row>
      <xdr:rowOff>98451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4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89578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3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80404</xdr:rowOff>
    </xdr:from>
    <xdr:to>
      <xdr:col>10</xdr:col>
      <xdr:colOff>165100</xdr:colOff>
      <xdr:row>38</xdr:row>
      <xdr:rowOff>10554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2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1681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1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165024</xdr:rowOff>
    </xdr:from>
    <xdr:to>
      <xdr:col>6</xdr:col>
      <xdr:colOff>38100</xdr:colOff>
      <xdr:row>38</xdr:row>
      <xdr:rowOff>95174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0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86301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0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140222</xdr:rowOff>
    </xdr:from>
    <xdr:to>
      <xdr:col>24</xdr:col>
      <xdr:colOff>62865</xdr:colOff>
      <xdr:row>58</xdr:row>
      <xdr:rowOff>114260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2722"/>
          <a:ext cx="1270" cy="134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118087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114260</xdr:rowOff>
    </xdr:from>
    <xdr:to>
      <xdr:col>24</xdr:col>
      <xdr:colOff>152400</xdr:colOff>
      <xdr:row>58</xdr:row>
      <xdr:rowOff>114260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5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86899</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140222</xdr:rowOff>
    </xdr:from>
    <xdr:to>
      <xdr:col>24</xdr:col>
      <xdr:colOff>152400</xdr:colOff>
      <xdr:row>50</xdr:row>
      <xdr:rowOff>140222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163017</xdr:rowOff>
    </xdr:from>
    <xdr:to>
      <xdr:col>24</xdr:col>
      <xdr:colOff>63500</xdr:colOff>
      <xdr:row>57</xdr:row>
      <xdr:rowOff>79742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592767"/>
          <a:ext cx="838200" cy="25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73372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31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50495</xdr:rowOff>
    </xdr:from>
    <xdr:to>
      <xdr:col>24</xdr:col>
      <xdr:colOff>114300</xdr:colOff>
      <xdr:row>55</xdr:row>
      <xdr:rowOff>152095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163017</xdr:rowOff>
    </xdr:from>
    <xdr:to>
      <xdr:col>19</xdr:col>
      <xdr:colOff>177800</xdr:colOff>
      <xdr:row>56</xdr:row>
      <xdr:rowOff>151359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92767"/>
          <a:ext cx="889000" cy="15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51638</xdr:rowOff>
    </xdr:from>
    <xdr:to>
      <xdr:col>20</xdr:col>
      <xdr:colOff>38100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169765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08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151359</xdr:rowOff>
    </xdr:from>
    <xdr:to>
      <xdr:col>15</xdr:col>
      <xdr:colOff>50800</xdr:colOff>
      <xdr:row>58</xdr:row>
      <xdr:rowOff>132907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52559"/>
          <a:ext cx="889000" cy="32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19732</xdr:rowOff>
    </xdr:from>
    <xdr:to>
      <xdr:col>15</xdr:col>
      <xdr:colOff>101600</xdr:colOff>
      <xdr:row>55</xdr:row>
      <xdr:rowOff>121332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137859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132907</xdr:rowOff>
    </xdr:from>
    <xdr:to>
      <xdr:col>10</xdr:col>
      <xdr:colOff>114300</xdr:colOff>
      <xdr:row>60</xdr:row>
      <xdr:rowOff>1234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77007"/>
          <a:ext cx="889000" cy="21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81389</xdr:rowOff>
    </xdr:from>
    <xdr:to>
      <xdr:col>10</xdr:col>
      <xdr:colOff>165100</xdr:colOff>
      <xdr:row>57</xdr:row>
      <xdr:rowOff>11539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28066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11699</xdr:rowOff>
    </xdr:from>
    <xdr:to>
      <xdr:col>6</xdr:col>
      <xdr:colOff>38100</xdr:colOff>
      <xdr:row>57</xdr:row>
      <xdr:rowOff>113299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129826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28942</xdr:rowOff>
    </xdr:from>
    <xdr:to>
      <xdr:col>24</xdr:col>
      <xdr:colOff>114300</xdr:colOff>
      <xdr:row>57</xdr:row>
      <xdr:rowOff>130542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80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7369</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8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112217</xdr:rowOff>
    </xdr:from>
    <xdr:to>
      <xdr:col>20</xdr:col>
      <xdr:colOff>38100</xdr:colOff>
      <xdr:row>56</xdr:row>
      <xdr:rowOff>42367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4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33494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3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100559</xdr:rowOff>
    </xdr:from>
    <xdr:to>
      <xdr:col>15</xdr:col>
      <xdr:colOff>101600</xdr:colOff>
      <xdr:row>57</xdr:row>
      <xdr:rowOff>30709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0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21836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9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82107</xdr:rowOff>
    </xdr:from>
    <xdr:to>
      <xdr:col>10</xdr:col>
      <xdr:colOff>165100</xdr:colOff>
      <xdr:row>59</xdr:row>
      <xdr:rowOff>12257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26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3384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11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121884</xdr:rowOff>
    </xdr:from>
    <xdr:to>
      <xdr:col>6</xdr:col>
      <xdr:colOff>38100</xdr:colOff>
      <xdr:row>60</xdr:row>
      <xdr:rowOff>52034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23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60</xdr:row>
      <xdr:rowOff>43161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33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7843</xdr:rowOff>
    </xdr:from>
    <xdr:to>
      <xdr:col>24</xdr:col>
      <xdr:colOff>63500</xdr:colOff>
      <xdr:row>77</xdr:row>
      <xdr:rowOff>13970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209493"/>
          <a:ext cx="838200" cy="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11468</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870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7843</xdr:rowOff>
    </xdr:from>
    <xdr:to>
      <xdr:col>19</xdr:col>
      <xdr:colOff>177800</xdr:colOff>
      <xdr:row>77</xdr:row>
      <xdr:rowOff>14976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209493"/>
          <a:ext cx="889000" cy="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99037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78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14976</xdr:rowOff>
    </xdr:from>
    <xdr:to>
      <xdr:col>15</xdr:col>
      <xdr:colOff>50800</xdr:colOff>
      <xdr:row>77</xdr:row>
      <xdr:rowOff>20096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216626"/>
          <a:ext cx="889000" cy="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85412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7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16988</xdr:rowOff>
    </xdr:from>
    <xdr:to>
      <xdr:col>10</xdr:col>
      <xdr:colOff>114300</xdr:colOff>
      <xdr:row>77</xdr:row>
      <xdr:rowOff>20096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218638"/>
          <a:ext cx="889000" cy="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101048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78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3664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86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134620</xdr:rowOff>
    </xdr:from>
    <xdr:to>
      <xdr:col>24</xdr:col>
      <xdr:colOff>114300</xdr:colOff>
      <xdr:row>77</xdr:row>
      <xdr:rowOff>64770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6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113047</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4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128493</xdr:rowOff>
    </xdr:from>
    <xdr:to>
      <xdr:col>20</xdr:col>
      <xdr:colOff>38100</xdr:colOff>
      <xdr:row>77</xdr:row>
      <xdr:rowOff>58643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5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49770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51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135626</xdr:rowOff>
    </xdr:from>
    <xdr:to>
      <xdr:col>15</xdr:col>
      <xdr:colOff>101600</xdr:colOff>
      <xdr:row>77</xdr:row>
      <xdr:rowOff>65776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6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56903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5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140746</xdr:rowOff>
    </xdr:from>
    <xdr:to>
      <xdr:col>10</xdr:col>
      <xdr:colOff>165100</xdr:colOff>
      <xdr:row>77</xdr:row>
      <xdr:rowOff>70896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7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62023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6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137638</xdr:rowOff>
    </xdr:from>
    <xdr:to>
      <xdr:col>6</xdr:col>
      <xdr:colOff>38100</xdr:colOff>
      <xdr:row>77</xdr:row>
      <xdr:rowOff>67788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6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58915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260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81407</xdr:rowOff>
    </xdr:from>
    <xdr:to>
      <xdr:col>24</xdr:col>
      <xdr:colOff>63500</xdr:colOff>
      <xdr:row>94</xdr:row>
      <xdr:rowOff>3018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026257"/>
          <a:ext cx="838200" cy="9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155207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42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102220</xdr:rowOff>
    </xdr:from>
    <xdr:to>
      <xdr:col>19</xdr:col>
      <xdr:colOff>177800</xdr:colOff>
      <xdr:row>94</xdr:row>
      <xdr:rowOff>3018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047070"/>
          <a:ext cx="889000" cy="7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12082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102220</xdr:rowOff>
    </xdr:from>
    <xdr:to>
      <xdr:col>15</xdr:col>
      <xdr:colOff>50800</xdr:colOff>
      <xdr:row>95</xdr:row>
      <xdr:rowOff>75180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047070"/>
          <a:ext cx="889000" cy="31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74827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75180</xdr:rowOff>
    </xdr:from>
    <xdr:to>
      <xdr:col>10</xdr:col>
      <xdr:colOff>114300</xdr:colOff>
      <xdr:row>95</xdr:row>
      <xdr:rowOff>92010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362930"/>
          <a:ext cx="889000" cy="1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7216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53176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5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30607</xdr:rowOff>
    </xdr:from>
    <xdr:to>
      <xdr:col>24</xdr:col>
      <xdr:colOff>114300</xdr:colOff>
      <xdr:row>93</xdr:row>
      <xdr:rowOff>132207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7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53484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826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123668</xdr:rowOff>
    </xdr:from>
    <xdr:to>
      <xdr:col>20</xdr:col>
      <xdr:colOff>38100</xdr:colOff>
      <xdr:row>94</xdr:row>
      <xdr:rowOff>53818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06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70345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843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51420</xdr:rowOff>
    </xdr:from>
    <xdr:to>
      <xdr:col>15</xdr:col>
      <xdr:colOff>101600</xdr:colOff>
      <xdr:row>93</xdr:row>
      <xdr:rowOff>153020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59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169547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771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24380</xdr:rowOff>
    </xdr:from>
    <xdr:to>
      <xdr:col>10</xdr:col>
      <xdr:colOff>165100</xdr:colOff>
      <xdr:row>95</xdr:row>
      <xdr:rowOff>125980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31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142507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087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41210</xdr:rowOff>
    </xdr:from>
    <xdr:to>
      <xdr:col>6</xdr:col>
      <xdr:colOff>38100</xdr:colOff>
      <xdr:row>95</xdr:row>
      <xdr:rowOff>142810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32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159337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10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134856</xdr:rowOff>
    </xdr:from>
    <xdr:to>
      <xdr:col>55</xdr:col>
      <xdr:colOff>0</xdr:colOff>
      <xdr:row>36</xdr:row>
      <xdr:rowOff>141703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307056"/>
          <a:ext cx="838200" cy="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116922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28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101818</xdr:rowOff>
    </xdr:from>
    <xdr:to>
      <xdr:col>50</xdr:col>
      <xdr:colOff>114300</xdr:colOff>
      <xdr:row>36</xdr:row>
      <xdr:rowOff>134856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274018"/>
          <a:ext cx="889000" cy="3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19963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54497</xdr:rowOff>
    </xdr:from>
    <xdr:to>
      <xdr:col>45</xdr:col>
      <xdr:colOff>177800</xdr:colOff>
      <xdr:row>36</xdr:row>
      <xdr:rowOff>101818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197997"/>
          <a:ext cx="889000" cy="107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59130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40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54497</xdr:rowOff>
    </xdr:from>
    <xdr:to>
      <xdr:col>41</xdr:col>
      <xdr:colOff>50800</xdr:colOff>
      <xdr:row>37</xdr:row>
      <xdr:rowOff>29874</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197997"/>
          <a:ext cx="889000" cy="117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2339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531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140675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90903</xdr:rowOff>
    </xdr:from>
    <xdr:to>
      <xdr:col>55</xdr:col>
      <xdr:colOff>50800</xdr:colOff>
      <xdr:row>37</xdr:row>
      <xdr:rowOff>21053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26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113780</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11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84056</xdr:rowOff>
    </xdr:from>
    <xdr:to>
      <xdr:col>50</xdr:col>
      <xdr:colOff>165100</xdr:colOff>
      <xdr:row>37</xdr:row>
      <xdr:rowOff>14206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25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30733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03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51018</xdr:rowOff>
    </xdr:from>
    <xdr:to>
      <xdr:col>46</xdr:col>
      <xdr:colOff>38100</xdr:colOff>
      <xdr:row>36</xdr:row>
      <xdr:rowOff>152618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22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169145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98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3697</xdr:rowOff>
    </xdr:from>
    <xdr:to>
      <xdr:col>41</xdr:col>
      <xdr:colOff>101600</xdr:colOff>
      <xdr:row>30</xdr:row>
      <xdr:rowOff>105297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14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121824</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4922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150524</xdr:rowOff>
    </xdr:from>
    <xdr:to>
      <xdr:col>36</xdr:col>
      <xdr:colOff>165100</xdr:colOff>
      <xdr:row>37</xdr:row>
      <xdr:rowOff>80674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2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97201</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09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151702</xdr:rowOff>
    </xdr:from>
    <xdr:to>
      <xdr:col>55</xdr:col>
      <xdr:colOff>0</xdr:colOff>
      <xdr:row>59</xdr:row>
      <xdr:rowOff>14672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10095802"/>
          <a:ext cx="838200" cy="3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121786</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5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151702</xdr:rowOff>
    </xdr:from>
    <xdr:to>
      <xdr:col>50</xdr:col>
      <xdr:colOff>114300</xdr:colOff>
      <xdr:row>59</xdr:row>
      <xdr:rowOff>69912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10095802"/>
          <a:ext cx="889000" cy="8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66908</xdr:rowOff>
    </xdr:from>
    <xdr:to>
      <xdr:col>45</xdr:col>
      <xdr:colOff>177800</xdr:colOff>
      <xdr:row>59</xdr:row>
      <xdr:rowOff>69912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10182458"/>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23718</xdr:rowOff>
    </xdr:from>
    <xdr:to>
      <xdr:col>41</xdr:col>
      <xdr:colOff>50800</xdr:colOff>
      <xdr:row>59</xdr:row>
      <xdr:rowOff>66908</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967818"/>
          <a:ext cx="889000" cy="21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135322</xdr:rowOff>
    </xdr:from>
    <xdr:to>
      <xdr:col>55</xdr:col>
      <xdr:colOff>50800</xdr:colOff>
      <xdr:row>59</xdr:row>
      <xdr:rowOff>65472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1007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50249</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9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100902</xdr:rowOff>
    </xdr:from>
    <xdr:to>
      <xdr:col>50</xdr:col>
      <xdr:colOff>165100</xdr:colOff>
      <xdr:row>59</xdr:row>
      <xdr:rowOff>31052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1004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22179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1013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19112</xdr:rowOff>
    </xdr:from>
    <xdr:to>
      <xdr:col>46</xdr:col>
      <xdr:colOff>38100</xdr:colOff>
      <xdr:row>59</xdr:row>
      <xdr:rowOff>120712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1013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111839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10227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16108</xdr:rowOff>
    </xdr:from>
    <xdr:to>
      <xdr:col>41</xdr:col>
      <xdr:colOff>101600</xdr:colOff>
      <xdr:row>59</xdr:row>
      <xdr:rowOff>117708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1013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108835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1022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144368</xdr:rowOff>
    </xdr:from>
    <xdr:to>
      <xdr:col>36</xdr:col>
      <xdr:colOff>165100</xdr:colOff>
      <xdr:row>58</xdr:row>
      <xdr:rowOff>74518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91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65645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00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122098</xdr:rowOff>
    </xdr:from>
    <xdr:to>
      <xdr:col>55</xdr:col>
      <xdr:colOff>0</xdr:colOff>
      <xdr:row>78</xdr:row>
      <xdr:rowOff>135060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495198"/>
          <a:ext cx="838200" cy="1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39037</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6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122098</xdr:rowOff>
    </xdr:from>
    <xdr:to>
      <xdr:col>50</xdr:col>
      <xdr:colOff>114300</xdr:colOff>
      <xdr:row>78</xdr:row>
      <xdr:rowOff>135243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495198"/>
          <a:ext cx="8890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94167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295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124521</xdr:rowOff>
    </xdr:from>
    <xdr:to>
      <xdr:col>45</xdr:col>
      <xdr:colOff>177800</xdr:colOff>
      <xdr:row>78</xdr:row>
      <xdr:rowOff>135243</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497621"/>
          <a:ext cx="889000" cy="10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80794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124521</xdr:rowOff>
    </xdr:from>
    <xdr:to>
      <xdr:col>41</xdr:col>
      <xdr:colOff>50800</xdr:colOff>
      <xdr:row>78</xdr:row>
      <xdr:rowOff>138192</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497621"/>
          <a:ext cx="889000" cy="1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62917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89709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84260</xdr:rowOff>
    </xdr:from>
    <xdr:to>
      <xdr:col>55</xdr:col>
      <xdr:colOff>50800</xdr:colOff>
      <xdr:row>79</xdr:row>
      <xdr:rowOff>14410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4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170637</xdr:rowOff>
    </xdr:from>
    <xdr:ext cx="378565"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372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71298</xdr:rowOff>
    </xdr:from>
    <xdr:to>
      <xdr:col>50</xdr:col>
      <xdr:colOff>165100</xdr:colOff>
      <xdr:row>79</xdr:row>
      <xdr:rowOff>1448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44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164025</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50017" y="13537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84443</xdr:rowOff>
    </xdr:from>
    <xdr:to>
      <xdr:col>46</xdr:col>
      <xdr:colOff>38100</xdr:colOff>
      <xdr:row>79</xdr:row>
      <xdr:rowOff>14593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45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5720</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61017" y="135502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73721</xdr:rowOff>
    </xdr:from>
    <xdr:to>
      <xdr:col>41</xdr:col>
      <xdr:colOff>101600</xdr:colOff>
      <xdr:row>79</xdr:row>
      <xdr:rowOff>3871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44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166448</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72017" y="13539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87392</xdr:rowOff>
    </xdr:from>
    <xdr:to>
      <xdr:col>36</xdr:col>
      <xdr:colOff>165100</xdr:colOff>
      <xdr:row>79</xdr:row>
      <xdr:rowOff>17542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46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79</xdr:row>
      <xdr:rowOff>8669</xdr:rowOff>
    </xdr:from>
    <xdr:ext cx="31393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815333" y="13553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146710</xdr:rowOff>
    </xdr:from>
    <xdr:to>
      <xdr:col>55</xdr:col>
      <xdr:colOff>0</xdr:colOff>
      <xdr:row>97</xdr:row>
      <xdr:rowOff>44907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605910"/>
          <a:ext cx="838200" cy="6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44907</xdr:rowOff>
    </xdr:from>
    <xdr:to>
      <xdr:col>50</xdr:col>
      <xdr:colOff>114300</xdr:colOff>
      <xdr:row>97</xdr:row>
      <xdr:rowOff>112516</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675557"/>
          <a:ext cx="889000" cy="67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49803</xdr:rowOff>
    </xdr:from>
    <xdr:to>
      <xdr:col>45</xdr:col>
      <xdr:colOff>177800</xdr:colOff>
      <xdr:row>97</xdr:row>
      <xdr:rowOff>112516</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6680453"/>
          <a:ext cx="889000" cy="6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136962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13246</xdr:rowOff>
    </xdr:from>
    <xdr:to>
      <xdr:col>41</xdr:col>
      <xdr:colOff>50800</xdr:colOff>
      <xdr:row>97</xdr:row>
      <xdr:rowOff>49803</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972300" y="16472446"/>
          <a:ext cx="889000" cy="20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100385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57402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51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95910</xdr:rowOff>
    </xdr:from>
    <xdr:to>
      <xdr:col>55</xdr:col>
      <xdr:colOff>50800</xdr:colOff>
      <xdr:row>97</xdr:row>
      <xdr:rowOff>26060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55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74337</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53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165557</xdr:rowOff>
    </xdr:from>
    <xdr:to>
      <xdr:col>50</xdr:col>
      <xdr:colOff>165100</xdr:colOff>
      <xdr:row>97</xdr:row>
      <xdr:rowOff>95707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6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86834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71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61716</xdr:rowOff>
    </xdr:from>
    <xdr:to>
      <xdr:col>46</xdr:col>
      <xdr:colOff>38100</xdr:colOff>
      <xdr:row>97</xdr:row>
      <xdr:rowOff>163316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6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154443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78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170453</xdr:rowOff>
    </xdr:from>
    <xdr:to>
      <xdr:col>41</xdr:col>
      <xdr:colOff>101600</xdr:colOff>
      <xdr:row>97</xdr:row>
      <xdr:rowOff>100603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62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91730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72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133896</xdr:rowOff>
    </xdr:from>
    <xdr:to>
      <xdr:col>36</xdr:col>
      <xdr:colOff>165100</xdr:colOff>
      <xdr:row>96</xdr:row>
      <xdr:rowOff>64046</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42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80573</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19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43459</xdr:rowOff>
    </xdr:from>
    <xdr:to>
      <xdr:col>85</xdr:col>
      <xdr:colOff>127000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730009"/>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43079</xdr:rowOff>
    </xdr:from>
    <xdr:to>
      <xdr:col>81</xdr:col>
      <xdr:colOff>50800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29629"/>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33934</xdr:rowOff>
    </xdr:from>
    <xdr:to>
      <xdr:col>76</xdr:col>
      <xdr:colOff>114300</xdr:colOff>
      <xdr:row>39</xdr:row>
      <xdr:rowOff>43079</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20484"/>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33934</xdr:rowOff>
    </xdr:from>
    <xdr:to>
      <xdr:col>71</xdr:col>
      <xdr:colOff>177800</xdr:colOff>
      <xdr:row>39</xdr:row>
      <xdr:rowOff>40716</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2814300" y="6720484"/>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164109</xdr:rowOff>
    </xdr:from>
    <xdr:to>
      <xdr:col>85</xdr:col>
      <xdr:colOff>177800</xdr:colOff>
      <xdr:row>39</xdr:row>
      <xdr:rowOff>94259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7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79036</xdr:rowOff>
    </xdr:from>
    <xdr:ext cx="313932"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941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163729</xdr:rowOff>
    </xdr:from>
    <xdr:to>
      <xdr:col>76</xdr:col>
      <xdr:colOff>165100</xdr:colOff>
      <xdr:row>39</xdr:row>
      <xdr:rowOff>93879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85006</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35333" y="6771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154584</xdr:rowOff>
    </xdr:from>
    <xdr:to>
      <xdr:col>72</xdr:col>
      <xdr:colOff>38100</xdr:colOff>
      <xdr:row>39</xdr:row>
      <xdr:rowOff>84734</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75861</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14017" y="6762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161366</xdr:rowOff>
    </xdr:from>
    <xdr:to>
      <xdr:col>67</xdr:col>
      <xdr:colOff>101600</xdr:colOff>
      <xdr:row>39</xdr:row>
      <xdr:rowOff>91516</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7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82643</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57333" y="67691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116497</xdr:rowOff>
    </xdr:from>
    <xdr:to>
      <xdr:col>85</xdr:col>
      <xdr:colOff>127000</xdr:colOff>
      <xdr:row>75</xdr:row>
      <xdr:rowOff>8627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2803797"/>
          <a:ext cx="838200" cy="63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138651</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825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104925</xdr:rowOff>
    </xdr:from>
    <xdr:to>
      <xdr:col>81</xdr:col>
      <xdr:colOff>50800</xdr:colOff>
      <xdr:row>74</xdr:row>
      <xdr:rowOff>116497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2792225"/>
          <a:ext cx="889000" cy="1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78614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937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84779</xdr:rowOff>
    </xdr:from>
    <xdr:to>
      <xdr:col>76</xdr:col>
      <xdr:colOff>114300</xdr:colOff>
      <xdr:row>74</xdr:row>
      <xdr:rowOff>104925</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2772079"/>
          <a:ext cx="889000" cy="20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82929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94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84779</xdr:rowOff>
    </xdr:from>
    <xdr:to>
      <xdr:col>71</xdr:col>
      <xdr:colOff>177800</xdr:colOff>
      <xdr:row>75</xdr:row>
      <xdr:rowOff>91094</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772079"/>
          <a:ext cx="889000" cy="177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103588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96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129277</xdr:rowOff>
    </xdr:from>
    <xdr:to>
      <xdr:col>85</xdr:col>
      <xdr:colOff>177800</xdr:colOff>
      <xdr:row>75</xdr:row>
      <xdr:rowOff>59427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81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152154</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66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65697</xdr:rowOff>
    </xdr:from>
    <xdr:to>
      <xdr:col>81</xdr:col>
      <xdr:colOff>101600</xdr:colOff>
      <xdr:row>74</xdr:row>
      <xdr:rowOff>167297</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75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12374</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52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54125</xdr:rowOff>
    </xdr:from>
    <xdr:to>
      <xdr:col>76</xdr:col>
      <xdr:colOff>165100</xdr:colOff>
      <xdr:row>74</xdr:row>
      <xdr:rowOff>155725</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74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802</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51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33979</xdr:rowOff>
    </xdr:from>
    <xdr:to>
      <xdr:col>72</xdr:col>
      <xdr:colOff>38100</xdr:colOff>
      <xdr:row>74</xdr:row>
      <xdr:rowOff>135579</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72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152106</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49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40294</xdr:rowOff>
    </xdr:from>
    <xdr:to>
      <xdr:col>67</xdr:col>
      <xdr:colOff>101600</xdr:colOff>
      <xdr:row>75</xdr:row>
      <xdr:rowOff>141894</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89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133021</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99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65241</xdr:rowOff>
    </xdr:from>
    <xdr:to>
      <xdr:col>85</xdr:col>
      <xdr:colOff>127000</xdr:colOff>
      <xdr:row>96</xdr:row>
      <xdr:rowOff>94633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5481300" y="16524441"/>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167846</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627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62271</xdr:rowOff>
    </xdr:from>
    <xdr:to>
      <xdr:col>81</xdr:col>
      <xdr:colOff>50800</xdr:colOff>
      <xdr:row>96</xdr:row>
      <xdr:rowOff>94633</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4592300" y="16521471"/>
          <a:ext cx="889000" cy="3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75296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7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62271</xdr:rowOff>
    </xdr:from>
    <xdr:to>
      <xdr:col>76</xdr:col>
      <xdr:colOff>114300</xdr:colOff>
      <xdr:row>97</xdr:row>
      <xdr:rowOff>164813</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521471"/>
          <a:ext cx="889000" cy="27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68797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6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16059</xdr:rowOff>
    </xdr:from>
    <xdr:to>
      <xdr:col>71</xdr:col>
      <xdr:colOff>177800</xdr:colOff>
      <xdr:row>97</xdr:row>
      <xdr:rowOff>164813</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2814300" y="16646709"/>
          <a:ext cx="889000" cy="148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64290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686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114092</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91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14441</xdr:rowOff>
    </xdr:from>
    <xdr:to>
      <xdr:col>85</xdr:col>
      <xdr:colOff>177800</xdr:colOff>
      <xdr:row>96</xdr:row>
      <xdr:rowOff>116041</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47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37318</xdr:rowOff>
    </xdr:from>
    <xdr:ext cx="534377"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32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43833</xdr:rowOff>
    </xdr:from>
    <xdr:to>
      <xdr:col>81</xdr:col>
      <xdr:colOff>101600</xdr:colOff>
      <xdr:row>96</xdr:row>
      <xdr:rowOff>145433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50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161960</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27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11471</xdr:rowOff>
    </xdr:from>
    <xdr:to>
      <xdr:col>76</xdr:col>
      <xdr:colOff>165100</xdr:colOff>
      <xdr:row>96</xdr:row>
      <xdr:rowOff>113071</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47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129598</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24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114013</xdr:rowOff>
    </xdr:from>
    <xdr:to>
      <xdr:col>72</xdr:col>
      <xdr:colOff>38100</xdr:colOff>
      <xdr:row>98</xdr:row>
      <xdr:rowOff>44163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74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60690</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68428" y="1651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136709</xdr:rowOff>
    </xdr:from>
    <xdr:to>
      <xdr:col>67</xdr:col>
      <xdr:colOff>101600</xdr:colOff>
      <xdr:row>97</xdr:row>
      <xdr:rowOff>66859</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59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83386</xdr:rowOff>
    </xdr:from>
    <xdr:ext cx="534377"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47111" y="16371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169799</xdr:rowOff>
    </xdr:from>
    <xdr:to>
      <xdr:col>116</xdr:col>
      <xdr:colOff>63500</xdr:colOff>
      <xdr:row>36</xdr:row>
      <xdr:rowOff>18733</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170549"/>
          <a:ext cx="838200" cy="2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130763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302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163132</xdr:rowOff>
    </xdr:from>
    <xdr:to>
      <xdr:col>111</xdr:col>
      <xdr:colOff>177800</xdr:colOff>
      <xdr:row>35</xdr:row>
      <xdr:rowOff>169799</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163882"/>
          <a:ext cx="8890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60660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40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155321</xdr:rowOff>
    </xdr:from>
    <xdr:to>
      <xdr:col>107</xdr:col>
      <xdr:colOff>50800</xdr:colOff>
      <xdr:row>35</xdr:row>
      <xdr:rowOff>163132</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156071"/>
          <a:ext cx="889000" cy="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63136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40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138366</xdr:rowOff>
    </xdr:from>
    <xdr:to>
      <xdr:col>102</xdr:col>
      <xdr:colOff>114300</xdr:colOff>
      <xdr:row>35</xdr:row>
      <xdr:rowOff>155321</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139116"/>
          <a:ext cx="889000" cy="1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63707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40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38561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38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139383</xdr:rowOff>
    </xdr:from>
    <xdr:to>
      <xdr:col>116</xdr:col>
      <xdr:colOff>114300</xdr:colOff>
      <xdr:row>36</xdr:row>
      <xdr:rowOff>69533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14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162260</xdr:rowOff>
    </xdr:from>
    <xdr:ext cx="469744"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599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118999</xdr:rowOff>
    </xdr:from>
    <xdr:to>
      <xdr:col>112</xdr:col>
      <xdr:colOff>38100</xdr:colOff>
      <xdr:row>36</xdr:row>
      <xdr:rowOff>49149</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11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65676</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088428" y="5894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112332</xdr:rowOff>
    </xdr:from>
    <xdr:to>
      <xdr:col>107</xdr:col>
      <xdr:colOff>101600</xdr:colOff>
      <xdr:row>36</xdr:row>
      <xdr:rowOff>42482</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11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59009</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199428" y="588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104521</xdr:rowOff>
    </xdr:from>
    <xdr:to>
      <xdr:col>102</xdr:col>
      <xdr:colOff>165100</xdr:colOff>
      <xdr:row>36</xdr:row>
      <xdr:rowOff>34671</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10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51198</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10428" y="588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87566</xdr:rowOff>
    </xdr:from>
    <xdr:to>
      <xdr:col>98</xdr:col>
      <xdr:colOff>38100</xdr:colOff>
      <xdr:row>36</xdr:row>
      <xdr:rowOff>17716</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08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34243</xdr:rowOff>
    </xdr:from>
    <xdr:ext cx="469744"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421428" y="586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15475</xdr:rowOff>
    </xdr:from>
    <xdr:to>
      <xdr:col>116</xdr:col>
      <xdr:colOff>63500</xdr:colOff>
      <xdr:row>59</xdr:row>
      <xdr:rowOff>18047</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31025"/>
          <a:ext cx="838200" cy="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12618</xdr:rowOff>
    </xdr:from>
    <xdr:to>
      <xdr:col>111</xdr:col>
      <xdr:colOff>177800</xdr:colOff>
      <xdr:row>59</xdr:row>
      <xdr:rowOff>15475</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2816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151740</xdr:rowOff>
    </xdr:from>
    <xdr:to>
      <xdr:col>107</xdr:col>
      <xdr:colOff>50800</xdr:colOff>
      <xdr:row>59</xdr:row>
      <xdr:rowOff>12618</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095840"/>
          <a:ext cx="889000" cy="32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148730</xdr:rowOff>
    </xdr:from>
    <xdr:to>
      <xdr:col>102</xdr:col>
      <xdr:colOff>114300</xdr:colOff>
      <xdr:row>58</xdr:row>
      <xdr:rowOff>151740</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092830"/>
          <a:ext cx="8890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138697</xdr:rowOff>
    </xdr:from>
    <xdr:to>
      <xdr:col>116</xdr:col>
      <xdr:colOff>114300</xdr:colOff>
      <xdr:row>59</xdr:row>
      <xdr:rowOff>68847</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08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53624</xdr:rowOff>
    </xdr:from>
    <xdr:ext cx="469744"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999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136125</xdr:rowOff>
    </xdr:from>
    <xdr:to>
      <xdr:col>112</xdr:col>
      <xdr:colOff>38100</xdr:colOff>
      <xdr:row>59</xdr:row>
      <xdr:rowOff>66275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08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57402</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088428" y="1017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133268</xdr:rowOff>
    </xdr:from>
    <xdr:to>
      <xdr:col>107</xdr:col>
      <xdr:colOff>101600</xdr:colOff>
      <xdr:row>59</xdr:row>
      <xdr:rowOff>63418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07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54545</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199428" y="1017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100940</xdr:rowOff>
    </xdr:from>
    <xdr:to>
      <xdr:col>102</xdr:col>
      <xdr:colOff>165100</xdr:colOff>
      <xdr:row>59</xdr:row>
      <xdr:rowOff>31090</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0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22217</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10428" y="1013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97930</xdr:rowOff>
    </xdr:from>
    <xdr:to>
      <xdr:col>98</xdr:col>
      <xdr:colOff>38100</xdr:colOff>
      <xdr:row>59</xdr:row>
      <xdr:rowOff>28080</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04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19207</xdr:rowOff>
    </xdr:from>
    <xdr:ext cx="469744"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21428" y="1013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100305</xdr:rowOff>
    </xdr:from>
    <xdr:to>
      <xdr:col>116</xdr:col>
      <xdr:colOff>63500</xdr:colOff>
      <xdr:row>73</xdr:row>
      <xdr:rowOff>106325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2616155"/>
          <a:ext cx="8382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104856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79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106325</xdr:rowOff>
    </xdr:from>
    <xdr:to>
      <xdr:col>111</xdr:col>
      <xdr:colOff>177800</xdr:colOff>
      <xdr:row>73</xdr:row>
      <xdr:rowOff>147663</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2622175"/>
          <a:ext cx="8890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107332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147663</xdr:rowOff>
    </xdr:from>
    <xdr:to>
      <xdr:col>107</xdr:col>
      <xdr:colOff>50800</xdr:colOff>
      <xdr:row>74</xdr:row>
      <xdr:rowOff>26276</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2663513"/>
          <a:ext cx="889000" cy="50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139870</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26276</xdr:rowOff>
    </xdr:from>
    <xdr:to>
      <xdr:col>102</xdr:col>
      <xdr:colOff>114300</xdr:colOff>
      <xdr:row>74</xdr:row>
      <xdr:rowOff>121945</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flipV="1">
          <a:off x="18656300" y="12713576"/>
          <a:ext cx="889000" cy="9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156557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161777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2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49505</xdr:rowOff>
    </xdr:from>
    <xdr:to>
      <xdr:col>116</xdr:col>
      <xdr:colOff>114300</xdr:colOff>
      <xdr:row>73</xdr:row>
      <xdr:rowOff>151105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56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72382</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4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55525</xdr:rowOff>
    </xdr:from>
    <xdr:to>
      <xdr:col>112</xdr:col>
      <xdr:colOff>38100</xdr:colOff>
      <xdr:row>73</xdr:row>
      <xdr:rowOff>157125</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57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2202</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34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96863</xdr:rowOff>
    </xdr:from>
    <xdr:to>
      <xdr:col>107</xdr:col>
      <xdr:colOff>101600</xdr:colOff>
      <xdr:row>74</xdr:row>
      <xdr:rowOff>27013</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26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43540</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238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146926</xdr:rowOff>
    </xdr:from>
    <xdr:to>
      <xdr:col>102</xdr:col>
      <xdr:colOff>165100</xdr:colOff>
      <xdr:row>74</xdr:row>
      <xdr:rowOff>77076</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266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93603</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243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71145</xdr:rowOff>
    </xdr:from>
    <xdr:to>
      <xdr:col>98</xdr:col>
      <xdr:colOff>38100</xdr:colOff>
      <xdr:row>75</xdr:row>
      <xdr:rowOff>1295</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275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17822</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253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明朝" panose="02020600040205080304" pitchFamily="18" charset="-128"/>
              <a:ea typeface="ＭＳ Ｐ明朝" panose="02020600040205080304" pitchFamily="18"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人件費については、主に</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給与改定の影響により増加</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しており、今後も行財政改革による総コストの縮減を図っていく方針である。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扶助費については令和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年度では類似団体内平均値を</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44,928</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円上回り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186,105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本市においては生活保護費受給者の割合（保護率）は減少しているものの、類似団体と比較して高いことに加え、近年は認定子ども園の運営にかかる経費や障害者福祉施策に係る経費が増大している事が扶助費を押し上げている原因で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普通建設事業においては、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以降大型建設事業が完了したため減少しており、類似団体内平均値を下回った。今後は公共施設の長寿命化などの更新整備や</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児童相談所や新斎苑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など</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の大型施設整備</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が見込まれることから、事業の取捨選択を徹底していく必要がある。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補助費等においては、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R4</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に実施した国の事業復活支援金の市独自追加給付である事業継続応援金の終了などにより</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減少している。類似団体内平均値と比較しても依然として高い数値であることから、市独自の補助金や上乗せ補助金などの見直しを検討し、経費の削減に努める必要がある。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積立金については、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R4</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歳計剰余金の都市経営基盤整備基金への積立てや、公共用地先行取得事業特別会計から一般会計への再取得費用などの減債基金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への積立てをおこなった結果、類似団体内平均値より高い値となっている。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大阪府東大阪市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478,539
457,925
61.78
229,888,528
225,410,604
3,797,448
115,136,485
156,447,297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127508</xdr:rowOff>
    </xdr:from>
    <xdr:to>
      <xdr:col>24</xdr:col>
      <xdr:colOff>63500</xdr:colOff>
      <xdr:row>37</xdr:row>
      <xdr:rowOff>11684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299708"/>
          <a:ext cx="8382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127508</xdr:rowOff>
    </xdr:from>
    <xdr:to>
      <xdr:col>19</xdr:col>
      <xdr:colOff>177800</xdr:colOff>
      <xdr:row>36</xdr:row>
      <xdr:rowOff>153416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99708"/>
          <a:ext cx="889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153416</xdr:rowOff>
    </xdr:from>
    <xdr:to>
      <xdr:col>15</xdr:col>
      <xdr:colOff>50800</xdr:colOff>
      <xdr:row>36</xdr:row>
      <xdr:rowOff>154178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2561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2811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129032</xdr:rowOff>
    </xdr:from>
    <xdr:to>
      <xdr:col>10</xdr:col>
      <xdr:colOff>114300</xdr:colOff>
      <xdr:row>36</xdr:row>
      <xdr:rowOff>154178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01232"/>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5097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139209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132334</xdr:rowOff>
    </xdr:from>
    <xdr:to>
      <xdr:col>24</xdr:col>
      <xdr:colOff>114300</xdr:colOff>
      <xdr:row>37</xdr:row>
      <xdr:rowOff>62484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110761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8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76708</xdr:rowOff>
    </xdr:from>
    <xdr:to>
      <xdr:col>20</xdr:col>
      <xdr:colOff>38100</xdr:colOff>
      <xdr:row>37</xdr:row>
      <xdr:rowOff>6858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4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169435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4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102616</xdr:rowOff>
    </xdr:from>
    <xdr:to>
      <xdr:col>15</xdr:col>
      <xdr:colOff>101600</xdr:colOff>
      <xdr:row>37</xdr:row>
      <xdr:rowOff>32766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7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23893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6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103378</xdr:rowOff>
    </xdr:from>
    <xdr:to>
      <xdr:col>10</xdr:col>
      <xdr:colOff>165100</xdr:colOff>
      <xdr:row>37</xdr:row>
      <xdr:rowOff>33528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7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24655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6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78232</xdr:rowOff>
    </xdr:from>
    <xdr:to>
      <xdr:col>6</xdr:col>
      <xdr:colOff>38100</xdr:colOff>
      <xdr:row>37</xdr:row>
      <xdr:rowOff>8382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50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170959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43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91415</xdr:rowOff>
    </xdr:from>
    <xdr:to>
      <xdr:col>24</xdr:col>
      <xdr:colOff>63500</xdr:colOff>
      <xdr:row>58</xdr:row>
      <xdr:rowOff>130696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10035515"/>
          <a:ext cx="838200" cy="3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19969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2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79108</xdr:rowOff>
    </xdr:from>
    <xdr:to>
      <xdr:col>19</xdr:col>
      <xdr:colOff>177800</xdr:colOff>
      <xdr:row>58</xdr:row>
      <xdr:rowOff>130696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10023208"/>
          <a:ext cx="889000" cy="5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92549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100584</xdr:rowOff>
    </xdr:from>
    <xdr:to>
      <xdr:col>15</xdr:col>
      <xdr:colOff>50800</xdr:colOff>
      <xdr:row>58</xdr:row>
      <xdr:rowOff>79108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844534"/>
          <a:ext cx="889000" cy="117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93463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100584</xdr:rowOff>
    </xdr:from>
    <xdr:to>
      <xdr:col>10</xdr:col>
      <xdr:colOff>114300</xdr:colOff>
      <xdr:row>58</xdr:row>
      <xdr:rowOff>56858</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844534"/>
          <a:ext cx="889000" cy="115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71200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155477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9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40615</xdr:rowOff>
    </xdr:from>
    <xdr:to>
      <xdr:col>24</xdr:col>
      <xdr:colOff>114300</xdr:colOff>
      <xdr:row>58</xdr:row>
      <xdr:rowOff>142215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19042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6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79896</xdr:rowOff>
    </xdr:from>
    <xdr:to>
      <xdr:col>20</xdr:col>
      <xdr:colOff>38100</xdr:colOff>
      <xdr:row>59</xdr:row>
      <xdr:rowOff>10046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2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1173</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1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28308</xdr:rowOff>
    </xdr:from>
    <xdr:to>
      <xdr:col>15</xdr:col>
      <xdr:colOff>101600</xdr:colOff>
      <xdr:row>58</xdr:row>
      <xdr:rowOff>129908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7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121035</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6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49784</xdr:rowOff>
    </xdr:from>
    <xdr:to>
      <xdr:col>10</xdr:col>
      <xdr:colOff>165100</xdr:colOff>
      <xdr:row>51</xdr:row>
      <xdr:rowOff>151384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79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142511</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886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6058</xdr:rowOff>
    </xdr:from>
    <xdr:to>
      <xdr:col>6</xdr:col>
      <xdr:colOff>38100</xdr:colOff>
      <xdr:row>58</xdr:row>
      <xdr:rowOff>107658</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95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124185</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72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29514</xdr:rowOff>
    </xdr:from>
    <xdr:to>
      <xdr:col>24</xdr:col>
      <xdr:colOff>63500</xdr:colOff>
      <xdr:row>73</xdr:row>
      <xdr:rowOff>106845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545364"/>
          <a:ext cx="838200" cy="77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90169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48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35321</xdr:rowOff>
    </xdr:from>
    <xdr:to>
      <xdr:col>19</xdr:col>
      <xdr:colOff>177800</xdr:colOff>
      <xdr:row>73</xdr:row>
      <xdr:rowOff>106845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2551171"/>
          <a:ext cx="889000" cy="7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125061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5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35321</xdr:rowOff>
    </xdr:from>
    <xdr:to>
      <xdr:col>15</xdr:col>
      <xdr:colOff>50800</xdr:colOff>
      <xdr:row>75</xdr:row>
      <xdr:rowOff>38741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551171"/>
          <a:ext cx="889000" cy="346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63295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093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38741</xdr:rowOff>
    </xdr:from>
    <xdr:to>
      <xdr:col>10</xdr:col>
      <xdr:colOff>114300</xdr:colOff>
      <xdr:row>75</xdr:row>
      <xdr:rowOff>59571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2897491"/>
          <a:ext cx="889000" cy="20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125903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32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11448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384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150164</xdr:rowOff>
    </xdr:from>
    <xdr:to>
      <xdr:col>24</xdr:col>
      <xdr:colOff>114300</xdr:colOff>
      <xdr:row>73</xdr:row>
      <xdr:rowOff>80314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49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1591</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34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56045</xdr:rowOff>
    </xdr:from>
    <xdr:to>
      <xdr:col>20</xdr:col>
      <xdr:colOff>38100</xdr:colOff>
      <xdr:row>73</xdr:row>
      <xdr:rowOff>157645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57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2722</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347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155971</xdr:rowOff>
    </xdr:from>
    <xdr:to>
      <xdr:col>15</xdr:col>
      <xdr:colOff>101600</xdr:colOff>
      <xdr:row>73</xdr:row>
      <xdr:rowOff>86121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50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102648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275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159391</xdr:rowOff>
    </xdr:from>
    <xdr:to>
      <xdr:col>10</xdr:col>
      <xdr:colOff>165100</xdr:colOff>
      <xdr:row>75</xdr:row>
      <xdr:rowOff>89541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84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106068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621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8771</xdr:rowOff>
    </xdr:from>
    <xdr:to>
      <xdr:col>6</xdr:col>
      <xdr:colOff>38100</xdr:colOff>
      <xdr:row>75</xdr:row>
      <xdr:rowOff>110371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286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126898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642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108268</xdr:rowOff>
    </xdr:from>
    <xdr:to>
      <xdr:col>24</xdr:col>
      <xdr:colOff>63500</xdr:colOff>
      <xdr:row>97</xdr:row>
      <xdr:rowOff>119754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67468"/>
          <a:ext cx="838200" cy="18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108268</xdr:rowOff>
    </xdr:from>
    <xdr:to>
      <xdr:col>19</xdr:col>
      <xdr:colOff>177800</xdr:colOff>
      <xdr:row>96</xdr:row>
      <xdr:rowOff>108744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567468"/>
          <a:ext cx="8890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79869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108744</xdr:rowOff>
    </xdr:from>
    <xdr:to>
      <xdr:col>15</xdr:col>
      <xdr:colOff>50800</xdr:colOff>
      <xdr:row>98</xdr:row>
      <xdr:rowOff>29077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567944"/>
          <a:ext cx="889000" cy="26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119149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23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29077</xdr:rowOff>
    </xdr:from>
    <xdr:to>
      <xdr:col>10</xdr:col>
      <xdr:colOff>114300</xdr:colOff>
      <xdr:row>98</xdr:row>
      <xdr:rowOff>71177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31177"/>
          <a:ext cx="889000" cy="4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156506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44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68954</xdr:rowOff>
    </xdr:from>
    <xdr:to>
      <xdr:col>24</xdr:col>
      <xdr:colOff>114300</xdr:colOff>
      <xdr:row>97</xdr:row>
      <xdr:rowOff>170554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9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155331</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1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57468</xdr:rowOff>
    </xdr:from>
    <xdr:to>
      <xdr:col>20</xdr:col>
      <xdr:colOff>38100</xdr:colOff>
      <xdr:row>96</xdr:row>
      <xdr:rowOff>159068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1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150195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0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57944</xdr:rowOff>
    </xdr:from>
    <xdr:to>
      <xdr:col>15</xdr:col>
      <xdr:colOff>101600</xdr:colOff>
      <xdr:row>96</xdr:row>
      <xdr:rowOff>159544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51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150671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60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149727</xdr:rowOff>
    </xdr:from>
    <xdr:to>
      <xdr:col>10</xdr:col>
      <xdr:colOff>165100</xdr:colOff>
      <xdr:row>98</xdr:row>
      <xdr:rowOff>79877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78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71004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873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20377</xdr:rowOff>
    </xdr:from>
    <xdr:to>
      <xdr:col>6</xdr:col>
      <xdr:colOff>38100</xdr:colOff>
      <xdr:row>98</xdr:row>
      <xdr:rowOff>121977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82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113104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1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128651</xdr:rowOff>
    </xdr:from>
    <xdr:to>
      <xdr:col>55</xdr:col>
      <xdr:colOff>0</xdr:colOff>
      <xdr:row>38</xdr:row>
      <xdr:rowOff>52832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472301"/>
          <a:ext cx="838200" cy="95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128651</xdr:rowOff>
    </xdr:from>
    <xdr:to>
      <xdr:col>50</xdr:col>
      <xdr:colOff>114300</xdr:colOff>
      <xdr:row>38</xdr:row>
      <xdr:rowOff>56261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472301"/>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19194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25781</xdr:rowOff>
    </xdr:from>
    <xdr:to>
      <xdr:col>45</xdr:col>
      <xdr:colOff>177800</xdr:colOff>
      <xdr:row>38</xdr:row>
      <xdr:rowOff>56261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540881"/>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145415</xdr:rowOff>
    </xdr:from>
    <xdr:to>
      <xdr:col>41</xdr:col>
      <xdr:colOff>50800</xdr:colOff>
      <xdr:row>38</xdr:row>
      <xdr:rowOff>25781</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489065"/>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17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15765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8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2032</xdr:rowOff>
    </xdr:from>
    <xdr:to>
      <xdr:col>55</xdr:col>
      <xdr:colOff>50800</xdr:colOff>
      <xdr:row>38</xdr:row>
      <xdr:rowOff>103632</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1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151909</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4955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77851</xdr:rowOff>
    </xdr:from>
    <xdr:to>
      <xdr:col>50</xdr:col>
      <xdr:colOff>165100</xdr:colOff>
      <xdr:row>38</xdr:row>
      <xdr:rowOff>8001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42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170578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51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5461</xdr:rowOff>
    </xdr:from>
    <xdr:to>
      <xdr:col>46</xdr:col>
      <xdr:colOff>38100</xdr:colOff>
      <xdr:row>38</xdr:row>
      <xdr:rowOff>107061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98188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613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146431</xdr:rowOff>
    </xdr:from>
    <xdr:to>
      <xdr:col>41</xdr:col>
      <xdr:colOff>101600</xdr:colOff>
      <xdr:row>38</xdr:row>
      <xdr:rowOff>76581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490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67708</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582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94615</xdr:rowOff>
    </xdr:from>
    <xdr:to>
      <xdr:col>36</xdr:col>
      <xdr:colOff>165100</xdr:colOff>
      <xdr:row>38</xdr:row>
      <xdr:rowOff>24765</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4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15892</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530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135737</xdr:rowOff>
    </xdr:from>
    <xdr:to>
      <xdr:col>55</xdr:col>
      <xdr:colOff>0</xdr:colOff>
      <xdr:row>59</xdr:row>
      <xdr:rowOff>22276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079837"/>
          <a:ext cx="838200" cy="57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4293</xdr:rowOff>
    </xdr:from>
    <xdr:to>
      <xdr:col>50</xdr:col>
      <xdr:colOff>114300</xdr:colOff>
      <xdr:row>59</xdr:row>
      <xdr:rowOff>22276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119843"/>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4293</xdr:rowOff>
    </xdr:from>
    <xdr:to>
      <xdr:col>45</xdr:col>
      <xdr:colOff>177800</xdr:colOff>
      <xdr:row>59</xdr:row>
      <xdr:rowOff>22276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19843"/>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16256</xdr:rowOff>
    </xdr:from>
    <xdr:to>
      <xdr:col>41</xdr:col>
      <xdr:colOff>50800</xdr:colOff>
      <xdr:row>59</xdr:row>
      <xdr:rowOff>22276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31806"/>
          <a:ext cx="8890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84937</xdr:rowOff>
    </xdr:from>
    <xdr:to>
      <xdr:col>55</xdr:col>
      <xdr:colOff>50800</xdr:colOff>
      <xdr:row>59</xdr:row>
      <xdr:rowOff>15087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2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171314</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4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142926</xdr:rowOff>
    </xdr:from>
    <xdr:to>
      <xdr:col>50</xdr:col>
      <xdr:colOff>165100</xdr:colOff>
      <xdr:row>59</xdr:row>
      <xdr:rowOff>73076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8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64203</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179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124943</xdr:rowOff>
    </xdr:from>
    <xdr:to>
      <xdr:col>46</xdr:col>
      <xdr:colOff>38100</xdr:colOff>
      <xdr:row>59</xdr:row>
      <xdr:rowOff>55093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46220</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161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142926</xdr:rowOff>
    </xdr:from>
    <xdr:to>
      <xdr:col>41</xdr:col>
      <xdr:colOff>101600</xdr:colOff>
      <xdr:row>59</xdr:row>
      <xdr:rowOff>73076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8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64203</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72017" y="10179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136906</xdr:rowOff>
    </xdr:from>
    <xdr:to>
      <xdr:col>36</xdr:col>
      <xdr:colOff>165100</xdr:colOff>
      <xdr:row>59</xdr:row>
      <xdr:rowOff>67056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8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58183</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173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124580</xdr:rowOff>
    </xdr:from>
    <xdr:to>
      <xdr:col>55</xdr:col>
      <xdr:colOff>0</xdr:colOff>
      <xdr:row>78</xdr:row>
      <xdr:rowOff>164030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497680"/>
          <a:ext cx="838200" cy="39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124580</xdr:rowOff>
    </xdr:from>
    <xdr:to>
      <xdr:col>50</xdr:col>
      <xdr:colOff>114300</xdr:colOff>
      <xdr:row>78</xdr:row>
      <xdr:rowOff>152763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497680"/>
          <a:ext cx="889000" cy="2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59902</xdr:rowOff>
    </xdr:from>
    <xdr:to>
      <xdr:col>45</xdr:col>
      <xdr:colOff>177800</xdr:colOff>
      <xdr:row>78</xdr:row>
      <xdr:rowOff>152763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433002"/>
          <a:ext cx="889000" cy="9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59902</xdr:rowOff>
    </xdr:from>
    <xdr:to>
      <xdr:col>41</xdr:col>
      <xdr:colOff>50800</xdr:colOff>
      <xdr:row>78</xdr:row>
      <xdr:rowOff>171345</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33002"/>
          <a:ext cx="889000" cy="11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113230</xdr:rowOff>
    </xdr:from>
    <xdr:to>
      <xdr:col>55</xdr:col>
      <xdr:colOff>50800</xdr:colOff>
      <xdr:row>79</xdr:row>
      <xdr:rowOff>43380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8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28157</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0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73780</xdr:rowOff>
    </xdr:from>
    <xdr:to>
      <xdr:col>50</xdr:col>
      <xdr:colOff>165100</xdr:colOff>
      <xdr:row>79</xdr:row>
      <xdr:rowOff>3930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4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166507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3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101963</xdr:rowOff>
    </xdr:from>
    <xdr:to>
      <xdr:col>46</xdr:col>
      <xdr:colOff>38100</xdr:colOff>
      <xdr:row>79</xdr:row>
      <xdr:rowOff>32113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7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23240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6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9102</xdr:rowOff>
    </xdr:from>
    <xdr:to>
      <xdr:col>41</xdr:col>
      <xdr:colOff>101600</xdr:colOff>
      <xdr:row>78</xdr:row>
      <xdr:rowOff>110702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38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101829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347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120545</xdr:rowOff>
    </xdr:from>
    <xdr:to>
      <xdr:col>36</xdr:col>
      <xdr:colOff>165100</xdr:colOff>
      <xdr:row>79</xdr:row>
      <xdr:rowOff>50695</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9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41822</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86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98552</xdr:rowOff>
    </xdr:from>
    <xdr:to>
      <xdr:col>55</xdr:col>
      <xdr:colOff>0</xdr:colOff>
      <xdr:row>96</xdr:row>
      <xdr:rowOff>89751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386302"/>
          <a:ext cx="838200" cy="16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98552</xdr:rowOff>
    </xdr:from>
    <xdr:to>
      <xdr:col>50</xdr:col>
      <xdr:colOff>114300</xdr:colOff>
      <xdr:row>96</xdr:row>
      <xdr:rowOff>127470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386302"/>
          <a:ext cx="889000" cy="200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127470</xdr:rowOff>
    </xdr:from>
    <xdr:to>
      <xdr:col>45</xdr:col>
      <xdr:colOff>177800</xdr:colOff>
      <xdr:row>96</xdr:row>
      <xdr:rowOff>131607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586670"/>
          <a:ext cx="889000" cy="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105456</xdr:rowOff>
    </xdr:from>
    <xdr:to>
      <xdr:col>41</xdr:col>
      <xdr:colOff>50800</xdr:colOff>
      <xdr:row>96</xdr:row>
      <xdr:rowOff>131607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393206"/>
          <a:ext cx="889000" cy="19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155750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44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38951</xdr:rowOff>
    </xdr:from>
    <xdr:to>
      <xdr:col>55</xdr:col>
      <xdr:colOff>50800</xdr:colOff>
      <xdr:row>96</xdr:row>
      <xdr:rowOff>140551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49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17378</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47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47752</xdr:rowOff>
    </xdr:from>
    <xdr:to>
      <xdr:col>50</xdr:col>
      <xdr:colOff>165100</xdr:colOff>
      <xdr:row>95</xdr:row>
      <xdr:rowOff>149352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33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140479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42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76670</xdr:rowOff>
    </xdr:from>
    <xdr:to>
      <xdr:col>46</xdr:col>
      <xdr:colOff>38100</xdr:colOff>
      <xdr:row>97</xdr:row>
      <xdr:rowOff>6820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3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169397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2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80807</xdr:rowOff>
    </xdr:from>
    <xdr:to>
      <xdr:col>41</xdr:col>
      <xdr:colOff>101600</xdr:colOff>
      <xdr:row>97</xdr:row>
      <xdr:rowOff>10957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54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2084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63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54656</xdr:rowOff>
    </xdr:from>
    <xdr:to>
      <xdr:col>36</xdr:col>
      <xdr:colOff>165100</xdr:colOff>
      <xdr:row>95</xdr:row>
      <xdr:rowOff>156256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34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11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129358</xdr:rowOff>
    </xdr:from>
    <xdr:to>
      <xdr:col>85</xdr:col>
      <xdr:colOff>127000</xdr:colOff>
      <xdr:row>38</xdr:row>
      <xdr:rowOff>37483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73008"/>
          <a:ext cx="838200" cy="7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146611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47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37483</xdr:rowOff>
    </xdr:from>
    <xdr:to>
      <xdr:col>81</xdr:col>
      <xdr:colOff>50800</xdr:colOff>
      <xdr:row>38</xdr:row>
      <xdr:rowOff>70685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552583"/>
          <a:ext cx="889000" cy="3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143455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70685</xdr:rowOff>
    </xdr:from>
    <xdr:to>
      <xdr:col>76</xdr:col>
      <xdr:colOff>114300</xdr:colOff>
      <xdr:row>38</xdr:row>
      <xdr:rowOff>87231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85785"/>
          <a:ext cx="889000" cy="1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87231</xdr:rowOff>
    </xdr:from>
    <xdr:to>
      <xdr:col>71</xdr:col>
      <xdr:colOff>177800</xdr:colOff>
      <xdr:row>38</xdr:row>
      <xdr:rowOff>115534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602331"/>
          <a:ext cx="889000"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78558</xdr:rowOff>
    </xdr:from>
    <xdr:to>
      <xdr:col>85</xdr:col>
      <xdr:colOff>177800</xdr:colOff>
      <xdr:row>38</xdr:row>
      <xdr:rowOff>8708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2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56985</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00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158133</xdr:rowOff>
    </xdr:from>
    <xdr:to>
      <xdr:col>81</xdr:col>
      <xdr:colOff>101600</xdr:colOff>
      <xdr:row>38</xdr:row>
      <xdr:rowOff>88283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0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79410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9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19885</xdr:rowOff>
    </xdr:from>
    <xdr:to>
      <xdr:col>76</xdr:col>
      <xdr:colOff>165100</xdr:colOff>
      <xdr:row>38</xdr:row>
      <xdr:rowOff>121485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3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112612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2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36431</xdr:rowOff>
    </xdr:from>
    <xdr:to>
      <xdr:col>72</xdr:col>
      <xdr:colOff>38100</xdr:colOff>
      <xdr:row>38</xdr:row>
      <xdr:rowOff>138031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5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129158</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44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64734</xdr:rowOff>
    </xdr:from>
    <xdr:to>
      <xdr:col>67</xdr:col>
      <xdr:colOff>101600</xdr:colOff>
      <xdr:row>38</xdr:row>
      <xdr:rowOff>166334</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7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157461</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7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99649</xdr:rowOff>
    </xdr:from>
    <xdr:to>
      <xdr:col>85</xdr:col>
      <xdr:colOff>127000</xdr:colOff>
      <xdr:row>56</xdr:row>
      <xdr:rowOff>64033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529399"/>
          <a:ext cx="838200" cy="13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124190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21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38042</xdr:rowOff>
    </xdr:from>
    <xdr:to>
      <xdr:col>81</xdr:col>
      <xdr:colOff>50800</xdr:colOff>
      <xdr:row>56</xdr:row>
      <xdr:rowOff>64033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639242"/>
          <a:ext cx="889000" cy="2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80863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16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128339</xdr:rowOff>
    </xdr:from>
    <xdr:to>
      <xdr:col>76</xdr:col>
      <xdr:colOff>114300</xdr:colOff>
      <xdr:row>56</xdr:row>
      <xdr:rowOff>38042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558089"/>
          <a:ext cx="8890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116295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128339</xdr:rowOff>
    </xdr:from>
    <xdr:to>
      <xdr:col>71</xdr:col>
      <xdr:colOff>177800</xdr:colOff>
      <xdr:row>56</xdr:row>
      <xdr:rowOff>162926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558089"/>
          <a:ext cx="889000" cy="206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158404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24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48849</xdr:rowOff>
    </xdr:from>
    <xdr:to>
      <xdr:col>85</xdr:col>
      <xdr:colOff>177800</xdr:colOff>
      <xdr:row>55</xdr:row>
      <xdr:rowOff>150449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47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27276</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45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13233</xdr:rowOff>
    </xdr:from>
    <xdr:to>
      <xdr:col>81</xdr:col>
      <xdr:colOff>101600</xdr:colOff>
      <xdr:row>56</xdr:row>
      <xdr:rowOff>114833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1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105960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70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158692</xdr:rowOff>
    </xdr:from>
    <xdr:to>
      <xdr:col>76</xdr:col>
      <xdr:colOff>165100</xdr:colOff>
      <xdr:row>56</xdr:row>
      <xdr:rowOff>88842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58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79969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68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77539</xdr:rowOff>
    </xdr:from>
    <xdr:to>
      <xdr:col>72</xdr:col>
      <xdr:colOff>38100</xdr:colOff>
      <xdr:row>56</xdr:row>
      <xdr:rowOff>7689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50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170266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6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112126</xdr:rowOff>
    </xdr:from>
    <xdr:to>
      <xdr:col>67</xdr:col>
      <xdr:colOff>101600</xdr:colOff>
      <xdr:row>57</xdr:row>
      <xdr:rowOff>42276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71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33403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80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43459</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588009"/>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43078</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762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33934</xdr:rowOff>
    </xdr:from>
    <xdr:to>
      <xdr:col>76</xdr:col>
      <xdr:colOff>114300</xdr:colOff>
      <xdr:row>79</xdr:row>
      <xdr:rowOff>43078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784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33934</xdr:rowOff>
    </xdr:from>
    <xdr:to>
      <xdr:col>71</xdr:col>
      <xdr:colOff>177800</xdr:colOff>
      <xdr:row>79</xdr:row>
      <xdr:rowOff>40717</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578484"/>
          <a:ext cx="889000" cy="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164109</xdr:rowOff>
    </xdr:from>
    <xdr:to>
      <xdr:col>85</xdr:col>
      <xdr:colOff>177800</xdr:colOff>
      <xdr:row>79</xdr:row>
      <xdr:rowOff>94259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79036</xdr:rowOff>
    </xdr:from>
    <xdr:ext cx="313932"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21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163728</xdr:rowOff>
    </xdr:from>
    <xdr:to>
      <xdr:col>76</xdr:col>
      <xdr:colOff>165100</xdr:colOff>
      <xdr:row>79</xdr:row>
      <xdr:rowOff>93878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85005</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629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154584</xdr:rowOff>
    </xdr:from>
    <xdr:to>
      <xdr:col>72</xdr:col>
      <xdr:colOff>38100</xdr:colOff>
      <xdr:row>79</xdr:row>
      <xdr:rowOff>84734</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2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75861</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620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161367</xdr:rowOff>
    </xdr:from>
    <xdr:to>
      <xdr:col>67</xdr:col>
      <xdr:colOff>101600</xdr:colOff>
      <xdr:row>79</xdr:row>
      <xdr:rowOff>91517</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82644</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57333" y="136271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116497</xdr:rowOff>
    </xdr:from>
    <xdr:to>
      <xdr:col>85</xdr:col>
      <xdr:colOff>127000</xdr:colOff>
      <xdr:row>95</xdr:row>
      <xdr:rowOff>8626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232797"/>
          <a:ext cx="838200" cy="6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138622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254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104924</xdr:rowOff>
    </xdr:from>
    <xdr:to>
      <xdr:col>81</xdr:col>
      <xdr:colOff>50800</xdr:colOff>
      <xdr:row>94</xdr:row>
      <xdr:rowOff>116497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221224"/>
          <a:ext cx="889000" cy="1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78528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36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84779</xdr:rowOff>
    </xdr:from>
    <xdr:to>
      <xdr:col>76</xdr:col>
      <xdr:colOff>114300</xdr:colOff>
      <xdr:row>94</xdr:row>
      <xdr:rowOff>104924</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201079"/>
          <a:ext cx="889000" cy="2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82900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370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84779</xdr:rowOff>
    </xdr:from>
    <xdr:to>
      <xdr:col>71</xdr:col>
      <xdr:colOff>177800</xdr:colOff>
      <xdr:row>95</xdr:row>
      <xdr:rowOff>91094</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201079"/>
          <a:ext cx="889000" cy="177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103560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39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129276</xdr:rowOff>
    </xdr:from>
    <xdr:to>
      <xdr:col>85</xdr:col>
      <xdr:colOff>177800</xdr:colOff>
      <xdr:row>95</xdr:row>
      <xdr:rowOff>59426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24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152153</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09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65697</xdr:rowOff>
    </xdr:from>
    <xdr:to>
      <xdr:col>81</xdr:col>
      <xdr:colOff>101600</xdr:colOff>
      <xdr:row>94</xdr:row>
      <xdr:rowOff>167297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18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12374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595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54124</xdr:rowOff>
    </xdr:from>
    <xdr:to>
      <xdr:col>76</xdr:col>
      <xdr:colOff>165100</xdr:colOff>
      <xdr:row>94</xdr:row>
      <xdr:rowOff>155724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17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801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594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33979</xdr:rowOff>
    </xdr:from>
    <xdr:to>
      <xdr:col>72</xdr:col>
      <xdr:colOff>38100</xdr:colOff>
      <xdr:row>94</xdr:row>
      <xdr:rowOff>135579</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15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152106</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592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40294</xdr:rowOff>
    </xdr:from>
    <xdr:to>
      <xdr:col>67</xdr:col>
      <xdr:colOff>101600</xdr:colOff>
      <xdr:row>95</xdr:row>
      <xdr:rowOff>141894</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32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133021</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42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91203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34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68724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1668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4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4335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28338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総務費は、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積立金の増加等により増加しているものの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、類似団体内平均値と比べ低い水準となっている。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は、生活保護費受給者の割合（保護率）は減少しているものの、近年は認定子ども園等運営にかかる経費や障害者福祉施策に係る経費が増大している事が要因となり、類似団体内平均値と比べると依然として高い水準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商工費は、事業継続応援金事業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の実施終了や中小企業設備投資支援事業の縮小</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昨年度より減少している。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土木費は、大阪モノレール南伸事業や市営住宅整備事業の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縮小</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により、前年度より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たことにより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と比べ低い水準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衛生費は、新型コロナウイルスワクチン接種事業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や感染症対策事業等が減少した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ことにより、昨年度より減少している。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教育費は、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屋内運動場空調整備等による中学校建設事業の増加などにより、昨年度より増加しているものの、類似団体内平均値と比べ低い水準となっている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大阪府東大阪市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年度の標準財政規模に占める財政調整基金の残高は、令和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％となり、長期的視野に立った計画的な財政運営を行うための必要額は確保している。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年度における実質収支比率については、分子である実質収支額が、前年度より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し、分母である標準財政規模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億円程度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したため令和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％となった。今後もより一層健全な財政運営に努める。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大阪府東大阪市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明朝" panose="02020600040205080304" pitchFamily="18" charset="-128"/>
              <a:ea typeface="ＭＳ Ｐ明朝" panose="02020600040205080304" pitchFamily="18"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連結実質赤字比率について対象となる一般会計等及び公営企業会計の実質収支額及び資金余剰額（不足額）は全会計で黒字となっている。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年間をみても、連結実質収支額は黒字である。今後も市全体として健全な財政運営に努める。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272_&#26481;&#22823;&#38442;&#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5.4</v>
          </cell>
        </row>
        <row r="53">
          <cell r="BP53">
            <v>53.5</v>
          </cell>
          <cell r="BX53">
            <v>57.5</v>
          </cell>
          <cell r="CF53">
            <v>59.1</v>
          </cell>
          <cell r="CN53">
            <v>59.3</v>
          </cell>
          <cell r="CV53">
            <v>59.5</v>
          </cell>
        </row>
        <row r="55">
          <cell r="AN55" t="str">
            <v>類似団体内平均値</v>
          </cell>
          <cell r="BP55">
            <v>33.9</v>
          </cell>
          <cell r="BX55">
            <v>31.5</v>
          </cell>
          <cell r="CF55">
            <v>23.4</v>
          </cell>
          <cell r="CN55">
            <v>18.2</v>
          </cell>
          <cell r="CV55">
            <v>17.100000000000001</v>
          </cell>
        </row>
        <row r="57">
          <cell r="BP57">
            <v>61.8</v>
          </cell>
          <cell r="BX57">
            <v>62.9</v>
          </cell>
          <cell r="CF57">
            <v>63.9</v>
          </cell>
          <cell r="CN57">
            <v>64.900000000000006</v>
          </cell>
          <cell r="CV57">
            <v>65.8</v>
          </cell>
        </row>
        <row r="72">
          <cell r="BP72" t="str">
            <v>R01</v>
          </cell>
          <cell r="BX72" t="str">
            <v>R02</v>
          </cell>
          <cell r="CF72" t="str">
            <v>R03</v>
          </cell>
          <cell r="CN72" t="str">
            <v>R04</v>
          </cell>
          <cell r="CV72" t="str">
            <v>R05</v>
          </cell>
        </row>
        <row r="73">
          <cell r="AN73" t="str">
            <v>当該団体値</v>
          </cell>
          <cell r="BP73">
            <v>5.4</v>
          </cell>
        </row>
        <row r="75">
          <cell r="BP75">
            <v>5.0999999999999996</v>
          </cell>
          <cell r="BX75">
            <v>6.3</v>
          </cell>
          <cell r="CF75">
            <v>6.5</v>
          </cell>
          <cell r="CN75">
            <v>6.9</v>
          </cell>
          <cell r="CV75">
            <v>5.9</v>
          </cell>
        </row>
        <row r="77">
          <cell r="AN77" t="str">
            <v>類似団体内平均値</v>
          </cell>
          <cell r="BP77">
            <v>33.9</v>
          </cell>
          <cell r="BX77">
            <v>31.5</v>
          </cell>
          <cell r="CF77">
            <v>23.4</v>
          </cell>
          <cell r="CN77">
            <v>18.2</v>
          </cell>
          <cell r="CV77">
            <v>17.100000000000001</v>
          </cell>
        </row>
        <row r="79">
          <cell r="BP79">
            <v>5.7</v>
          </cell>
          <cell r="BX79">
            <v>5.4</v>
          </cell>
          <cell r="CF79">
            <v>5.2</v>
          </cell>
          <cell r="CN79">
            <v>5.2</v>
          </cell>
          <cell r="CV79">
            <v>5.2</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8" customWidth="1"/>
    <col min="12" max="12" width="2.21875" style="178" customWidth="1"/>
    <col min="13" max="17" width="2.33203125" style="178" customWidth="1"/>
    <col min="18" max="119" width="2.109375" style="178" customWidth="1"/>
    <col min="120" max="16384" width="0" style="178" hidden="1"/>
  </cols>
  <sheetData>
    <row r="1" spans="1:119" ht="33" customHeight="1" x14ac:dyDescent="0.2">
      <c r="B1" s="377" t="s">
        <v>76</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377"/>
      <c r="BS1" s="377"/>
      <c r="BT1" s="377"/>
      <c r="BU1" s="377"/>
      <c r="BV1" s="377"/>
      <c r="BW1" s="377"/>
      <c r="BX1" s="377"/>
      <c r="BY1" s="377"/>
      <c r="BZ1" s="377"/>
      <c r="CA1" s="377"/>
      <c r="CB1" s="377"/>
      <c r="CC1" s="377"/>
      <c r="CD1" s="377"/>
      <c r="CE1" s="377"/>
      <c r="CF1" s="377"/>
      <c r="CG1" s="377"/>
      <c r="CH1" s="377"/>
      <c r="CI1" s="377"/>
      <c r="CJ1" s="377"/>
      <c r="CK1" s="377"/>
      <c r="CL1" s="377"/>
      <c r="CM1" s="377"/>
      <c r="CN1" s="377"/>
      <c r="CO1" s="377"/>
      <c r="CP1" s="377"/>
      <c r="CQ1" s="377"/>
      <c r="CR1" s="377"/>
      <c r="CS1" s="377"/>
      <c r="CT1" s="377"/>
      <c r="CU1" s="377"/>
      <c r="CV1" s="377"/>
      <c r="CW1" s="377"/>
      <c r="CX1" s="377"/>
      <c r="CY1" s="377"/>
      <c r="CZ1" s="377"/>
      <c r="DA1" s="377"/>
      <c r="DB1" s="377"/>
      <c r="DC1" s="377"/>
      <c r="DD1" s="377"/>
      <c r="DE1" s="377"/>
      <c r="DF1" s="377"/>
      <c r="DG1" s="377"/>
      <c r="DH1" s="377"/>
      <c r="DI1" s="377"/>
      <c r="DJ1" s="179"/>
      <c r="DK1" s="179"/>
      <c r="DL1" s="179"/>
      <c r="DM1" s="179"/>
      <c r="DN1" s="179"/>
      <c r="DO1" s="179"/>
    </row>
    <row r="2" spans="1:119" ht="24" thickBot="1" x14ac:dyDescent="0.25">
      <c r="B2" s="180" t="s">
        <v>77</v>
      </c>
      <c r="C2" s="180"/>
      <c r="D2" s="181"/>
    </row>
    <row r="3" spans="1:119" ht="18.75" customHeight="1" thickBot="1" x14ac:dyDescent="0.25">
      <c r="A3" s="179"/>
      <c r="B3" s="378" t="s">
        <v>78</v>
      </c>
      <c r="C3" s="379"/>
      <c r="D3" s="379"/>
      <c r="E3" s="380"/>
      <c r="F3" s="380"/>
      <c r="G3" s="380"/>
      <c r="H3" s="380"/>
      <c r="I3" s="380"/>
      <c r="J3" s="380"/>
      <c r="K3" s="380"/>
      <c r="L3" s="380" t="s">
        <v>79</v>
      </c>
      <c r="M3" s="380"/>
      <c r="N3" s="380"/>
      <c r="O3" s="380"/>
      <c r="P3" s="380"/>
      <c r="Q3" s="380"/>
      <c r="R3" s="387"/>
      <c r="S3" s="387"/>
      <c r="T3" s="387"/>
      <c r="U3" s="387"/>
      <c r="V3" s="388"/>
      <c r="W3" s="362" t="s">
        <v>80</v>
      </c>
      <c r="X3" s="363"/>
      <c r="Y3" s="363"/>
      <c r="Z3" s="363"/>
      <c r="AA3" s="363"/>
      <c r="AB3" s="379"/>
      <c r="AC3" s="387" t="s">
        <v>81</v>
      </c>
      <c r="AD3" s="363"/>
      <c r="AE3" s="363"/>
      <c r="AF3" s="363"/>
      <c r="AG3" s="363"/>
      <c r="AH3" s="363"/>
      <c r="AI3" s="363"/>
      <c r="AJ3" s="363"/>
      <c r="AK3" s="363"/>
      <c r="AL3" s="364"/>
      <c r="AM3" s="362" t="s">
        <v>82</v>
      </c>
      <c r="AN3" s="363"/>
      <c r="AO3" s="363"/>
      <c r="AP3" s="363"/>
      <c r="AQ3" s="363"/>
      <c r="AR3" s="363"/>
      <c r="AS3" s="363"/>
      <c r="AT3" s="363"/>
      <c r="AU3" s="363"/>
      <c r="AV3" s="363"/>
      <c r="AW3" s="363"/>
      <c r="AX3" s="364"/>
      <c r="AY3" s="399" t="s">
        <v>1</v>
      </c>
      <c r="AZ3" s="400"/>
      <c r="BA3" s="400"/>
      <c r="BB3" s="400"/>
      <c r="BC3" s="400"/>
      <c r="BD3" s="400"/>
      <c r="BE3" s="400"/>
      <c r="BF3" s="400"/>
      <c r="BG3" s="400"/>
      <c r="BH3" s="400"/>
      <c r="BI3" s="400"/>
      <c r="BJ3" s="400"/>
      <c r="BK3" s="400"/>
      <c r="BL3" s="400"/>
      <c r="BM3" s="401"/>
      <c r="BN3" s="362" t="s">
        <v>83</v>
      </c>
      <c r="BO3" s="363"/>
      <c r="BP3" s="363"/>
      <c r="BQ3" s="363"/>
      <c r="BR3" s="363"/>
      <c r="BS3" s="363"/>
      <c r="BT3" s="363"/>
      <c r="BU3" s="364"/>
      <c r="BV3" s="362" t="s">
        <v>84</v>
      </c>
      <c r="BW3" s="363"/>
      <c r="BX3" s="363"/>
      <c r="BY3" s="363"/>
      <c r="BZ3" s="363"/>
      <c r="CA3" s="363"/>
      <c r="CB3" s="363"/>
      <c r="CC3" s="364"/>
      <c r="CD3" s="399" t="s">
        <v>1</v>
      </c>
      <c r="CE3" s="400"/>
      <c r="CF3" s="400"/>
      <c r="CG3" s="400"/>
      <c r="CH3" s="400"/>
      <c r="CI3" s="400"/>
      <c r="CJ3" s="400"/>
      <c r="CK3" s="400"/>
      <c r="CL3" s="400"/>
      <c r="CM3" s="400"/>
      <c r="CN3" s="400"/>
      <c r="CO3" s="400"/>
      <c r="CP3" s="400"/>
      <c r="CQ3" s="400"/>
      <c r="CR3" s="400"/>
      <c r="CS3" s="401"/>
      <c r="CT3" s="362" t="s">
        <v>85</v>
      </c>
      <c r="CU3" s="363"/>
      <c r="CV3" s="363"/>
      <c r="CW3" s="363"/>
      <c r="CX3" s="363"/>
      <c r="CY3" s="363"/>
      <c r="CZ3" s="363"/>
      <c r="DA3" s="364"/>
      <c r="DB3" s="362" t="s">
        <v>86</v>
      </c>
      <c r="DC3" s="363"/>
      <c r="DD3" s="363"/>
      <c r="DE3" s="363"/>
      <c r="DF3" s="363"/>
      <c r="DG3" s="363"/>
      <c r="DH3" s="363"/>
      <c r="DI3" s="364"/>
    </row>
    <row r="4" spans="1:119" ht="18.75" customHeight="1" x14ac:dyDescent="0.2">
      <c r="A4" s="179"/>
      <c r="B4" s="381"/>
      <c r="C4" s="382"/>
      <c r="D4" s="382"/>
      <c r="E4" s="383"/>
      <c r="F4" s="383"/>
      <c r="G4" s="383"/>
      <c r="H4" s="383"/>
      <c r="I4" s="383"/>
      <c r="J4" s="383"/>
      <c r="K4" s="383"/>
      <c r="L4" s="383"/>
      <c r="M4" s="383"/>
      <c r="N4" s="383"/>
      <c r="O4" s="383"/>
      <c r="P4" s="383"/>
      <c r="Q4" s="383"/>
      <c r="R4" s="389"/>
      <c r="S4" s="389"/>
      <c r="T4" s="389"/>
      <c r="U4" s="389"/>
      <c r="V4" s="390"/>
      <c r="W4" s="393"/>
      <c r="X4" s="394"/>
      <c r="Y4" s="394"/>
      <c r="Z4" s="394"/>
      <c r="AA4" s="394"/>
      <c r="AB4" s="382"/>
      <c r="AC4" s="389"/>
      <c r="AD4" s="394"/>
      <c r="AE4" s="394"/>
      <c r="AF4" s="394"/>
      <c r="AG4" s="394"/>
      <c r="AH4" s="394"/>
      <c r="AI4" s="394"/>
      <c r="AJ4" s="394"/>
      <c r="AK4" s="394"/>
      <c r="AL4" s="397"/>
      <c r="AM4" s="395"/>
      <c r="AN4" s="396"/>
      <c r="AO4" s="396"/>
      <c r="AP4" s="396"/>
      <c r="AQ4" s="396"/>
      <c r="AR4" s="396"/>
      <c r="AS4" s="396"/>
      <c r="AT4" s="396"/>
      <c r="AU4" s="396"/>
      <c r="AV4" s="396"/>
      <c r="AW4" s="396"/>
      <c r="AX4" s="398"/>
      <c r="AY4" s="365" t="s">
        <v>87</v>
      </c>
      <c r="AZ4" s="366"/>
      <c r="BA4" s="366"/>
      <c r="BB4" s="366"/>
      <c r="BC4" s="366"/>
      <c r="BD4" s="366"/>
      <c r="BE4" s="366"/>
      <c r="BF4" s="366"/>
      <c r="BG4" s="366"/>
      <c r="BH4" s="366"/>
      <c r="BI4" s="366"/>
      <c r="BJ4" s="366"/>
      <c r="BK4" s="366"/>
      <c r="BL4" s="366"/>
      <c r="BM4" s="367"/>
      <c r="BN4" s="368">
        <v>229888528</v>
      </c>
      <c r="BO4" s="369"/>
      <c r="BP4" s="369"/>
      <c r="BQ4" s="369"/>
      <c r="BR4" s="369"/>
      <c r="BS4" s="369"/>
      <c r="BT4" s="369"/>
      <c r="BU4" s="370"/>
      <c r="BV4" s="368">
        <v>232102551</v>
      </c>
      <c r="BW4" s="369"/>
      <c r="BX4" s="369"/>
      <c r="BY4" s="369"/>
      <c r="BZ4" s="369"/>
      <c r="CA4" s="369"/>
      <c r="CB4" s="369"/>
      <c r="CC4" s="370"/>
      <c r="CD4" s="371" t="s">
        <v>88</v>
      </c>
      <c r="CE4" s="372"/>
      <c r="CF4" s="372"/>
      <c r="CG4" s="372"/>
      <c r="CH4" s="372"/>
      <c r="CI4" s="372"/>
      <c r="CJ4" s="372"/>
      <c r="CK4" s="372"/>
      <c r="CL4" s="372"/>
      <c r="CM4" s="372"/>
      <c r="CN4" s="372"/>
      <c r="CO4" s="372"/>
      <c r="CP4" s="372"/>
      <c r="CQ4" s="372"/>
      <c r="CR4" s="372"/>
      <c r="CS4" s="373"/>
      <c r="CT4" s="374">
        <v>3.3</v>
      </c>
      <c r="CU4" s="375"/>
      <c r="CV4" s="375"/>
      <c r="CW4" s="375"/>
      <c r="CX4" s="375"/>
      <c r="CY4" s="375"/>
      <c r="CZ4" s="375"/>
      <c r="DA4" s="376"/>
      <c r="DB4" s="374">
        <v>3.6</v>
      </c>
      <c r="DC4" s="375"/>
      <c r="DD4" s="375"/>
      <c r="DE4" s="375"/>
      <c r="DF4" s="375"/>
      <c r="DG4" s="375"/>
      <c r="DH4" s="375"/>
      <c r="DI4" s="376"/>
    </row>
    <row r="5" spans="1:119" ht="18.75" customHeight="1" x14ac:dyDescent="0.2">
      <c r="A5" s="179"/>
      <c r="B5" s="384"/>
      <c r="C5" s="385"/>
      <c r="D5" s="385"/>
      <c r="E5" s="386"/>
      <c r="F5" s="386"/>
      <c r="G5" s="386"/>
      <c r="H5" s="386"/>
      <c r="I5" s="386"/>
      <c r="J5" s="386"/>
      <c r="K5" s="386"/>
      <c r="L5" s="386"/>
      <c r="M5" s="386"/>
      <c r="N5" s="386"/>
      <c r="O5" s="386"/>
      <c r="P5" s="386"/>
      <c r="Q5" s="386"/>
      <c r="R5" s="391"/>
      <c r="S5" s="391"/>
      <c r="T5" s="391"/>
      <c r="U5" s="391"/>
      <c r="V5" s="392"/>
      <c r="W5" s="395"/>
      <c r="X5" s="396"/>
      <c r="Y5" s="396"/>
      <c r="Z5" s="396"/>
      <c r="AA5" s="396"/>
      <c r="AB5" s="385"/>
      <c r="AC5" s="391"/>
      <c r="AD5" s="396"/>
      <c r="AE5" s="396"/>
      <c r="AF5" s="396"/>
      <c r="AG5" s="396"/>
      <c r="AH5" s="396"/>
      <c r="AI5" s="396"/>
      <c r="AJ5" s="396"/>
      <c r="AK5" s="396"/>
      <c r="AL5" s="398"/>
      <c r="AM5" s="434" t="s">
        <v>89</v>
      </c>
      <c r="AN5" s="435"/>
      <c r="AO5" s="435"/>
      <c r="AP5" s="435"/>
      <c r="AQ5" s="435"/>
      <c r="AR5" s="435"/>
      <c r="AS5" s="435"/>
      <c r="AT5" s="436"/>
      <c r="AU5" s="437" t="s">
        <v>90</v>
      </c>
      <c r="AV5" s="438"/>
      <c r="AW5" s="438"/>
      <c r="AX5" s="438"/>
      <c r="AY5" s="439" t="s">
        <v>91</v>
      </c>
      <c r="AZ5" s="440"/>
      <c r="BA5" s="440"/>
      <c r="BB5" s="440"/>
      <c r="BC5" s="440"/>
      <c r="BD5" s="440"/>
      <c r="BE5" s="440"/>
      <c r="BF5" s="440"/>
      <c r="BG5" s="440"/>
      <c r="BH5" s="440"/>
      <c r="BI5" s="440"/>
      <c r="BJ5" s="440"/>
      <c r="BK5" s="440"/>
      <c r="BL5" s="440"/>
      <c r="BM5" s="441"/>
      <c r="BN5" s="405">
        <v>225410604</v>
      </c>
      <c r="BO5" s="406"/>
      <c r="BP5" s="406"/>
      <c r="BQ5" s="406"/>
      <c r="BR5" s="406"/>
      <c r="BS5" s="406"/>
      <c r="BT5" s="406"/>
      <c r="BU5" s="407"/>
      <c r="BV5" s="405">
        <v>227452704</v>
      </c>
      <c r="BW5" s="406"/>
      <c r="BX5" s="406"/>
      <c r="BY5" s="406"/>
      <c r="BZ5" s="406"/>
      <c r="CA5" s="406"/>
      <c r="CB5" s="406"/>
      <c r="CC5" s="407"/>
      <c r="CD5" s="408" t="s">
        <v>92</v>
      </c>
      <c r="CE5" s="409"/>
      <c r="CF5" s="409"/>
      <c r="CG5" s="409"/>
      <c r="CH5" s="409"/>
      <c r="CI5" s="409"/>
      <c r="CJ5" s="409"/>
      <c r="CK5" s="409"/>
      <c r="CL5" s="409"/>
      <c r="CM5" s="409"/>
      <c r="CN5" s="409"/>
      <c r="CO5" s="409"/>
      <c r="CP5" s="409"/>
      <c r="CQ5" s="409"/>
      <c r="CR5" s="409"/>
      <c r="CS5" s="410"/>
      <c r="CT5" s="402">
        <v>94.7</v>
      </c>
      <c r="CU5" s="403"/>
      <c r="CV5" s="403"/>
      <c r="CW5" s="403"/>
      <c r="CX5" s="403"/>
      <c r="CY5" s="403"/>
      <c r="CZ5" s="403"/>
      <c r="DA5" s="404"/>
      <c r="DB5" s="402">
        <v>93.3</v>
      </c>
      <c r="DC5" s="403"/>
      <c r="DD5" s="403"/>
      <c r="DE5" s="403"/>
      <c r="DF5" s="403"/>
      <c r="DG5" s="403"/>
      <c r="DH5" s="403"/>
      <c r="DI5" s="404"/>
    </row>
    <row r="6" spans="1:119" ht="18.75" customHeight="1" x14ac:dyDescent="0.2">
      <c r="A6" s="179"/>
      <c r="B6" s="411" t="s">
        <v>93</v>
      </c>
      <c r="C6" s="412"/>
      <c r="D6" s="412"/>
      <c r="E6" s="413"/>
      <c r="F6" s="413"/>
      <c r="G6" s="413"/>
      <c r="H6" s="413"/>
      <c r="I6" s="413"/>
      <c r="J6" s="413"/>
      <c r="K6" s="413"/>
      <c r="L6" s="413" t="s">
        <v>94</v>
      </c>
      <c r="M6" s="413"/>
      <c r="N6" s="413"/>
      <c r="O6" s="413"/>
      <c r="P6" s="413"/>
      <c r="Q6" s="413"/>
      <c r="R6" s="417"/>
      <c r="S6" s="417"/>
      <c r="T6" s="417"/>
      <c r="U6" s="417"/>
      <c r="V6" s="418"/>
      <c r="W6" s="421" t="s">
        <v>95</v>
      </c>
      <c r="X6" s="422"/>
      <c r="Y6" s="422"/>
      <c r="Z6" s="422"/>
      <c r="AA6" s="422"/>
      <c r="AB6" s="412"/>
      <c r="AC6" s="425" t="s">
        <v>96</v>
      </c>
      <c r="AD6" s="426"/>
      <c r="AE6" s="426"/>
      <c r="AF6" s="426"/>
      <c r="AG6" s="426"/>
      <c r="AH6" s="426"/>
      <c r="AI6" s="426"/>
      <c r="AJ6" s="426"/>
      <c r="AK6" s="426"/>
      <c r="AL6" s="427"/>
      <c r="AM6" s="434" t="s">
        <v>97</v>
      </c>
      <c r="AN6" s="435"/>
      <c r="AO6" s="435"/>
      <c r="AP6" s="435"/>
      <c r="AQ6" s="435"/>
      <c r="AR6" s="435"/>
      <c r="AS6" s="435"/>
      <c r="AT6" s="436"/>
      <c r="AU6" s="437" t="s">
        <v>90</v>
      </c>
      <c r="AV6" s="438"/>
      <c r="AW6" s="438"/>
      <c r="AX6" s="438"/>
      <c r="AY6" s="439" t="s">
        <v>98</v>
      </c>
      <c r="AZ6" s="440"/>
      <c r="BA6" s="440"/>
      <c r="BB6" s="440"/>
      <c r="BC6" s="440"/>
      <c r="BD6" s="440"/>
      <c r="BE6" s="440"/>
      <c r="BF6" s="440"/>
      <c r="BG6" s="440"/>
      <c r="BH6" s="440"/>
      <c r="BI6" s="440"/>
      <c r="BJ6" s="440"/>
      <c r="BK6" s="440"/>
      <c r="BL6" s="440"/>
      <c r="BM6" s="441"/>
      <c r="BN6" s="405">
        <v>4477924</v>
      </c>
      <c r="BO6" s="406"/>
      <c r="BP6" s="406"/>
      <c r="BQ6" s="406"/>
      <c r="BR6" s="406"/>
      <c r="BS6" s="406"/>
      <c r="BT6" s="406"/>
      <c r="BU6" s="407"/>
      <c r="BV6" s="405">
        <v>4649847</v>
      </c>
      <c r="BW6" s="406"/>
      <c r="BX6" s="406"/>
      <c r="BY6" s="406"/>
      <c r="BZ6" s="406"/>
      <c r="CA6" s="406"/>
      <c r="CB6" s="406"/>
      <c r="CC6" s="407"/>
      <c r="CD6" s="408" t="s">
        <v>99</v>
      </c>
      <c r="CE6" s="409"/>
      <c r="CF6" s="409"/>
      <c r="CG6" s="409"/>
      <c r="CH6" s="409"/>
      <c r="CI6" s="409"/>
      <c r="CJ6" s="409"/>
      <c r="CK6" s="409"/>
      <c r="CL6" s="409"/>
      <c r="CM6" s="409"/>
      <c r="CN6" s="409"/>
      <c r="CO6" s="409"/>
      <c r="CP6" s="409"/>
      <c r="CQ6" s="409"/>
      <c r="CR6" s="409"/>
      <c r="CS6" s="410"/>
      <c r="CT6" s="442">
        <v>96.9</v>
      </c>
      <c r="CU6" s="443"/>
      <c r="CV6" s="443"/>
      <c r="CW6" s="443"/>
      <c r="CX6" s="443"/>
      <c r="CY6" s="443"/>
      <c r="CZ6" s="443"/>
      <c r="DA6" s="444"/>
      <c r="DB6" s="442">
        <v>97.1</v>
      </c>
      <c r="DC6" s="443"/>
      <c r="DD6" s="443"/>
      <c r="DE6" s="443"/>
      <c r="DF6" s="443"/>
      <c r="DG6" s="443"/>
      <c r="DH6" s="443"/>
      <c r="DI6" s="444"/>
    </row>
    <row r="7" spans="1:119" ht="18.75" customHeight="1" x14ac:dyDescent="0.2">
      <c r="A7" s="179"/>
      <c r="B7" s="381"/>
      <c r="C7" s="382"/>
      <c r="D7" s="382"/>
      <c r="E7" s="383"/>
      <c r="F7" s="383"/>
      <c r="G7" s="383"/>
      <c r="H7" s="383"/>
      <c r="I7" s="383"/>
      <c r="J7" s="383"/>
      <c r="K7" s="383"/>
      <c r="L7" s="383"/>
      <c r="M7" s="383"/>
      <c r="N7" s="383"/>
      <c r="O7" s="383"/>
      <c r="P7" s="383"/>
      <c r="Q7" s="383"/>
      <c r="R7" s="389"/>
      <c r="S7" s="389"/>
      <c r="T7" s="389"/>
      <c r="U7" s="389"/>
      <c r="V7" s="390"/>
      <c r="W7" s="393"/>
      <c r="X7" s="394"/>
      <c r="Y7" s="394"/>
      <c r="Z7" s="394"/>
      <c r="AA7" s="394"/>
      <c r="AB7" s="382"/>
      <c r="AC7" s="428"/>
      <c r="AD7" s="429"/>
      <c r="AE7" s="429"/>
      <c r="AF7" s="429"/>
      <c r="AG7" s="429"/>
      <c r="AH7" s="429"/>
      <c r="AI7" s="429"/>
      <c r="AJ7" s="429"/>
      <c r="AK7" s="429"/>
      <c r="AL7" s="430"/>
      <c r="AM7" s="434" t="s">
        <v>100</v>
      </c>
      <c r="AN7" s="435"/>
      <c r="AO7" s="435"/>
      <c r="AP7" s="435"/>
      <c r="AQ7" s="435"/>
      <c r="AR7" s="435"/>
      <c r="AS7" s="435"/>
      <c r="AT7" s="436"/>
      <c r="AU7" s="437" t="s">
        <v>90</v>
      </c>
      <c r="AV7" s="438"/>
      <c r="AW7" s="438"/>
      <c r="AX7" s="438"/>
      <c r="AY7" s="439" t="s">
        <v>101</v>
      </c>
      <c r="AZ7" s="440"/>
      <c r="BA7" s="440"/>
      <c r="BB7" s="440"/>
      <c r="BC7" s="440"/>
      <c r="BD7" s="440"/>
      <c r="BE7" s="440"/>
      <c r="BF7" s="440"/>
      <c r="BG7" s="440"/>
      <c r="BH7" s="440"/>
      <c r="BI7" s="440"/>
      <c r="BJ7" s="440"/>
      <c r="BK7" s="440"/>
      <c r="BL7" s="440"/>
      <c r="BM7" s="441"/>
      <c r="BN7" s="405">
        <v>680476</v>
      </c>
      <c r="BO7" s="406"/>
      <c r="BP7" s="406"/>
      <c r="BQ7" s="406"/>
      <c r="BR7" s="406"/>
      <c r="BS7" s="406"/>
      <c r="BT7" s="406"/>
      <c r="BU7" s="407"/>
      <c r="BV7" s="405">
        <v>565681</v>
      </c>
      <c r="BW7" s="406"/>
      <c r="BX7" s="406"/>
      <c r="BY7" s="406"/>
      <c r="BZ7" s="406"/>
      <c r="CA7" s="406"/>
      <c r="CB7" s="406"/>
      <c r="CC7" s="407"/>
      <c r="CD7" s="408" t="s">
        <v>102</v>
      </c>
      <c r="CE7" s="409"/>
      <c r="CF7" s="409"/>
      <c r="CG7" s="409"/>
      <c r="CH7" s="409"/>
      <c r="CI7" s="409"/>
      <c r="CJ7" s="409"/>
      <c r="CK7" s="409"/>
      <c r="CL7" s="409"/>
      <c r="CM7" s="409"/>
      <c r="CN7" s="409"/>
      <c r="CO7" s="409"/>
      <c r="CP7" s="409"/>
      <c r="CQ7" s="409"/>
      <c r="CR7" s="409"/>
      <c r="CS7" s="410"/>
      <c r="CT7" s="405">
        <v>115136485</v>
      </c>
      <c r="CU7" s="406"/>
      <c r="CV7" s="406"/>
      <c r="CW7" s="406"/>
      <c r="CX7" s="406"/>
      <c r="CY7" s="406"/>
      <c r="CZ7" s="406"/>
      <c r="DA7" s="407"/>
      <c r="DB7" s="405">
        <v>113099071</v>
      </c>
      <c r="DC7" s="406"/>
      <c r="DD7" s="406"/>
      <c r="DE7" s="406"/>
      <c r="DF7" s="406"/>
      <c r="DG7" s="406"/>
      <c r="DH7" s="406"/>
      <c r="DI7" s="407"/>
    </row>
    <row r="8" spans="1:119" ht="18.75" customHeight="1" thickBot="1" x14ac:dyDescent="0.25">
      <c r="A8" s="179"/>
      <c r="B8" s="414"/>
      <c r="C8" s="415"/>
      <c r="D8" s="415"/>
      <c r="E8" s="416"/>
      <c r="F8" s="416"/>
      <c r="G8" s="416"/>
      <c r="H8" s="416"/>
      <c r="I8" s="416"/>
      <c r="J8" s="416"/>
      <c r="K8" s="416"/>
      <c r="L8" s="416"/>
      <c r="M8" s="416"/>
      <c r="N8" s="416"/>
      <c r="O8" s="416"/>
      <c r="P8" s="416"/>
      <c r="Q8" s="416"/>
      <c r="R8" s="419"/>
      <c r="S8" s="419"/>
      <c r="T8" s="419"/>
      <c r="U8" s="419"/>
      <c r="V8" s="420"/>
      <c r="W8" s="423"/>
      <c r="X8" s="424"/>
      <c r="Y8" s="424"/>
      <c r="Z8" s="424"/>
      <c r="AA8" s="424"/>
      <c r="AB8" s="415"/>
      <c r="AC8" s="431"/>
      <c r="AD8" s="432"/>
      <c r="AE8" s="432"/>
      <c r="AF8" s="432"/>
      <c r="AG8" s="432"/>
      <c r="AH8" s="432"/>
      <c r="AI8" s="432"/>
      <c r="AJ8" s="432"/>
      <c r="AK8" s="432"/>
      <c r="AL8" s="433"/>
      <c r="AM8" s="434" t="s">
        <v>103</v>
      </c>
      <c r="AN8" s="435"/>
      <c r="AO8" s="435"/>
      <c r="AP8" s="435"/>
      <c r="AQ8" s="435"/>
      <c r="AR8" s="435"/>
      <c r="AS8" s="435"/>
      <c r="AT8" s="436"/>
      <c r="AU8" s="437" t="s">
        <v>104</v>
      </c>
      <c r="AV8" s="438"/>
      <c r="AW8" s="438"/>
      <c r="AX8" s="438"/>
      <c r="AY8" s="439" t="s">
        <v>105</v>
      </c>
      <c r="AZ8" s="440"/>
      <c r="BA8" s="440"/>
      <c r="BB8" s="440"/>
      <c r="BC8" s="440"/>
      <c r="BD8" s="440"/>
      <c r="BE8" s="440"/>
      <c r="BF8" s="440"/>
      <c r="BG8" s="440"/>
      <c r="BH8" s="440"/>
      <c r="BI8" s="440"/>
      <c r="BJ8" s="440"/>
      <c r="BK8" s="440"/>
      <c r="BL8" s="440"/>
      <c r="BM8" s="441"/>
      <c r="BN8" s="405">
        <v>3797448</v>
      </c>
      <c r="BO8" s="406"/>
      <c r="BP8" s="406"/>
      <c r="BQ8" s="406"/>
      <c r="BR8" s="406"/>
      <c r="BS8" s="406"/>
      <c r="BT8" s="406"/>
      <c r="BU8" s="407"/>
      <c r="BV8" s="405">
        <v>4084166</v>
      </c>
      <c r="BW8" s="406"/>
      <c r="BX8" s="406"/>
      <c r="BY8" s="406"/>
      <c r="BZ8" s="406"/>
      <c r="CA8" s="406"/>
      <c r="CB8" s="406"/>
      <c r="CC8" s="407"/>
      <c r="CD8" s="408" t="s">
        <v>106</v>
      </c>
      <c r="CE8" s="409"/>
      <c r="CF8" s="409"/>
      <c r="CG8" s="409"/>
      <c r="CH8" s="409"/>
      <c r="CI8" s="409"/>
      <c r="CJ8" s="409"/>
      <c r="CK8" s="409"/>
      <c r="CL8" s="409"/>
      <c r="CM8" s="409"/>
      <c r="CN8" s="409"/>
      <c r="CO8" s="409"/>
      <c r="CP8" s="409"/>
      <c r="CQ8" s="409"/>
      <c r="CR8" s="409"/>
      <c r="CS8" s="410"/>
      <c r="CT8" s="445">
        <v>0.73</v>
      </c>
      <c r="CU8" s="446"/>
      <c r="CV8" s="446"/>
      <c r="CW8" s="446"/>
      <c r="CX8" s="446"/>
      <c r="CY8" s="446"/>
      <c r="CZ8" s="446"/>
      <c r="DA8" s="447"/>
      <c r="DB8" s="445">
        <v>0.74</v>
      </c>
      <c r="DC8" s="446"/>
      <c r="DD8" s="446"/>
      <c r="DE8" s="446"/>
      <c r="DF8" s="446"/>
      <c r="DG8" s="446"/>
      <c r="DH8" s="446"/>
      <c r="DI8" s="447"/>
    </row>
    <row r="9" spans="1:119" ht="18.75" customHeight="1" thickBot="1" x14ac:dyDescent="0.25">
      <c r="A9" s="179"/>
      <c r="B9" s="399" t="s">
        <v>107</v>
      </c>
      <c r="C9" s="400"/>
      <c r="D9" s="400"/>
      <c r="E9" s="400"/>
      <c r="F9" s="400"/>
      <c r="G9" s="400"/>
      <c r="H9" s="400"/>
      <c r="I9" s="400"/>
      <c r="J9" s="400"/>
      <c r="K9" s="448"/>
      <c r="L9" s="449" t="s">
        <v>108</v>
      </c>
      <c r="M9" s="450"/>
      <c r="N9" s="450"/>
      <c r="O9" s="450"/>
      <c r="P9" s="450"/>
      <c r="Q9" s="451"/>
      <c r="R9" s="452">
        <v>493940</v>
      </c>
      <c r="S9" s="453"/>
      <c r="T9" s="453"/>
      <c r="U9" s="453"/>
      <c r="V9" s="454"/>
      <c r="W9" s="362" t="s">
        <v>109</v>
      </c>
      <c r="X9" s="363"/>
      <c r="Y9" s="363"/>
      <c r="Z9" s="363"/>
      <c r="AA9" s="363"/>
      <c r="AB9" s="363"/>
      <c r="AC9" s="363"/>
      <c r="AD9" s="363"/>
      <c r="AE9" s="363"/>
      <c r="AF9" s="363"/>
      <c r="AG9" s="363"/>
      <c r="AH9" s="363"/>
      <c r="AI9" s="363"/>
      <c r="AJ9" s="363"/>
      <c r="AK9" s="363"/>
      <c r="AL9" s="364"/>
      <c r="AM9" s="434" t="s">
        <v>110</v>
      </c>
      <c r="AN9" s="435"/>
      <c r="AO9" s="435"/>
      <c r="AP9" s="435"/>
      <c r="AQ9" s="435"/>
      <c r="AR9" s="435"/>
      <c r="AS9" s="435"/>
      <c r="AT9" s="436"/>
      <c r="AU9" s="437" t="s">
        <v>90</v>
      </c>
      <c r="AV9" s="438"/>
      <c r="AW9" s="438"/>
      <c r="AX9" s="438"/>
      <c r="AY9" s="439" t="s">
        <v>111</v>
      </c>
      <c r="AZ9" s="440"/>
      <c r="BA9" s="440"/>
      <c r="BB9" s="440"/>
      <c r="BC9" s="440"/>
      <c r="BD9" s="440"/>
      <c r="BE9" s="440"/>
      <c r="BF9" s="440"/>
      <c r="BG9" s="440"/>
      <c r="BH9" s="440"/>
      <c r="BI9" s="440"/>
      <c r="BJ9" s="440"/>
      <c r="BK9" s="440"/>
      <c r="BL9" s="440"/>
      <c r="BM9" s="441"/>
      <c r="BN9" s="405">
        <v>-286718</v>
      </c>
      <c r="BO9" s="406"/>
      <c r="BP9" s="406"/>
      <c r="BQ9" s="406"/>
      <c r="BR9" s="406"/>
      <c r="BS9" s="406"/>
      <c r="BT9" s="406"/>
      <c r="BU9" s="407"/>
      <c r="BV9" s="405">
        <v>792121</v>
      </c>
      <c r="BW9" s="406"/>
      <c r="BX9" s="406"/>
      <c r="BY9" s="406"/>
      <c r="BZ9" s="406"/>
      <c r="CA9" s="406"/>
      <c r="CB9" s="406"/>
      <c r="CC9" s="407"/>
      <c r="CD9" s="408" t="s">
        <v>112</v>
      </c>
      <c r="CE9" s="409"/>
      <c r="CF9" s="409"/>
      <c r="CG9" s="409"/>
      <c r="CH9" s="409"/>
      <c r="CI9" s="409"/>
      <c r="CJ9" s="409"/>
      <c r="CK9" s="409"/>
      <c r="CL9" s="409"/>
      <c r="CM9" s="409"/>
      <c r="CN9" s="409"/>
      <c r="CO9" s="409"/>
      <c r="CP9" s="409"/>
      <c r="CQ9" s="409"/>
      <c r="CR9" s="409"/>
      <c r="CS9" s="410"/>
      <c r="CT9" s="402">
        <v>12.4</v>
      </c>
      <c r="CU9" s="403"/>
      <c r="CV9" s="403"/>
      <c r="CW9" s="403"/>
      <c r="CX9" s="403"/>
      <c r="CY9" s="403"/>
      <c r="CZ9" s="403"/>
      <c r="DA9" s="404"/>
      <c r="DB9" s="402">
        <v>14</v>
      </c>
      <c r="DC9" s="403"/>
      <c r="DD9" s="403"/>
      <c r="DE9" s="403"/>
      <c r="DF9" s="403"/>
      <c r="DG9" s="403"/>
      <c r="DH9" s="403"/>
      <c r="DI9" s="404"/>
    </row>
    <row r="10" spans="1:119" ht="18.75" customHeight="1" thickBot="1" x14ac:dyDescent="0.25">
      <c r="A10" s="179"/>
      <c r="B10" s="399"/>
      <c r="C10" s="400"/>
      <c r="D10" s="400"/>
      <c r="E10" s="400"/>
      <c r="F10" s="400"/>
      <c r="G10" s="400"/>
      <c r="H10" s="400"/>
      <c r="I10" s="400"/>
      <c r="J10" s="400"/>
      <c r="K10" s="448"/>
      <c r="L10" s="455" t="s">
        <v>113</v>
      </c>
      <c r="M10" s="435"/>
      <c r="N10" s="435"/>
      <c r="O10" s="435"/>
      <c r="P10" s="435"/>
      <c r="Q10" s="436"/>
      <c r="R10" s="456">
        <v>502784</v>
      </c>
      <c r="S10" s="457"/>
      <c r="T10" s="457"/>
      <c r="U10" s="457"/>
      <c r="V10" s="458"/>
      <c r="W10" s="393"/>
      <c r="X10" s="394"/>
      <c r="Y10" s="394"/>
      <c r="Z10" s="394"/>
      <c r="AA10" s="394"/>
      <c r="AB10" s="394"/>
      <c r="AC10" s="394"/>
      <c r="AD10" s="394"/>
      <c r="AE10" s="394"/>
      <c r="AF10" s="394"/>
      <c r="AG10" s="394"/>
      <c r="AH10" s="394"/>
      <c r="AI10" s="394"/>
      <c r="AJ10" s="394"/>
      <c r="AK10" s="394"/>
      <c r="AL10" s="397"/>
      <c r="AM10" s="434" t="s">
        <v>114</v>
      </c>
      <c r="AN10" s="435"/>
      <c r="AO10" s="435"/>
      <c r="AP10" s="435"/>
      <c r="AQ10" s="435"/>
      <c r="AR10" s="435"/>
      <c r="AS10" s="435"/>
      <c r="AT10" s="436"/>
      <c r="AU10" s="437" t="s">
        <v>90</v>
      </c>
      <c r="AV10" s="438"/>
      <c r="AW10" s="438"/>
      <c r="AX10" s="438"/>
      <c r="AY10" s="439" t="s">
        <v>115</v>
      </c>
      <c r="AZ10" s="440"/>
      <c r="BA10" s="440"/>
      <c r="BB10" s="440"/>
      <c r="BC10" s="440"/>
      <c r="BD10" s="440"/>
      <c r="BE10" s="440"/>
      <c r="BF10" s="440"/>
      <c r="BG10" s="440"/>
      <c r="BH10" s="440"/>
      <c r="BI10" s="440"/>
      <c r="BJ10" s="440"/>
      <c r="BK10" s="440"/>
      <c r="BL10" s="440"/>
      <c r="BM10" s="441"/>
      <c r="BN10" s="405">
        <v>2769600</v>
      </c>
      <c r="BO10" s="406"/>
      <c r="BP10" s="406"/>
      <c r="BQ10" s="406"/>
      <c r="BR10" s="406"/>
      <c r="BS10" s="406"/>
      <c r="BT10" s="406"/>
      <c r="BU10" s="407"/>
      <c r="BV10" s="405">
        <v>4162800</v>
      </c>
      <c r="BW10" s="406"/>
      <c r="BX10" s="406"/>
      <c r="BY10" s="406"/>
      <c r="BZ10" s="406"/>
      <c r="CA10" s="406"/>
      <c r="CB10" s="406"/>
      <c r="CC10" s="407"/>
      <c r="CD10" s="182" t="s">
        <v>116</v>
      </c>
      <c r="CE10" s="183"/>
      <c r="CF10" s="183"/>
      <c r="CG10" s="183"/>
      <c r="CH10" s="183"/>
      <c r="CI10" s="183"/>
      <c r="CJ10" s="183"/>
      <c r="CK10" s="183"/>
      <c r="CL10" s="183"/>
      <c r="CM10" s="183"/>
      <c r="CN10" s="183"/>
      <c r="CO10" s="183"/>
      <c r="CP10" s="183"/>
      <c r="CQ10" s="183"/>
      <c r="CR10" s="183"/>
      <c r="CS10" s="184"/>
      <c r="CT10" s="185"/>
      <c r="CU10" s="186"/>
      <c r="CV10" s="186"/>
      <c r="CW10" s="186"/>
      <c r="CX10" s="186"/>
      <c r="CY10" s="186"/>
      <c r="CZ10" s="186"/>
      <c r="DA10" s="187"/>
      <c r="DB10" s="185"/>
      <c r="DC10" s="186"/>
      <c r="DD10" s="186"/>
      <c r="DE10" s="186"/>
      <c r="DF10" s="186"/>
      <c r="DG10" s="186"/>
      <c r="DH10" s="186"/>
      <c r="DI10" s="187"/>
    </row>
    <row r="11" spans="1:119" ht="18.75" customHeight="1" thickBot="1" x14ac:dyDescent="0.25">
      <c r="A11" s="179"/>
      <c r="B11" s="399"/>
      <c r="C11" s="400"/>
      <c r="D11" s="400"/>
      <c r="E11" s="400"/>
      <c r="F11" s="400"/>
      <c r="G11" s="400"/>
      <c r="H11" s="400"/>
      <c r="I11" s="400"/>
      <c r="J11" s="400"/>
      <c r="K11" s="448"/>
      <c r="L11" s="459" t="s">
        <v>117</v>
      </c>
      <c r="M11" s="460"/>
      <c r="N11" s="460"/>
      <c r="O11" s="460"/>
      <c r="P11" s="460"/>
      <c r="Q11" s="461"/>
      <c r="R11" s="462" t="s">
        <v>118</v>
      </c>
      <c r="S11" s="463"/>
      <c r="T11" s="463"/>
      <c r="U11" s="463"/>
      <c r="V11" s="464"/>
      <c r="W11" s="393"/>
      <c r="X11" s="394"/>
      <c r="Y11" s="394"/>
      <c r="Z11" s="394"/>
      <c r="AA11" s="394"/>
      <c r="AB11" s="394"/>
      <c r="AC11" s="394"/>
      <c r="AD11" s="394"/>
      <c r="AE11" s="394"/>
      <c r="AF11" s="394"/>
      <c r="AG11" s="394"/>
      <c r="AH11" s="394"/>
      <c r="AI11" s="394"/>
      <c r="AJ11" s="394"/>
      <c r="AK11" s="394"/>
      <c r="AL11" s="397"/>
      <c r="AM11" s="434" t="s">
        <v>119</v>
      </c>
      <c r="AN11" s="435"/>
      <c r="AO11" s="435"/>
      <c r="AP11" s="435"/>
      <c r="AQ11" s="435"/>
      <c r="AR11" s="435"/>
      <c r="AS11" s="435"/>
      <c r="AT11" s="436"/>
      <c r="AU11" s="437" t="s">
        <v>90</v>
      </c>
      <c r="AV11" s="438"/>
      <c r="AW11" s="438"/>
      <c r="AX11" s="438"/>
      <c r="AY11" s="439" t="s">
        <v>120</v>
      </c>
      <c r="AZ11" s="440"/>
      <c r="BA11" s="440"/>
      <c r="BB11" s="440"/>
      <c r="BC11" s="440"/>
      <c r="BD11" s="440"/>
      <c r="BE11" s="440"/>
      <c r="BF11" s="440"/>
      <c r="BG11" s="440"/>
      <c r="BH11" s="440"/>
      <c r="BI11" s="440"/>
      <c r="BJ11" s="440"/>
      <c r="BK11" s="440"/>
      <c r="BL11" s="440"/>
      <c r="BM11" s="441"/>
      <c r="BN11" s="405">
        <v>0</v>
      </c>
      <c r="BO11" s="406"/>
      <c r="BP11" s="406"/>
      <c r="BQ11" s="406"/>
      <c r="BR11" s="406"/>
      <c r="BS11" s="406"/>
      <c r="BT11" s="406"/>
      <c r="BU11" s="407"/>
      <c r="BV11" s="405">
        <v>25</v>
      </c>
      <c r="BW11" s="406"/>
      <c r="BX11" s="406"/>
      <c r="BY11" s="406"/>
      <c r="BZ11" s="406"/>
      <c r="CA11" s="406"/>
      <c r="CB11" s="406"/>
      <c r="CC11" s="407"/>
      <c r="CD11" s="408" t="s">
        <v>121</v>
      </c>
      <c r="CE11" s="409"/>
      <c r="CF11" s="409"/>
      <c r="CG11" s="409"/>
      <c r="CH11" s="409"/>
      <c r="CI11" s="409"/>
      <c r="CJ11" s="409"/>
      <c r="CK11" s="409"/>
      <c r="CL11" s="409"/>
      <c r="CM11" s="409"/>
      <c r="CN11" s="409"/>
      <c r="CO11" s="409"/>
      <c r="CP11" s="409"/>
      <c r="CQ11" s="409"/>
      <c r="CR11" s="409"/>
      <c r="CS11" s="410"/>
      <c r="CT11" s="445" t="s">
        <v>122</v>
      </c>
      <c r="CU11" s="446"/>
      <c r="CV11" s="446"/>
      <c r="CW11" s="446"/>
      <c r="CX11" s="446"/>
      <c r="CY11" s="446"/>
      <c r="CZ11" s="446"/>
      <c r="DA11" s="447"/>
      <c r="DB11" s="445" t="s">
        <v>122</v>
      </c>
      <c r="DC11" s="446"/>
      <c r="DD11" s="446"/>
      <c r="DE11" s="446"/>
      <c r="DF11" s="446"/>
      <c r="DG11" s="446"/>
      <c r="DH11" s="446"/>
      <c r="DI11" s="447"/>
    </row>
    <row r="12" spans="1:119" ht="18.75" customHeight="1" x14ac:dyDescent="0.2">
      <c r="A12" s="179"/>
      <c r="B12" s="465" t="s">
        <v>123</v>
      </c>
      <c r="C12" s="466"/>
      <c r="D12" s="466"/>
      <c r="E12" s="466"/>
      <c r="F12" s="466"/>
      <c r="G12" s="466"/>
      <c r="H12" s="466"/>
      <c r="I12" s="466"/>
      <c r="J12" s="466"/>
      <c r="K12" s="467"/>
      <c r="L12" s="474" t="s">
        <v>124</v>
      </c>
      <c r="M12" s="475"/>
      <c r="N12" s="475"/>
      <c r="O12" s="475"/>
      <c r="P12" s="475"/>
      <c r="Q12" s="476"/>
      <c r="R12" s="477">
        <v>478539</v>
      </c>
      <c r="S12" s="478"/>
      <c r="T12" s="478"/>
      <c r="U12" s="478"/>
      <c r="V12" s="479"/>
      <c r="W12" s="480" t="s">
        <v>1</v>
      </c>
      <c r="X12" s="438"/>
      <c r="Y12" s="438"/>
      <c r="Z12" s="438"/>
      <c r="AA12" s="438"/>
      <c r="AB12" s="481"/>
      <c r="AC12" s="482" t="s">
        <v>125</v>
      </c>
      <c r="AD12" s="483"/>
      <c r="AE12" s="483"/>
      <c r="AF12" s="483"/>
      <c r="AG12" s="484"/>
      <c r="AH12" s="482" t="s">
        <v>126</v>
      </c>
      <c r="AI12" s="483"/>
      <c r="AJ12" s="483"/>
      <c r="AK12" s="483"/>
      <c r="AL12" s="485"/>
      <c r="AM12" s="434" t="s">
        <v>127</v>
      </c>
      <c r="AN12" s="435"/>
      <c r="AO12" s="435"/>
      <c r="AP12" s="435"/>
      <c r="AQ12" s="435"/>
      <c r="AR12" s="435"/>
      <c r="AS12" s="435"/>
      <c r="AT12" s="436"/>
      <c r="AU12" s="437" t="s">
        <v>90</v>
      </c>
      <c r="AV12" s="438"/>
      <c r="AW12" s="438"/>
      <c r="AX12" s="438"/>
      <c r="AY12" s="439" t="s">
        <v>128</v>
      </c>
      <c r="AZ12" s="440"/>
      <c r="BA12" s="440"/>
      <c r="BB12" s="440"/>
      <c r="BC12" s="440"/>
      <c r="BD12" s="440"/>
      <c r="BE12" s="440"/>
      <c r="BF12" s="440"/>
      <c r="BG12" s="440"/>
      <c r="BH12" s="440"/>
      <c r="BI12" s="440"/>
      <c r="BJ12" s="440"/>
      <c r="BK12" s="440"/>
      <c r="BL12" s="440"/>
      <c r="BM12" s="441"/>
      <c r="BN12" s="405">
        <v>3500000</v>
      </c>
      <c r="BO12" s="406"/>
      <c r="BP12" s="406"/>
      <c r="BQ12" s="406"/>
      <c r="BR12" s="406"/>
      <c r="BS12" s="406"/>
      <c r="BT12" s="406"/>
      <c r="BU12" s="407"/>
      <c r="BV12" s="405">
        <v>1500000</v>
      </c>
      <c r="BW12" s="406"/>
      <c r="BX12" s="406"/>
      <c r="BY12" s="406"/>
      <c r="BZ12" s="406"/>
      <c r="CA12" s="406"/>
      <c r="CB12" s="406"/>
      <c r="CC12" s="407"/>
      <c r="CD12" s="408" t="s">
        <v>129</v>
      </c>
      <c r="CE12" s="409"/>
      <c r="CF12" s="409"/>
      <c r="CG12" s="409"/>
      <c r="CH12" s="409"/>
      <c r="CI12" s="409"/>
      <c r="CJ12" s="409"/>
      <c r="CK12" s="409"/>
      <c r="CL12" s="409"/>
      <c r="CM12" s="409"/>
      <c r="CN12" s="409"/>
      <c r="CO12" s="409"/>
      <c r="CP12" s="409"/>
      <c r="CQ12" s="409"/>
      <c r="CR12" s="409"/>
      <c r="CS12" s="410"/>
      <c r="CT12" s="445" t="s">
        <v>122</v>
      </c>
      <c r="CU12" s="446"/>
      <c r="CV12" s="446"/>
      <c r="CW12" s="446"/>
      <c r="CX12" s="446"/>
      <c r="CY12" s="446"/>
      <c r="CZ12" s="446"/>
      <c r="DA12" s="447"/>
      <c r="DB12" s="445" t="s">
        <v>122</v>
      </c>
      <c r="DC12" s="446"/>
      <c r="DD12" s="446"/>
      <c r="DE12" s="446"/>
      <c r="DF12" s="446"/>
      <c r="DG12" s="446"/>
      <c r="DH12" s="446"/>
      <c r="DI12" s="447"/>
    </row>
    <row r="13" spans="1:119" ht="18.75" customHeight="1" x14ac:dyDescent="0.2">
      <c r="A13" s="179"/>
      <c r="B13" s="468"/>
      <c r="C13" s="469"/>
      <c r="D13" s="469"/>
      <c r="E13" s="469"/>
      <c r="F13" s="469"/>
      <c r="G13" s="469"/>
      <c r="H13" s="469"/>
      <c r="I13" s="469"/>
      <c r="J13" s="469"/>
      <c r="K13" s="470"/>
      <c r="L13" s="188"/>
      <c r="M13" s="496" t="s">
        <v>130</v>
      </c>
      <c r="N13" s="497"/>
      <c r="O13" s="497"/>
      <c r="P13" s="497"/>
      <c r="Q13" s="498"/>
      <c r="R13" s="489">
        <v>457925</v>
      </c>
      <c r="S13" s="490"/>
      <c r="T13" s="490"/>
      <c r="U13" s="490"/>
      <c r="V13" s="491"/>
      <c r="W13" s="421" t="s">
        <v>131</v>
      </c>
      <c r="X13" s="422"/>
      <c r="Y13" s="422"/>
      <c r="Z13" s="422"/>
      <c r="AA13" s="422"/>
      <c r="AB13" s="412"/>
      <c r="AC13" s="456">
        <v>525</v>
      </c>
      <c r="AD13" s="457"/>
      <c r="AE13" s="457"/>
      <c r="AF13" s="457"/>
      <c r="AG13" s="499"/>
      <c r="AH13" s="456">
        <v>591</v>
      </c>
      <c r="AI13" s="457"/>
      <c r="AJ13" s="457"/>
      <c r="AK13" s="457"/>
      <c r="AL13" s="458"/>
      <c r="AM13" s="434" t="s">
        <v>132</v>
      </c>
      <c r="AN13" s="435"/>
      <c r="AO13" s="435"/>
      <c r="AP13" s="435"/>
      <c r="AQ13" s="435"/>
      <c r="AR13" s="435"/>
      <c r="AS13" s="435"/>
      <c r="AT13" s="436"/>
      <c r="AU13" s="437" t="s">
        <v>104</v>
      </c>
      <c r="AV13" s="438"/>
      <c r="AW13" s="438"/>
      <c r="AX13" s="438"/>
      <c r="AY13" s="439" t="s">
        <v>133</v>
      </c>
      <c r="AZ13" s="440"/>
      <c r="BA13" s="440"/>
      <c r="BB13" s="440"/>
      <c r="BC13" s="440"/>
      <c r="BD13" s="440"/>
      <c r="BE13" s="440"/>
      <c r="BF13" s="440"/>
      <c r="BG13" s="440"/>
      <c r="BH13" s="440"/>
      <c r="BI13" s="440"/>
      <c r="BJ13" s="440"/>
      <c r="BK13" s="440"/>
      <c r="BL13" s="440"/>
      <c r="BM13" s="441"/>
      <c r="BN13" s="405">
        <v>-1017118</v>
      </c>
      <c r="BO13" s="406"/>
      <c r="BP13" s="406"/>
      <c r="BQ13" s="406"/>
      <c r="BR13" s="406"/>
      <c r="BS13" s="406"/>
      <c r="BT13" s="406"/>
      <c r="BU13" s="407"/>
      <c r="BV13" s="405">
        <v>3454946</v>
      </c>
      <c r="BW13" s="406"/>
      <c r="BX13" s="406"/>
      <c r="BY13" s="406"/>
      <c r="BZ13" s="406"/>
      <c r="CA13" s="406"/>
      <c r="CB13" s="406"/>
      <c r="CC13" s="407"/>
      <c r="CD13" s="408" t="s">
        <v>134</v>
      </c>
      <c r="CE13" s="409"/>
      <c r="CF13" s="409"/>
      <c r="CG13" s="409"/>
      <c r="CH13" s="409"/>
      <c r="CI13" s="409"/>
      <c r="CJ13" s="409"/>
      <c r="CK13" s="409"/>
      <c r="CL13" s="409"/>
      <c r="CM13" s="409"/>
      <c r="CN13" s="409"/>
      <c r="CO13" s="409"/>
      <c r="CP13" s="409"/>
      <c r="CQ13" s="409"/>
      <c r="CR13" s="409"/>
      <c r="CS13" s="410"/>
      <c r="CT13" s="402">
        <v>5.9</v>
      </c>
      <c r="CU13" s="403"/>
      <c r="CV13" s="403"/>
      <c r="CW13" s="403"/>
      <c r="CX13" s="403"/>
      <c r="CY13" s="403"/>
      <c r="CZ13" s="403"/>
      <c r="DA13" s="404"/>
      <c r="DB13" s="402">
        <v>6.9</v>
      </c>
      <c r="DC13" s="403"/>
      <c r="DD13" s="403"/>
      <c r="DE13" s="403"/>
      <c r="DF13" s="403"/>
      <c r="DG13" s="403"/>
      <c r="DH13" s="403"/>
      <c r="DI13" s="404"/>
    </row>
    <row r="14" spans="1:119" ht="18.75" customHeight="1" thickBot="1" x14ac:dyDescent="0.25">
      <c r="A14" s="179"/>
      <c r="B14" s="468"/>
      <c r="C14" s="469"/>
      <c r="D14" s="469"/>
      <c r="E14" s="469"/>
      <c r="F14" s="469"/>
      <c r="G14" s="469"/>
      <c r="H14" s="469"/>
      <c r="I14" s="469"/>
      <c r="J14" s="469"/>
      <c r="K14" s="470"/>
      <c r="L14" s="486" t="s">
        <v>135</v>
      </c>
      <c r="M14" s="487"/>
      <c r="N14" s="487"/>
      <c r="O14" s="487"/>
      <c r="P14" s="487"/>
      <c r="Q14" s="488"/>
      <c r="R14" s="489">
        <v>480137</v>
      </c>
      <c r="S14" s="490"/>
      <c r="T14" s="490"/>
      <c r="U14" s="490"/>
      <c r="V14" s="491"/>
      <c r="W14" s="395"/>
      <c r="X14" s="396"/>
      <c r="Y14" s="396"/>
      <c r="Z14" s="396"/>
      <c r="AA14" s="396"/>
      <c r="AB14" s="385"/>
      <c r="AC14" s="492">
        <v>0.3</v>
      </c>
      <c r="AD14" s="493"/>
      <c r="AE14" s="493"/>
      <c r="AF14" s="493"/>
      <c r="AG14" s="494"/>
      <c r="AH14" s="492">
        <v>0.3</v>
      </c>
      <c r="AI14" s="493"/>
      <c r="AJ14" s="493"/>
      <c r="AK14" s="493"/>
      <c r="AL14" s="495"/>
      <c r="AM14" s="434"/>
      <c r="AN14" s="435"/>
      <c r="AO14" s="435"/>
      <c r="AP14" s="435"/>
      <c r="AQ14" s="435"/>
      <c r="AR14" s="435"/>
      <c r="AS14" s="435"/>
      <c r="AT14" s="436"/>
      <c r="AU14" s="437"/>
      <c r="AV14" s="438"/>
      <c r="AW14" s="438"/>
      <c r="AX14" s="438"/>
      <c r="AY14" s="439"/>
      <c r="AZ14" s="440"/>
      <c r="BA14" s="440"/>
      <c r="BB14" s="440"/>
      <c r="BC14" s="440"/>
      <c r="BD14" s="440"/>
      <c r="BE14" s="440"/>
      <c r="BF14" s="440"/>
      <c r="BG14" s="440"/>
      <c r="BH14" s="440"/>
      <c r="BI14" s="440"/>
      <c r="BJ14" s="440"/>
      <c r="BK14" s="440"/>
      <c r="BL14" s="440"/>
      <c r="BM14" s="441"/>
      <c r="BN14" s="405"/>
      <c r="BO14" s="406"/>
      <c r="BP14" s="406"/>
      <c r="BQ14" s="406"/>
      <c r="BR14" s="406"/>
      <c r="BS14" s="406"/>
      <c r="BT14" s="406"/>
      <c r="BU14" s="407"/>
      <c r="BV14" s="405"/>
      <c r="BW14" s="406"/>
      <c r="BX14" s="406"/>
      <c r="BY14" s="406"/>
      <c r="BZ14" s="406"/>
      <c r="CA14" s="406"/>
      <c r="CB14" s="406"/>
      <c r="CC14" s="407"/>
      <c r="CD14" s="500" t="s">
        <v>136</v>
      </c>
      <c r="CE14" s="501"/>
      <c r="CF14" s="501"/>
      <c r="CG14" s="501"/>
      <c r="CH14" s="501"/>
      <c r="CI14" s="501"/>
      <c r="CJ14" s="501"/>
      <c r="CK14" s="501"/>
      <c r="CL14" s="501"/>
      <c r="CM14" s="501"/>
      <c r="CN14" s="501"/>
      <c r="CO14" s="501"/>
      <c r="CP14" s="501"/>
      <c r="CQ14" s="501"/>
      <c r="CR14" s="501"/>
      <c r="CS14" s="502"/>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79"/>
      <c r="B15" s="468"/>
      <c r="C15" s="469"/>
      <c r="D15" s="469"/>
      <c r="E15" s="469"/>
      <c r="F15" s="469"/>
      <c r="G15" s="469"/>
      <c r="H15" s="469"/>
      <c r="I15" s="469"/>
      <c r="J15" s="469"/>
      <c r="K15" s="470"/>
      <c r="L15" s="188"/>
      <c r="M15" s="496" t="s">
        <v>130</v>
      </c>
      <c r="N15" s="497"/>
      <c r="O15" s="497"/>
      <c r="P15" s="497"/>
      <c r="Q15" s="498"/>
      <c r="R15" s="489">
        <v>460759</v>
      </c>
      <c r="S15" s="490"/>
      <c r="T15" s="490"/>
      <c r="U15" s="490"/>
      <c r="V15" s="491"/>
      <c r="W15" s="421" t="s">
        <v>137</v>
      </c>
      <c r="X15" s="422"/>
      <c r="Y15" s="422"/>
      <c r="Z15" s="422"/>
      <c r="AA15" s="422"/>
      <c r="AB15" s="412"/>
      <c r="AC15" s="456">
        <v>53330</v>
      </c>
      <c r="AD15" s="457"/>
      <c r="AE15" s="457"/>
      <c r="AF15" s="457"/>
      <c r="AG15" s="499"/>
      <c r="AH15" s="456">
        <v>58967</v>
      </c>
      <c r="AI15" s="457"/>
      <c r="AJ15" s="457"/>
      <c r="AK15" s="457"/>
      <c r="AL15" s="458"/>
      <c r="AM15" s="434"/>
      <c r="AN15" s="435"/>
      <c r="AO15" s="435"/>
      <c r="AP15" s="435"/>
      <c r="AQ15" s="435"/>
      <c r="AR15" s="435"/>
      <c r="AS15" s="435"/>
      <c r="AT15" s="436"/>
      <c r="AU15" s="437"/>
      <c r="AV15" s="438"/>
      <c r="AW15" s="438"/>
      <c r="AX15" s="438"/>
      <c r="AY15" s="365" t="s">
        <v>138</v>
      </c>
      <c r="AZ15" s="366"/>
      <c r="BA15" s="366"/>
      <c r="BB15" s="366"/>
      <c r="BC15" s="366"/>
      <c r="BD15" s="366"/>
      <c r="BE15" s="366"/>
      <c r="BF15" s="366"/>
      <c r="BG15" s="366"/>
      <c r="BH15" s="366"/>
      <c r="BI15" s="366"/>
      <c r="BJ15" s="366"/>
      <c r="BK15" s="366"/>
      <c r="BL15" s="366"/>
      <c r="BM15" s="367"/>
      <c r="BN15" s="368">
        <v>68727102</v>
      </c>
      <c r="BO15" s="369"/>
      <c r="BP15" s="369"/>
      <c r="BQ15" s="369"/>
      <c r="BR15" s="369"/>
      <c r="BS15" s="369"/>
      <c r="BT15" s="369"/>
      <c r="BU15" s="370"/>
      <c r="BV15" s="368">
        <v>66558571</v>
      </c>
      <c r="BW15" s="369"/>
      <c r="BX15" s="369"/>
      <c r="BY15" s="369"/>
      <c r="BZ15" s="369"/>
      <c r="CA15" s="369"/>
      <c r="CB15" s="369"/>
      <c r="CC15" s="370"/>
      <c r="CD15" s="506" t="s">
        <v>139</v>
      </c>
      <c r="CE15" s="507"/>
      <c r="CF15" s="507"/>
      <c r="CG15" s="507"/>
      <c r="CH15" s="507"/>
      <c r="CI15" s="507"/>
      <c r="CJ15" s="507"/>
      <c r="CK15" s="507"/>
      <c r="CL15" s="507"/>
      <c r="CM15" s="507"/>
      <c r="CN15" s="507"/>
      <c r="CO15" s="507"/>
      <c r="CP15" s="507"/>
      <c r="CQ15" s="507"/>
      <c r="CR15" s="507"/>
      <c r="CS15" s="508"/>
      <c r="CT15" s="189"/>
      <c r="CU15" s="190"/>
      <c r="CV15" s="190"/>
      <c r="CW15" s="190"/>
      <c r="CX15" s="190"/>
      <c r="CY15" s="190"/>
      <c r="CZ15" s="190"/>
      <c r="DA15" s="191"/>
      <c r="DB15" s="189"/>
      <c r="DC15" s="190"/>
      <c r="DD15" s="190"/>
      <c r="DE15" s="190"/>
      <c r="DF15" s="190"/>
      <c r="DG15" s="190"/>
      <c r="DH15" s="190"/>
      <c r="DI15" s="191"/>
    </row>
    <row r="16" spans="1:119" ht="18.75" customHeight="1" x14ac:dyDescent="0.2">
      <c r="A16" s="179"/>
      <c r="B16" s="468"/>
      <c r="C16" s="469"/>
      <c r="D16" s="469"/>
      <c r="E16" s="469"/>
      <c r="F16" s="469"/>
      <c r="G16" s="469"/>
      <c r="H16" s="469"/>
      <c r="I16" s="469"/>
      <c r="J16" s="469"/>
      <c r="K16" s="470"/>
      <c r="L16" s="486" t="s">
        <v>140</v>
      </c>
      <c r="M16" s="509"/>
      <c r="N16" s="509"/>
      <c r="O16" s="509"/>
      <c r="P16" s="509"/>
      <c r="Q16" s="510"/>
      <c r="R16" s="511" t="s">
        <v>141</v>
      </c>
      <c r="S16" s="512"/>
      <c r="T16" s="512"/>
      <c r="U16" s="512"/>
      <c r="V16" s="513"/>
      <c r="W16" s="395"/>
      <c r="X16" s="396"/>
      <c r="Y16" s="396"/>
      <c r="Z16" s="396"/>
      <c r="AA16" s="396"/>
      <c r="AB16" s="385"/>
      <c r="AC16" s="492">
        <v>29.1</v>
      </c>
      <c r="AD16" s="493"/>
      <c r="AE16" s="493"/>
      <c r="AF16" s="493"/>
      <c r="AG16" s="494"/>
      <c r="AH16" s="492">
        <v>30.7</v>
      </c>
      <c r="AI16" s="493"/>
      <c r="AJ16" s="493"/>
      <c r="AK16" s="493"/>
      <c r="AL16" s="495"/>
      <c r="AM16" s="434"/>
      <c r="AN16" s="435"/>
      <c r="AO16" s="435"/>
      <c r="AP16" s="435"/>
      <c r="AQ16" s="435"/>
      <c r="AR16" s="435"/>
      <c r="AS16" s="435"/>
      <c r="AT16" s="436"/>
      <c r="AU16" s="437"/>
      <c r="AV16" s="438"/>
      <c r="AW16" s="438"/>
      <c r="AX16" s="438"/>
      <c r="AY16" s="439" t="s">
        <v>142</v>
      </c>
      <c r="AZ16" s="440"/>
      <c r="BA16" s="440"/>
      <c r="BB16" s="440"/>
      <c r="BC16" s="440"/>
      <c r="BD16" s="440"/>
      <c r="BE16" s="440"/>
      <c r="BF16" s="440"/>
      <c r="BG16" s="440"/>
      <c r="BH16" s="440"/>
      <c r="BI16" s="440"/>
      <c r="BJ16" s="440"/>
      <c r="BK16" s="440"/>
      <c r="BL16" s="440"/>
      <c r="BM16" s="441"/>
      <c r="BN16" s="405">
        <v>93423931</v>
      </c>
      <c r="BO16" s="406"/>
      <c r="BP16" s="406"/>
      <c r="BQ16" s="406"/>
      <c r="BR16" s="406"/>
      <c r="BS16" s="406"/>
      <c r="BT16" s="406"/>
      <c r="BU16" s="407"/>
      <c r="BV16" s="405">
        <v>90329572</v>
      </c>
      <c r="BW16" s="406"/>
      <c r="BX16" s="406"/>
      <c r="BY16" s="406"/>
      <c r="BZ16" s="406"/>
      <c r="CA16" s="406"/>
      <c r="CB16" s="406"/>
      <c r="CC16" s="407"/>
      <c r="CD16" s="192"/>
      <c r="CE16" s="519"/>
      <c r="CF16" s="519"/>
      <c r="CG16" s="519"/>
      <c r="CH16" s="519"/>
      <c r="CI16" s="519"/>
      <c r="CJ16" s="519"/>
      <c r="CK16" s="519"/>
      <c r="CL16" s="519"/>
      <c r="CM16" s="519"/>
      <c r="CN16" s="519"/>
      <c r="CO16" s="519"/>
      <c r="CP16" s="519"/>
      <c r="CQ16" s="519"/>
      <c r="CR16" s="519"/>
      <c r="CS16" s="520"/>
      <c r="CT16" s="402"/>
      <c r="CU16" s="403"/>
      <c r="CV16" s="403"/>
      <c r="CW16" s="403"/>
      <c r="CX16" s="403"/>
      <c r="CY16" s="403"/>
      <c r="CZ16" s="403"/>
      <c r="DA16" s="404"/>
      <c r="DB16" s="402"/>
      <c r="DC16" s="403"/>
      <c r="DD16" s="403"/>
      <c r="DE16" s="403"/>
      <c r="DF16" s="403"/>
      <c r="DG16" s="403"/>
      <c r="DH16" s="403"/>
      <c r="DI16" s="404"/>
    </row>
    <row r="17" spans="1:113" ht="18.75" customHeight="1" thickBot="1" x14ac:dyDescent="0.25">
      <c r="A17" s="179"/>
      <c r="B17" s="471"/>
      <c r="C17" s="472"/>
      <c r="D17" s="472"/>
      <c r="E17" s="472"/>
      <c r="F17" s="472"/>
      <c r="G17" s="472"/>
      <c r="H17" s="472"/>
      <c r="I17" s="472"/>
      <c r="J17" s="472"/>
      <c r="K17" s="473"/>
      <c r="L17" s="193"/>
      <c r="M17" s="516" t="s">
        <v>143</v>
      </c>
      <c r="N17" s="517"/>
      <c r="O17" s="517"/>
      <c r="P17" s="517"/>
      <c r="Q17" s="518"/>
      <c r="R17" s="511" t="s">
        <v>144</v>
      </c>
      <c r="S17" s="512"/>
      <c r="T17" s="512"/>
      <c r="U17" s="512"/>
      <c r="V17" s="513"/>
      <c r="W17" s="421" t="s">
        <v>145</v>
      </c>
      <c r="X17" s="422"/>
      <c r="Y17" s="422"/>
      <c r="Z17" s="422"/>
      <c r="AA17" s="422"/>
      <c r="AB17" s="412"/>
      <c r="AC17" s="456">
        <v>129166</v>
      </c>
      <c r="AD17" s="457"/>
      <c r="AE17" s="457"/>
      <c r="AF17" s="457"/>
      <c r="AG17" s="499"/>
      <c r="AH17" s="456">
        <v>132312</v>
      </c>
      <c r="AI17" s="457"/>
      <c r="AJ17" s="457"/>
      <c r="AK17" s="457"/>
      <c r="AL17" s="458"/>
      <c r="AM17" s="434"/>
      <c r="AN17" s="435"/>
      <c r="AO17" s="435"/>
      <c r="AP17" s="435"/>
      <c r="AQ17" s="435"/>
      <c r="AR17" s="435"/>
      <c r="AS17" s="435"/>
      <c r="AT17" s="436"/>
      <c r="AU17" s="437"/>
      <c r="AV17" s="438"/>
      <c r="AW17" s="438"/>
      <c r="AX17" s="438"/>
      <c r="AY17" s="439" t="s">
        <v>146</v>
      </c>
      <c r="AZ17" s="440"/>
      <c r="BA17" s="440"/>
      <c r="BB17" s="440"/>
      <c r="BC17" s="440"/>
      <c r="BD17" s="440"/>
      <c r="BE17" s="440"/>
      <c r="BF17" s="440"/>
      <c r="BG17" s="440"/>
      <c r="BH17" s="440"/>
      <c r="BI17" s="440"/>
      <c r="BJ17" s="440"/>
      <c r="BK17" s="440"/>
      <c r="BL17" s="440"/>
      <c r="BM17" s="441"/>
      <c r="BN17" s="405">
        <v>87775545</v>
      </c>
      <c r="BO17" s="406"/>
      <c r="BP17" s="406"/>
      <c r="BQ17" s="406"/>
      <c r="BR17" s="406"/>
      <c r="BS17" s="406"/>
      <c r="BT17" s="406"/>
      <c r="BU17" s="407"/>
      <c r="BV17" s="405">
        <v>84976092</v>
      </c>
      <c r="BW17" s="406"/>
      <c r="BX17" s="406"/>
      <c r="BY17" s="406"/>
      <c r="BZ17" s="406"/>
      <c r="CA17" s="406"/>
      <c r="CB17" s="406"/>
      <c r="CC17" s="407"/>
      <c r="CD17" s="192"/>
      <c r="CE17" s="519"/>
      <c r="CF17" s="519"/>
      <c r="CG17" s="519"/>
      <c r="CH17" s="519"/>
      <c r="CI17" s="519"/>
      <c r="CJ17" s="519"/>
      <c r="CK17" s="519"/>
      <c r="CL17" s="519"/>
      <c r="CM17" s="519"/>
      <c r="CN17" s="519"/>
      <c r="CO17" s="519"/>
      <c r="CP17" s="519"/>
      <c r="CQ17" s="519"/>
      <c r="CR17" s="519"/>
      <c r="CS17" s="520"/>
      <c r="CT17" s="402"/>
      <c r="CU17" s="403"/>
      <c r="CV17" s="403"/>
      <c r="CW17" s="403"/>
      <c r="CX17" s="403"/>
      <c r="CY17" s="403"/>
      <c r="CZ17" s="403"/>
      <c r="DA17" s="404"/>
      <c r="DB17" s="402"/>
      <c r="DC17" s="403"/>
      <c r="DD17" s="403"/>
      <c r="DE17" s="403"/>
      <c r="DF17" s="403"/>
      <c r="DG17" s="403"/>
      <c r="DH17" s="403"/>
      <c r="DI17" s="404"/>
    </row>
    <row r="18" spans="1:113" ht="18.75" customHeight="1" thickBot="1" x14ac:dyDescent="0.25">
      <c r="A18" s="179"/>
      <c r="B18" s="527" t="s">
        <v>147</v>
      </c>
      <c r="C18" s="448"/>
      <c r="D18" s="448"/>
      <c r="E18" s="528"/>
      <c r="F18" s="528"/>
      <c r="G18" s="528"/>
      <c r="H18" s="528"/>
      <c r="I18" s="528"/>
      <c r="J18" s="528"/>
      <c r="K18" s="528"/>
      <c r="L18" s="529">
        <v>61.78</v>
      </c>
      <c r="M18" s="529"/>
      <c r="N18" s="529"/>
      <c r="O18" s="529"/>
      <c r="P18" s="529"/>
      <c r="Q18" s="529"/>
      <c r="R18" s="530"/>
      <c r="S18" s="530"/>
      <c r="T18" s="530"/>
      <c r="U18" s="530"/>
      <c r="V18" s="531"/>
      <c r="W18" s="423"/>
      <c r="X18" s="424"/>
      <c r="Y18" s="424"/>
      <c r="Z18" s="424"/>
      <c r="AA18" s="424"/>
      <c r="AB18" s="415"/>
      <c r="AC18" s="532">
        <v>70.599999999999994</v>
      </c>
      <c r="AD18" s="533"/>
      <c r="AE18" s="533"/>
      <c r="AF18" s="533"/>
      <c r="AG18" s="534"/>
      <c r="AH18" s="532">
        <v>69</v>
      </c>
      <c r="AI18" s="533"/>
      <c r="AJ18" s="533"/>
      <c r="AK18" s="533"/>
      <c r="AL18" s="535"/>
      <c r="AM18" s="434"/>
      <c r="AN18" s="435"/>
      <c r="AO18" s="435"/>
      <c r="AP18" s="435"/>
      <c r="AQ18" s="435"/>
      <c r="AR18" s="435"/>
      <c r="AS18" s="435"/>
      <c r="AT18" s="436"/>
      <c r="AU18" s="437"/>
      <c r="AV18" s="438"/>
      <c r="AW18" s="438"/>
      <c r="AX18" s="438"/>
      <c r="AY18" s="439" t="s">
        <v>148</v>
      </c>
      <c r="AZ18" s="440"/>
      <c r="BA18" s="440"/>
      <c r="BB18" s="440"/>
      <c r="BC18" s="440"/>
      <c r="BD18" s="440"/>
      <c r="BE18" s="440"/>
      <c r="BF18" s="440"/>
      <c r="BG18" s="440"/>
      <c r="BH18" s="440"/>
      <c r="BI18" s="440"/>
      <c r="BJ18" s="440"/>
      <c r="BK18" s="440"/>
      <c r="BL18" s="440"/>
      <c r="BM18" s="441"/>
      <c r="BN18" s="405">
        <v>111889236</v>
      </c>
      <c r="BO18" s="406"/>
      <c r="BP18" s="406"/>
      <c r="BQ18" s="406"/>
      <c r="BR18" s="406"/>
      <c r="BS18" s="406"/>
      <c r="BT18" s="406"/>
      <c r="BU18" s="407"/>
      <c r="BV18" s="405">
        <v>109758833</v>
      </c>
      <c r="BW18" s="406"/>
      <c r="BX18" s="406"/>
      <c r="BY18" s="406"/>
      <c r="BZ18" s="406"/>
      <c r="CA18" s="406"/>
      <c r="CB18" s="406"/>
      <c r="CC18" s="407"/>
      <c r="CD18" s="192"/>
      <c r="CE18" s="519"/>
      <c r="CF18" s="519"/>
      <c r="CG18" s="519"/>
      <c r="CH18" s="519"/>
      <c r="CI18" s="519"/>
      <c r="CJ18" s="519"/>
      <c r="CK18" s="519"/>
      <c r="CL18" s="519"/>
      <c r="CM18" s="519"/>
      <c r="CN18" s="519"/>
      <c r="CO18" s="519"/>
      <c r="CP18" s="519"/>
      <c r="CQ18" s="519"/>
      <c r="CR18" s="519"/>
      <c r="CS18" s="520"/>
      <c r="CT18" s="402"/>
      <c r="CU18" s="403"/>
      <c r="CV18" s="403"/>
      <c r="CW18" s="403"/>
      <c r="CX18" s="403"/>
      <c r="CY18" s="403"/>
      <c r="CZ18" s="403"/>
      <c r="DA18" s="404"/>
      <c r="DB18" s="402"/>
      <c r="DC18" s="403"/>
      <c r="DD18" s="403"/>
      <c r="DE18" s="403"/>
      <c r="DF18" s="403"/>
      <c r="DG18" s="403"/>
      <c r="DH18" s="403"/>
      <c r="DI18" s="404"/>
    </row>
    <row r="19" spans="1:113" ht="18.75" customHeight="1" thickBot="1" x14ac:dyDescent="0.25">
      <c r="A19" s="179"/>
      <c r="B19" s="527" t="s">
        <v>149</v>
      </c>
      <c r="C19" s="448"/>
      <c r="D19" s="448"/>
      <c r="E19" s="528"/>
      <c r="F19" s="528"/>
      <c r="G19" s="528"/>
      <c r="H19" s="528"/>
      <c r="I19" s="528"/>
      <c r="J19" s="528"/>
      <c r="K19" s="528"/>
      <c r="L19" s="536">
        <v>7995</v>
      </c>
      <c r="M19" s="536"/>
      <c r="N19" s="536"/>
      <c r="O19" s="536"/>
      <c r="P19" s="536"/>
      <c r="Q19" s="536"/>
      <c r="R19" s="537"/>
      <c r="S19" s="537"/>
      <c r="T19" s="537"/>
      <c r="U19" s="537"/>
      <c r="V19" s="538"/>
      <c r="W19" s="362"/>
      <c r="X19" s="363"/>
      <c r="Y19" s="363"/>
      <c r="Z19" s="363"/>
      <c r="AA19" s="363"/>
      <c r="AB19" s="363"/>
      <c r="AC19" s="514"/>
      <c r="AD19" s="514"/>
      <c r="AE19" s="514"/>
      <c r="AF19" s="514"/>
      <c r="AG19" s="514"/>
      <c r="AH19" s="514"/>
      <c r="AI19" s="514"/>
      <c r="AJ19" s="514"/>
      <c r="AK19" s="514"/>
      <c r="AL19" s="515"/>
      <c r="AM19" s="434"/>
      <c r="AN19" s="435"/>
      <c r="AO19" s="435"/>
      <c r="AP19" s="435"/>
      <c r="AQ19" s="435"/>
      <c r="AR19" s="435"/>
      <c r="AS19" s="435"/>
      <c r="AT19" s="436"/>
      <c r="AU19" s="437"/>
      <c r="AV19" s="438"/>
      <c r="AW19" s="438"/>
      <c r="AX19" s="438"/>
      <c r="AY19" s="439" t="s">
        <v>150</v>
      </c>
      <c r="AZ19" s="440"/>
      <c r="BA19" s="440"/>
      <c r="BB19" s="440"/>
      <c r="BC19" s="440"/>
      <c r="BD19" s="440"/>
      <c r="BE19" s="440"/>
      <c r="BF19" s="440"/>
      <c r="BG19" s="440"/>
      <c r="BH19" s="440"/>
      <c r="BI19" s="440"/>
      <c r="BJ19" s="440"/>
      <c r="BK19" s="440"/>
      <c r="BL19" s="440"/>
      <c r="BM19" s="441"/>
      <c r="BN19" s="405">
        <v>148856068</v>
      </c>
      <c r="BO19" s="406"/>
      <c r="BP19" s="406"/>
      <c r="BQ19" s="406"/>
      <c r="BR19" s="406"/>
      <c r="BS19" s="406"/>
      <c r="BT19" s="406"/>
      <c r="BU19" s="407"/>
      <c r="BV19" s="405">
        <v>140436487</v>
      </c>
      <c r="BW19" s="406"/>
      <c r="BX19" s="406"/>
      <c r="BY19" s="406"/>
      <c r="BZ19" s="406"/>
      <c r="CA19" s="406"/>
      <c r="CB19" s="406"/>
      <c r="CC19" s="407"/>
      <c r="CD19" s="192"/>
      <c r="CE19" s="519"/>
      <c r="CF19" s="519"/>
      <c r="CG19" s="519"/>
      <c r="CH19" s="519"/>
      <c r="CI19" s="519"/>
      <c r="CJ19" s="519"/>
      <c r="CK19" s="519"/>
      <c r="CL19" s="519"/>
      <c r="CM19" s="519"/>
      <c r="CN19" s="519"/>
      <c r="CO19" s="519"/>
      <c r="CP19" s="519"/>
      <c r="CQ19" s="519"/>
      <c r="CR19" s="519"/>
      <c r="CS19" s="520"/>
      <c r="CT19" s="402"/>
      <c r="CU19" s="403"/>
      <c r="CV19" s="403"/>
      <c r="CW19" s="403"/>
      <c r="CX19" s="403"/>
      <c r="CY19" s="403"/>
      <c r="CZ19" s="403"/>
      <c r="DA19" s="404"/>
      <c r="DB19" s="402"/>
      <c r="DC19" s="403"/>
      <c r="DD19" s="403"/>
      <c r="DE19" s="403"/>
      <c r="DF19" s="403"/>
      <c r="DG19" s="403"/>
      <c r="DH19" s="403"/>
      <c r="DI19" s="404"/>
    </row>
    <row r="20" spans="1:113" ht="18.75" customHeight="1" thickBot="1" x14ac:dyDescent="0.25">
      <c r="A20" s="179"/>
      <c r="B20" s="527" t="s">
        <v>151</v>
      </c>
      <c r="C20" s="448"/>
      <c r="D20" s="448"/>
      <c r="E20" s="528"/>
      <c r="F20" s="528"/>
      <c r="G20" s="528"/>
      <c r="H20" s="528"/>
      <c r="I20" s="528"/>
      <c r="J20" s="528"/>
      <c r="K20" s="528"/>
      <c r="L20" s="536">
        <v>232303</v>
      </c>
      <c r="M20" s="536"/>
      <c r="N20" s="536"/>
      <c r="O20" s="536"/>
      <c r="P20" s="536"/>
      <c r="Q20" s="536"/>
      <c r="R20" s="537"/>
      <c r="S20" s="537"/>
      <c r="T20" s="537"/>
      <c r="U20" s="537"/>
      <c r="V20" s="538"/>
      <c r="W20" s="423"/>
      <c r="X20" s="424"/>
      <c r="Y20" s="424"/>
      <c r="Z20" s="424"/>
      <c r="AA20" s="424"/>
      <c r="AB20" s="424"/>
      <c r="AC20" s="539"/>
      <c r="AD20" s="539"/>
      <c r="AE20" s="539"/>
      <c r="AF20" s="539"/>
      <c r="AG20" s="539"/>
      <c r="AH20" s="539"/>
      <c r="AI20" s="539"/>
      <c r="AJ20" s="539"/>
      <c r="AK20" s="539"/>
      <c r="AL20" s="540"/>
      <c r="AM20" s="541"/>
      <c r="AN20" s="460"/>
      <c r="AO20" s="460"/>
      <c r="AP20" s="460"/>
      <c r="AQ20" s="460"/>
      <c r="AR20" s="460"/>
      <c r="AS20" s="460"/>
      <c r="AT20" s="461"/>
      <c r="AU20" s="542"/>
      <c r="AV20" s="543"/>
      <c r="AW20" s="543"/>
      <c r="AX20" s="544"/>
      <c r="AY20" s="439"/>
      <c r="AZ20" s="440"/>
      <c r="BA20" s="440"/>
      <c r="BB20" s="440"/>
      <c r="BC20" s="440"/>
      <c r="BD20" s="440"/>
      <c r="BE20" s="440"/>
      <c r="BF20" s="440"/>
      <c r="BG20" s="440"/>
      <c r="BH20" s="440"/>
      <c r="BI20" s="440"/>
      <c r="BJ20" s="440"/>
      <c r="BK20" s="440"/>
      <c r="BL20" s="440"/>
      <c r="BM20" s="441"/>
      <c r="BN20" s="405"/>
      <c r="BO20" s="406"/>
      <c r="BP20" s="406"/>
      <c r="BQ20" s="406"/>
      <c r="BR20" s="406"/>
      <c r="BS20" s="406"/>
      <c r="BT20" s="406"/>
      <c r="BU20" s="407"/>
      <c r="BV20" s="405"/>
      <c r="BW20" s="406"/>
      <c r="BX20" s="406"/>
      <c r="BY20" s="406"/>
      <c r="BZ20" s="406"/>
      <c r="CA20" s="406"/>
      <c r="CB20" s="406"/>
      <c r="CC20" s="407"/>
      <c r="CD20" s="192"/>
      <c r="CE20" s="519"/>
      <c r="CF20" s="519"/>
      <c r="CG20" s="519"/>
      <c r="CH20" s="519"/>
      <c r="CI20" s="519"/>
      <c r="CJ20" s="519"/>
      <c r="CK20" s="519"/>
      <c r="CL20" s="519"/>
      <c r="CM20" s="519"/>
      <c r="CN20" s="519"/>
      <c r="CO20" s="519"/>
      <c r="CP20" s="519"/>
      <c r="CQ20" s="519"/>
      <c r="CR20" s="519"/>
      <c r="CS20" s="520"/>
      <c r="CT20" s="402"/>
      <c r="CU20" s="403"/>
      <c r="CV20" s="403"/>
      <c r="CW20" s="403"/>
      <c r="CX20" s="403"/>
      <c r="CY20" s="403"/>
      <c r="CZ20" s="403"/>
      <c r="DA20" s="404"/>
      <c r="DB20" s="402"/>
      <c r="DC20" s="403"/>
      <c r="DD20" s="403"/>
      <c r="DE20" s="403"/>
      <c r="DF20" s="403"/>
      <c r="DG20" s="403"/>
      <c r="DH20" s="403"/>
      <c r="DI20" s="404"/>
    </row>
    <row r="21" spans="1:113" ht="18.75" customHeight="1" thickBot="1" x14ac:dyDescent="0.25">
      <c r="A21" s="179"/>
      <c r="B21" s="545" t="s">
        <v>152</v>
      </c>
      <c r="C21" s="546"/>
      <c r="D21" s="546"/>
      <c r="E21" s="546"/>
      <c r="F21" s="546"/>
      <c r="G21" s="546"/>
      <c r="H21" s="546"/>
      <c r="I21" s="546"/>
      <c r="J21" s="546"/>
      <c r="K21" s="54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546"/>
      <c r="AJ21" s="546"/>
      <c r="AK21" s="546"/>
      <c r="AL21" s="546"/>
      <c r="AM21" s="546"/>
      <c r="AN21" s="546"/>
      <c r="AO21" s="546"/>
      <c r="AP21" s="546"/>
      <c r="AQ21" s="546"/>
      <c r="AR21" s="546"/>
      <c r="AS21" s="546"/>
      <c r="AT21" s="546"/>
      <c r="AU21" s="546"/>
      <c r="AV21" s="546"/>
      <c r="AW21" s="546"/>
      <c r="AX21" s="547"/>
      <c r="AY21" s="521"/>
      <c r="AZ21" s="522"/>
      <c r="BA21" s="522"/>
      <c r="BB21" s="522"/>
      <c r="BC21" s="522"/>
      <c r="BD21" s="522"/>
      <c r="BE21" s="522"/>
      <c r="BF21" s="522"/>
      <c r="BG21" s="522"/>
      <c r="BH21" s="522"/>
      <c r="BI21" s="522"/>
      <c r="BJ21" s="522"/>
      <c r="BK21" s="522"/>
      <c r="BL21" s="522"/>
      <c r="BM21" s="523"/>
      <c r="BN21" s="524"/>
      <c r="BO21" s="525"/>
      <c r="BP21" s="525"/>
      <c r="BQ21" s="525"/>
      <c r="BR21" s="525"/>
      <c r="BS21" s="525"/>
      <c r="BT21" s="525"/>
      <c r="BU21" s="526"/>
      <c r="BV21" s="524"/>
      <c r="BW21" s="525"/>
      <c r="BX21" s="525"/>
      <c r="BY21" s="525"/>
      <c r="BZ21" s="525"/>
      <c r="CA21" s="525"/>
      <c r="CB21" s="525"/>
      <c r="CC21" s="526"/>
      <c r="CD21" s="192"/>
      <c r="CE21" s="519"/>
      <c r="CF21" s="519"/>
      <c r="CG21" s="519"/>
      <c r="CH21" s="519"/>
      <c r="CI21" s="519"/>
      <c r="CJ21" s="519"/>
      <c r="CK21" s="519"/>
      <c r="CL21" s="519"/>
      <c r="CM21" s="519"/>
      <c r="CN21" s="519"/>
      <c r="CO21" s="519"/>
      <c r="CP21" s="519"/>
      <c r="CQ21" s="519"/>
      <c r="CR21" s="519"/>
      <c r="CS21" s="520"/>
      <c r="CT21" s="402"/>
      <c r="CU21" s="403"/>
      <c r="CV21" s="403"/>
      <c r="CW21" s="403"/>
      <c r="CX21" s="403"/>
      <c r="CY21" s="403"/>
      <c r="CZ21" s="403"/>
      <c r="DA21" s="404"/>
      <c r="DB21" s="402"/>
      <c r="DC21" s="403"/>
      <c r="DD21" s="403"/>
      <c r="DE21" s="403"/>
      <c r="DF21" s="403"/>
      <c r="DG21" s="403"/>
      <c r="DH21" s="403"/>
      <c r="DI21" s="404"/>
    </row>
    <row r="22" spans="1:113" ht="18.75" customHeight="1" x14ac:dyDescent="0.2">
      <c r="A22" s="179"/>
      <c r="B22" s="575" t="s">
        <v>153</v>
      </c>
      <c r="C22" s="549"/>
      <c r="D22" s="550"/>
      <c r="E22" s="417" t="s">
        <v>1</v>
      </c>
      <c r="F22" s="422"/>
      <c r="G22" s="422"/>
      <c r="H22" s="422"/>
      <c r="I22" s="422"/>
      <c r="J22" s="422"/>
      <c r="K22" s="412"/>
      <c r="L22" s="417" t="s">
        <v>154</v>
      </c>
      <c r="M22" s="422"/>
      <c r="N22" s="422"/>
      <c r="O22" s="422"/>
      <c r="P22" s="412"/>
      <c r="Q22" s="580" t="s">
        <v>155</v>
      </c>
      <c r="R22" s="581"/>
      <c r="S22" s="581"/>
      <c r="T22" s="581"/>
      <c r="U22" s="581"/>
      <c r="V22" s="582"/>
      <c r="W22" s="548" t="s">
        <v>156</v>
      </c>
      <c r="X22" s="549"/>
      <c r="Y22" s="550"/>
      <c r="Z22" s="417" t="s">
        <v>1</v>
      </c>
      <c r="AA22" s="422"/>
      <c r="AB22" s="422"/>
      <c r="AC22" s="422"/>
      <c r="AD22" s="422"/>
      <c r="AE22" s="422"/>
      <c r="AF22" s="422"/>
      <c r="AG22" s="412"/>
      <c r="AH22" s="586" t="s">
        <v>157</v>
      </c>
      <c r="AI22" s="422"/>
      <c r="AJ22" s="422"/>
      <c r="AK22" s="422"/>
      <c r="AL22" s="412"/>
      <c r="AM22" s="586" t="s">
        <v>158</v>
      </c>
      <c r="AN22" s="587"/>
      <c r="AO22" s="587"/>
      <c r="AP22" s="587"/>
      <c r="AQ22" s="587"/>
      <c r="AR22" s="588"/>
      <c r="AS22" s="580" t="s">
        <v>155</v>
      </c>
      <c r="AT22" s="581"/>
      <c r="AU22" s="581"/>
      <c r="AV22" s="581"/>
      <c r="AW22" s="581"/>
      <c r="AX22" s="592"/>
      <c r="AY22" s="365" t="s">
        <v>159</v>
      </c>
      <c r="AZ22" s="366"/>
      <c r="BA22" s="366"/>
      <c r="BB22" s="366"/>
      <c r="BC22" s="366"/>
      <c r="BD22" s="366"/>
      <c r="BE22" s="366"/>
      <c r="BF22" s="366"/>
      <c r="BG22" s="366"/>
      <c r="BH22" s="366"/>
      <c r="BI22" s="366"/>
      <c r="BJ22" s="366"/>
      <c r="BK22" s="366"/>
      <c r="BL22" s="366"/>
      <c r="BM22" s="367"/>
      <c r="BN22" s="368">
        <v>156447297</v>
      </c>
      <c r="BO22" s="369"/>
      <c r="BP22" s="369"/>
      <c r="BQ22" s="369"/>
      <c r="BR22" s="369"/>
      <c r="BS22" s="369"/>
      <c r="BT22" s="369"/>
      <c r="BU22" s="370"/>
      <c r="BV22" s="368">
        <v>166024739</v>
      </c>
      <c r="BW22" s="369"/>
      <c r="BX22" s="369"/>
      <c r="BY22" s="369"/>
      <c r="BZ22" s="369"/>
      <c r="CA22" s="369"/>
      <c r="CB22" s="369"/>
      <c r="CC22" s="370"/>
      <c r="CD22" s="192"/>
      <c r="CE22" s="519"/>
      <c r="CF22" s="519"/>
      <c r="CG22" s="519"/>
      <c r="CH22" s="519"/>
      <c r="CI22" s="519"/>
      <c r="CJ22" s="519"/>
      <c r="CK22" s="519"/>
      <c r="CL22" s="519"/>
      <c r="CM22" s="519"/>
      <c r="CN22" s="519"/>
      <c r="CO22" s="519"/>
      <c r="CP22" s="519"/>
      <c r="CQ22" s="519"/>
      <c r="CR22" s="519"/>
      <c r="CS22" s="520"/>
      <c r="CT22" s="402"/>
      <c r="CU22" s="403"/>
      <c r="CV22" s="403"/>
      <c r="CW22" s="403"/>
      <c r="CX22" s="403"/>
      <c r="CY22" s="403"/>
      <c r="CZ22" s="403"/>
      <c r="DA22" s="404"/>
      <c r="DB22" s="402"/>
      <c r="DC22" s="403"/>
      <c r="DD22" s="403"/>
      <c r="DE22" s="403"/>
      <c r="DF22" s="403"/>
      <c r="DG22" s="403"/>
      <c r="DH22" s="403"/>
      <c r="DI22" s="404"/>
    </row>
    <row r="23" spans="1:113" ht="18.75" customHeight="1" x14ac:dyDescent="0.2">
      <c r="A23" s="179"/>
      <c r="B23" s="576"/>
      <c r="C23" s="552"/>
      <c r="D23" s="553"/>
      <c r="E23" s="391"/>
      <c r="F23" s="396"/>
      <c r="G23" s="396"/>
      <c r="H23" s="396"/>
      <c r="I23" s="396"/>
      <c r="J23" s="396"/>
      <c r="K23" s="385"/>
      <c r="L23" s="391"/>
      <c r="M23" s="396"/>
      <c r="N23" s="396"/>
      <c r="O23" s="396"/>
      <c r="P23" s="385"/>
      <c r="Q23" s="583"/>
      <c r="R23" s="584"/>
      <c r="S23" s="584"/>
      <c r="T23" s="584"/>
      <c r="U23" s="584"/>
      <c r="V23" s="585"/>
      <c r="W23" s="551"/>
      <c r="X23" s="552"/>
      <c r="Y23" s="553"/>
      <c r="Z23" s="391"/>
      <c r="AA23" s="396"/>
      <c r="AB23" s="396"/>
      <c r="AC23" s="396"/>
      <c r="AD23" s="396"/>
      <c r="AE23" s="396"/>
      <c r="AF23" s="396"/>
      <c r="AG23" s="385"/>
      <c r="AH23" s="391"/>
      <c r="AI23" s="396"/>
      <c r="AJ23" s="396"/>
      <c r="AK23" s="396"/>
      <c r="AL23" s="385"/>
      <c r="AM23" s="589"/>
      <c r="AN23" s="590"/>
      <c r="AO23" s="590"/>
      <c r="AP23" s="590"/>
      <c r="AQ23" s="590"/>
      <c r="AR23" s="591"/>
      <c r="AS23" s="583"/>
      <c r="AT23" s="584"/>
      <c r="AU23" s="584"/>
      <c r="AV23" s="584"/>
      <c r="AW23" s="584"/>
      <c r="AX23" s="593"/>
      <c r="AY23" s="439" t="s">
        <v>160</v>
      </c>
      <c r="AZ23" s="440"/>
      <c r="BA23" s="440"/>
      <c r="BB23" s="440"/>
      <c r="BC23" s="440"/>
      <c r="BD23" s="440"/>
      <c r="BE23" s="440"/>
      <c r="BF23" s="440"/>
      <c r="BG23" s="440"/>
      <c r="BH23" s="440"/>
      <c r="BI23" s="440"/>
      <c r="BJ23" s="440"/>
      <c r="BK23" s="440"/>
      <c r="BL23" s="440"/>
      <c r="BM23" s="441"/>
      <c r="BN23" s="405">
        <v>122766333</v>
      </c>
      <c r="BO23" s="406"/>
      <c r="BP23" s="406"/>
      <c r="BQ23" s="406"/>
      <c r="BR23" s="406"/>
      <c r="BS23" s="406"/>
      <c r="BT23" s="406"/>
      <c r="BU23" s="407"/>
      <c r="BV23" s="405">
        <v>126966193</v>
      </c>
      <c r="BW23" s="406"/>
      <c r="BX23" s="406"/>
      <c r="BY23" s="406"/>
      <c r="BZ23" s="406"/>
      <c r="CA23" s="406"/>
      <c r="CB23" s="406"/>
      <c r="CC23" s="407"/>
      <c r="CD23" s="192"/>
      <c r="CE23" s="519"/>
      <c r="CF23" s="519"/>
      <c r="CG23" s="519"/>
      <c r="CH23" s="519"/>
      <c r="CI23" s="519"/>
      <c r="CJ23" s="519"/>
      <c r="CK23" s="519"/>
      <c r="CL23" s="519"/>
      <c r="CM23" s="519"/>
      <c r="CN23" s="519"/>
      <c r="CO23" s="519"/>
      <c r="CP23" s="519"/>
      <c r="CQ23" s="519"/>
      <c r="CR23" s="519"/>
      <c r="CS23" s="520"/>
      <c r="CT23" s="402"/>
      <c r="CU23" s="403"/>
      <c r="CV23" s="403"/>
      <c r="CW23" s="403"/>
      <c r="CX23" s="403"/>
      <c r="CY23" s="403"/>
      <c r="CZ23" s="403"/>
      <c r="DA23" s="404"/>
      <c r="DB23" s="402"/>
      <c r="DC23" s="403"/>
      <c r="DD23" s="403"/>
      <c r="DE23" s="403"/>
      <c r="DF23" s="403"/>
      <c r="DG23" s="403"/>
      <c r="DH23" s="403"/>
      <c r="DI23" s="404"/>
    </row>
    <row r="24" spans="1:113" ht="18.75" customHeight="1" thickBot="1" x14ac:dyDescent="0.25">
      <c r="A24" s="179"/>
      <c r="B24" s="576"/>
      <c r="C24" s="552"/>
      <c r="D24" s="553"/>
      <c r="E24" s="455" t="s">
        <v>161</v>
      </c>
      <c r="F24" s="435"/>
      <c r="G24" s="435"/>
      <c r="H24" s="435"/>
      <c r="I24" s="435"/>
      <c r="J24" s="435"/>
      <c r="K24" s="436"/>
      <c r="L24" s="456">
        <v>1</v>
      </c>
      <c r="M24" s="457"/>
      <c r="N24" s="457"/>
      <c r="O24" s="457"/>
      <c r="P24" s="499"/>
      <c r="Q24" s="456">
        <v>10300</v>
      </c>
      <c r="R24" s="457"/>
      <c r="S24" s="457"/>
      <c r="T24" s="457"/>
      <c r="U24" s="457"/>
      <c r="V24" s="499"/>
      <c r="W24" s="551"/>
      <c r="X24" s="552"/>
      <c r="Y24" s="553"/>
      <c r="Z24" s="455" t="s">
        <v>162</v>
      </c>
      <c r="AA24" s="435"/>
      <c r="AB24" s="435"/>
      <c r="AC24" s="435"/>
      <c r="AD24" s="435"/>
      <c r="AE24" s="435"/>
      <c r="AF24" s="435"/>
      <c r="AG24" s="436"/>
      <c r="AH24" s="456">
        <v>2631</v>
      </c>
      <c r="AI24" s="457"/>
      <c r="AJ24" s="457"/>
      <c r="AK24" s="457"/>
      <c r="AL24" s="499"/>
      <c r="AM24" s="456">
        <v>7961406</v>
      </c>
      <c r="AN24" s="457"/>
      <c r="AO24" s="457"/>
      <c r="AP24" s="457"/>
      <c r="AQ24" s="457"/>
      <c r="AR24" s="499"/>
      <c r="AS24" s="456">
        <v>3026</v>
      </c>
      <c r="AT24" s="457"/>
      <c r="AU24" s="457"/>
      <c r="AV24" s="457"/>
      <c r="AW24" s="457"/>
      <c r="AX24" s="458"/>
      <c r="AY24" s="521" t="s">
        <v>163</v>
      </c>
      <c r="AZ24" s="522"/>
      <c r="BA24" s="522"/>
      <c r="BB24" s="522"/>
      <c r="BC24" s="522"/>
      <c r="BD24" s="522"/>
      <c r="BE24" s="522"/>
      <c r="BF24" s="522"/>
      <c r="BG24" s="522"/>
      <c r="BH24" s="522"/>
      <c r="BI24" s="522"/>
      <c r="BJ24" s="522"/>
      <c r="BK24" s="522"/>
      <c r="BL24" s="522"/>
      <c r="BM24" s="523"/>
      <c r="BN24" s="405">
        <v>72902419</v>
      </c>
      <c r="BO24" s="406"/>
      <c r="BP24" s="406"/>
      <c r="BQ24" s="406"/>
      <c r="BR24" s="406"/>
      <c r="BS24" s="406"/>
      <c r="BT24" s="406"/>
      <c r="BU24" s="407"/>
      <c r="BV24" s="405">
        <v>76947001</v>
      </c>
      <c r="BW24" s="406"/>
      <c r="BX24" s="406"/>
      <c r="BY24" s="406"/>
      <c r="BZ24" s="406"/>
      <c r="CA24" s="406"/>
      <c r="CB24" s="406"/>
      <c r="CC24" s="407"/>
      <c r="CD24" s="192"/>
      <c r="CE24" s="519"/>
      <c r="CF24" s="519"/>
      <c r="CG24" s="519"/>
      <c r="CH24" s="519"/>
      <c r="CI24" s="519"/>
      <c r="CJ24" s="519"/>
      <c r="CK24" s="519"/>
      <c r="CL24" s="519"/>
      <c r="CM24" s="519"/>
      <c r="CN24" s="519"/>
      <c r="CO24" s="519"/>
      <c r="CP24" s="519"/>
      <c r="CQ24" s="519"/>
      <c r="CR24" s="519"/>
      <c r="CS24" s="520"/>
      <c r="CT24" s="402"/>
      <c r="CU24" s="403"/>
      <c r="CV24" s="403"/>
      <c r="CW24" s="403"/>
      <c r="CX24" s="403"/>
      <c r="CY24" s="403"/>
      <c r="CZ24" s="403"/>
      <c r="DA24" s="404"/>
      <c r="DB24" s="402"/>
      <c r="DC24" s="403"/>
      <c r="DD24" s="403"/>
      <c r="DE24" s="403"/>
      <c r="DF24" s="403"/>
      <c r="DG24" s="403"/>
      <c r="DH24" s="403"/>
      <c r="DI24" s="404"/>
    </row>
    <row r="25" spans="1:113" ht="18.75" customHeight="1" x14ac:dyDescent="0.2">
      <c r="A25" s="179"/>
      <c r="B25" s="576"/>
      <c r="C25" s="552"/>
      <c r="D25" s="553"/>
      <c r="E25" s="455" t="s">
        <v>164</v>
      </c>
      <c r="F25" s="435"/>
      <c r="G25" s="435"/>
      <c r="H25" s="435"/>
      <c r="I25" s="435"/>
      <c r="J25" s="435"/>
      <c r="K25" s="436"/>
      <c r="L25" s="456">
        <v>3</v>
      </c>
      <c r="M25" s="457"/>
      <c r="N25" s="457"/>
      <c r="O25" s="457"/>
      <c r="P25" s="499"/>
      <c r="Q25" s="456">
        <v>8700</v>
      </c>
      <c r="R25" s="457"/>
      <c r="S25" s="457"/>
      <c r="T25" s="457"/>
      <c r="U25" s="457"/>
      <c r="V25" s="499"/>
      <c r="W25" s="551"/>
      <c r="X25" s="552"/>
      <c r="Y25" s="553"/>
      <c r="Z25" s="455" t="s">
        <v>165</v>
      </c>
      <c r="AA25" s="435"/>
      <c r="AB25" s="435"/>
      <c r="AC25" s="435"/>
      <c r="AD25" s="435"/>
      <c r="AE25" s="435"/>
      <c r="AF25" s="435"/>
      <c r="AG25" s="436"/>
      <c r="AH25" s="456">
        <v>511</v>
      </c>
      <c r="AI25" s="457"/>
      <c r="AJ25" s="457"/>
      <c r="AK25" s="457"/>
      <c r="AL25" s="499"/>
      <c r="AM25" s="456">
        <v>1539132</v>
      </c>
      <c r="AN25" s="457"/>
      <c r="AO25" s="457"/>
      <c r="AP25" s="457"/>
      <c r="AQ25" s="457"/>
      <c r="AR25" s="499"/>
      <c r="AS25" s="456">
        <v>3012</v>
      </c>
      <c r="AT25" s="457"/>
      <c r="AU25" s="457"/>
      <c r="AV25" s="457"/>
      <c r="AW25" s="457"/>
      <c r="AX25" s="458"/>
      <c r="AY25" s="365" t="s">
        <v>166</v>
      </c>
      <c r="AZ25" s="366"/>
      <c r="BA25" s="366"/>
      <c r="BB25" s="366"/>
      <c r="BC25" s="366"/>
      <c r="BD25" s="366"/>
      <c r="BE25" s="366"/>
      <c r="BF25" s="366"/>
      <c r="BG25" s="366"/>
      <c r="BH25" s="366"/>
      <c r="BI25" s="366"/>
      <c r="BJ25" s="366"/>
      <c r="BK25" s="366"/>
      <c r="BL25" s="366"/>
      <c r="BM25" s="367"/>
      <c r="BN25" s="368">
        <v>32974808</v>
      </c>
      <c r="BO25" s="369"/>
      <c r="BP25" s="369"/>
      <c r="BQ25" s="369"/>
      <c r="BR25" s="369"/>
      <c r="BS25" s="369"/>
      <c r="BT25" s="369"/>
      <c r="BU25" s="370"/>
      <c r="BV25" s="368">
        <v>31934837</v>
      </c>
      <c r="BW25" s="369"/>
      <c r="BX25" s="369"/>
      <c r="BY25" s="369"/>
      <c r="BZ25" s="369"/>
      <c r="CA25" s="369"/>
      <c r="CB25" s="369"/>
      <c r="CC25" s="370"/>
      <c r="CD25" s="192"/>
      <c r="CE25" s="519"/>
      <c r="CF25" s="519"/>
      <c r="CG25" s="519"/>
      <c r="CH25" s="519"/>
      <c r="CI25" s="519"/>
      <c r="CJ25" s="519"/>
      <c r="CK25" s="519"/>
      <c r="CL25" s="519"/>
      <c r="CM25" s="519"/>
      <c r="CN25" s="519"/>
      <c r="CO25" s="519"/>
      <c r="CP25" s="519"/>
      <c r="CQ25" s="519"/>
      <c r="CR25" s="519"/>
      <c r="CS25" s="520"/>
      <c r="CT25" s="402"/>
      <c r="CU25" s="403"/>
      <c r="CV25" s="403"/>
      <c r="CW25" s="403"/>
      <c r="CX25" s="403"/>
      <c r="CY25" s="403"/>
      <c r="CZ25" s="403"/>
      <c r="DA25" s="404"/>
      <c r="DB25" s="402"/>
      <c r="DC25" s="403"/>
      <c r="DD25" s="403"/>
      <c r="DE25" s="403"/>
      <c r="DF25" s="403"/>
      <c r="DG25" s="403"/>
      <c r="DH25" s="403"/>
      <c r="DI25" s="404"/>
    </row>
    <row r="26" spans="1:113" ht="18.75" customHeight="1" x14ac:dyDescent="0.2">
      <c r="A26" s="179"/>
      <c r="B26" s="576"/>
      <c r="C26" s="552"/>
      <c r="D26" s="553"/>
      <c r="E26" s="455" t="s">
        <v>167</v>
      </c>
      <c r="F26" s="435"/>
      <c r="G26" s="435"/>
      <c r="H26" s="435"/>
      <c r="I26" s="435"/>
      <c r="J26" s="435"/>
      <c r="K26" s="436"/>
      <c r="L26" s="456">
        <v>1</v>
      </c>
      <c r="M26" s="457"/>
      <c r="N26" s="457"/>
      <c r="O26" s="457"/>
      <c r="P26" s="499"/>
      <c r="Q26" s="456">
        <v>7600</v>
      </c>
      <c r="R26" s="457"/>
      <c r="S26" s="457"/>
      <c r="T26" s="457"/>
      <c r="U26" s="457"/>
      <c r="V26" s="499"/>
      <c r="W26" s="551"/>
      <c r="X26" s="552"/>
      <c r="Y26" s="553"/>
      <c r="Z26" s="455" t="s">
        <v>168</v>
      </c>
      <c r="AA26" s="557"/>
      <c r="AB26" s="557"/>
      <c r="AC26" s="557"/>
      <c r="AD26" s="557"/>
      <c r="AE26" s="557"/>
      <c r="AF26" s="557"/>
      <c r="AG26" s="558"/>
      <c r="AH26" s="456">
        <v>5</v>
      </c>
      <c r="AI26" s="457"/>
      <c r="AJ26" s="457"/>
      <c r="AK26" s="457"/>
      <c r="AL26" s="499"/>
      <c r="AM26" s="456">
        <v>14805</v>
      </c>
      <c r="AN26" s="457"/>
      <c r="AO26" s="457"/>
      <c r="AP26" s="457"/>
      <c r="AQ26" s="457"/>
      <c r="AR26" s="499"/>
      <c r="AS26" s="456">
        <v>2961</v>
      </c>
      <c r="AT26" s="457"/>
      <c r="AU26" s="457"/>
      <c r="AV26" s="457"/>
      <c r="AW26" s="457"/>
      <c r="AX26" s="458"/>
      <c r="AY26" s="408" t="s">
        <v>169</v>
      </c>
      <c r="AZ26" s="409"/>
      <c r="BA26" s="409"/>
      <c r="BB26" s="409"/>
      <c r="BC26" s="409"/>
      <c r="BD26" s="409"/>
      <c r="BE26" s="409"/>
      <c r="BF26" s="409"/>
      <c r="BG26" s="409"/>
      <c r="BH26" s="409"/>
      <c r="BI26" s="409"/>
      <c r="BJ26" s="409"/>
      <c r="BK26" s="409"/>
      <c r="BL26" s="409"/>
      <c r="BM26" s="410"/>
      <c r="BN26" s="405">
        <v>626377</v>
      </c>
      <c r="BO26" s="406"/>
      <c r="BP26" s="406"/>
      <c r="BQ26" s="406"/>
      <c r="BR26" s="406"/>
      <c r="BS26" s="406"/>
      <c r="BT26" s="406"/>
      <c r="BU26" s="407"/>
      <c r="BV26" s="405">
        <v>526655</v>
      </c>
      <c r="BW26" s="406"/>
      <c r="BX26" s="406"/>
      <c r="BY26" s="406"/>
      <c r="BZ26" s="406"/>
      <c r="CA26" s="406"/>
      <c r="CB26" s="406"/>
      <c r="CC26" s="407"/>
      <c r="CD26" s="192"/>
      <c r="CE26" s="519"/>
      <c r="CF26" s="519"/>
      <c r="CG26" s="519"/>
      <c r="CH26" s="519"/>
      <c r="CI26" s="519"/>
      <c r="CJ26" s="519"/>
      <c r="CK26" s="519"/>
      <c r="CL26" s="519"/>
      <c r="CM26" s="519"/>
      <c r="CN26" s="519"/>
      <c r="CO26" s="519"/>
      <c r="CP26" s="519"/>
      <c r="CQ26" s="519"/>
      <c r="CR26" s="519"/>
      <c r="CS26" s="520"/>
      <c r="CT26" s="402"/>
      <c r="CU26" s="403"/>
      <c r="CV26" s="403"/>
      <c r="CW26" s="403"/>
      <c r="CX26" s="403"/>
      <c r="CY26" s="403"/>
      <c r="CZ26" s="403"/>
      <c r="DA26" s="404"/>
      <c r="DB26" s="402"/>
      <c r="DC26" s="403"/>
      <c r="DD26" s="403"/>
      <c r="DE26" s="403"/>
      <c r="DF26" s="403"/>
      <c r="DG26" s="403"/>
      <c r="DH26" s="403"/>
      <c r="DI26" s="404"/>
    </row>
    <row r="27" spans="1:113" ht="18.75" customHeight="1" thickBot="1" x14ac:dyDescent="0.25">
      <c r="A27" s="179"/>
      <c r="B27" s="576"/>
      <c r="C27" s="552"/>
      <c r="D27" s="553"/>
      <c r="E27" s="455" t="s">
        <v>170</v>
      </c>
      <c r="F27" s="435"/>
      <c r="G27" s="435"/>
      <c r="H27" s="435"/>
      <c r="I27" s="435"/>
      <c r="J27" s="435"/>
      <c r="K27" s="436"/>
      <c r="L27" s="456">
        <v>1</v>
      </c>
      <c r="M27" s="457"/>
      <c r="N27" s="457"/>
      <c r="O27" s="457"/>
      <c r="P27" s="499"/>
      <c r="Q27" s="456">
        <v>7200</v>
      </c>
      <c r="R27" s="457"/>
      <c r="S27" s="457"/>
      <c r="T27" s="457"/>
      <c r="U27" s="457"/>
      <c r="V27" s="499"/>
      <c r="W27" s="551"/>
      <c r="X27" s="552"/>
      <c r="Y27" s="553"/>
      <c r="Z27" s="455" t="s">
        <v>171</v>
      </c>
      <c r="AA27" s="435"/>
      <c r="AB27" s="435"/>
      <c r="AC27" s="435"/>
      <c r="AD27" s="435"/>
      <c r="AE27" s="435"/>
      <c r="AF27" s="435"/>
      <c r="AG27" s="436"/>
      <c r="AH27" s="456">
        <v>161</v>
      </c>
      <c r="AI27" s="457"/>
      <c r="AJ27" s="457"/>
      <c r="AK27" s="457"/>
      <c r="AL27" s="499"/>
      <c r="AM27" s="456">
        <v>571997</v>
      </c>
      <c r="AN27" s="457"/>
      <c r="AO27" s="457"/>
      <c r="AP27" s="457"/>
      <c r="AQ27" s="457"/>
      <c r="AR27" s="499"/>
      <c r="AS27" s="456">
        <v>3553</v>
      </c>
      <c r="AT27" s="457"/>
      <c r="AU27" s="457"/>
      <c r="AV27" s="457"/>
      <c r="AW27" s="457"/>
      <c r="AX27" s="458"/>
      <c r="AY27" s="500" t="s">
        <v>172</v>
      </c>
      <c r="AZ27" s="501"/>
      <c r="BA27" s="501"/>
      <c r="BB27" s="501"/>
      <c r="BC27" s="501"/>
      <c r="BD27" s="501"/>
      <c r="BE27" s="501"/>
      <c r="BF27" s="501"/>
      <c r="BG27" s="501"/>
      <c r="BH27" s="501"/>
      <c r="BI27" s="501"/>
      <c r="BJ27" s="501"/>
      <c r="BK27" s="501"/>
      <c r="BL27" s="501"/>
      <c r="BM27" s="502"/>
      <c r="BN27" s="524">
        <v>1911000</v>
      </c>
      <c r="BO27" s="525"/>
      <c r="BP27" s="525"/>
      <c r="BQ27" s="525"/>
      <c r="BR27" s="525"/>
      <c r="BS27" s="525"/>
      <c r="BT27" s="525"/>
      <c r="BU27" s="526"/>
      <c r="BV27" s="524">
        <v>1911000</v>
      </c>
      <c r="BW27" s="525"/>
      <c r="BX27" s="525"/>
      <c r="BY27" s="525"/>
      <c r="BZ27" s="525"/>
      <c r="CA27" s="525"/>
      <c r="CB27" s="525"/>
      <c r="CC27" s="526"/>
      <c r="CD27" s="194"/>
      <c r="CE27" s="519"/>
      <c r="CF27" s="519"/>
      <c r="CG27" s="519"/>
      <c r="CH27" s="519"/>
      <c r="CI27" s="519"/>
      <c r="CJ27" s="519"/>
      <c r="CK27" s="519"/>
      <c r="CL27" s="519"/>
      <c r="CM27" s="519"/>
      <c r="CN27" s="519"/>
      <c r="CO27" s="519"/>
      <c r="CP27" s="519"/>
      <c r="CQ27" s="519"/>
      <c r="CR27" s="519"/>
      <c r="CS27" s="520"/>
      <c r="CT27" s="402"/>
      <c r="CU27" s="403"/>
      <c r="CV27" s="403"/>
      <c r="CW27" s="403"/>
      <c r="CX27" s="403"/>
      <c r="CY27" s="403"/>
      <c r="CZ27" s="403"/>
      <c r="DA27" s="404"/>
      <c r="DB27" s="402"/>
      <c r="DC27" s="403"/>
      <c r="DD27" s="403"/>
      <c r="DE27" s="403"/>
      <c r="DF27" s="403"/>
      <c r="DG27" s="403"/>
      <c r="DH27" s="403"/>
      <c r="DI27" s="404"/>
    </row>
    <row r="28" spans="1:113" ht="18.75" customHeight="1" x14ac:dyDescent="0.2">
      <c r="A28" s="179"/>
      <c r="B28" s="576"/>
      <c r="C28" s="552"/>
      <c r="D28" s="553"/>
      <c r="E28" s="455" t="s">
        <v>173</v>
      </c>
      <c r="F28" s="435"/>
      <c r="G28" s="435"/>
      <c r="H28" s="435"/>
      <c r="I28" s="435"/>
      <c r="J28" s="435"/>
      <c r="K28" s="436"/>
      <c r="L28" s="456">
        <v>1</v>
      </c>
      <c r="M28" s="457"/>
      <c r="N28" s="457"/>
      <c r="O28" s="457"/>
      <c r="P28" s="499"/>
      <c r="Q28" s="456">
        <v>6660</v>
      </c>
      <c r="R28" s="457"/>
      <c r="S28" s="457"/>
      <c r="T28" s="457"/>
      <c r="U28" s="457"/>
      <c r="V28" s="499"/>
      <c r="W28" s="551"/>
      <c r="X28" s="552"/>
      <c r="Y28" s="553"/>
      <c r="Z28" s="455" t="s">
        <v>174</v>
      </c>
      <c r="AA28" s="435"/>
      <c r="AB28" s="435"/>
      <c r="AC28" s="435"/>
      <c r="AD28" s="435"/>
      <c r="AE28" s="435"/>
      <c r="AF28" s="435"/>
      <c r="AG28" s="436"/>
      <c r="AH28" s="456">
        <v>30</v>
      </c>
      <c r="AI28" s="457"/>
      <c r="AJ28" s="457"/>
      <c r="AK28" s="457"/>
      <c r="AL28" s="499"/>
      <c r="AM28" s="456">
        <v>85380</v>
      </c>
      <c r="AN28" s="457"/>
      <c r="AO28" s="457"/>
      <c r="AP28" s="457"/>
      <c r="AQ28" s="457"/>
      <c r="AR28" s="499"/>
      <c r="AS28" s="456">
        <v>2846</v>
      </c>
      <c r="AT28" s="457"/>
      <c r="AU28" s="457"/>
      <c r="AV28" s="457"/>
      <c r="AW28" s="457"/>
      <c r="AX28" s="458"/>
      <c r="AY28" s="559" t="s">
        <v>175</v>
      </c>
      <c r="AZ28" s="560"/>
      <c r="BA28" s="560"/>
      <c r="BB28" s="561"/>
      <c r="BC28" s="365" t="s">
        <v>46</v>
      </c>
      <c r="BD28" s="366"/>
      <c r="BE28" s="366"/>
      <c r="BF28" s="366"/>
      <c r="BG28" s="366"/>
      <c r="BH28" s="366"/>
      <c r="BI28" s="366"/>
      <c r="BJ28" s="366"/>
      <c r="BK28" s="366"/>
      <c r="BL28" s="366"/>
      <c r="BM28" s="367"/>
      <c r="BN28" s="368">
        <v>19680920</v>
      </c>
      <c r="BO28" s="369"/>
      <c r="BP28" s="369"/>
      <c r="BQ28" s="369"/>
      <c r="BR28" s="369"/>
      <c r="BS28" s="369"/>
      <c r="BT28" s="369"/>
      <c r="BU28" s="370"/>
      <c r="BV28" s="368">
        <v>20411320</v>
      </c>
      <c r="BW28" s="369"/>
      <c r="BX28" s="369"/>
      <c r="BY28" s="369"/>
      <c r="BZ28" s="369"/>
      <c r="CA28" s="369"/>
      <c r="CB28" s="369"/>
      <c r="CC28" s="370"/>
      <c r="CD28" s="192"/>
      <c r="CE28" s="519"/>
      <c r="CF28" s="519"/>
      <c r="CG28" s="519"/>
      <c r="CH28" s="519"/>
      <c r="CI28" s="519"/>
      <c r="CJ28" s="519"/>
      <c r="CK28" s="519"/>
      <c r="CL28" s="519"/>
      <c r="CM28" s="519"/>
      <c r="CN28" s="519"/>
      <c r="CO28" s="519"/>
      <c r="CP28" s="519"/>
      <c r="CQ28" s="519"/>
      <c r="CR28" s="519"/>
      <c r="CS28" s="520"/>
      <c r="CT28" s="402"/>
      <c r="CU28" s="403"/>
      <c r="CV28" s="403"/>
      <c r="CW28" s="403"/>
      <c r="CX28" s="403"/>
      <c r="CY28" s="403"/>
      <c r="CZ28" s="403"/>
      <c r="DA28" s="404"/>
      <c r="DB28" s="402"/>
      <c r="DC28" s="403"/>
      <c r="DD28" s="403"/>
      <c r="DE28" s="403"/>
      <c r="DF28" s="403"/>
      <c r="DG28" s="403"/>
      <c r="DH28" s="403"/>
      <c r="DI28" s="404"/>
    </row>
    <row r="29" spans="1:113" ht="18.75" customHeight="1" x14ac:dyDescent="0.2">
      <c r="A29" s="179"/>
      <c r="B29" s="576"/>
      <c r="C29" s="552"/>
      <c r="D29" s="553"/>
      <c r="E29" s="455" t="s">
        <v>176</v>
      </c>
      <c r="F29" s="435"/>
      <c r="G29" s="435"/>
      <c r="H29" s="435"/>
      <c r="I29" s="435"/>
      <c r="J29" s="435"/>
      <c r="K29" s="436"/>
      <c r="L29" s="456">
        <v>36</v>
      </c>
      <c r="M29" s="457"/>
      <c r="N29" s="457"/>
      <c r="O29" s="457"/>
      <c r="P29" s="499"/>
      <c r="Q29" s="456">
        <v>6300</v>
      </c>
      <c r="R29" s="457"/>
      <c r="S29" s="457"/>
      <c r="T29" s="457"/>
      <c r="U29" s="457"/>
      <c r="V29" s="499"/>
      <c r="W29" s="554"/>
      <c r="X29" s="555"/>
      <c r="Y29" s="556"/>
      <c r="Z29" s="455" t="s">
        <v>177</v>
      </c>
      <c r="AA29" s="435"/>
      <c r="AB29" s="435"/>
      <c r="AC29" s="435"/>
      <c r="AD29" s="435"/>
      <c r="AE29" s="435"/>
      <c r="AF29" s="435"/>
      <c r="AG29" s="436"/>
      <c r="AH29" s="456">
        <v>2822</v>
      </c>
      <c r="AI29" s="457"/>
      <c r="AJ29" s="457"/>
      <c r="AK29" s="457"/>
      <c r="AL29" s="499"/>
      <c r="AM29" s="456">
        <v>8618783</v>
      </c>
      <c r="AN29" s="457"/>
      <c r="AO29" s="457"/>
      <c r="AP29" s="457"/>
      <c r="AQ29" s="457"/>
      <c r="AR29" s="499"/>
      <c r="AS29" s="456">
        <v>3054</v>
      </c>
      <c r="AT29" s="457"/>
      <c r="AU29" s="457"/>
      <c r="AV29" s="457"/>
      <c r="AW29" s="457"/>
      <c r="AX29" s="458"/>
      <c r="AY29" s="562"/>
      <c r="AZ29" s="563"/>
      <c r="BA29" s="563"/>
      <c r="BB29" s="564"/>
      <c r="BC29" s="439" t="s">
        <v>178</v>
      </c>
      <c r="BD29" s="440"/>
      <c r="BE29" s="440"/>
      <c r="BF29" s="440"/>
      <c r="BG29" s="440"/>
      <c r="BH29" s="440"/>
      <c r="BI29" s="440"/>
      <c r="BJ29" s="440"/>
      <c r="BK29" s="440"/>
      <c r="BL29" s="440"/>
      <c r="BM29" s="441"/>
      <c r="BN29" s="405">
        <v>7157100</v>
      </c>
      <c r="BO29" s="406"/>
      <c r="BP29" s="406"/>
      <c r="BQ29" s="406"/>
      <c r="BR29" s="406"/>
      <c r="BS29" s="406"/>
      <c r="BT29" s="406"/>
      <c r="BU29" s="407"/>
      <c r="BV29" s="405">
        <v>5506700</v>
      </c>
      <c r="BW29" s="406"/>
      <c r="BX29" s="406"/>
      <c r="BY29" s="406"/>
      <c r="BZ29" s="406"/>
      <c r="CA29" s="406"/>
      <c r="CB29" s="406"/>
      <c r="CC29" s="407"/>
      <c r="CD29" s="194"/>
      <c r="CE29" s="519"/>
      <c r="CF29" s="519"/>
      <c r="CG29" s="519"/>
      <c r="CH29" s="519"/>
      <c r="CI29" s="519"/>
      <c r="CJ29" s="519"/>
      <c r="CK29" s="519"/>
      <c r="CL29" s="519"/>
      <c r="CM29" s="519"/>
      <c r="CN29" s="519"/>
      <c r="CO29" s="519"/>
      <c r="CP29" s="519"/>
      <c r="CQ29" s="519"/>
      <c r="CR29" s="519"/>
      <c r="CS29" s="520"/>
      <c r="CT29" s="402"/>
      <c r="CU29" s="403"/>
      <c r="CV29" s="403"/>
      <c r="CW29" s="403"/>
      <c r="CX29" s="403"/>
      <c r="CY29" s="403"/>
      <c r="CZ29" s="403"/>
      <c r="DA29" s="404"/>
      <c r="DB29" s="402"/>
      <c r="DC29" s="403"/>
      <c r="DD29" s="403"/>
      <c r="DE29" s="403"/>
      <c r="DF29" s="403"/>
      <c r="DG29" s="403"/>
      <c r="DH29" s="403"/>
      <c r="DI29" s="404"/>
    </row>
    <row r="30" spans="1:113" ht="18.75" customHeight="1" thickBot="1" x14ac:dyDescent="0.25">
      <c r="A30" s="179"/>
      <c r="B30" s="577"/>
      <c r="C30" s="578"/>
      <c r="D30" s="579"/>
      <c r="E30" s="459"/>
      <c r="F30" s="460"/>
      <c r="G30" s="460"/>
      <c r="H30" s="460"/>
      <c r="I30" s="460"/>
      <c r="J30" s="460"/>
      <c r="K30" s="461"/>
      <c r="L30" s="569"/>
      <c r="M30" s="570"/>
      <c r="N30" s="570"/>
      <c r="O30" s="570"/>
      <c r="P30" s="571"/>
      <c r="Q30" s="569"/>
      <c r="R30" s="570"/>
      <c r="S30" s="570"/>
      <c r="T30" s="570"/>
      <c r="U30" s="570"/>
      <c r="V30" s="571"/>
      <c r="W30" s="572" t="s">
        <v>179</v>
      </c>
      <c r="X30" s="573"/>
      <c r="Y30" s="573"/>
      <c r="Z30" s="573"/>
      <c r="AA30" s="573"/>
      <c r="AB30" s="573"/>
      <c r="AC30" s="573"/>
      <c r="AD30" s="573"/>
      <c r="AE30" s="573"/>
      <c r="AF30" s="573"/>
      <c r="AG30" s="574"/>
      <c r="AH30" s="532">
        <v>100</v>
      </c>
      <c r="AI30" s="533"/>
      <c r="AJ30" s="533"/>
      <c r="AK30" s="533"/>
      <c r="AL30" s="533"/>
      <c r="AM30" s="533"/>
      <c r="AN30" s="533"/>
      <c r="AO30" s="533"/>
      <c r="AP30" s="533"/>
      <c r="AQ30" s="533"/>
      <c r="AR30" s="533"/>
      <c r="AS30" s="533"/>
      <c r="AT30" s="533"/>
      <c r="AU30" s="533"/>
      <c r="AV30" s="533"/>
      <c r="AW30" s="533"/>
      <c r="AX30" s="535"/>
      <c r="AY30" s="565"/>
      <c r="AZ30" s="566"/>
      <c r="BA30" s="566"/>
      <c r="BB30" s="567"/>
      <c r="BC30" s="521" t="s">
        <v>48</v>
      </c>
      <c r="BD30" s="522"/>
      <c r="BE30" s="522"/>
      <c r="BF30" s="522"/>
      <c r="BG30" s="522"/>
      <c r="BH30" s="522"/>
      <c r="BI30" s="522"/>
      <c r="BJ30" s="522"/>
      <c r="BK30" s="522"/>
      <c r="BL30" s="522"/>
      <c r="BM30" s="523"/>
      <c r="BN30" s="524">
        <v>15796026</v>
      </c>
      <c r="BO30" s="525"/>
      <c r="BP30" s="525"/>
      <c r="BQ30" s="525"/>
      <c r="BR30" s="525"/>
      <c r="BS30" s="525"/>
      <c r="BT30" s="525"/>
      <c r="BU30" s="526"/>
      <c r="BV30" s="524">
        <v>12810610</v>
      </c>
      <c r="BW30" s="525"/>
      <c r="BX30" s="525"/>
      <c r="BY30" s="525"/>
      <c r="BZ30" s="525"/>
      <c r="CA30" s="525"/>
      <c r="CB30" s="525"/>
      <c r="CC30" s="526"/>
      <c r="CD30" s="195"/>
      <c r="CE30" s="196"/>
      <c r="CF30" s="196"/>
      <c r="CG30" s="196"/>
      <c r="CH30" s="196"/>
      <c r="CI30" s="196"/>
      <c r="CJ30" s="196"/>
      <c r="CK30" s="196"/>
      <c r="CL30" s="196"/>
      <c r="CM30" s="196"/>
      <c r="CN30" s="196"/>
      <c r="CO30" s="196"/>
      <c r="CP30" s="196"/>
      <c r="CQ30" s="196"/>
      <c r="CR30" s="196"/>
      <c r="CS30" s="197"/>
      <c r="CT30" s="198"/>
      <c r="CU30" s="199"/>
      <c r="CV30" s="199"/>
      <c r="CW30" s="199"/>
      <c r="CX30" s="199"/>
      <c r="CY30" s="199"/>
      <c r="CZ30" s="199"/>
      <c r="DA30" s="200"/>
      <c r="DB30" s="198"/>
      <c r="DC30" s="199"/>
      <c r="DD30" s="199"/>
      <c r="DE30" s="199"/>
      <c r="DF30" s="199"/>
      <c r="DG30" s="199"/>
      <c r="DH30" s="199"/>
      <c r="DI30" s="200"/>
    </row>
    <row r="31" spans="1:113" ht="13.5" customHeight="1" x14ac:dyDescent="0.2">
      <c r="A31" s="179"/>
      <c r="B31" s="201"/>
      <c r="DI31" s="202"/>
    </row>
    <row r="32" spans="1:113" ht="13.5" customHeight="1" x14ac:dyDescent="0.2">
      <c r="A32" s="179"/>
      <c r="B32" s="203"/>
      <c r="C32" s="568" t="s">
        <v>180</v>
      </c>
      <c r="D32" s="568"/>
      <c r="E32" s="568"/>
      <c r="F32" s="568"/>
      <c r="G32" s="568"/>
      <c r="H32" s="568"/>
      <c r="I32" s="568"/>
      <c r="J32" s="568"/>
      <c r="K32" s="568"/>
      <c r="L32" s="568"/>
      <c r="M32" s="568"/>
      <c r="N32" s="568"/>
      <c r="O32" s="568"/>
      <c r="P32" s="568"/>
      <c r="Q32" s="568"/>
      <c r="R32" s="568"/>
      <c r="S32" s="568"/>
      <c r="U32" s="409" t="s">
        <v>181</v>
      </c>
      <c r="V32" s="409"/>
      <c r="W32" s="409"/>
      <c r="X32" s="409"/>
      <c r="Y32" s="409"/>
      <c r="Z32" s="409"/>
      <c r="AA32" s="409"/>
      <c r="AB32" s="409"/>
      <c r="AC32" s="409"/>
      <c r="AD32" s="409"/>
      <c r="AE32" s="409"/>
      <c r="AF32" s="409"/>
      <c r="AG32" s="409"/>
      <c r="AH32" s="409"/>
      <c r="AI32" s="409"/>
      <c r="AJ32" s="409"/>
      <c r="AK32" s="409"/>
      <c r="AM32" s="409" t="s">
        <v>182</v>
      </c>
      <c r="AN32" s="409"/>
      <c r="AO32" s="409"/>
      <c r="AP32" s="409"/>
      <c r="AQ32" s="409"/>
      <c r="AR32" s="409"/>
      <c r="AS32" s="409"/>
      <c r="AT32" s="409"/>
      <c r="AU32" s="409"/>
      <c r="AV32" s="409"/>
      <c r="AW32" s="409"/>
      <c r="AX32" s="409"/>
      <c r="AY32" s="409"/>
      <c r="AZ32" s="409"/>
      <c r="BA32" s="409"/>
      <c r="BB32" s="409"/>
      <c r="BC32" s="409"/>
      <c r="BE32" s="409" t="s">
        <v>183</v>
      </c>
      <c r="BF32" s="409"/>
      <c r="BG32" s="409"/>
      <c r="BH32" s="409"/>
      <c r="BI32" s="409"/>
      <c r="BJ32" s="409"/>
      <c r="BK32" s="409"/>
      <c r="BL32" s="409"/>
      <c r="BM32" s="409"/>
      <c r="BN32" s="409"/>
      <c r="BO32" s="409"/>
      <c r="BP32" s="409"/>
      <c r="BQ32" s="409"/>
      <c r="BR32" s="409"/>
      <c r="BS32" s="409"/>
      <c r="BT32" s="409"/>
      <c r="BU32" s="409"/>
      <c r="BW32" s="409" t="s">
        <v>184</v>
      </c>
      <c r="BX32" s="409"/>
      <c r="BY32" s="409"/>
      <c r="BZ32" s="409"/>
      <c r="CA32" s="409"/>
      <c r="CB32" s="409"/>
      <c r="CC32" s="409"/>
      <c r="CD32" s="409"/>
      <c r="CE32" s="409"/>
      <c r="CF32" s="409"/>
      <c r="CG32" s="409"/>
      <c r="CH32" s="409"/>
      <c r="CI32" s="409"/>
      <c r="CJ32" s="409"/>
      <c r="CK32" s="409"/>
      <c r="CL32" s="409"/>
      <c r="CM32" s="409"/>
      <c r="CO32" s="409" t="s">
        <v>185</v>
      </c>
      <c r="CP32" s="409"/>
      <c r="CQ32" s="409"/>
      <c r="CR32" s="409"/>
      <c r="CS32" s="409"/>
      <c r="CT32" s="409"/>
      <c r="CU32" s="409"/>
      <c r="CV32" s="409"/>
      <c r="CW32" s="409"/>
      <c r="CX32" s="409"/>
      <c r="CY32" s="409"/>
      <c r="CZ32" s="409"/>
      <c r="DA32" s="409"/>
      <c r="DB32" s="409"/>
      <c r="DC32" s="409"/>
      <c r="DD32" s="409"/>
      <c r="DE32" s="409"/>
      <c r="DI32" s="202"/>
    </row>
    <row r="33" spans="1:113" ht="13.5" customHeight="1" x14ac:dyDescent="0.2">
      <c r="A33" s="179"/>
      <c r="B33" s="203"/>
      <c r="C33" s="429" t="s">
        <v>186</v>
      </c>
      <c r="D33" s="429"/>
      <c r="E33" s="394" t="s">
        <v>187</v>
      </c>
      <c r="F33" s="394"/>
      <c r="G33" s="394"/>
      <c r="H33" s="394"/>
      <c r="I33" s="394"/>
      <c r="J33" s="394"/>
      <c r="K33" s="394"/>
      <c r="L33" s="394"/>
      <c r="M33" s="394"/>
      <c r="N33" s="394"/>
      <c r="O33" s="394"/>
      <c r="P33" s="394"/>
      <c r="Q33" s="394"/>
      <c r="R33" s="394"/>
      <c r="S33" s="394"/>
      <c r="T33" s="204"/>
      <c r="U33" s="429" t="s">
        <v>186</v>
      </c>
      <c r="V33" s="429"/>
      <c r="W33" s="394" t="s">
        <v>187</v>
      </c>
      <c r="X33" s="394"/>
      <c r="Y33" s="394"/>
      <c r="Z33" s="394"/>
      <c r="AA33" s="394"/>
      <c r="AB33" s="394"/>
      <c r="AC33" s="394"/>
      <c r="AD33" s="394"/>
      <c r="AE33" s="394"/>
      <c r="AF33" s="394"/>
      <c r="AG33" s="394"/>
      <c r="AH33" s="394"/>
      <c r="AI33" s="394"/>
      <c r="AJ33" s="394"/>
      <c r="AK33" s="394"/>
      <c r="AL33" s="204"/>
      <c r="AM33" s="429" t="s">
        <v>186</v>
      </c>
      <c r="AN33" s="429"/>
      <c r="AO33" s="394" t="s">
        <v>187</v>
      </c>
      <c r="AP33" s="394"/>
      <c r="AQ33" s="394"/>
      <c r="AR33" s="394"/>
      <c r="AS33" s="394"/>
      <c r="AT33" s="394"/>
      <c r="AU33" s="394"/>
      <c r="AV33" s="394"/>
      <c r="AW33" s="394"/>
      <c r="AX33" s="394"/>
      <c r="AY33" s="394"/>
      <c r="AZ33" s="394"/>
      <c r="BA33" s="394"/>
      <c r="BB33" s="394"/>
      <c r="BC33" s="394"/>
      <c r="BD33" s="205"/>
      <c r="BE33" s="394" t="s">
        <v>188</v>
      </c>
      <c r="BF33" s="394"/>
      <c r="BG33" s="394" t="s">
        <v>189</v>
      </c>
      <c r="BH33" s="394"/>
      <c r="BI33" s="394"/>
      <c r="BJ33" s="394"/>
      <c r="BK33" s="394"/>
      <c r="BL33" s="394"/>
      <c r="BM33" s="394"/>
      <c r="BN33" s="394"/>
      <c r="BO33" s="394"/>
      <c r="BP33" s="394"/>
      <c r="BQ33" s="394"/>
      <c r="BR33" s="394"/>
      <c r="BS33" s="394"/>
      <c r="BT33" s="394"/>
      <c r="BU33" s="394"/>
      <c r="BV33" s="205"/>
      <c r="BW33" s="429" t="s">
        <v>188</v>
      </c>
      <c r="BX33" s="429"/>
      <c r="BY33" s="394" t="s">
        <v>190</v>
      </c>
      <c r="BZ33" s="394"/>
      <c r="CA33" s="394"/>
      <c r="CB33" s="394"/>
      <c r="CC33" s="394"/>
      <c r="CD33" s="394"/>
      <c r="CE33" s="394"/>
      <c r="CF33" s="394"/>
      <c r="CG33" s="394"/>
      <c r="CH33" s="394"/>
      <c r="CI33" s="394"/>
      <c r="CJ33" s="394"/>
      <c r="CK33" s="394"/>
      <c r="CL33" s="394"/>
      <c r="CM33" s="394"/>
      <c r="CN33" s="204"/>
      <c r="CO33" s="429" t="s">
        <v>186</v>
      </c>
      <c r="CP33" s="429"/>
      <c r="CQ33" s="394" t="s">
        <v>191</v>
      </c>
      <c r="CR33" s="394"/>
      <c r="CS33" s="394"/>
      <c r="CT33" s="394"/>
      <c r="CU33" s="394"/>
      <c r="CV33" s="394"/>
      <c r="CW33" s="394"/>
      <c r="CX33" s="394"/>
      <c r="CY33" s="394"/>
      <c r="CZ33" s="394"/>
      <c r="DA33" s="394"/>
      <c r="DB33" s="394"/>
      <c r="DC33" s="394"/>
      <c r="DD33" s="394"/>
      <c r="DE33" s="394"/>
      <c r="DF33" s="204"/>
      <c r="DG33" s="594" t="s">
        <v>192</v>
      </c>
      <c r="DH33" s="594"/>
      <c r="DI33" s="206"/>
    </row>
    <row r="34" spans="1:113" ht="32.25" customHeight="1" x14ac:dyDescent="0.2">
      <c r="A34" s="179"/>
      <c r="B34" s="203"/>
      <c r="C34" s="595">
        <f>IF(E34="","",1)</f>
        <v>1</v>
      </c>
      <c r="D34" s="595"/>
      <c r="E34" s="596" t="str">
        <f>IF('各会計、関係団体の財政状況及び健全化判断比率'!B7="","",'各会計、関係団体の財政状況及び健全化判断比率'!B7)</f>
        <v>一般会計</v>
      </c>
      <c r="F34" s="596"/>
      <c r="G34" s="596"/>
      <c r="H34" s="596"/>
      <c r="I34" s="596"/>
      <c r="J34" s="596"/>
      <c r="K34" s="596"/>
      <c r="L34" s="596"/>
      <c r="M34" s="596"/>
      <c r="N34" s="596"/>
      <c r="O34" s="596"/>
      <c r="P34" s="596"/>
      <c r="Q34" s="596"/>
      <c r="R34" s="596"/>
      <c r="S34" s="596"/>
      <c r="T34" s="179"/>
      <c r="U34" s="595">
        <f>IF(W34="","",MAX(C34:D43)+1)</f>
        <v>7</v>
      </c>
      <c r="V34" s="595"/>
      <c r="W34" s="596" t="str">
        <f>IF('各会計、関係団体の財政状況及び健全化判断比率'!B28="","",'各会計、関係団体の財政状況及び健全化判断比率'!B28)</f>
        <v>国民健康保険事業特別会計</v>
      </c>
      <c r="X34" s="596"/>
      <c r="Y34" s="596"/>
      <c r="Z34" s="596"/>
      <c r="AA34" s="596"/>
      <c r="AB34" s="596"/>
      <c r="AC34" s="596"/>
      <c r="AD34" s="596"/>
      <c r="AE34" s="596"/>
      <c r="AF34" s="596"/>
      <c r="AG34" s="596"/>
      <c r="AH34" s="596"/>
      <c r="AI34" s="596"/>
      <c r="AJ34" s="596"/>
      <c r="AK34" s="596"/>
      <c r="AL34" s="179"/>
      <c r="AM34" s="595">
        <f>IF(AO34="","",MAX(C34:D43,U34:V43)+1)</f>
        <v>11</v>
      </c>
      <c r="AN34" s="595"/>
      <c r="AO34" s="596" t="str">
        <f>IF('各会計、関係団体の財政状況及び健全化判断比率'!B32="","",'各会計、関係団体の財政状況及び健全化判断比率'!B32)</f>
        <v>水道事業会計</v>
      </c>
      <c r="AP34" s="596"/>
      <c r="AQ34" s="596"/>
      <c r="AR34" s="596"/>
      <c r="AS34" s="596"/>
      <c r="AT34" s="596"/>
      <c r="AU34" s="596"/>
      <c r="AV34" s="596"/>
      <c r="AW34" s="596"/>
      <c r="AX34" s="596"/>
      <c r="AY34" s="596"/>
      <c r="AZ34" s="596"/>
      <c r="BA34" s="596"/>
      <c r="BB34" s="596"/>
      <c r="BC34" s="596"/>
      <c r="BD34" s="179"/>
      <c r="BE34" s="595" t="str">
        <f>IF(BG34="","",MAX(C34:D43,U34:V43,AM34:AN43)+1)</f>
        <v/>
      </c>
      <c r="BF34" s="595"/>
      <c r="BG34" s="596"/>
      <c r="BH34" s="596"/>
      <c r="BI34" s="596"/>
      <c r="BJ34" s="596"/>
      <c r="BK34" s="596"/>
      <c r="BL34" s="596"/>
      <c r="BM34" s="596"/>
      <c r="BN34" s="596"/>
      <c r="BO34" s="596"/>
      <c r="BP34" s="596"/>
      <c r="BQ34" s="596"/>
      <c r="BR34" s="596"/>
      <c r="BS34" s="596"/>
      <c r="BT34" s="596"/>
      <c r="BU34" s="596"/>
      <c r="BV34" s="179"/>
      <c r="BW34" s="595">
        <f>IF(BY34="","",MAX(C34:D43,U34:V43,AM34:AN43,BE34:BF43)+1)</f>
        <v>13</v>
      </c>
      <c r="BX34" s="595"/>
      <c r="BY34" s="596" t="str">
        <f>IF('各会計、関係団体の財政状況及び健全化判断比率'!B68="","",'各会計、関係団体の財政状況及び健全化判断比率'!B68)</f>
        <v>東大阪都市清掃施設組合（一般会計）</v>
      </c>
      <c r="BZ34" s="596"/>
      <c r="CA34" s="596"/>
      <c r="CB34" s="596"/>
      <c r="CC34" s="596"/>
      <c r="CD34" s="596"/>
      <c r="CE34" s="596"/>
      <c r="CF34" s="596"/>
      <c r="CG34" s="596"/>
      <c r="CH34" s="596"/>
      <c r="CI34" s="596"/>
      <c r="CJ34" s="596"/>
      <c r="CK34" s="596"/>
      <c r="CL34" s="596"/>
      <c r="CM34" s="596"/>
      <c r="CN34" s="179"/>
      <c r="CO34" s="595">
        <f>IF(CQ34="","",MAX(C34:D43,U34:V43,AM34:AN43,BE34:BF43,BW34:BX43)+1)</f>
        <v>22</v>
      </c>
      <c r="CP34" s="595"/>
      <c r="CQ34" s="596" t="str">
        <f>IF('各会計、関係団体の財政状況及び健全化判断比率'!BS7="","",'各会計、関係団体の財政状況及び健全化判断比率'!BS7)</f>
        <v>（公財）東大阪市公園環境協会</v>
      </c>
      <c r="CR34" s="596"/>
      <c r="CS34" s="596"/>
      <c r="CT34" s="596"/>
      <c r="CU34" s="596"/>
      <c r="CV34" s="596"/>
      <c r="CW34" s="596"/>
      <c r="CX34" s="596"/>
      <c r="CY34" s="596"/>
      <c r="CZ34" s="596"/>
      <c r="DA34" s="596"/>
      <c r="DB34" s="596"/>
      <c r="DC34" s="596"/>
      <c r="DD34" s="596"/>
      <c r="DE34" s="596"/>
      <c r="DG34" s="597" t="str">
        <f>IF('各会計、関係団体の財政状況及び健全化判断比率'!BR7="","",'各会計、関係団体の財政状況及び健全化判断比率'!BR7)</f>
        <v/>
      </c>
      <c r="DH34" s="597"/>
      <c r="DI34" s="206"/>
    </row>
    <row r="35" spans="1:113" ht="32.25" customHeight="1" x14ac:dyDescent="0.2">
      <c r="A35" s="179"/>
      <c r="B35" s="203"/>
      <c r="C35" s="595">
        <f>IF(E35="","",C34+1)</f>
        <v>2</v>
      </c>
      <c r="D35" s="595"/>
      <c r="E35" s="596" t="str">
        <f>IF('各会計、関係団体の財政状況及び健全化判断比率'!B8="","",'各会計、関係団体の財政状況及び健全化判断比率'!B8)</f>
        <v>奨学事業特別会計</v>
      </c>
      <c r="F35" s="596"/>
      <c r="G35" s="596"/>
      <c r="H35" s="596"/>
      <c r="I35" s="596"/>
      <c r="J35" s="596"/>
      <c r="K35" s="596"/>
      <c r="L35" s="596"/>
      <c r="M35" s="596"/>
      <c r="N35" s="596"/>
      <c r="O35" s="596"/>
      <c r="P35" s="596"/>
      <c r="Q35" s="596"/>
      <c r="R35" s="596"/>
      <c r="S35" s="596"/>
      <c r="T35" s="179"/>
      <c r="U35" s="595">
        <f>IF(W35="","",U34+1)</f>
        <v>8</v>
      </c>
      <c r="V35" s="595"/>
      <c r="W35" s="596" t="str">
        <f>IF('各会計、関係団体の財政状況及び健全化判断比率'!B29="","",'各会計、関係団体の財政状況及び健全化判断比率'!B29)</f>
        <v>介護保険事業特別会計</v>
      </c>
      <c r="X35" s="596"/>
      <c r="Y35" s="596"/>
      <c r="Z35" s="596"/>
      <c r="AA35" s="596"/>
      <c r="AB35" s="596"/>
      <c r="AC35" s="596"/>
      <c r="AD35" s="596"/>
      <c r="AE35" s="596"/>
      <c r="AF35" s="596"/>
      <c r="AG35" s="596"/>
      <c r="AH35" s="596"/>
      <c r="AI35" s="596"/>
      <c r="AJ35" s="596"/>
      <c r="AK35" s="596"/>
      <c r="AL35" s="179"/>
      <c r="AM35" s="595">
        <f t="shared" ref="AM35:AM43" si="0">IF(AO35="","",AM34+1)</f>
        <v>12</v>
      </c>
      <c r="AN35" s="595"/>
      <c r="AO35" s="596" t="str">
        <f>IF('各会計、関係団体の財政状況及び健全化判断比率'!B33="","",'各会計、関係団体の財政状況及び健全化判断比率'!B33)</f>
        <v>下水道事業会計</v>
      </c>
      <c r="AP35" s="596"/>
      <c r="AQ35" s="596"/>
      <c r="AR35" s="596"/>
      <c r="AS35" s="596"/>
      <c r="AT35" s="596"/>
      <c r="AU35" s="596"/>
      <c r="AV35" s="596"/>
      <c r="AW35" s="596"/>
      <c r="AX35" s="596"/>
      <c r="AY35" s="596"/>
      <c r="AZ35" s="596"/>
      <c r="BA35" s="596"/>
      <c r="BB35" s="596"/>
      <c r="BC35" s="596"/>
      <c r="BD35" s="179"/>
      <c r="BE35" s="595" t="str">
        <f t="shared" ref="BE35:BE43" si="1">IF(BG35="","",BE34+1)</f>
        <v/>
      </c>
      <c r="BF35" s="595"/>
      <c r="BG35" s="596"/>
      <c r="BH35" s="596"/>
      <c r="BI35" s="596"/>
      <c r="BJ35" s="596"/>
      <c r="BK35" s="596"/>
      <c r="BL35" s="596"/>
      <c r="BM35" s="596"/>
      <c r="BN35" s="596"/>
      <c r="BO35" s="596"/>
      <c r="BP35" s="596"/>
      <c r="BQ35" s="596"/>
      <c r="BR35" s="596"/>
      <c r="BS35" s="596"/>
      <c r="BT35" s="596"/>
      <c r="BU35" s="596"/>
      <c r="BV35" s="179"/>
      <c r="BW35" s="595">
        <f t="shared" ref="BW35:BW43" si="2">IF(BY35="","",BW34+1)</f>
        <v>14</v>
      </c>
      <c r="BX35" s="595"/>
      <c r="BY35" s="596" t="str">
        <f>IF('各会計、関係団体の財政状況及び健全化判断比率'!B69="","",'各会計、関係団体の財政状況及び健全化判断比率'!B69)</f>
        <v>恩智川水防事務組合（一般会計）</v>
      </c>
      <c r="BZ35" s="596"/>
      <c r="CA35" s="596"/>
      <c r="CB35" s="596"/>
      <c r="CC35" s="596"/>
      <c r="CD35" s="596"/>
      <c r="CE35" s="596"/>
      <c r="CF35" s="596"/>
      <c r="CG35" s="596"/>
      <c r="CH35" s="596"/>
      <c r="CI35" s="596"/>
      <c r="CJ35" s="596"/>
      <c r="CK35" s="596"/>
      <c r="CL35" s="596"/>
      <c r="CM35" s="596"/>
      <c r="CN35" s="179"/>
      <c r="CO35" s="595">
        <f t="shared" ref="CO35:CO43" si="3">IF(CQ35="","",CO34+1)</f>
        <v>23</v>
      </c>
      <c r="CP35" s="595"/>
      <c r="CQ35" s="596" t="str">
        <f>IF('各会計、関係団体の財政状況及び健全化判断比率'!BS8="","",'各会計、関係団体の財政状況及び健全化判断比率'!BS8)</f>
        <v>（公財）東大阪市学校給食会</v>
      </c>
      <c r="CR35" s="596"/>
      <c r="CS35" s="596"/>
      <c r="CT35" s="596"/>
      <c r="CU35" s="596"/>
      <c r="CV35" s="596"/>
      <c r="CW35" s="596"/>
      <c r="CX35" s="596"/>
      <c r="CY35" s="596"/>
      <c r="CZ35" s="596"/>
      <c r="DA35" s="596"/>
      <c r="DB35" s="596"/>
      <c r="DC35" s="596"/>
      <c r="DD35" s="596"/>
      <c r="DE35" s="596"/>
      <c r="DG35" s="597" t="str">
        <f>IF('各会計、関係団体の財政状況及び健全化判断比率'!BR8="","",'各会計、関係団体の財政状況及び健全化判断比率'!BR8)</f>
        <v/>
      </c>
      <c r="DH35" s="597"/>
      <c r="DI35" s="206"/>
    </row>
    <row r="36" spans="1:113" ht="32.25" customHeight="1" x14ac:dyDescent="0.2">
      <c r="A36" s="179"/>
      <c r="B36" s="203"/>
      <c r="C36" s="595">
        <f>IF(E36="","",C35+1)</f>
        <v>3</v>
      </c>
      <c r="D36" s="595"/>
      <c r="E36" s="596" t="str">
        <f>IF('各会計、関係団体の財政状況及び健全化判断比率'!B9="","",'各会計、関係団体の財政状況及び健全化判断比率'!B9)</f>
        <v>公共用地先行取得事業特別会計</v>
      </c>
      <c r="F36" s="596"/>
      <c r="G36" s="596"/>
      <c r="H36" s="596"/>
      <c r="I36" s="596"/>
      <c r="J36" s="596"/>
      <c r="K36" s="596"/>
      <c r="L36" s="596"/>
      <c r="M36" s="596"/>
      <c r="N36" s="596"/>
      <c r="O36" s="596"/>
      <c r="P36" s="596"/>
      <c r="Q36" s="596"/>
      <c r="R36" s="596"/>
      <c r="S36" s="596"/>
      <c r="T36" s="179"/>
      <c r="U36" s="595">
        <f t="shared" ref="U36:U43" si="4">IF(W36="","",U35+1)</f>
        <v>9</v>
      </c>
      <c r="V36" s="595"/>
      <c r="W36" s="596" t="str">
        <f>IF('各会計、関係団体の財政状況及び健全化判断比率'!B30="","",'各会計、関係団体の財政状況及び健全化判断比率'!B30)</f>
        <v>後期高齢者医療特別会計</v>
      </c>
      <c r="X36" s="596"/>
      <c r="Y36" s="596"/>
      <c r="Z36" s="596"/>
      <c r="AA36" s="596"/>
      <c r="AB36" s="596"/>
      <c r="AC36" s="596"/>
      <c r="AD36" s="596"/>
      <c r="AE36" s="596"/>
      <c r="AF36" s="596"/>
      <c r="AG36" s="596"/>
      <c r="AH36" s="596"/>
      <c r="AI36" s="596"/>
      <c r="AJ36" s="596"/>
      <c r="AK36" s="596"/>
      <c r="AL36" s="179"/>
      <c r="AM36" s="595" t="str">
        <f t="shared" si="0"/>
        <v/>
      </c>
      <c r="AN36" s="595"/>
      <c r="AO36" s="596"/>
      <c r="AP36" s="596"/>
      <c r="AQ36" s="596"/>
      <c r="AR36" s="596"/>
      <c r="AS36" s="596"/>
      <c r="AT36" s="596"/>
      <c r="AU36" s="596"/>
      <c r="AV36" s="596"/>
      <c r="AW36" s="596"/>
      <c r="AX36" s="596"/>
      <c r="AY36" s="596"/>
      <c r="AZ36" s="596"/>
      <c r="BA36" s="596"/>
      <c r="BB36" s="596"/>
      <c r="BC36" s="596"/>
      <c r="BD36" s="179"/>
      <c r="BE36" s="595" t="str">
        <f t="shared" si="1"/>
        <v/>
      </c>
      <c r="BF36" s="595"/>
      <c r="BG36" s="596"/>
      <c r="BH36" s="596"/>
      <c r="BI36" s="596"/>
      <c r="BJ36" s="596"/>
      <c r="BK36" s="596"/>
      <c r="BL36" s="596"/>
      <c r="BM36" s="596"/>
      <c r="BN36" s="596"/>
      <c r="BO36" s="596"/>
      <c r="BP36" s="596"/>
      <c r="BQ36" s="596"/>
      <c r="BR36" s="596"/>
      <c r="BS36" s="596"/>
      <c r="BT36" s="596"/>
      <c r="BU36" s="596"/>
      <c r="BV36" s="179"/>
      <c r="BW36" s="595">
        <f t="shared" si="2"/>
        <v>15</v>
      </c>
      <c r="BX36" s="595"/>
      <c r="BY36" s="596" t="str">
        <f>IF('各会計、関係団体の財政状況及び健全化判断比率'!B70="","",'各会計、関係団体の財政状況及び健全化判断比率'!B70)</f>
        <v>淀川左岸水防事務組合（一般会計）</v>
      </c>
      <c r="BZ36" s="596"/>
      <c r="CA36" s="596"/>
      <c r="CB36" s="596"/>
      <c r="CC36" s="596"/>
      <c r="CD36" s="596"/>
      <c r="CE36" s="596"/>
      <c r="CF36" s="596"/>
      <c r="CG36" s="596"/>
      <c r="CH36" s="596"/>
      <c r="CI36" s="596"/>
      <c r="CJ36" s="596"/>
      <c r="CK36" s="596"/>
      <c r="CL36" s="596"/>
      <c r="CM36" s="596"/>
      <c r="CN36" s="179"/>
      <c r="CO36" s="595">
        <f t="shared" si="3"/>
        <v>24</v>
      </c>
      <c r="CP36" s="595"/>
      <c r="CQ36" s="596" t="str">
        <f>IF('各会計、関係団体の財政状況及び健全化判断比率'!BS9="","",'各会計、関係団体の財政状況及び健全化判断比率'!BS9)</f>
        <v>東大阪再開発（株）</v>
      </c>
      <c r="CR36" s="596"/>
      <c r="CS36" s="596"/>
      <c r="CT36" s="596"/>
      <c r="CU36" s="596"/>
      <c r="CV36" s="596"/>
      <c r="CW36" s="596"/>
      <c r="CX36" s="596"/>
      <c r="CY36" s="596"/>
      <c r="CZ36" s="596"/>
      <c r="DA36" s="596"/>
      <c r="DB36" s="596"/>
      <c r="DC36" s="596"/>
      <c r="DD36" s="596"/>
      <c r="DE36" s="596"/>
      <c r="DG36" s="597" t="str">
        <f>IF('各会計、関係団体の財政状況及び健全化判断比率'!BR9="","",'各会計、関係団体の財政状況及び健全化判断比率'!BR9)</f>
        <v/>
      </c>
      <c r="DH36" s="597"/>
      <c r="DI36" s="206"/>
    </row>
    <row r="37" spans="1:113" ht="32.25" customHeight="1" x14ac:dyDescent="0.2">
      <c r="A37" s="179"/>
      <c r="B37" s="203"/>
      <c r="C37" s="595">
        <f>IF(E37="","",C36+1)</f>
        <v>4</v>
      </c>
      <c r="D37" s="595"/>
      <c r="E37" s="596" t="str">
        <f>IF('各会計、関係団体の財政状況及び健全化判断比率'!B10="","",'各会計、関係団体の財政状況及び健全化判断比率'!B10)</f>
        <v>火災共済事業特別会計</v>
      </c>
      <c r="F37" s="596"/>
      <c r="G37" s="596"/>
      <c r="H37" s="596"/>
      <c r="I37" s="596"/>
      <c r="J37" s="596"/>
      <c r="K37" s="596"/>
      <c r="L37" s="596"/>
      <c r="M37" s="596"/>
      <c r="N37" s="596"/>
      <c r="O37" s="596"/>
      <c r="P37" s="596"/>
      <c r="Q37" s="596"/>
      <c r="R37" s="596"/>
      <c r="S37" s="596"/>
      <c r="T37" s="179"/>
      <c r="U37" s="595">
        <f t="shared" si="4"/>
        <v>10</v>
      </c>
      <c r="V37" s="595"/>
      <c r="W37" s="596" t="str">
        <f>IF('各会計、関係団体の財政状況及び健全化判断比率'!B31="","",'各会計、関係団体の財政状況及び健全化判断比率'!B31)</f>
        <v>交通災害共済事業特別会計</v>
      </c>
      <c r="X37" s="596"/>
      <c r="Y37" s="596"/>
      <c r="Z37" s="596"/>
      <c r="AA37" s="596"/>
      <c r="AB37" s="596"/>
      <c r="AC37" s="596"/>
      <c r="AD37" s="596"/>
      <c r="AE37" s="596"/>
      <c r="AF37" s="596"/>
      <c r="AG37" s="596"/>
      <c r="AH37" s="596"/>
      <c r="AI37" s="596"/>
      <c r="AJ37" s="596"/>
      <c r="AK37" s="596"/>
      <c r="AL37" s="179"/>
      <c r="AM37" s="595" t="str">
        <f t="shared" si="0"/>
        <v/>
      </c>
      <c r="AN37" s="595"/>
      <c r="AO37" s="596"/>
      <c r="AP37" s="596"/>
      <c r="AQ37" s="596"/>
      <c r="AR37" s="596"/>
      <c r="AS37" s="596"/>
      <c r="AT37" s="596"/>
      <c r="AU37" s="596"/>
      <c r="AV37" s="596"/>
      <c r="AW37" s="596"/>
      <c r="AX37" s="596"/>
      <c r="AY37" s="596"/>
      <c r="AZ37" s="596"/>
      <c r="BA37" s="596"/>
      <c r="BB37" s="596"/>
      <c r="BC37" s="596"/>
      <c r="BD37" s="179"/>
      <c r="BE37" s="595" t="str">
        <f t="shared" si="1"/>
        <v/>
      </c>
      <c r="BF37" s="595"/>
      <c r="BG37" s="596"/>
      <c r="BH37" s="596"/>
      <c r="BI37" s="596"/>
      <c r="BJ37" s="596"/>
      <c r="BK37" s="596"/>
      <c r="BL37" s="596"/>
      <c r="BM37" s="596"/>
      <c r="BN37" s="596"/>
      <c r="BO37" s="596"/>
      <c r="BP37" s="596"/>
      <c r="BQ37" s="596"/>
      <c r="BR37" s="596"/>
      <c r="BS37" s="596"/>
      <c r="BT37" s="596"/>
      <c r="BU37" s="596"/>
      <c r="BV37" s="179"/>
      <c r="BW37" s="595">
        <f t="shared" si="2"/>
        <v>16</v>
      </c>
      <c r="BX37" s="595"/>
      <c r="BY37" s="596" t="str">
        <f>IF('各会計、関係団体の財政状況及び健全化判断比率'!B71="","",'各会計、関係団体の財政状況及び健全化判断比率'!B71)</f>
        <v>大和川右岸水防事務組合（一般会計）</v>
      </c>
      <c r="BZ37" s="596"/>
      <c r="CA37" s="596"/>
      <c r="CB37" s="596"/>
      <c r="CC37" s="596"/>
      <c r="CD37" s="596"/>
      <c r="CE37" s="596"/>
      <c r="CF37" s="596"/>
      <c r="CG37" s="596"/>
      <c r="CH37" s="596"/>
      <c r="CI37" s="596"/>
      <c r="CJ37" s="596"/>
      <c r="CK37" s="596"/>
      <c r="CL37" s="596"/>
      <c r="CM37" s="596"/>
      <c r="CN37" s="179"/>
      <c r="CO37" s="595">
        <f t="shared" si="3"/>
        <v>25</v>
      </c>
      <c r="CP37" s="595"/>
      <c r="CQ37" s="596" t="str">
        <f>IF('各会計、関係団体の財政状況及び健全化判断比率'!BS10="","",'各会計、関係団体の財政状況及び健全化判断比率'!BS10)</f>
        <v>（公財）東大阪市産業創造勤労者支援機構</v>
      </c>
      <c r="CR37" s="596"/>
      <c r="CS37" s="596"/>
      <c r="CT37" s="596"/>
      <c r="CU37" s="596"/>
      <c r="CV37" s="596"/>
      <c r="CW37" s="596"/>
      <c r="CX37" s="596"/>
      <c r="CY37" s="596"/>
      <c r="CZ37" s="596"/>
      <c r="DA37" s="596"/>
      <c r="DB37" s="596"/>
      <c r="DC37" s="596"/>
      <c r="DD37" s="596"/>
      <c r="DE37" s="596"/>
      <c r="DG37" s="597" t="str">
        <f>IF('各会計、関係団体の財政状況及び健全化判断比率'!BR10="","",'各会計、関係団体の財政状況及び健全化判断比率'!BR10)</f>
        <v/>
      </c>
      <c r="DH37" s="597"/>
      <c r="DI37" s="206"/>
    </row>
    <row r="38" spans="1:113" ht="32.25" customHeight="1" x14ac:dyDescent="0.2">
      <c r="A38" s="179"/>
      <c r="B38" s="203"/>
      <c r="C38" s="595">
        <f t="shared" ref="C38:C43" si="5">IF(E38="","",C37+1)</f>
        <v>5</v>
      </c>
      <c r="D38" s="595"/>
      <c r="E38" s="596" t="str">
        <f>IF('各会計、関係団体の財政状況及び健全化判断比率'!B11="","",'各会計、関係団体の財政状況及び健全化判断比率'!B11)</f>
        <v>母子父子寡婦福祉資金貸付事業特別会計</v>
      </c>
      <c r="F38" s="596"/>
      <c r="G38" s="596"/>
      <c r="H38" s="596"/>
      <c r="I38" s="596"/>
      <c r="J38" s="596"/>
      <c r="K38" s="596"/>
      <c r="L38" s="596"/>
      <c r="M38" s="596"/>
      <c r="N38" s="596"/>
      <c r="O38" s="596"/>
      <c r="P38" s="596"/>
      <c r="Q38" s="596"/>
      <c r="R38" s="596"/>
      <c r="S38" s="596"/>
      <c r="T38" s="179"/>
      <c r="U38" s="595" t="str">
        <f t="shared" si="4"/>
        <v/>
      </c>
      <c r="V38" s="595"/>
      <c r="W38" s="596"/>
      <c r="X38" s="596"/>
      <c r="Y38" s="596"/>
      <c r="Z38" s="596"/>
      <c r="AA38" s="596"/>
      <c r="AB38" s="596"/>
      <c r="AC38" s="596"/>
      <c r="AD38" s="596"/>
      <c r="AE38" s="596"/>
      <c r="AF38" s="596"/>
      <c r="AG38" s="596"/>
      <c r="AH38" s="596"/>
      <c r="AI38" s="596"/>
      <c r="AJ38" s="596"/>
      <c r="AK38" s="596"/>
      <c r="AL38" s="179"/>
      <c r="AM38" s="595" t="str">
        <f t="shared" si="0"/>
        <v/>
      </c>
      <c r="AN38" s="595"/>
      <c r="AO38" s="596"/>
      <c r="AP38" s="596"/>
      <c r="AQ38" s="596"/>
      <c r="AR38" s="596"/>
      <c r="AS38" s="596"/>
      <c r="AT38" s="596"/>
      <c r="AU38" s="596"/>
      <c r="AV38" s="596"/>
      <c r="AW38" s="596"/>
      <c r="AX38" s="596"/>
      <c r="AY38" s="596"/>
      <c r="AZ38" s="596"/>
      <c r="BA38" s="596"/>
      <c r="BB38" s="596"/>
      <c r="BC38" s="596"/>
      <c r="BD38" s="179"/>
      <c r="BE38" s="595" t="str">
        <f t="shared" si="1"/>
        <v/>
      </c>
      <c r="BF38" s="595"/>
      <c r="BG38" s="596"/>
      <c r="BH38" s="596"/>
      <c r="BI38" s="596"/>
      <c r="BJ38" s="596"/>
      <c r="BK38" s="596"/>
      <c r="BL38" s="596"/>
      <c r="BM38" s="596"/>
      <c r="BN38" s="596"/>
      <c r="BO38" s="596"/>
      <c r="BP38" s="596"/>
      <c r="BQ38" s="596"/>
      <c r="BR38" s="596"/>
      <c r="BS38" s="596"/>
      <c r="BT38" s="596"/>
      <c r="BU38" s="596"/>
      <c r="BV38" s="179"/>
      <c r="BW38" s="595">
        <f t="shared" si="2"/>
        <v>17</v>
      </c>
      <c r="BX38" s="595"/>
      <c r="BY38" s="596" t="str">
        <f>IF('各会計、関係団体の財政状況及び健全化判断比率'!B72="","",'各会計、関係団体の財政状況及び健全化判断比率'!B72)</f>
        <v>大阪府後期高齢者医療広域連合（一般会計）</v>
      </c>
      <c r="BZ38" s="596"/>
      <c r="CA38" s="596"/>
      <c r="CB38" s="596"/>
      <c r="CC38" s="596"/>
      <c r="CD38" s="596"/>
      <c r="CE38" s="596"/>
      <c r="CF38" s="596"/>
      <c r="CG38" s="596"/>
      <c r="CH38" s="596"/>
      <c r="CI38" s="596"/>
      <c r="CJ38" s="596"/>
      <c r="CK38" s="596"/>
      <c r="CL38" s="596"/>
      <c r="CM38" s="596"/>
      <c r="CN38" s="179"/>
      <c r="CO38" s="595">
        <f t="shared" si="3"/>
        <v>26</v>
      </c>
      <c r="CP38" s="595"/>
      <c r="CQ38" s="596" t="str">
        <f>IF('各会計、関係団体の財政状況及び健全化判断比率'!BS11="","",'各会計、関係団体の財政状況及び健全化判断比率'!BS11)</f>
        <v>市立東大阪医療センター</v>
      </c>
      <c r="CR38" s="596"/>
      <c r="CS38" s="596"/>
      <c r="CT38" s="596"/>
      <c r="CU38" s="596"/>
      <c r="CV38" s="596"/>
      <c r="CW38" s="596"/>
      <c r="CX38" s="596"/>
      <c r="CY38" s="596"/>
      <c r="CZ38" s="596"/>
      <c r="DA38" s="596"/>
      <c r="DB38" s="596"/>
      <c r="DC38" s="596"/>
      <c r="DD38" s="596"/>
      <c r="DE38" s="596"/>
      <c r="DG38" s="597" t="str">
        <f>IF('各会計、関係団体の財政状況及び健全化判断比率'!BR11="","",'各会計、関係団体の財政状況及び健全化判断比率'!BR11)</f>
        <v/>
      </c>
      <c r="DH38" s="597"/>
      <c r="DI38" s="206"/>
    </row>
    <row r="39" spans="1:113" ht="32.25" customHeight="1" x14ac:dyDescent="0.2">
      <c r="A39" s="179"/>
      <c r="B39" s="203"/>
      <c r="C39" s="595">
        <f t="shared" si="5"/>
        <v>6</v>
      </c>
      <c r="D39" s="595"/>
      <c r="E39" s="596" t="str">
        <f>IF('各会計、関係団体の財政状況及び健全化判断比率'!B12="","",'各会計、関係団体の財政状況及び健全化判断比率'!B12)</f>
        <v>病院事業債管理特別会計</v>
      </c>
      <c r="F39" s="596"/>
      <c r="G39" s="596"/>
      <c r="H39" s="596"/>
      <c r="I39" s="596"/>
      <c r="J39" s="596"/>
      <c r="K39" s="596"/>
      <c r="L39" s="596"/>
      <c r="M39" s="596"/>
      <c r="N39" s="596"/>
      <c r="O39" s="596"/>
      <c r="P39" s="596"/>
      <c r="Q39" s="596"/>
      <c r="R39" s="596"/>
      <c r="S39" s="596"/>
      <c r="T39" s="179"/>
      <c r="U39" s="595" t="str">
        <f t="shared" si="4"/>
        <v/>
      </c>
      <c r="V39" s="595"/>
      <c r="W39" s="596"/>
      <c r="X39" s="596"/>
      <c r="Y39" s="596"/>
      <c r="Z39" s="596"/>
      <c r="AA39" s="596"/>
      <c r="AB39" s="596"/>
      <c r="AC39" s="596"/>
      <c r="AD39" s="596"/>
      <c r="AE39" s="596"/>
      <c r="AF39" s="596"/>
      <c r="AG39" s="596"/>
      <c r="AH39" s="596"/>
      <c r="AI39" s="596"/>
      <c r="AJ39" s="596"/>
      <c r="AK39" s="596"/>
      <c r="AL39" s="179"/>
      <c r="AM39" s="595" t="str">
        <f t="shared" si="0"/>
        <v/>
      </c>
      <c r="AN39" s="595"/>
      <c r="AO39" s="596"/>
      <c r="AP39" s="596"/>
      <c r="AQ39" s="596"/>
      <c r="AR39" s="596"/>
      <c r="AS39" s="596"/>
      <c r="AT39" s="596"/>
      <c r="AU39" s="596"/>
      <c r="AV39" s="596"/>
      <c r="AW39" s="596"/>
      <c r="AX39" s="596"/>
      <c r="AY39" s="596"/>
      <c r="AZ39" s="596"/>
      <c r="BA39" s="596"/>
      <c r="BB39" s="596"/>
      <c r="BC39" s="596"/>
      <c r="BD39" s="179"/>
      <c r="BE39" s="595" t="str">
        <f t="shared" si="1"/>
        <v/>
      </c>
      <c r="BF39" s="595"/>
      <c r="BG39" s="596"/>
      <c r="BH39" s="596"/>
      <c r="BI39" s="596"/>
      <c r="BJ39" s="596"/>
      <c r="BK39" s="596"/>
      <c r="BL39" s="596"/>
      <c r="BM39" s="596"/>
      <c r="BN39" s="596"/>
      <c r="BO39" s="596"/>
      <c r="BP39" s="596"/>
      <c r="BQ39" s="596"/>
      <c r="BR39" s="596"/>
      <c r="BS39" s="596"/>
      <c r="BT39" s="596"/>
      <c r="BU39" s="596"/>
      <c r="BV39" s="179"/>
      <c r="BW39" s="595">
        <f t="shared" si="2"/>
        <v>18</v>
      </c>
      <c r="BX39" s="595"/>
      <c r="BY39" s="596" t="str">
        <f>IF('各会計、関係団体の財政状況及び健全化判断比率'!B73="","",'各会計、関係団体の財政状況及び健全化判断比率'!B73)</f>
        <v>大阪府後期高齢者医療広域連合（後期高齢者医療特別会計）</v>
      </c>
      <c r="BZ39" s="596"/>
      <c r="CA39" s="596"/>
      <c r="CB39" s="596"/>
      <c r="CC39" s="596"/>
      <c r="CD39" s="596"/>
      <c r="CE39" s="596"/>
      <c r="CF39" s="596"/>
      <c r="CG39" s="596"/>
      <c r="CH39" s="596"/>
      <c r="CI39" s="596"/>
      <c r="CJ39" s="596"/>
      <c r="CK39" s="596"/>
      <c r="CL39" s="596"/>
      <c r="CM39" s="596"/>
      <c r="CN39" s="179"/>
      <c r="CO39" s="595">
        <f t="shared" si="3"/>
        <v>27</v>
      </c>
      <c r="CP39" s="595"/>
      <c r="CQ39" s="596" t="str">
        <f>IF('各会計、関係団体の財政状況及び健全化判断比率'!BS12="","",'各会計、関係団体の財政状況及び健全化判断比率'!BS12)</f>
        <v>大阪外環状線鉄道(株)</v>
      </c>
      <c r="CR39" s="596"/>
      <c r="CS39" s="596"/>
      <c r="CT39" s="596"/>
      <c r="CU39" s="596"/>
      <c r="CV39" s="596"/>
      <c r="CW39" s="596"/>
      <c r="CX39" s="596"/>
      <c r="CY39" s="596"/>
      <c r="CZ39" s="596"/>
      <c r="DA39" s="596"/>
      <c r="DB39" s="596"/>
      <c r="DC39" s="596"/>
      <c r="DD39" s="596"/>
      <c r="DE39" s="596"/>
      <c r="DG39" s="597" t="str">
        <f>IF('各会計、関係団体の財政状況及び健全化判断比率'!BR12="","",'各会計、関係団体の財政状況及び健全化判断比率'!BR12)</f>
        <v/>
      </c>
      <c r="DH39" s="597"/>
      <c r="DI39" s="206"/>
    </row>
    <row r="40" spans="1:113" ht="32.25" customHeight="1" x14ac:dyDescent="0.2">
      <c r="A40" s="179"/>
      <c r="B40" s="203"/>
      <c r="C40" s="595" t="str">
        <f t="shared" si="5"/>
        <v/>
      </c>
      <c r="D40" s="595"/>
      <c r="E40" s="596" t="str">
        <f>IF('各会計、関係団体の財政状況及び健全化判断比率'!B13="","",'各会計、関係団体の財政状況及び健全化判断比率'!B13)</f>
        <v/>
      </c>
      <c r="F40" s="596"/>
      <c r="G40" s="596"/>
      <c r="H40" s="596"/>
      <c r="I40" s="596"/>
      <c r="J40" s="596"/>
      <c r="K40" s="596"/>
      <c r="L40" s="596"/>
      <c r="M40" s="596"/>
      <c r="N40" s="596"/>
      <c r="O40" s="596"/>
      <c r="P40" s="596"/>
      <c r="Q40" s="596"/>
      <c r="R40" s="596"/>
      <c r="S40" s="596"/>
      <c r="T40" s="179"/>
      <c r="U40" s="595" t="str">
        <f t="shared" si="4"/>
        <v/>
      </c>
      <c r="V40" s="595"/>
      <c r="W40" s="596"/>
      <c r="X40" s="596"/>
      <c r="Y40" s="596"/>
      <c r="Z40" s="596"/>
      <c r="AA40" s="596"/>
      <c r="AB40" s="596"/>
      <c r="AC40" s="596"/>
      <c r="AD40" s="596"/>
      <c r="AE40" s="596"/>
      <c r="AF40" s="596"/>
      <c r="AG40" s="596"/>
      <c r="AH40" s="596"/>
      <c r="AI40" s="596"/>
      <c r="AJ40" s="596"/>
      <c r="AK40" s="596"/>
      <c r="AL40" s="179"/>
      <c r="AM40" s="595" t="str">
        <f t="shared" si="0"/>
        <v/>
      </c>
      <c r="AN40" s="595"/>
      <c r="AO40" s="596"/>
      <c r="AP40" s="596"/>
      <c r="AQ40" s="596"/>
      <c r="AR40" s="596"/>
      <c r="AS40" s="596"/>
      <c r="AT40" s="596"/>
      <c r="AU40" s="596"/>
      <c r="AV40" s="596"/>
      <c r="AW40" s="596"/>
      <c r="AX40" s="596"/>
      <c r="AY40" s="596"/>
      <c r="AZ40" s="596"/>
      <c r="BA40" s="596"/>
      <c r="BB40" s="596"/>
      <c r="BC40" s="596"/>
      <c r="BD40" s="179"/>
      <c r="BE40" s="595" t="str">
        <f t="shared" si="1"/>
        <v/>
      </c>
      <c r="BF40" s="595"/>
      <c r="BG40" s="596"/>
      <c r="BH40" s="596"/>
      <c r="BI40" s="596"/>
      <c r="BJ40" s="596"/>
      <c r="BK40" s="596"/>
      <c r="BL40" s="596"/>
      <c r="BM40" s="596"/>
      <c r="BN40" s="596"/>
      <c r="BO40" s="596"/>
      <c r="BP40" s="596"/>
      <c r="BQ40" s="596"/>
      <c r="BR40" s="596"/>
      <c r="BS40" s="596"/>
      <c r="BT40" s="596"/>
      <c r="BU40" s="596"/>
      <c r="BV40" s="179"/>
      <c r="BW40" s="595">
        <f t="shared" si="2"/>
        <v>19</v>
      </c>
      <c r="BX40" s="595"/>
      <c r="BY40" s="596" t="str">
        <f>IF('各会計、関係団体の財政状況及び健全化判断比率'!B74="","",'各会計、関係団体の財政状況及び健全化判断比率'!B74)</f>
        <v>大阪広域水道企業団（水道事業会計）</v>
      </c>
      <c r="BZ40" s="596"/>
      <c r="CA40" s="596"/>
      <c r="CB40" s="596"/>
      <c r="CC40" s="596"/>
      <c r="CD40" s="596"/>
      <c r="CE40" s="596"/>
      <c r="CF40" s="596"/>
      <c r="CG40" s="596"/>
      <c r="CH40" s="596"/>
      <c r="CI40" s="596"/>
      <c r="CJ40" s="596"/>
      <c r="CK40" s="596"/>
      <c r="CL40" s="596"/>
      <c r="CM40" s="596"/>
      <c r="CN40" s="179"/>
      <c r="CO40" s="595" t="str">
        <f t="shared" si="3"/>
        <v/>
      </c>
      <c r="CP40" s="595"/>
      <c r="CQ40" s="596" t="str">
        <f>IF('各会計、関係団体の財政状況及び健全化判断比率'!BS13="","",'各会計、関係団体の財政状況及び健全化判断比率'!BS13)</f>
        <v/>
      </c>
      <c r="CR40" s="596"/>
      <c r="CS40" s="596"/>
      <c r="CT40" s="596"/>
      <c r="CU40" s="596"/>
      <c r="CV40" s="596"/>
      <c r="CW40" s="596"/>
      <c r="CX40" s="596"/>
      <c r="CY40" s="596"/>
      <c r="CZ40" s="596"/>
      <c r="DA40" s="596"/>
      <c r="DB40" s="596"/>
      <c r="DC40" s="596"/>
      <c r="DD40" s="596"/>
      <c r="DE40" s="596"/>
      <c r="DG40" s="597" t="str">
        <f>IF('各会計、関係団体の財政状況及び健全化判断比率'!BR13="","",'各会計、関係団体の財政状況及び健全化判断比率'!BR13)</f>
        <v/>
      </c>
      <c r="DH40" s="597"/>
      <c r="DI40" s="206"/>
    </row>
    <row r="41" spans="1:113" ht="32.25" customHeight="1" x14ac:dyDescent="0.2">
      <c r="A41" s="179"/>
      <c r="B41" s="203"/>
      <c r="C41" s="595" t="str">
        <f t="shared" si="5"/>
        <v/>
      </c>
      <c r="D41" s="595"/>
      <c r="E41" s="596" t="str">
        <f>IF('各会計、関係団体の財政状況及び健全化判断比率'!B14="","",'各会計、関係団体の財政状況及び健全化判断比率'!B14)</f>
        <v/>
      </c>
      <c r="F41" s="596"/>
      <c r="G41" s="596"/>
      <c r="H41" s="596"/>
      <c r="I41" s="596"/>
      <c r="J41" s="596"/>
      <c r="K41" s="596"/>
      <c r="L41" s="596"/>
      <c r="M41" s="596"/>
      <c r="N41" s="596"/>
      <c r="O41" s="596"/>
      <c r="P41" s="596"/>
      <c r="Q41" s="596"/>
      <c r="R41" s="596"/>
      <c r="S41" s="596"/>
      <c r="T41" s="179"/>
      <c r="U41" s="595" t="str">
        <f t="shared" si="4"/>
        <v/>
      </c>
      <c r="V41" s="595"/>
      <c r="W41" s="596"/>
      <c r="X41" s="596"/>
      <c r="Y41" s="596"/>
      <c r="Z41" s="596"/>
      <c r="AA41" s="596"/>
      <c r="AB41" s="596"/>
      <c r="AC41" s="596"/>
      <c r="AD41" s="596"/>
      <c r="AE41" s="596"/>
      <c r="AF41" s="596"/>
      <c r="AG41" s="596"/>
      <c r="AH41" s="596"/>
      <c r="AI41" s="596"/>
      <c r="AJ41" s="596"/>
      <c r="AK41" s="596"/>
      <c r="AL41" s="179"/>
      <c r="AM41" s="595" t="str">
        <f t="shared" si="0"/>
        <v/>
      </c>
      <c r="AN41" s="595"/>
      <c r="AO41" s="596"/>
      <c r="AP41" s="596"/>
      <c r="AQ41" s="596"/>
      <c r="AR41" s="596"/>
      <c r="AS41" s="596"/>
      <c r="AT41" s="596"/>
      <c r="AU41" s="596"/>
      <c r="AV41" s="596"/>
      <c r="AW41" s="596"/>
      <c r="AX41" s="596"/>
      <c r="AY41" s="596"/>
      <c r="AZ41" s="596"/>
      <c r="BA41" s="596"/>
      <c r="BB41" s="596"/>
      <c r="BC41" s="596"/>
      <c r="BD41" s="179"/>
      <c r="BE41" s="595" t="str">
        <f t="shared" si="1"/>
        <v/>
      </c>
      <c r="BF41" s="595"/>
      <c r="BG41" s="596"/>
      <c r="BH41" s="596"/>
      <c r="BI41" s="596"/>
      <c r="BJ41" s="596"/>
      <c r="BK41" s="596"/>
      <c r="BL41" s="596"/>
      <c r="BM41" s="596"/>
      <c r="BN41" s="596"/>
      <c r="BO41" s="596"/>
      <c r="BP41" s="596"/>
      <c r="BQ41" s="596"/>
      <c r="BR41" s="596"/>
      <c r="BS41" s="596"/>
      <c r="BT41" s="596"/>
      <c r="BU41" s="596"/>
      <c r="BV41" s="179"/>
      <c r="BW41" s="595">
        <f t="shared" si="2"/>
        <v>20</v>
      </c>
      <c r="BX41" s="595"/>
      <c r="BY41" s="596" t="str">
        <f>IF('各会計、関係団体の財政状況及び健全化判断比率'!B75="","",'各会計、関係団体の財政状況及び健全化判断比率'!B75)</f>
        <v>大阪広域水道企業団（工業用水道事業会計）</v>
      </c>
      <c r="BZ41" s="596"/>
      <c r="CA41" s="596"/>
      <c r="CB41" s="596"/>
      <c r="CC41" s="596"/>
      <c r="CD41" s="596"/>
      <c r="CE41" s="596"/>
      <c r="CF41" s="596"/>
      <c r="CG41" s="596"/>
      <c r="CH41" s="596"/>
      <c r="CI41" s="596"/>
      <c r="CJ41" s="596"/>
      <c r="CK41" s="596"/>
      <c r="CL41" s="596"/>
      <c r="CM41" s="596"/>
      <c r="CN41" s="179"/>
      <c r="CO41" s="595" t="str">
        <f t="shared" si="3"/>
        <v/>
      </c>
      <c r="CP41" s="595"/>
      <c r="CQ41" s="596" t="str">
        <f>IF('各会計、関係団体の財政状況及び健全化判断比率'!BS14="","",'各会計、関係団体の財政状況及び健全化判断比率'!BS14)</f>
        <v/>
      </c>
      <c r="CR41" s="596"/>
      <c r="CS41" s="596"/>
      <c r="CT41" s="596"/>
      <c r="CU41" s="596"/>
      <c r="CV41" s="596"/>
      <c r="CW41" s="596"/>
      <c r="CX41" s="596"/>
      <c r="CY41" s="596"/>
      <c r="CZ41" s="596"/>
      <c r="DA41" s="596"/>
      <c r="DB41" s="596"/>
      <c r="DC41" s="596"/>
      <c r="DD41" s="596"/>
      <c r="DE41" s="596"/>
      <c r="DG41" s="597" t="str">
        <f>IF('各会計、関係団体の財政状況及び健全化判断比率'!BR14="","",'各会計、関係団体の財政状況及び健全化判断比率'!BR14)</f>
        <v/>
      </c>
      <c r="DH41" s="597"/>
      <c r="DI41" s="206"/>
    </row>
    <row r="42" spans="1:113" ht="32.25" customHeight="1" x14ac:dyDescent="0.2">
      <c r="B42" s="203"/>
      <c r="C42" s="595" t="str">
        <f t="shared" si="5"/>
        <v/>
      </c>
      <c r="D42" s="595"/>
      <c r="E42" s="596" t="str">
        <f>IF('各会計、関係団体の財政状況及び健全化判断比率'!B15="","",'各会計、関係団体の財政状況及び健全化判断比率'!B15)</f>
        <v/>
      </c>
      <c r="F42" s="596"/>
      <c r="G42" s="596"/>
      <c r="H42" s="596"/>
      <c r="I42" s="596"/>
      <c r="J42" s="596"/>
      <c r="K42" s="596"/>
      <c r="L42" s="596"/>
      <c r="M42" s="596"/>
      <c r="N42" s="596"/>
      <c r="O42" s="596"/>
      <c r="P42" s="596"/>
      <c r="Q42" s="596"/>
      <c r="R42" s="596"/>
      <c r="S42" s="596"/>
      <c r="T42" s="179"/>
      <c r="U42" s="595" t="str">
        <f t="shared" si="4"/>
        <v/>
      </c>
      <c r="V42" s="595"/>
      <c r="W42" s="596"/>
      <c r="X42" s="596"/>
      <c r="Y42" s="596"/>
      <c r="Z42" s="596"/>
      <c r="AA42" s="596"/>
      <c r="AB42" s="596"/>
      <c r="AC42" s="596"/>
      <c r="AD42" s="596"/>
      <c r="AE42" s="596"/>
      <c r="AF42" s="596"/>
      <c r="AG42" s="596"/>
      <c r="AH42" s="596"/>
      <c r="AI42" s="596"/>
      <c r="AJ42" s="596"/>
      <c r="AK42" s="596"/>
      <c r="AL42" s="179"/>
      <c r="AM42" s="595" t="str">
        <f t="shared" si="0"/>
        <v/>
      </c>
      <c r="AN42" s="595"/>
      <c r="AO42" s="596"/>
      <c r="AP42" s="596"/>
      <c r="AQ42" s="596"/>
      <c r="AR42" s="596"/>
      <c r="AS42" s="596"/>
      <c r="AT42" s="596"/>
      <c r="AU42" s="596"/>
      <c r="AV42" s="596"/>
      <c r="AW42" s="596"/>
      <c r="AX42" s="596"/>
      <c r="AY42" s="596"/>
      <c r="AZ42" s="596"/>
      <c r="BA42" s="596"/>
      <c r="BB42" s="596"/>
      <c r="BC42" s="596"/>
      <c r="BD42" s="179"/>
      <c r="BE42" s="595" t="str">
        <f t="shared" si="1"/>
        <v/>
      </c>
      <c r="BF42" s="595"/>
      <c r="BG42" s="596"/>
      <c r="BH42" s="596"/>
      <c r="BI42" s="596"/>
      <c r="BJ42" s="596"/>
      <c r="BK42" s="596"/>
      <c r="BL42" s="596"/>
      <c r="BM42" s="596"/>
      <c r="BN42" s="596"/>
      <c r="BO42" s="596"/>
      <c r="BP42" s="596"/>
      <c r="BQ42" s="596"/>
      <c r="BR42" s="596"/>
      <c r="BS42" s="596"/>
      <c r="BT42" s="596"/>
      <c r="BU42" s="596"/>
      <c r="BV42" s="179"/>
      <c r="BW42" s="595">
        <f t="shared" si="2"/>
        <v>21</v>
      </c>
      <c r="BX42" s="595"/>
      <c r="BY42" s="596" t="str">
        <f>IF('各会計、関係団体の財政状況及び健全化判断比率'!B76="","",'各会計、関係団体の財政状況及び健全化判断比率'!B76)</f>
        <v>大阪府都市ボートレース企業団</v>
      </c>
      <c r="BZ42" s="596"/>
      <c r="CA42" s="596"/>
      <c r="CB42" s="596"/>
      <c r="CC42" s="596"/>
      <c r="CD42" s="596"/>
      <c r="CE42" s="596"/>
      <c r="CF42" s="596"/>
      <c r="CG42" s="596"/>
      <c r="CH42" s="596"/>
      <c r="CI42" s="596"/>
      <c r="CJ42" s="596"/>
      <c r="CK42" s="596"/>
      <c r="CL42" s="596"/>
      <c r="CM42" s="596"/>
      <c r="CN42" s="179"/>
      <c r="CO42" s="595" t="str">
        <f t="shared" si="3"/>
        <v/>
      </c>
      <c r="CP42" s="595"/>
      <c r="CQ42" s="596" t="str">
        <f>IF('各会計、関係団体の財政状況及び健全化判断比率'!BS15="","",'各会計、関係団体の財政状況及び健全化判断比率'!BS15)</f>
        <v/>
      </c>
      <c r="CR42" s="596"/>
      <c r="CS42" s="596"/>
      <c r="CT42" s="596"/>
      <c r="CU42" s="596"/>
      <c r="CV42" s="596"/>
      <c r="CW42" s="596"/>
      <c r="CX42" s="596"/>
      <c r="CY42" s="596"/>
      <c r="CZ42" s="596"/>
      <c r="DA42" s="596"/>
      <c r="DB42" s="596"/>
      <c r="DC42" s="596"/>
      <c r="DD42" s="596"/>
      <c r="DE42" s="596"/>
      <c r="DG42" s="597" t="str">
        <f>IF('各会計、関係団体の財政状況及び健全化判断比率'!BR15="","",'各会計、関係団体の財政状況及び健全化判断比率'!BR15)</f>
        <v/>
      </c>
      <c r="DH42" s="597"/>
      <c r="DI42" s="206"/>
    </row>
    <row r="43" spans="1:113" ht="32.25" customHeight="1" x14ac:dyDescent="0.2">
      <c r="B43" s="203"/>
      <c r="C43" s="595" t="str">
        <f t="shared" si="5"/>
        <v/>
      </c>
      <c r="D43" s="595"/>
      <c r="E43" s="596" t="str">
        <f>IF('各会計、関係団体の財政状況及び健全化判断比率'!B16="","",'各会計、関係団体の財政状況及び健全化判断比率'!B16)</f>
        <v/>
      </c>
      <c r="F43" s="596"/>
      <c r="G43" s="596"/>
      <c r="H43" s="596"/>
      <c r="I43" s="596"/>
      <c r="J43" s="596"/>
      <c r="K43" s="596"/>
      <c r="L43" s="596"/>
      <c r="M43" s="596"/>
      <c r="N43" s="596"/>
      <c r="O43" s="596"/>
      <c r="P43" s="596"/>
      <c r="Q43" s="596"/>
      <c r="R43" s="596"/>
      <c r="S43" s="596"/>
      <c r="T43" s="179"/>
      <c r="U43" s="595" t="str">
        <f t="shared" si="4"/>
        <v/>
      </c>
      <c r="V43" s="595"/>
      <c r="W43" s="596"/>
      <c r="X43" s="596"/>
      <c r="Y43" s="596"/>
      <c r="Z43" s="596"/>
      <c r="AA43" s="596"/>
      <c r="AB43" s="596"/>
      <c r="AC43" s="596"/>
      <c r="AD43" s="596"/>
      <c r="AE43" s="596"/>
      <c r="AF43" s="596"/>
      <c r="AG43" s="596"/>
      <c r="AH43" s="596"/>
      <c r="AI43" s="596"/>
      <c r="AJ43" s="596"/>
      <c r="AK43" s="596"/>
      <c r="AL43" s="179"/>
      <c r="AM43" s="595" t="str">
        <f t="shared" si="0"/>
        <v/>
      </c>
      <c r="AN43" s="595"/>
      <c r="AO43" s="596"/>
      <c r="AP43" s="596"/>
      <c r="AQ43" s="596"/>
      <c r="AR43" s="596"/>
      <c r="AS43" s="596"/>
      <c r="AT43" s="596"/>
      <c r="AU43" s="596"/>
      <c r="AV43" s="596"/>
      <c r="AW43" s="596"/>
      <c r="AX43" s="596"/>
      <c r="AY43" s="596"/>
      <c r="AZ43" s="596"/>
      <c r="BA43" s="596"/>
      <c r="BB43" s="596"/>
      <c r="BC43" s="596"/>
      <c r="BD43" s="179"/>
      <c r="BE43" s="595" t="str">
        <f t="shared" si="1"/>
        <v/>
      </c>
      <c r="BF43" s="595"/>
      <c r="BG43" s="596"/>
      <c r="BH43" s="596"/>
      <c r="BI43" s="596"/>
      <c r="BJ43" s="596"/>
      <c r="BK43" s="596"/>
      <c r="BL43" s="596"/>
      <c r="BM43" s="596"/>
      <c r="BN43" s="596"/>
      <c r="BO43" s="596"/>
      <c r="BP43" s="596"/>
      <c r="BQ43" s="596"/>
      <c r="BR43" s="596"/>
      <c r="BS43" s="596"/>
      <c r="BT43" s="596"/>
      <c r="BU43" s="596"/>
      <c r="BV43" s="179"/>
      <c r="BW43" s="595" t="str">
        <f t="shared" si="2"/>
        <v/>
      </c>
      <c r="BX43" s="595"/>
      <c r="BY43" s="596" t="str">
        <f>IF('各会計、関係団体の財政状況及び健全化判断比率'!B77="","",'各会計、関係団体の財政状況及び健全化判断比率'!B77)</f>
        <v/>
      </c>
      <c r="BZ43" s="596"/>
      <c r="CA43" s="596"/>
      <c r="CB43" s="596"/>
      <c r="CC43" s="596"/>
      <c r="CD43" s="596"/>
      <c r="CE43" s="596"/>
      <c r="CF43" s="596"/>
      <c r="CG43" s="596"/>
      <c r="CH43" s="596"/>
      <c r="CI43" s="596"/>
      <c r="CJ43" s="596"/>
      <c r="CK43" s="596"/>
      <c r="CL43" s="596"/>
      <c r="CM43" s="596"/>
      <c r="CN43" s="179"/>
      <c r="CO43" s="595" t="str">
        <f t="shared" si="3"/>
        <v/>
      </c>
      <c r="CP43" s="595"/>
      <c r="CQ43" s="596" t="str">
        <f>IF('各会計、関係団体の財政状況及び健全化判断比率'!BS16="","",'各会計、関係団体の財政状況及び健全化判断比率'!BS16)</f>
        <v/>
      </c>
      <c r="CR43" s="596"/>
      <c r="CS43" s="596"/>
      <c r="CT43" s="596"/>
      <c r="CU43" s="596"/>
      <c r="CV43" s="596"/>
      <c r="CW43" s="596"/>
      <c r="CX43" s="596"/>
      <c r="CY43" s="596"/>
      <c r="CZ43" s="596"/>
      <c r="DA43" s="596"/>
      <c r="DB43" s="596"/>
      <c r="DC43" s="596"/>
      <c r="DD43" s="596"/>
      <c r="DE43" s="596"/>
      <c r="DG43" s="597" t="str">
        <f>IF('各会計、関係団体の財政状況及び健全化判断比率'!BR16="","",'各会計、関係団体の財政状況及び健全化判断比率'!BR16)</f>
        <v/>
      </c>
      <c r="DH43" s="597"/>
      <c r="DI43" s="206"/>
    </row>
    <row r="44" spans="1:113" ht="13.5" customHeight="1" thickBot="1" x14ac:dyDescent="0.25">
      <c r="B44" s="207"/>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9"/>
    </row>
    <row r="45" spans="1:113" x14ac:dyDescent="0.2"/>
    <row r="46" spans="1:113" x14ac:dyDescent="0.2">
      <c r="B46" s="178" t="s">
        <v>193</v>
      </c>
      <c r="E46" s="598" t="s">
        <v>194</v>
      </c>
      <c r="F46" s="598"/>
      <c r="G46" s="598"/>
      <c r="H46" s="598"/>
      <c r="I46" s="598"/>
      <c r="J46" s="598"/>
      <c r="K46" s="598"/>
      <c r="L46" s="598"/>
      <c r="M46" s="598"/>
      <c r="N46" s="598"/>
      <c r="O46" s="598"/>
      <c r="P46" s="598"/>
      <c r="Q46" s="598"/>
      <c r="R46" s="598"/>
      <c r="S46" s="598"/>
      <c r="T46" s="598"/>
      <c r="U46" s="598"/>
      <c r="V46" s="598"/>
      <c r="W46" s="598"/>
      <c r="X46" s="598"/>
      <c r="Y46" s="598"/>
      <c r="Z46" s="598"/>
      <c r="AA46" s="598"/>
      <c r="AB46" s="598"/>
      <c r="AC46" s="598"/>
      <c r="AD46" s="598"/>
      <c r="AE46" s="598"/>
      <c r="AF46" s="598"/>
      <c r="AG46" s="598"/>
      <c r="AH46" s="598"/>
      <c r="AI46" s="598"/>
      <c r="AJ46" s="598"/>
      <c r="AK46" s="598"/>
      <c r="AL46" s="598"/>
      <c r="AM46" s="598"/>
      <c r="AN46" s="598"/>
      <c r="AO46" s="598"/>
      <c r="AP46" s="598"/>
      <c r="AQ46" s="598"/>
      <c r="AR46" s="598"/>
      <c r="AS46" s="598"/>
      <c r="AT46" s="598"/>
      <c r="AU46" s="598"/>
      <c r="AV46" s="598"/>
      <c r="AW46" s="598"/>
      <c r="AX46" s="598"/>
      <c r="AY46" s="598"/>
      <c r="AZ46" s="598"/>
      <c r="BA46" s="598"/>
      <c r="BB46" s="598"/>
      <c r="BC46" s="598"/>
      <c r="BD46" s="598"/>
      <c r="BE46" s="598"/>
      <c r="BF46" s="598"/>
      <c r="BG46" s="598"/>
      <c r="BH46" s="598"/>
      <c r="BI46" s="598"/>
      <c r="BJ46" s="598"/>
      <c r="BK46" s="598"/>
      <c r="BL46" s="598"/>
      <c r="BM46" s="598"/>
      <c r="BN46" s="598"/>
      <c r="BO46" s="598"/>
      <c r="BP46" s="598"/>
      <c r="BQ46" s="598"/>
      <c r="BR46" s="598"/>
      <c r="BS46" s="598"/>
      <c r="BT46" s="598"/>
      <c r="BU46" s="598"/>
      <c r="BV46" s="598"/>
      <c r="BW46" s="598"/>
      <c r="BX46" s="598"/>
      <c r="BY46" s="598"/>
      <c r="BZ46" s="598"/>
      <c r="CA46" s="598"/>
      <c r="CB46" s="598"/>
      <c r="CC46" s="598"/>
      <c r="CD46" s="598"/>
      <c r="CE46" s="598"/>
      <c r="CF46" s="598"/>
      <c r="CG46" s="598"/>
      <c r="CH46" s="598"/>
      <c r="CI46" s="598"/>
      <c r="CJ46" s="598"/>
      <c r="CK46" s="598"/>
      <c r="CL46" s="598"/>
      <c r="CM46" s="598"/>
      <c r="CN46" s="598"/>
      <c r="CO46" s="598"/>
      <c r="CP46" s="598"/>
      <c r="CQ46" s="598"/>
      <c r="CR46" s="598"/>
      <c r="CS46" s="598"/>
      <c r="CT46" s="598"/>
      <c r="CU46" s="598"/>
      <c r="CV46" s="598"/>
      <c r="CW46" s="598"/>
      <c r="CX46" s="598"/>
      <c r="CY46" s="598"/>
      <c r="CZ46" s="598"/>
      <c r="DA46" s="598"/>
      <c r="DB46" s="598"/>
      <c r="DC46" s="598"/>
      <c r="DD46" s="598"/>
      <c r="DE46" s="598"/>
      <c r="DF46" s="598"/>
      <c r="DG46" s="598"/>
      <c r="DH46" s="598"/>
      <c r="DI46" s="598"/>
    </row>
    <row r="47" spans="1:113" x14ac:dyDescent="0.2">
      <c r="E47" s="598" t="s">
        <v>195</v>
      </c>
      <c r="F47" s="598"/>
      <c r="G47" s="598"/>
      <c r="H47" s="598"/>
      <c r="I47" s="598"/>
      <c r="J47" s="598"/>
      <c r="K47" s="598"/>
      <c r="L47" s="598"/>
      <c r="M47" s="598"/>
      <c r="N47" s="598"/>
      <c r="O47" s="598"/>
      <c r="P47" s="598"/>
      <c r="Q47" s="598"/>
      <c r="R47" s="598"/>
      <c r="S47" s="598"/>
      <c r="T47" s="598"/>
      <c r="U47" s="598"/>
      <c r="V47" s="598"/>
      <c r="W47" s="598"/>
      <c r="X47" s="598"/>
      <c r="Y47" s="598"/>
      <c r="Z47" s="598"/>
      <c r="AA47" s="598"/>
      <c r="AB47" s="598"/>
      <c r="AC47" s="598"/>
      <c r="AD47" s="598"/>
      <c r="AE47" s="598"/>
      <c r="AF47" s="598"/>
      <c r="AG47" s="598"/>
      <c r="AH47" s="598"/>
      <c r="AI47" s="598"/>
      <c r="AJ47" s="598"/>
      <c r="AK47" s="598"/>
      <c r="AL47" s="598"/>
      <c r="AM47" s="598"/>
      <c r="AN47" s="598"/>
      <c r="AO47" s="598"/>
      <c r="AP47" s="598"/>
      <c r="AQ47" s="598"/>
      <c r="AR47" s="598"/>
      <c r="AS47" s="598"/>
      <c r="AT47" s="598"/>
      <c r="AU47" s="598"/>
      <c r="AV47" s="598"/>
      <c r="AW47" s="598"/>
      <c r="AX47" s="598"/>
      <c r="AY47" s="598"/>
      <c r="AZ47" s="598"/>
      <c r="BA47" s="598"/>
      <c r="BB47" s="598"/>
      <c r="BC47" s="598"/>
      <c r="BD47" s="598"/>
      <c r="BE47" s="598"/>
      <c r="BF47" s="598"/>
      <c r="BG47" s="598"/>
      <c r="BH47" s="598"/>
      <c r="BI47" s="598"/>
      <c r="BJ47" s="598"/>
      <c r="BK47" s="598"/>
      <c r="BL47" s="598"/>
      <c r="BM47" s="598"/>
      <c r="BN47" s="598"/>
      <c r="BO47" s="598"/>
      <c r="BP47" s="598"/>
      <c r="BQ47" s="598"/>
      <c r="BR47" s="598"/>
      <c r="BS47" s="598"/>
      <c r="BT47" s="598"/>
      <c r="BU47" s="598"/>
      <c r="BV47" s="598"/>
      <c r="BW47" s="598"/>
      <c r="BX47" s="598"/>
      <c r="BY47" s="598"/>
      <c r="BZ47" s="598"/>
      <c r="CA47" s="598"/>
      <c r="CB47" s="598"/>
      <c r="CC47" s="598"/>
      <c r="CD47" s="598"/>
      <c r="CE47" s="598"/>
      <c r="CF47" s="598"/>
      <c r="CG47" s="598"/>
      <c r="CH47" s="598"/>
      <c r="CI47" s="598"/>
      <c r="CJ47" s="598"/>
      <c r="CK47" s="598"/>
      <c r="CL47" s="598"/>
      <c r="CM47" s="598"/>
      <c r="CN47" s="598"/>
      <c r="CO47" s="598"/>
      <c r="CP47" s="598"/>
      <c r="CQ47" s="598"/>
      <c r="CR47" s="598"/>
      <c r="CS47" s="598"/>
      <c r="CT47" s="598"/>
      <c r="CU47" s="598"/>
      <c r="CV47" s="598"/>
      <c r="CW47" s="598"/>
      <c r="CX47" s="598"/>
      <c r="CY47" s="598"/>
      <c r="CZ47" s="598"/>
      <c r="DA47" s="598"/>
      <c r="DB47" s="598"/>
      <c r="DC47" s="598"/>
      <c r="DD47" s="598"/>
      <c r="DE47" s="598"/>
      <c r="DF47" s="598"/>
      <c r="DG47" s="598"/>
      <c r="DH47" s="598"/>
      <c r="DI47" s="598"/>
    </row>
    <row r="48" spans="1:113" x14ac:dyDescent="0.2">
      <c r="E48" s="598" t="s">
        <v>196</v>
      </c>
      <c r="F48" s="598"/>
      <c r="G48" s="598"/>
      <c r="H48" s="598"/>
      <c r="I48" s="598"/>
      <c r="J48" s="598"/>
      <c r="K48" s="598"/>
      <c r="L48" s="598"/>
      <c r="M48" s="598"/>
      <c r="N48" s="598"/>
      <c r="O48" s="598"/>
      <c r="P48" s="598"/>
      <c r="Q48" s="598"/>
      <c r="R48" s="598"/>
      <c r="S48" s="598"/>
      <c r="T48" s="598"/>
      <c r="U48" s="598"/>
      <c r="V48" s="598"/>
      <c r="W48" s="598"/>
      <c r="X48" s="598"/>
      <c r="Y48" s="598"/>
      <c r="Z48" s="598"/>
      <c r="AA48" s="598"/>
      <c r="AB48" s="598"/>
      <c r="AC48" s="598"/>
      <c r="AD48" s="598"/>
      <c r="AE48" s="598"/>
      <c r="AF48" s="598"/>
      <c r="AG48" s="598"/>
      <c r="AH48" s="598"/>
      <c r="AI48" s="598"/>
      <c r="AJ48" s="598"/>
      <c r="AK48" s="598"/>
      <c r="AL48" s="598"/>
      <c r="AM48" s="598"/>
      <c r="AN48" s="598"/>
      <c r="AO48" s="598"/>
      <c r="AP48" s="598"/>
      <c r="AQ48" s="598"/>
      <c r="AR48" s="598"/>
      <c r="AS48" s="598"/>
      <c r="AT48" s="598"/>
      <c r="AU48" s="598"/>
      <c r="AV48" s="598"/>
      <c r="AW48" s="598"/>
      <c r="AX48" s="598"/>
      <c r="AY48" s="598"/>
      <c r="AZ48" s="598"/>
      <c r="BA48" s="598"/>
      <c r="BB48" s="598"/>
      <c r="BC48" s="598"/>
      <c r="BD48" s="598"/>
      <c r="BE48" s="598"/>
      <c r="BF48" s="598"/>
      <c r="BG48" s="598"/>
      <c r="BH48" s="598"/>
      <c r="BI48" s="598"/>
      <c r="BJ48" s="598"/>
      <c r="BK48" s="598"/>
      <c r="BL48" s="598"/>
      <c r="BM48" s="598"/>
      <c r="BN48" s="598"/>
      <c r="BO48" s="598"/>
      <c r="BP48" s="598"/>
      <c r="BQ48" s="598"/>
      <c r="BR48" s="598"/>
      <c r="BS48" s="598"/>
      <c r="BT48" s="598"/>
      <c r="BU48" s="598"/>
      <c r="BV48" s="598"/>
      <c r="BW48" s="598"/>
      <c r="BX48" s="598"/>
      <c r="BY48" s="598"/>
      <c r="BZ48" s="598"/>
      <c r="CA48" s="598"/>
      <c r="CB48" s="598"/>
      <c r="CC48" s="598"/>
      <c r="CD48" s="598"/>
      <c r="CE48" s="598"/>
      <c r="CF48" s="598"/>
      <c r="CG48" s="598"/>
      <c r="CH48" s="598"/>
      <c r="CI48" s="598"/>
      <c r="CJ48" s="598"/>
      <c r="CK48" s="598"/>
      <c r="CL48" s="598"/>
      <c r="CM48" s="598"/>
      <c r="CN48" s="598"/>
      <c r="CO48" s="598"/>
      <c r="CP48" s="598"/>
      <c r="CQ48" s="598"/>
      <c r="CR48" s="598"/>
      <c r="CS48" s="598"/>
      <c r="CT48" s="598"/>
      <c r="CU48" s="598"/>
      <c r="CV48" s="598"/>
      <c r="CW48" s="598"/>
      <c r="CX48" s="598"/>
      <c r="CY48" s="598"/>
      <c r="CZ48" s="598"/>
      <c r="DA48" s="598"/>
      <c r="DB48" s="598"/>
      <c r="DC48" s="598"/>
      <c r="DD48" s="598"/>
      <c r="DE48" s="598"/>
      <c r="DF48" s="598"/>
      <c r="DG48" s="598"/>
      <c r="DH48" s="598"/>
      <c r="DI48" s="598"/>
    </row>
    <row r="49" spans="5:113" x14ac:dyDescent="0.2">
      <c r="E49" s="599" t="s">
        <v>197</v>
      </c>
      <c r="F49" s="599"/>
      <c r="G49" s="599"/>
      <c r="H49" s="599"/>
      <c r="I49" s="599"/>
      <c r="J49" s="599"/>
      <c r="K49" s="599"/>
      <c r="L49" s="599"/>
      <c r="M49" s="599"/>
      <c r="N49" s="599"/>
      <c r="O49" s="599"/>
      <c r="P49" s="599"/>
      <c r="Q49" s="599"/>
      <c r="R49" s="599"/>
      <c r="S49" s="599"/>
      <c r="T49" s="599"/>
      <c r="U49" s="599"/>
      <c r="V49" s="599"/>
      <c r="W49" s="599"/>
      <c r="X49" s="599"/>
      <c r="Y49" s="599"/>
      <c r="Z49" s="599"/>
      <c r="AA49" s="599"/>
      <c r="AB49" s="599"/>
      <c r="AC49" s="599"/>
      <c r="AD49" s="599"/>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599"/>
      <c r="BC49" s="599"/>
      <c r="BD49" s="599"/>
      <c r="BE49" s="599"/>
      <c r="BF49" s="599"/>
      <c r="BG49" s="599"/>
      <c r="BH49" s="599"/>
      <c r="BI49" s="599"/>
      <c r="BJ49" s="599"/>
      <c r="BK49" s="599"/>
      <c r="BL49" s="599"/>
      <c r="BM49" s="599"/>
      <c r="BN49" s="599"/>
      <c r="BO49" s="599"/>
      <c r="BP49" s="599"/>
      <c r="BQ49" s="599"/>
      <c r="BR49" s="599"/>
      <c r="BS49" s="599"/>
      <c r="BT49" s="599"/>
      <c r="BU49" s="599"/>
      <c r="BV49" s="599"/>
      <c r="BW49" s="599"/>
      <c r="BX49" s="599"/>
      <c r="BY49" s="599"/>
      <c r="BZ49" s="599"/>
      <c r="CA49" s="599"/>
      <c r="CB49" s="599"/>
      <c r="CC49" s="599"/>
      <c r="CD49" s="599"/>
      <c r="CE49" s="599"/>
      <c r="CF49" s="599"/>
      <c r="CG49" s="599"/>
      <c r="CH49" s="599"/>
      <c r="CI49" s="599"/>
      <c r="CJ49" s="599"/>
      <c r="CK49" s="599"/>
      <c r="CL49" s="599"/>
      <c r="CM49" s="599"/>
      <c r="CN49" s="599"/>
      <c r="CO49" s="599"/>
      <c r="CP49" s="599"/>
      <c r="CQ49" s="599"/>
      <c r="CR49" s="599"/>
      <c r="CS49" s="599"/>
      <c r="CT49" s="599"/>
      <c r="CU49" s="599"/>
      <c r="CV49" s="599"/>
      <c r="CW49" s="599"/>
      <c r="CX49" s="599"/>
      <c r="CY49" s="599"/>
      <c r="CZ49" s="599"/>
      <c r="DA49" s="599"/>
      <c r="DB49" s="599"/>
      <c r="DC49" s="599"/>
      <c r="DD49" s="599"/>
      <c r="DE49" s="599"/>
      <c r="DF49" s="599"/>
      <c r="DG49" s="599"/>
      <c r="DH49" s="599"/>
      <c r="DI49" s="599"/>
    </row>
    <row r="50" spans="5:113" x14ac:dyDescent="0.2">
      <c r="E50" s="598" t="s">
        <v>198</v>
      </c>
      <c r="F50" s="598"/>
      <c r="G50" s="598"/>
      <c r="H50" s="598"/>
      <c r="I50" s="598"/>
      <c r="J50" s="598"/>
      <c r="K50" s="598"/>
      <c r="L50" s="598"/>
      <c r="M50" s="598"/>
      <c r="N50" s="598"/>
      <c r="O50" s="598"/>
      <c r="P50" s="598"/>
      <c r="Q50" s="598"/>
      <c r="R50" s="598"/>
      <c r="S50" s="598"/>
      <c r="T50" s="598"/>
      <c r="U50" s="598"/>
      <c r="V50" s="598"/>
      <c r="W50" s="598"/>
      <c r="X50" s="598"/>
      <c r="Y50" s="598"/>
      <c r="Z50" s="598"/>
      <c r="AA50" s="598"/>
      <c r="AB50" s="598"/>
      <c r="AC50" s="598"/>
      <c r="AD50" s="598"/>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8"/>
      <c r="BC50" s="598"/>
      <c r="BD50" s="598"/>
      <c r="BE50" s="598"/>
      <c r="BF50" s="598"/>
      <c r="BG50" s="598"/>
      <c r="BH50" s="598"/>
      <c r="BI50" s="598"/>
      <c r="BJ50" s="598"/>
      <c r="BK50" s="598"/>
      <c r="BL50" s="598"/>
      <c r="BM50" s="598"/>
      <c r="BN50" s="598"/>
      <c r="BO50" s="598"/>
      <c r="BP50" s="598"/>
      <c r="BQ50" s="598"/>
      <c r="BR50" s="598"/>
      <c r="BS50" s="598"/>
      <c r="BT50" s="598"/>
      <c r="BU50" s="598"/>
      <c r="BV50" s="598"/>
      <c r="BW50" s="598"/>
      <c r="BX50" s="598"/>
      <c r="BY50" s="598"/>
      <c r="BZ50" s="598"/>
      <c r="CA50" s="598"/>
      <c r="CB50" s="598"/>
      <c r="CC50" s="598"/>
      <c r="CD50" s="598"/>
      <c r="CE50" s="598"/>
      <c r="CF50" s="598"/>
      <c r="CG50" s="598"/>
      <c r="CH50" s="598"/>
      <c r="CI50" s="598"/>
      <c r="CJ50" s="598"/>
      <c r="CK50" s="598"/>
      <c r="CL50" s="598"/>
      <c r="CM50" s="598"/>
      <c r="CN50" s="598"/>
      <c r="CO50" s="598"/>
      <c r="CP50" s="598"/>
      <c r="CQ50" s="598"/>
      <c r="CR50" s="598"/>
      <c r="CS50" s="598"/>
      <c r="CT50" s="598"/>
      <c r="CU50" s="598"/>
      <c r="CV50" s="598"/>
      <c r="CW50" s="598"/>
      <c r="CX50" s="598"/>
      <c r="CY50" s="598"/>
      <c r="CZ50" s="598"/>
      <c r="DA50" s="598"/>
      <c r="DB50" s="598"/>
      <c r="DC50" s="598"/>
      <c r="DD50" s="598"/>
      <c r="DE50" s="598"/>
      <c r="DF50" s="598"/>
      <c r="DG50" s="598"/>
      <c r="DH50" s="598"/>
      <c r="DI50" s="598"/>
    </row>
    <row r="51" spans="5:113" x14ac:dyDescent="0.2">
      <c r="E51" s="598" t="s">
        <v>199</v>
      </c>
      <c r="F51" s="598"/>
      <c r="G51" s="598"/>
      <c r="H51" s="598"/>
      <c r="I51" s="598"/>
      <c r="J51" s="598"/>
      <c r="K51" s="598"/>
      <c r="L51" s="598"/>
      <c r="M51" s="598"/>
      <c r="N51" s="598"/>
      <c r="O51" s="598"/>
      <c r="P51" s="598"/>
      <c r="Q51" s="598"/>
      <c r="R51" s="598"/>
      <c r="S51" s="598"/>
      <c r="T51" s="598"/>
      <c r="U51" s="598"/>
      <c r="V51" s="598"/>
      <c r="W51" s="598"/>
      <c r="X51" s="598"/>
      <c r="Y51" s="598"/>
      <c r="Z51" s="598"/>
      <c r="AA51" s="598"/>
      <c r="AB51" s="598"/>
      <c r="AC51" s="598"/>
      <c r="AD51" s="598"/>
      <c r="AE51" s="598"/>
      <c r="AF51" s="598"/>
      <c r="AG51" s="598"/>
      <c r="AH51" s="598"/>
      <c r="AI51" s="598"/>
      <c r="AJ51" s="598"/>
      <c r="AK51" s="598"/>
      <c r="AL51" s="598"/>
      <c r="AM51" s="598"/>
      <c r="AN51" s="598"/>
      <c r="AO51" s="598"/>
      <c r="AP51" s="598"/>
      <c r="AQ51" s="598"/>
      <c r="AR51" s="598"/>
      <c r="AS51" s="598"/>
      <c r="AT51" s="598"/>
      <c r="AU51" s="598"/>
      <c r="AV51" s="598"/>
      <c r="AW51" s="598"/>
      <c r="AX51" s="598"/>
      <c r="AY51" s="598"/>
      <c r="AZ51" s="598"/>
      <c r="BA51" s="598"/>
      <c r="BB51" s="598"/>
      <c r="BC51" s="598"/>
      <c r="BD51" s="598"/>
      <c r="BE51" s="598"/>
      <c r="BF51" s="598"/>
      <c r="BG51" s="598"/>
      <c r="BH51" s="598"/>
      <c r="BI51" s="598"/>
      <c r="BJ51" s="598"/>
      <c r="BK51" s="598"/>
      <c r="BL51" s="598"/>
      <c r="BM51" s="598"/>
      <c r="BN51" s="598"/>
      <c r="BO51" s="598"/>
      <c r="BP51" s="598"/>
      <c r="BQ51" s="598"/>
      <c r="BR51" s="598"/>
      <c r="BS51" s="598"/>
      <c r="BT51" s="598"/>
      <c r="BU51" s="598"/>
      <c r="BV51" s="598"/>
      <c r="BW51" s="598"/>
      <c r="BX51" s="598"/>
      <c r="BY51" s="598"/>
      <c r="BZ51" s="598"/>
      <c r="CA51" s="598"/>
      <c r="CB51" s="598"/>
      <c r="CC51" s="598"/>
      <c r="CD51" s="598"/>
      <c r="CE51" s="598"/>
      <c r="CF51" s="598"/>
      <c r="CG51" s="598"/>
      <c r="CH51" s="598"/>
      <c r="CI51" s="598"/>
      <c r="CJ51" s="598"/>
      <c r="CK51" s="598"/>
      <c r="CL51" s="598"/>
      <c r="CM51" s="598"/>
      <c r="CN51" s="598"/>
      <c r="CO51" s="598"/>
      <c r="CP51" s="598"/>
      <c r="CQ51" s="598"/>
      <c r="CR51" s="598"/>
      <c r="CS51" s="598"/>
      <c r="CT51" s="598"/>
      <c r="CU51" s="598"/>
      <c r="CV51" s="598"/>
      <c r="CW51" s="598"/>
      <c r="CX51" s="598"/>
      <c r="CY51" s="598"/>
      <c r="CZ51" s="598"/>
      <c r="DA51" s="598"/>
      <c r="DB51" s="598"/>
      <c r="DC51" s="598"/>
      <c r="DD51" s="598"/>
      <c r="DE51" s="598"/>
      <c r="DF51" s="598"/>
      <c r="DG51" s="598"/>
      <c r="DH51" s="598"/>
      <c r="DI51" s="598"/>
    </row>
    <row r="52" spans="5:113" x14ac:dyDescent="0.2">
      <c r="E52" s="598" t="s">
        <v>200</v>
      </c>
      <c r="F52" s="598"/>
      <c r="G52" s="598"/>
      <c r="H52" s="598"/>
      <c r="I52" s="598"/>
      <c r="J52" s="598"/>
      <c r="K52" s="598"/>
      <c r="L52" s="598"/>
      <c r="M52" s="598"/>
      <c r="N52" s="598"/>
      <c r="O52" s="598"/>
      <c r="P52" s="598"/>
      <c r="Q52" s="598"/>
      <c r="R52" s="598"/>
      <c r="S52" s="598"/>
      <c r="T52" s="598"/>
      <c r="U52" s="598"/>
      <c r="V52" s="598"/>
      <c r="W52" s="598"/>
      <c r="X52" s="598"/>
      <c r="Y52" s="598"/>
      <c r="Z52" s="598"/>
      <c r="AA52" s="598"/>
      <c r="AB52" s="598"/>
      <c r="AC52" s="598"/>
      <c r="AD52" s="598"/>
      <c r="AE52" s="598"/>
      <c r="AF52" s="598"/>
      <c r="AG52" s="598"/>
      <c r="AH52" s="598"/>
      <c r="AI52" s="598"/>
      <c r="AJ52" s="598"/>
      <c r="AK52" s="598"/>
      <c r="AL52" s="598"/>
      <c r="AM52" s="598"/>
      <c r="AN52" s="598"/>
      <c r="AO52" s="598"/>
      <c r="AP52" s="598"/>
      <c r="AQ52" s="598"/>
      <c r="AR52" s="598"/>
      <c r="AS52" s="598"/>
      <c r="AT52" s="598"/>
      <c r="AU52" s="598"/>
      <c r="AV52" s="598"/>
      <c r="AW52" s="598"/>
      <c r="AX52" s="598"/>
      <c r="AY52" s="598"/>
      <c r="AZ52" s="598"/>
      <c r="BA52" s="598"/>
      <c r="BB52" s="598"/>
      <c r="BC52" s="598"/>
      <c r="BD52" s="598"/>
      <c r="BE52" s="598"/>
      <c r="BF52" s="598"/>
      <c r="BG52" s="598"/>
      <c r="BH52" s="598"/>
      <c r="BI52" s="598"/>
      <c r="BJ52" s="598"/>
      <c r="BK52" s="598"/>
      <c r="BL52" s="598"/>
      <c r="BM52" s="598"/>
      <c r="BN52" s="598"/>
      <c r="BO52" s="598"/>
      <c r="BP52" s="598"/>
      <c r="BQ52" s="598"/>
      <c r="BR52" s="598"/>
      <c r="BS52" s="598"/>
      <c r="BT52" s="598"/>
      <c r="BU52" s="598"/>
      <c r="BV52" s="598"/>
      <c r="BW52" s="598"/>
      <c r="BX52" s="598"/>
      <c r="BY52" s="598"/>
      <c r="BZ52" s="598"/>
      <c r="CA52" s="598"/>
      <c r="CB52" s="598"/>
      <c r="CC52" s="598"/>
      <c r="CD52" s="598"/>
      <c r="CE52" s="598"/>
      <c r="CF52" s="598"/>
      <c r="CG52" s="598"/>
      <c r="CH52" s="598"/>
      <c r="CI52" s="598"/>
      <c r="CJ52" s="598"/>
      <c r="CK52" s="598"/>
      <c r="CL52" s="598"/>
      <c r="CM52" s="598"/>
      <c r="CN52" s="598"/>
      <c r="CO52" s="598"/>
      <c r="CP52" s="598"/>
      <c r="CQ52" s="598"/>
      <c r="CR52" s="598"/>
      <c r="CS52" s="598"/>
      <c r="CT52" s="598"/>
      <c r="CU52" s="598"/>
      <c r="CV52" s="598"/>
      <c r="CW52" s="598"/>
      <c r="CX52" s="598"/>
      <c r="CY52" s="598"/>
      <c r="CZ52" s="598"/>
      <c r="DA52" s="598"/>
      <c r="DB52" s="598"/>
      <c r="DC52" s="598"/>
      <c r="DD52" s="598"/>
      <c r="DE52" s="598"/>
      <c r="DF52" s="598"/>
      <c r="DG52" s="598"/>
      <c r="DH52" s="598"/>
      <c r="DI52" s="598"/>
    </row>
    <row r="53" spans="5:113" x14ac:dyDescent="0.2">
      <c r="E53" s="598" t="s">
        <v>201</v>
      </c>
      <c r="F53" s="598"/>
      <c r="G53" s="598"/>
      <c r="H53" s="598"/>
      <c r="I53" s="598"/>
      <c r="J53" s="598"/>
      <c r="K53" s="598"/>
      <c r="L53" s="598"/>
      <c r="M53" s="598"/>
      <c r="N53" s="598"/>
      <c r="O53" s="598"/>
      <c r="P53" s="598"/>
      <c r="Q53" s="598"/>
      <c r="R53" s="598"/>
      <c r="S53" s="598"/>
      <c r="T53" s="598"/>
      <c r="U53" s="598"/>
      <c r="V53" s="598"/>
      <c r="W53" s="598"/>
      <c r="X53" s="598"/>
      <c r="Y53" s="598"/>
      <c r="Z53" s="598"/>
      <c r="AA53" s="598"/>
      <c r="AB53" s="598"/>
      <c r="AC53" s="598"/>
      <c r="AD53" s="598"/>
      <c r="AE53" s="598"/>
      <c r="AF53" s="598"/>
      <c r="AG53" s="598"/>
      <c r="AH53" s="598"/>
      <c r="AI53" s="598"/>
      <c r="AJ53" s="598"/>
      <c r="AK53" s="598"/>
      <c r="AL53" s="598"/>
      <c r="AM53" s="598"/>
      <c r="AN53" s="598"/>
      <c r="AO53" s="598"/>
      <c r="AP53" s="598"/>
      <c r="AQ53" s="598"/>
      <c r="AR53" s="598"/>
      <c r="AS53" s="598"/>
      <c r="AT53" s="598"/>
      <c r="AU53" s="598"/>
      <c r="AV53" s="598"/>
      <c r="AW53" s="598"/>
      <c r="AX53" s="598"/>
      <c r="AY53" s="598"/>
      <c r="AZ53" s="598"/>
      <c r="BA53" s="598"/>
      <c r="BB53" s="598"/>
      <c r="BC53" s="598"/>
      <c r="BD53" s="598"/>
      <c r="BE53" s="598"/>
      <c r="BF53" s="598"/>
      <c r="BG53" s="598"/>
      <c r="BH53" s="598"/>
      <c r="BI53" s="598"/>
      <c r="BJ53" s="598"/>
      <c r="BK53" s="598"/>
      <c r="BL53" s="598"/>
      <c r="BM53" s="598"/>
      <c r="BN53" s="598"/>
      <c r="BO53" s="598"/>
      <c r="BP53" s="598"/>
      <c r="BQ53" s="598"/>
      <c r="BR53" s="598"/>
      <c r="BS53" s="598"/>
      <c r="BT53" s="598"/>
      <c r="BU53" s="598"/>
      <c r="BV53" s="598"/>
      <c r="BW53" s="598"/>
      <c r="BX53" s="598"/>
      <c r="BY53" s="598"/>
      <c r="BZ53" s="598"/>
      <c r="CA53" s="598"/>
      <c r="CB53" s="598"/>
      <c r="CC53" s="598"/>
      <c r="CD53" s="598"/>
      <c r="CE53" s="598"/>
      <c r="CF53" s="598"/>
      <c r="CG53" s="598"/>
      <c r="CH53" s="598"/>
      <c r="CI53" s="598"/>
      <c r="CJ53" s="598"/>
      <c r="CK53" s="598"/>
      <c r="CL53" s="598"/>
      <c r="CM53" s="598"/>
      <c r="CN53" s="598"/>
      <c r="CO53" s="598"/>
      <c r="CP53" s="598"/>
      <c r="CQ53" s="598"/>
      <c r="CR53" s="598"/>
      <c r="CS53" s="598"/>
      <c r="CT53" s="598"/>
      <c r="CU53" s="598"/>
      <c r="CV53" s="598"/>
      <c r="CW53" s="598"/>
      <c r="CX53" s="598"/>
      <c r="CY53" s="598"/>
      <c r="CZ53" s="598"/>
      <c r="DA53" s="598"/>
      <c r="DB53" s="598"/>
      <c r="DC53" s="598"/>
      <c r="DD53" s="598"/>
      <c r="DE53" s="598"/>
      <c r="DF53" s="598"/>
      <c r="DG53" s="598"/>
      <c r="DH53" s="598"/>
      <c r="DI53" s="598"/>
    </row>
    <row r="54" spans="5:113" x14ac:dyDescent="0.2"/>
    <row r="55" spans="5:113" x14ac:dyDescent="0.2"/>
    <row r="56" spans="5:113" x14ac:dyDescent="0.2"/>
  </sheetData>
  <sheetProtection algorithmName="SHA-512" hashValue="aTgZwRxD5JbC36AbNvfBIuTis/B6wcTI0VEHRP4BYE+eVtADMWLuJ+PjqiZU+lLAoOabVm4ihNp5ff9X+PK51A==" saltValue="Q7Jhy/M0+QfiEohmH3vgc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2">
      <c r="A34" s="22"/>
      <c r="B34" s="31"/>
      <c r="C34" s="1149" t="s">
        <v>537</v>
      </c>
      <c r="D34" s="1149"/>
      <c r="E34" s="1150"/>
      <c r="F34" s="32">
        <v>6.52</v>
      </c>
      <c r="G34" s="33">
        <v>6.85</v>
      </c>
      <c r="H34" s="33">
        <v>6.95</v>
      </c>
      <c r="I34" s="33">
        <v>7.07</v>
      </c>
      <c r="J34" s="34">
        <v>7.15</v>
      </c>
      <c r="K34" s="22"/>
      <c r="L34" s="22"/>
      <c r="M34" s="22"/>
      <c r="N34" s="22"/>
      <c r="O34" s="22"/>
      <c r="P34" s="22"/>
    </row>
    <row r="35" spans="1:16" ht="39" customHeight="1" x14ac:dyDescent="0.2">
      <c r="A35" s="22"/>
      <c r="B35" s="35"/>
      <c r="C35" s="1143" t="s">
        <v>538</v>
      </c>
      <c r="D35" s="1144"/>
      <c r="E35" s="1145"/>
      <c r="F35" s="36">
        <v>4.8499999999999996</v>
      </c>
      <c r="G35" s="37">
        <v>4.66</v>
      </c>
      <c r="H35" s="37">
        <v>5.03</v>
      </c>
      <c r="I35" s="37">
        <v>4.75</v>
      </c>
      <c r="J35" s="38">
        <v>4.43</v>
      </c>
      <c r="K35" s="22"/>
      <c r="L35" s="22"/>
      <c r="M35" s="22"/>
      <c r="N35" s="22"/>
      <c r="O35" s="22"/>
      <c r="P35" s="22"/>
    </row>
    <row r="36" spans="1:16" ht="39" customHeight="1" x14ac:dyDescent="0.2">
      <c r="A36" s="22"/>
      <c r="B36" s="35"/>
      <c r="C36" s="1143" t="s">
        <v>539</v>
      </c>
      <c r="D36" s="1144"/>
      <c r="E36" s="1145"/>
      <c r="F36" s="36">
        <v>2.0499999999999998</v>
      </c>
      <c r="G36" s="37">
        <v>2.2400000000000002</v>
      </c>
      <c r="H36" s="37">
        <v>2.2799999999999998</v>
      </c>
      <c r="I36" s="37">
        <v>3.07</v>
      </c>
      <c r="J36" s="38">
        <v>2.79</v>
      </c>
      <c r="K36" s="22"/>
      <c r="L36" s="22"/>
      <c r="M36" s="22"/>
      <c r="N36" s="22"/>
      <c r="O36" s="22"/>
      <c r="P36" s="22"/>
    </row>
    <row r="37" spans="1:16" ht="39" customHeight="1" x14ac:dyDescent="0.2">
      <c r="A37" s="22"/>
      <c r="B37" s="35"/>
      <c r="C37" s="1143" t="s">
        <v>540</v>
      </c>
      <c r="D37" s="1144"/>
      <c r="E37" s="1145"/>
      <c r="F37" s="36">
        <v>0.36</v>
      </c>
      <c r="G37" s="37">
        <v>0.63</v>
      </c>
      <c r="H37" s="37">
        <v>0.85</v>
      </c>
      <c r="I37" s="37">
        <v>1.1599999999999999</v>
      </c>
      <c r="J37" s="38">
        <v>0.65</v>
      </c>
      <c r="K37" s="22"/>
      <c r="L37" s="22"/>
      <c r="M37" s="22"/>
      <c r="N37" s="22"/>
      <c r="O37" s="22"/>
      <c r="P37" s="22"/>
    </row>
    <row r="38" spans="1:16" ht="39" customHeight="1" x14ac:dyDescent="0.2">
      <c r="A38" s="22"/>
      <c r="B38" s="35"/>
      <c r="C38" s="1143" t="s">
        <v>541</v>
      </c>
      <c r="D38" s="1144"/>
      <c r="E38" s="1145"/>
      <c r="F38" s="36">
        <v>0.32</v>
      </c>
      <c r="G38" s="37">
        <v>0.35</v>
      </c>
      <c r="H38" s="37">
        <v>0.34</v>
      </c>
      <c r="I38" s="37">
        <v>0.4</v>
      </c>
      <c r="J38" s="38">
        <v>0.4</v>
      </c>
      <c r="K38" s="22"/>
      <c r="L38" s="22"/>
      <c r="M38" s="22"/>
      <c r="N38" s="22"/>
      <c r="O38" s="22"/>
      <c r="P38" s="22"/>
    </row>
    <row r="39" spans="1:16" ht="39" customHeight="1" x14ac:dyDescent="0.2">
      <c r="A39" s="22"/>
      <c r="B39" s="35"/>
      <c r="C39" s="1143" t="s">
        <v>542</v>
      </c>
      <c r="D39" s="1144"/>
      <c r="E39" s="1145"/>
      <c r="F39" s="36">
        <v>0.36</v>
      </c>
      <c r="G39" s="37">
        <v>1.19</v>
      </c>
      <c r="H39" s="37">
        <v>1.29</v>
      </c>
      <c r="I39" s="37">
        <v>1.42</v>
      </c>
      <c r="J39" s="38">
        <v>0.31</v>
      </c>
      <c r="K39" s="22"/>
      <c r="L39" s="22"/>
      <c r="M39" s="22"/>
      <c r="N39" s="22"/>
      <c r="O39" s="22"/>
      <c r="P39" s="22"/>
    </row>
    <row r="40" spans="1:16" ht="39" customHeight="1" x14ac:dyDescent="0.2">
      <c r="A40" s="22"/>
      <c r="B40" s="35"/>
      <c r="C40" s="1143" t="s">
        <v>543</v>
      </c>
      <c r="D40" s="1144"/>
      <c r="E40" s="1145"/>
      <c r="F40" s="36">
        <v>0.3</v>
      </c>
      <c r="G40" s="37">
        <v>0.3</v>
      </c>
      <c r="H40" s="37">
        <v>0.3</v>
      </c>
      <c r="I40" s="37">
        <v>0.31</v>
      </c>
      <c r="J40" s="38">
        <v>0.3</v>
      </c>
      <c r="K40" s="22"/>
      <c r="L40" s="22"/>
      <c r="M40" s="22"/>
      <c r="N40" s="22"/>
      <c r="O40" s="22"/>
      <c r="P40" s="22"/>
    </row>
    <row r="41" spans="1:16" ht="39" customHeight="1" x14ac:dyDescent="0.2">
      <c r="A41" s="22"/>
      <c r="B41" s="35"/>
      <c r="C41" s="1143" t="s">
        <v>544</v>
      </c>
      <c r="D41" s="1144"/>
      <c r="E41" s="1145"/>
      <c r="F41" s="36">
        <v>0.18</v>
      </c>
      <c r="G41" s="37">
        <v>0.18</v>
      </c>
      <c r="H41" s="37">
        <v>0.17</v>
      </c>
      <c r="I41" s="37">
        <v>0.18</v>
      </c>
      <c r="J41" s="38">
        <v>0.18</v>
      </c>
      <c r="K41" s="22"/>
      <c r="L41" s="22"/>
      <c r="M41" s="22"/>
      <c r="N41" s="22"/>
      <c r="O41" s="22"/>
      <c r="P41" s="22"/>
    </row>
    <row r="42" spans="1:16" ht="39" customHeight="1" x14ac:dyDescent="0.2">
      <c r="A42" s="22"/>
      <c r="B42" s="39"/>
      <c r="C42" s="1143" t="s">
        <v>545</v>
      </c>
      <c r="D42" s="1144"/>
      <c r="E42" s="1145"/>
      <c r="F42" s="36" t="s">
        <v>492</v>
      </c>
      <c r="G42" s="37" t="s">
        <v>492</v>
      </c>
      <c r="H42" s="37" t="s">
        <v>492</v>
      </c>
      <c r="I42" s="37" t="s">
        <v>492</v>
      </c>
      <c r="J42" s="38" t="s">
        <v>492</v>
      </c>
      <c r="K42" s="22"/>
      <c r="L42" s="22"/>
      <c r="M42" s="22"/>
      <c r="N42" s="22"/>
      <c r="O42" s="22"/>
      <c r="P42" s="22"/>
    </row>
    <row r="43" spans="1:16" ht="39" customHeight="1" thickBot="1" x14ac:dyDescent="0.25">
      <c r="A43" s="22"/>
      <c r="B43" s="40"/>
      <c r="C43" s="1146" t="s">
        <v>546</v>
      </c>
      <c r="D43" s="1147"/>
      <c r="E43" s="1148"/>
      <c r="F43" s="41">
        <v>0.3</v>
      </c>
      <c r="G43" s="42">
        <v>0.32</v>
      </c>
      <c r="H43" s="42">
        <v>0.25</v>
      </c>
      <c r="I43" s="42">
        <v>0.22</v>
      </c>
      <c r="J43" s="43">
        <v>0.19</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7epulq5AOzoayvBZVulEgRUeOSBFXg1YOJEZe06h+b0sKWCJ6llN9qRy8XfDr+Qc/QamUamltv2m8BquUDnbQ==" saltValue="cxJVXs/ja/kaNuE/hJb3Z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2">
      <c r="A45" s="48"/>
      <c r="B45" s="1151" t="s">
        <v>9</v>
      </c>
      <c r="C45" s="1152"/>
      <c r="D45" s="58"/>
      <c r="E45" s="1157" t="s">
        <v>10</v>
      </c>
      <c r="F45" s="1157"/>
      <c r="G45" s="1157"/>
      <c r="H45" s="1157"/>
      <c r="I45" s="1157"/>
      <c r="J45" s="1158"/>
      <c r="K45" s="59">
        <v>19201</v>
      </c>
      <c r="L45" s="60">
        <v>22287</v>
      </c>
      <c r="M45" s="60">
        <v>21865</v>
      </c>
      <c r="N45" s="60">
        <v>21560</v>
      </c>
      <c r="O45" s="61">
        <v>20279</v>
      </c>
      <c r="P45" s="48"/>
      <c r="Q45" s="48"/>
      <c r="R45" s="48"/>
      <c r="S45" s="48"/>
      <c r="T45" s="48"/>
      <c r="U45" s="48"/>
    </row>
    <row r="46" spans="1:21" ht="30.75" customHeight="1" x14ac:dyDescent="0.2">
      <c r="A46" s="48"/>
      <c r="B46" s="1153"/>
      <c r="C46" s="1154"/>
      <c r="D46" s="62"/>
      <c r="E46" s="1159" t="s">
        <v>11</v>
      </c>
      <c r="F46" s="1159"/>
      <c r="G46" s="1159"/>
      <c r="H46" s="1159"/>
      <c r="I46" s="1159"/>
      <c r="J46" s="1160"/>
      <c r="K46" s="63" t="s">
        <v>492</v>
      </c>
      <c r="L46" s="64" t="s">
        <v>492</v>
      </c>
      <c r="M46" s="64" t="s">
        <v>492</v>
      </c>
      <c r="N46" s="64" t="s">
        <v>492</v>
      </c>
      <c r="O46" s="65" t="s">
        <v>492</v>
      </c>
      <c r="P46" s="48"/>
      <c r="Q46" s="48"/>
      <c r="R46" s="48"/>
      <c r="S46" s="48"/>
      <c r="T46" s="48"/>
      <c r="U46" s="48"/>
    </row>
    <row r="47" spans="1:21" ht="30.75" customHeight="1" x14ac:dyDescent="0.2">
      <c r="A47" s="48"/>
      <c r="B47" s="1153"/>
      <c r="C47" s="1154"/>
      <c r="D47" s="62"/>
      <c r="E47" s="1159" t="s">
        <v>12</v>
      </c>
      <c r="F47" s="1159"/>
      <c r="G47" s="1159"/>
      <c r="H47" s="1159"/>
      <c r="I47" s="1159"/>
      <c r="J47" s="1160"/>
      <c r="K47" s="63" t="s">
        <v>492</v>
      </c>
      <c r="L47" s="64" t="s">
        <v>492</v>
      </c>
      <c r="M47" s="64" t="s">
        <v>492</v>
      </c>
      <c r="N47" s="64" t="s">
        <v>492</v>
      </c>
      <c r="O47" s="65" t="s">
        <v>492</v>
      </c>
      <c r="P47" s="48"/>
      <c r="Q47" s="48"/>
      <c r="R47" s="48"/>
      <c r="S47" s="48"/>
      <c r="T47" s="48"/>
      <c r="U47" s="48"/>
    </row>
    <row r="48" spans="1:21" ht="30.75" customHeight="1" x14ac:dyDescent="0.2">
      <c r="A48" s="48"/>
      <c r="B48" s="1153"/>
      <c r="C48" s="1154"/>
      <c r="D48" s="62"/>
      <c r="E48" s="1159" t="s">
        <v>13</v>
      </c>
      <c r="F48" s="1159"/>
      <c r="G48" s="1159"/>
      <c r="H48" s="1159"/>
      <c r="I48" s="1159"/>
      <c r="J48" s="1160"/>
      <c r="K48" s="63">
        <v>6731</v>
      </c>
      <c r="L48" s="64">
        <v>6546</v>
      </c>
      <c r="M48" s="64">
        <v>6407</v>
      </c>
      <c r="N48" s="64">
        <v>6244</v>
      </c>
      <c r="O48" s="65">
        <v>6089</v>
      </c>
      <c r="P48" s="48"/>
      <c r="Q48" s="48"/>
      <c r="R48" s="48"/>
      <c r="S48" s="48"/>
      <c r="T48" s="48"/>
      <c r="U48" s="48"/>
    </row>
    <row r="49" spans="1:21" ht="30.75" customHeight="1" x14ac:dyDescent="0.2">
      <c r="A49" s="48"/>
      <c r="B49" s="1153"/>
      <c r="C49" s="1154"/>
      <c r="D49" s="62"/>
      <c r="E49" s="1159" t="s">
        <v>14</v>
      </c>
      <c r="F49" s="1159"/>
      <c r="G49" s="1159"/>
      <c r="H49" s="1159"/>
      <c r="I49" s="1159"/>
      <c r="J49" s="1160"/>
      <c r="K49" s="63">
        <v>368</v>
      </c>
      <c r="L49" s="64">
        <v>663</v>
      </c>
      <c r="M49" s="64">
        <v>667</v>
      </c>
      <c r="N49" s="64">
        <v>656</v>
      </c>
      <c r="O49" s="65">
        <v>683</v>
      </c>
      <c r="P49" s="48"/>
      <c r="Q49" s="48"/>
      <c r="R49" s="48"/>
      <c r="S49" s="48"/>
      <c r="T49" s="48"/>
      <c r="U49" s="48"/>
    </row>
    <row r="50" spans="1:21" ht="30.75" customHeight="1" x14ac:dyDescent="0.2">
      <c r="A50" s="48"/>
      <c r="B50" s="1153"/>
      <c r="C50" s="1154"/>
      <c r="D50" s="62"/>
      <c r="E50" s="1159" t="s">
        <v>15</v>
      </c>
      <c r="F50" s="1159"/>
      <c r="G50" s="1159"/>
      <c r="H50" s="1159"/>
      <c r="I50" s="1159"/>
      <c r="J50" s="1160"/>
      <c r="K50" s="63">
        <v>438</v>
      </c>
      <c r="L50" s="64">
        <v>570</v>
      </c>
      <c r="M50" s="64">
        <v>552</v>
      </c>
      <c r="N50" s="64">
        <v>613</v>
      </c>
      <c r="O50" s="65">
        <v>616</v>
      </c>
      <c r="P50" s="48"/>
      <c r="Q50" s="48"/>
      <c r="R50" s="48"/>
      <c r="S50" s="48"/>
      <c r="T50" s="48"/>
      <c r="U50" s="48"/>
    </row>
    <row r="51" spans="1:21" ht="30.75" customHeight="1" x14ac:dyDescent="0.2">
      <c r="A51" s="48"/>
      <c r="B51" s="1155"/>
      <c r="C51" s="1156"/>
      <c r="D51" s="66"/>
      <c r="E51" s="1159" t="s">
        <v>16</v>
      </c>
      <c r="F51" s="1159"/>
      <c r="G51" s="1159"/>
      <c r="H51" s="1159"/>
      <c r="I51" s="1159"/>
      <c r="J51" s="1160"/>
      <c r="K51" s="63" t="s">
        <v>492</v>
      </c>
      <c r="L51" s="64" t="s">
        <v>492</v>
      </c>
      <c r="M51" s="64" t="s">
        <v>492</v>
      </c>
      <c r="N51" s="64" t="s">
        <v>492</v>
      </c>
      <c r="O51" s="65" t="s">
        <v>492</v>
      </c>
      <c r="P51" s="48"/>
      <c r="Q51" s="48"/>
      <c r="R51" s="48"/>
      <c r="S51" s="48"/>
      <c r="T51" s="48"/>
      <c r="U51" s="48"/>
    </row>
    <row r="52" spans="1:21" ht="30.75" customHeight="1" x14ac:dyDescent="0.2">
      <c r="A52" s="48"/>
      <c r="B52" s="1161" t="s">
        <v>17</v>
      </c>
      <c r="C52" s="1162"/>
      <c r="D52" s="66"/>
      <c r="E52" s="1159" t="s">
        <v>18</v>
      </c>
      <c r="F52" s="1159"/>
      <c r="G52" s="1159"/>
      <c r="H52" s="1159"/>
      <c r="I52" s="1159"/>
      <c r="J52" s="1160"/>
      <c r="K52" s="63">
        <v>22059</v>
      </c>
      <c r="L52" s="64">
        <v>22436</v>
      </c>
      <c r="M52" s="64">
        <v>22765</v>
      </c>
      <c r="N52" s="64">
        <v>22967</v>
      </c>
      <c r="O52" s="65">
        <v>22858</v>
      </c>
      <c r="P52" s="48"/>
      <c r="Q52" s="48"/>
      <c r="R52" s="48"/>
      <c r="S52" s="48"/>
      <c r="T52" s="48"/>
      <c r="U52" s="48"/>
    </row>
    <row r="53" spans="1:21" ht="30.75" customHeight="1" thickBot="1" x14ac:dyDescent="0.25">
      <c r="A53" s="48"/>
      <c r="B53" s="1163" t="s">
        <v>19</v>
      </c>
      <c r="C53" s="1164"/>
      <c r="D53" s="67"/>
      <c r="E53" s="1165" t="s">
        <v>20</v>
      </c>
      <c r="F53" s="1165"/>
      <c r="G53" s="1165"/>
      <c r="H53" s="1165"/>
      <c r="I53" s="1165"/>
      <c r="J53" s="1166"/>
      <c r="K53" s="68">
        <v>4679</v>
      </c>
      <c r="L53" s="69">
        <v>7630</v>
      </c>
      <c r="M53" s="69">
        <v>6726</v>
      </c>
      <c r="N53" s="69">
        <v>6106</v>
      </c>
      <c r="O53" s="70">
        <v>4809</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2">
      <c r="B58" s="1167" t="s">
        <v>24</v>
      </c>
      <c r="C58" s="1168"/>
      <c r="D58" s="1173" t="s">
        <v>25</v>
      </c>
      <c r="E58" s="1174"/>
      <c r="F58" s="1174"/>
      <c r="G58" s="1174"/>
      <c r="H58" s="1174"/>
      <c r="I58" s="1174"/>
      <c r="J58" s="1175"/>
      <c r="K58" s="83"/>
      <c r="L58" s="84"/>
      <c r="M58" s="84"/>
      <c r="N58" s="84"/>
      <c r="O58" s="85"/>
    </row>
    <row r="59" spans="1:21" ht="31.5" customHeight="1" x14ac:dyDescent="0.2">
      <c r="B59" s="1169"/>
      <c r="C59" s="1170"/>
      <c r="D59" s="1176" t="s">
        <v>26</v>
      </c>
      <c r="E59" s="1177"/>
      <c r="F59" s="1177"/>
      <c r="G59" s="1177"/>
      <c r="H59" s="1177"/>
      <c r="I59" s="1177"/>
      <c r="J59" s="1178"/>
      <c r="K59" s="86"/>
      <c r="L59" s="87"/>
      <c r="M59" s="87"/>
      <c r="N59" s="87"/>
      <c r="O59" s="88"/>
    </row>
    <row r="60" spans="1:21" ht="31.5" customHeight="1" thickBot="1" x14ac:dyDescent="0.25">
      <c r="B60" s="1171"/>
      <c r="C60" s="1172"/>
      <c r="D60" s="1179" t="s">
        <v>27</v>
      </c>
      <c r="E60" s="1180"/>
      <c r="F60" s="1180"/>
      <c r="G60" s="1180"/>
      <c r="H60" s="1180"/>
      <c r="I60" s="1180"/>
      <c r="J60" s="118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Sc9pjLalmEekFqbfAq2IUcuxDrrONddpH4PuW+mKSeq6doQRZY8VLoZOnxLZV5HbMQUTyZelJ36hUk+acp6mQ==" saltValue="IM0nD0MwPK9CgWgKjWQ9h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530</v>
      </c>
      <c r="J40" s="103" t="s">
        <v>531</v>
      </c>
      <c r="K40" s="103" t="s">
        <v>532</v>
      </c>
      <c r="L40" s="103" t="s">
        <v>533</v>
      </c>
      <c r="M40" s="104" t="s">
        <v>534</v>
      </c>
    </row>
    <row r="41" spans="2:13" ht="27.75" customHeight="1" x14ac:dyDescent="0.2">
      <c r="B41" s="1182" t="s">
        <v>30</v>
      </c>
      <c r="C41" s="1183"/>
      <c r="D41" s="105"/>
      <c r="E41" s="1188" t="s">
        <v>31</v>
      </c>
      <c r="F41" s="1188"/>
      <c r="G41" s="1188"/>
      <c r="H41" s="1189"/>
      <c r="I41" s="353">
        <v>203317</v>
      </c>
      <c r="J41" s="354">
        <v>193826</v>
      </c>
      <c r="K41" s="354">
        <v>183967</v>
      </c>
      <c r="L41" s="354">
        <v>174026</v>
      </c>
      <c r="M41" s="355">
        <v>163387</v>
      </c>
    </row>
    <row r="42" spans="2:13" ht="27.75" customHeight="1" x14ac:dyDescent="0.2">
      <c r="B42" s="1184"/>
      <c r="C42" s="1185"/>
      <c r="D42" s="106"/>
      <c r="E42" s="1190" t="s">
        <v>32</v>
      </c>
      <c r="F42" s="1190"/>
      <c r="G42" s="1190"/>
      <c r="H42" s="1191"/>
      <c r="I42" s="356">
        <v>5945</v>
      </c>
      <c r="J42" s="357">
        <v>5456</v>
      </c>
      <c r="K42" s="357">
        <v>4919</v>
      </c>
      <c r="L42" s="357">
        <v>4811</v>
      </c>
      <c r="M42" s="358">
        <v>4569</v>
      </c>
    </row>
    <row r="43" spans="2:13" ht="27.75" customHeight="1" x14ac:dyDescent="0.2">
      <c r="B43" s="1184"/>
      <c r="C43" s="1185"/>
      <c r="D43" s="106"/>
      <c r="E43" s="1190" t="s">
        <v>33</v>
      </c>
      <c r="F43" s="1190"/>
      <c r="G43" s="1190"/>
      <c r="H43" s="1191"/>
      <c r="I43" s="356">
        <v>94706</v>
      </c>
      <c r="J43" s="357">
        <v>89452</v>
      </c>
      <c r="K43" s="357">
        <v>83830</v>
      </c>
      <c r="L43" s="357">
        <v>78256</v>
      </c>
      <c r="M43" s="358">
        <v>73139</v>
      </c>
    </row>
    <row r="44" spans="2:13" ht="27.75" customHeight="1" x14ac:dyDescent="0.2">
      <c r="B44" s="1184"/>
      <c r="C44" s="1185"/>
      <c r="D44" s="106"/>
      <c r="E44" s="1190" t="s">
        <v>34</v>
      </c>
      <c r="F44" s="1190"/>
      <c r="G44" s="1190"/>
      <c r="H44" s="1191"/>
      <c r="I44" s="356">
        <v>7034</v>
      </c>
      <c r="J44" s="357">
        <v>6498</v>
      </c>
      <c r="K44" s="357">
        <v>5883</v>
      </c>
      <c r="L44" s="357">
        <v>5289</v>
      </c>
      <c r="M44" s="358">
        <v>4714</v>
      </c>
    </row>
    <row r="45" spans="2:13" ht="27.75" customHeight="1" x14ac:dyDescent="0.2">
      <c r="B45" s="1184"/>
      <c r="C45" s="1185"/>
      <c r="D45" s="106"/>
      <c r="E45" s="1190" t="s">
        <v>35</v>
      </c>
      <c r="F45" s="1190"/>
      <c r="G45" s="1190"/>
      <c r="H45" s="1191"/>
      <c r="I45" s="356">
        <v>15224</v>
      </c>
      <c r="J45" s="357">
        <v>14854</v>
      </c>
      <c r="K45" s="357">
        <v>14191</v>
      </c>
      <c r="L45" s="357">
        <v>14511</v>
      </c>
      <c r="M45" s="358">
        <v>16508</v>
      </c>
    </row>
    <row r="46" spans="2:13" ht="27.75" customHeight="1" x14ac:dyDescent="0.2">
      <c r="B46" s="1184"/>
      <c r="C46" s="1185"/>
      <c r="D46" s="107"/>
      <c r="E46" s="1190" t="s">
        <v>36</v>
      </c>
      <c r="F46" s="1190"/>
      <c r="G46" s="1190"/>
      <c r="H46" s="1191"/>
      <c r="I46" s="356">
        <v>1314</v>
      </c>
      <c r="J46" s="357">
        <v>1052</v>
      </c>
      <c r="K46" s="357" t="s">
        <v>492</v>
      </c>
      <c r="L46" s="357" t="s">
        <v>492</v>
      </c>
      <c r="M46" s="358" t="s">
        <v>492</v>
      </c>
    </row>
    <row r="47" spans="2:13" ht="27.75" customHeight="1" x14ac:dyDescent="0.2">
      <c r="B47" s="1184"/>
      <c r="C47" s="1185"/>
      <c r="D47" s="108"/>
      <c r="E47" s="1192" t="s">
        <v>37</v>
      </c>
      <c r="F47" s="1193"/>
      <c r="G47" s="1193"/>
      <c r="H47" s="1194"/>
      <c r="I47" s="356" t="s">
        <v>492</v>
      </c>
      <c r="J47" s="357" t="s">
        <v>492</v>
      </c>
      <c r="K47" s="357" t="s">
        <v>492</v>
      </c>
      <c r="L47" s="357" t="s">
        <v>492</v>
      </c>
      <c r="M47" s="358" t="s">
        <v>492</v>
      </c>
    </row>
    <row r="48" spans="2:13" ht="27.75" customHeight="1" x14ac:dyDescent="0.2">
      <c r="B48" s="1184"/>
      <c r="C48" s="1185"/>
      <c r="D48" s="106"/>
      <c r="E48" s="1190" t="s">
        <v>38</v>
      </c>
      <c r="F48" s="1190"/>
      <c r="G48" s="1190"/>
      <c r="H48" s="1191"/>
      <c r="I48" s="356" t="s">
        <v>492</v>
      </c>
      <c r="J48" s="357" t="s">
        <v>492</v>
      </c>
      <c r="K48" s="357" t="s">
        <v>492</v>
      </c>
      <c r="L48" s="357" t="s">
        <v>492</v>
      </c>
      <c r="M48" s="358" t="s">
        <v>492</v>
      </c>
    </row>
    <row r="49" spans="2:13" ht="27.75" customHeight="1" x14ac:dyDescent="0.2">
      <c r="B49" s="1186"/>
      <c r="C49" s="1187"/>
      <c r="D49" s="106"/>
      <c r="E49" s="1190" t="s">
        <v>39</v>
      </c>
      <c r="F49" s="1190"/>
      <c r="G49" s="1190"/>
      <c r="H49" s="1191"/>
      <c r="I49" s="356" t="s">
        <v>492</v>
      </c>
      <c r="J49" s="357" t="s">
        <v>492</v>
      </c>
      <c r="K49" s="357" t="s">
        <v>492</v>
      </c>
      <c r="L49" s="357" t="s">
        <v>492</v>
      </c>
      <c r="M49" s="358" t="s">
        <v>492</v>
      </c>
    </row>
    <row r="50" spans="2:13" ht="27.75" customHeight="1" x14ac:dyDescent="0.2">
      <c r="B50" s="1195" t="s">
        <v>40</v>
      </c>
      <c r="C50" s="1196"/>
      <c r="D50" s="109"/>
      <c r="E50" s="1190" t="s">
        <v>41</v>
      </c>
      <c r="F50" s="1190"/>
      <c r="G50" s="1190"/>
      <c r="H50" s="1191"/>
      <c r="I50" s="356">
        <v>32360</v>
      </c>
      <c r="J50" s="357">
        <v>33737</v>
      </c>
      <c r="K50" s="357">
        <v>40210</v>
      </c>
      <c r="L50" s="357">
        <v>46431</v>
      </c>
      <c r="M50" s="358">
        <v>50942</v>
      </c>
    </row>
    <row r="51" spans="2:13" ht="27.75" customHeight="1" x14ac:dyDescent="0.2">
      <c r="B51" s="1184"/>
      <c r="C51" s="1185"/>
      <c r="D51" s="106"/>
      <c r="E51" s="1190" t="s">
        <v>42</v>
      </c>
      <c r="F51" s="1190"/>
      <c r="G51" s="1190"/>
      <c r="H51" s="1191"/>
      <c r="I51" s="356">
        <v>89478</v>
      </c>
      <c r="J51" s="357">
        <v>85791</v>
      </c>
      <c r="K51" s="357">
        <v>84166</v>
      </c>
      <c r="L51" s="357">
        <v>81836</v>
      </c>
      <c r="M51" s="358">
        <v>80799</v>
      </c>
    </row>
    <row r="52" spans="2:13" ht="27.75" customHeight="1" x14ac:dyDescent="0.2">
      <c r="B52" s="1186"/>
      <c r="C52" s="1187"/>
      <c r="D52" s="106"/>
      <c r="E52" s="1190" t="s">
        <v>43</v>
      </c>
      <c r="F52" s="1190"/>
      <c r="G52" s="1190"/>
      <c r="H52" s="1191"/>
      <c r="I52" s="356">
        <v>200501</v>
      </c>
      <c r="J52" s="357">
        <v>197668</v>
      </c>
      <c r="K52" s="357">
        <v>192979</v>
      </c>
      <c r="L52" s="357">
        <v>185431</v>
      </c>
      <c r="M52" s="358">
        <v>177501</v>
      </c>
    </row>
    <row r="53" spans="2:13" ht="27.75" customHeight="1" thickBot="1" x14ac:dyDescent="0.25">
      <c r="B53" s="1197" t="s">
        <v>19</v>
      </c>
      <c r="C53" s="1198"/>
      <c r="D53" s="110"/>
      <c r="E53" s="1199" t="s">
        <v>44</v>
      </c>
      <c r="F53" s="1199"/>
      <c r="G53" s="1199"/>
      <c r="H53" s="1200"/>
      <c r="I53" s="359">
        <v>5200</v>
      </c>
      <c r="J53" s="360">
        <v>-6058</v>
      </c>
      <c r="K53" s="360">
        <v>-24565</v>
      </c>
      <c r="L53" s="360">
        <v>-36804</v>
      </c>
      <c r="M53" s="361">
        <v>-46925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w0GMQuxDVNdEF0hbeBsR8nBMZIQgPk1jo9qOesVeJFrxbyNJhZRxalD014E22UXg5wG2eyN03a107MmAyK5P3A==" saltValue="duc6+jrrDdMIZq5mgGjXj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532</v>
      </c>
      <c r="G54" s="119" t="s">
        <v>533</v>
      </c>
      <c r="H54" s="120" t="s">
        <v>534</v>
      </c>
    </row>
    <row r="55" spans="2:8" ht="52.5" customHeight="1" x14ac:dyDescent="0.2">
      <c r="B55" s="121"/>
      <c r="C55" s="1206" t="s">
        <v>46</v>
      </c>
      <c r="D55" s="1206"/>
      <c r="E55" s="1207"/>
      <c r="F55" s="122">
        <v>17749</v>
      </c>
      <c r="G55" s="122">
        <v>20411</v>
      </c>
      <c r="H55" s="123">
        <v>19681</v>
      </c>
    </row>
    <row r="56" spans="2:8" ht="52.5" customHeight="1" x14ac:dyDescent="0.2">
      <c r="B56" s="124"/>
      <c r="C56" s="1208" t="s">
        <v>47</v>
      </c>
      <c r="D56" s="1208"/>
      <c r="E56" s="1209"/>
      <c r="F56" s="125">
        <v>5360</v>
      </c>
      <c r="G56" s="125">
        <v>5507</v>
      </c>
      <c r="H56" s="126">
        <v>7157</v>
      </c>
    </row>
    <row r="57" spans="2:8" ht="53.25" customHeight="1" x14ac:dyDescent="0.2">
      <c r="B57" s="124"/>
      <c r="C57" s="1210" t="s">
        <v>48</v>
      </c>
      <c r="D57" s="1210"/>
      <c r="E57" s="1211"/>
      <c r="F57" s="127">
        <v>9944</v>
      </c>
      <c r="G57" s="127">
        <v>12811</v>
      </c>
      <c r="H57" s="128">
        <v>15796</v>
      </c>
    </row>
    <row r="58" spans="2:8" ht="45.75" customHeight="1" x14ac:dyDescent="0.2">
      <c r="B58" s="129"/>
      <c r="C58" s="1201" t="s">
        <v>568</v>
      </c>
      <c r="D58" s="1202"/>
      <c r="E58" s="1203"/>
      <c r="F58" s="130">
        <v>6603</v>
      </c>
      <c r="G58" s="131">
        <v>6486</v>
      </c>
      <c r="H58" s="131">
        <v>6299</v>
      </c>
    </row>
    <row r="59" spans="2:8" ht="45.75" customHeight="1" x14ac:dyDescent="0.2">
      <c r="B59" s="129"/>
      <c r="C59" s="1201" t="s">
        <v>569</v>
      </c>
      <c r="D59" s="1202"/>
      <c r="E59" s="1203"/>
      <c r="F59" s="130">
        <v>302</v>
      </c>
      <c r="G59" s="131">
        <v>2478</v>
      </c>
      <c r="H59" s="131">
        <v>3549</v>
      </c>
    </row>
    <row r="60" spans="2:8" ht="45.75" customHeight="1" x14ac:dyDescent="0.2">
      <c r="B60" s="129"/>
      <c r="C60" s="1201" t="s">
        <v>571</v>
      </c>
      <c r="D60" s="1202"/>
      <c r="E60" s="1203"/>
      <c r="F60" s="130">
        <v>214</v>
      </c>
      <c r="G60" s="131">
        <v>237</v>
      </c>
      <c r="H60" s="131">
        <v>2326</v>
      </c>
    </row>
    <row r="61" spans="2:8" ht="45.75" customHeight="1" x14ac:dyDescent="0.2">
      <c r="B61" s="129"/>
      <c r="C61" s="1201" t="s">
        <v>570</v>
      </c>
      <c r="D61" s="1202"/>
      <c r="E61" s="1203"/>
      <c r="F61" s="130">
        <v>1433</v>
      </c>
      <c r="G61" s="131">
        <v>2120</v>
      </c>
      <c r="H61" s="131">
        <v>1976</v>
      </c>
    </row>
    <row r="62" spans="2:8" ht="45.75" customHeight="1" thickBot="1" x14ac:dyDescent="0.25">
      <c r="B62" s="132"/>
      <c r="C62" s="1201" t="s">
        <v>572</v>
      </c>
      <c r="D62" s="1202"/>
      <c r="E62" s="1203"/>
      <c r="F62" s="130">
        <v>565</v>
      </c>
      <c r="G62" s="131">
        <v>594</v>
      </c>
      <c r="H62" s="131">
        <v>633</v>
      </c>
    </row>
    <row r="63" spans="2:8" ht="52.5" customHeight="1" thickBot="1" x14ac:dyDescent="0.25">
      <c r="B63" s="133"/>
      <c r="C63" s="1204" t="s">
        <v>49</v>
      </c>
      <c r="D63" s="1204"/>
      <c r="E63" s="1205"/>
      <c r="F63" s="134">
        <v>33053</v>
      </c>
      <c r="G63" s="134">
        <v>38729</v>
      </c>
      <c r="H63" s="135">
        <v>42634</v>
      </c>
    </row>
    <row r="64" spans="2:8" ht="13.2" x14ac:dyDescent="0.2"/>
  </sheetData>
  <sheetProtection algorithmName="SHA-512" hashValue="CKjBtXYg4bxWg6kw3Eh/TMFQ41Tq4h25vAvfqAdZKKIb8/n8Tvyb/xglZ8ER+gMxLJIwuMWLBfHhjgkAdcVxcA==" saltValue="5n6kZW+zjIURFpGuRqbv5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AA76-2B12-413B-B949-2B58484E56E2}">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4" customWidth="1"/>
    <col min="2" max="107" width="2.44140625" style="1214" customWidth="1"/>
    <col min="108" max="108" width="6.109375" style="1221" customWidth="1"/>
    <col min="109" max="109" width="5.88671875" style="1220" customWidth="1"/>
    <col min="110" max="16384" width="8.6640625" style="1214" hidden="1"/>
  </cols>
  <sheetData>
    <row r="1" spans="1:109" ht="42.75" customHeight="1" x14ac:dyDescent="0.2">
      <c r="A1" s="1212"/>
      <c r="B1" s="1213"/>
      <c r="DD1" s="1214"/>
      <c r="DE1" s="1214"/>
    </row>
    <row r="2" spans="1:109" ht="25.5" customHeight="1" x14ac:dyDescent="0.2">
      <c r="A2" s="1215"/>
      <c r="C2" s="1215"/>
      <c r="O2" s="1215"/>
      <c r="P2" s="1215"/>
      <c r="Q2" s="1215"/>
      <c r="R2" s="1215"/>
      <c r="S2" s="1215"/>
      <c r="T2" s="1215"/>
      <c r="U2" s="1215"/>
      <c r="V2" s="1215"/>
      <c r="W2" s="1215"/>
      <c r="X2" s="1215"/>
      <c r="Y2" s="1215"/>
      <c r="Z2" s="1215"/>
      <c r="AA2" s="1215"/>
      <c r="AB2" s="1215"/>
      <c r="AC2" s="1215"/>
      <c r="AD2" s="1215"/>
      <c r="AE2" s="1215"/>
      <c r="AF2" s="1215"/>
      <c r="AG2" s="1215"/>
      <c r="AH2" s="1215"/>
      <c r="AI2" s="1215"/>
      <c r="AU2" s="1215"/>
      <c r="BG2" s="1215"/>
      <c r="BS2" s="1215"/>
      <c r="CE2" s="1215"/>
      <c r="CQ2" s="1215"/>
      <c r="DD2" s="1214"/>
      <c r="DE2" s="1214"/>
    </row>
    <row r="3" spans="1:109" ht="25.5" customHeight="1" x14ac:dyDescent="0.2">
      <c r="A3" s="1215"/>
      <c r="C3" s="1215"/>
      <c r="O3" s="1215"/>
      <c r="P3" s="1215"/>
      <c r="Q3" s="1215"/>
      <c r="R3" s="1215"/>
      <c r="S3" s="1215"/>
      <c r="T3" s="1215"/>
      <c r="U3" s="1215"/>
      <c r="V3" s="1215"/>
      <c r="W3" s="1215"/>
      <c r="X3" s="1215"/>
      <c r="Y3" s="1215"/>
      <c r="Z3" s="1215"/>
      <c r="AA3" s="1215"/>
      <c r="AB3" s="1215"/>
      <c r="AC3" s="1215"/>
      <c r="AD3" s="1215"/>
      <c r="AE3" s="1215"/>
      <c r="AF3" s="1215"/>
      <c r="AG3" s="1215"/>
      <c r="AH3" s="1215"/>
      <c r="AI3" s="1215"/>
      <c r="AU3" s="1215"/>
      <c r="BG3" s="1215"/>
      <c r="BS3" s="1215"/>
      <c r="CE3" s="1215"/>
      <c r="CQ3" s="1215"/>
      <c r="DD3" s="1214"/>
      <c r="DE3" s="1214"/>
    </row>
    <row r="4" spans="1:109" s="257" customFormat="1" ht="13.2" x14ac:dyDescent="0.2">
      <c r="A4" s="1215"/>
      <c r="B4" s="1215"/>
      <c r="C4" s="1215"/>
      <c r="D4" s="1215"/>
      <c r="E4" s="1215"/>
      <c r="F4" s="1215"/>
      <c r="G4" s="1215"/>
      <c r="H4" s="1215"/>
      <c r="I4" s="1215"/>
      <c r="J4" s="1215"/>
      <c r="K4" s="1215"/>
      <c r="L4" s="1215"/>
      <c r="M4" s="1215"/>
      <c r="N4" s="1215"/>
      <c r="O4" s="1215"/>
      <c r="P4" s="1215"/>
      <c r="Q4" s="1215"/>
      <c r="R4" s="1215"/>
      <c r="S4" s="1215"/>
      <c r="T4" s="1215"/>
      <c r="U4" s="1215"/>
      <c r="V4" s="1215"/>
      <c r="W4" s="1215"/>
      <c r="X4" s="1215"/>
      <c r="Y4" s="1215"/>
      <c r="Z4" s="1215"/>
      <c r="AA4" s="1215"/>
      <c r="AB4" s="1215"/>
      <c r="AC4" s="1215"/>
      <c r="AD4" s="1215"/>
      <c r="AE4" s="1215"/>
      <c r="AF4" s="1215"/>
      <c r="AG4" s="1215"/>
      <c r="AH4" s="1215"/>
      <c r="AI4" s="1215"/>
      <c r="AJ4" s="1215"/>
      <c r="AK4" s="1215"/>
      <c r="AL4" s="1215"/>
      <c r="AM4" s="1215"/>
      <c r="AN4" s="1215"/>
      <c r="AO4" s="1215"/>
      <c r="AP4" s="1215"/>
      <c r="AQ4" s="1215"/>
      <c r="AR4" s="1215"/>
      <c r="AS4" s="1215"/>
      <c r="AT4" s="1215"/>
      <c r="AU4" s="1215"/>
      <c r="AV4" s="1215"/>
      <c r="AW4" s="1215"/>
      <c r="AX4" s="1215"/>
      <c r="AY4" s="1215"/>
      <c r="AZ4" s="1215"/>
      <c r="BA4" s="1215"/>
      <c r="BB4" s="1215"/>
      <c r="BC4" s="1215"/>
      <c r="BD4" s="1215"/>
      <c r="BE4" s="1215"/>
      <c r="BF4" s="1215"/>
      <c r="BG4" s="1215"/>
      <c r="BH4" s="1215"/>
      <c r="BI4" s="1215"/>
      <c r="BJ4" s="1215"/>
      <c r="BK4" s="1215"/>
      <c r="BL4" s="1215"/>
      <c r="BM4" s="1215"/>
      <c r="BN4" s="1215"/>
      <c r="BO4" s="1215"/>
      <c r="BP4" s="1215"/>
      <c r="BQ4" s="1215"/>
      <c r="BR4" s="1215"/>
      <c r="BS4" s="1215"/>
      <c r="BT4" s="1215"/>
      <c r="BU4" s="1215"/>
      <c r="BV4" s="1215"/>
      <c r="BW4" s="1215"/>
      <c r="BX4" s="1215"/>
      <c r="BY4" s="1215"/>
      <c r="BZ4" s="1215"/>
      <c r="CA4" s="1215"/>
      <c r="CB4" s="1215"/>
      <c r="CC4" s="1215"/>
      <c r="CD4" s="1215"/>
      <c r="CE4" s="1215"/>
      <c r="CF4" s="1215"/>
      <c r="CG4" s="1215"/>
      <c r="CH4" s="1215"/>
      <c r="CI4" s="1215"/>
      <c r="CJ4" s="1215"/>
      <c r="CK4" s="1215"/>
      <c r="CL4" s="1215"/>
      <c r="CM4" s="1215"/>
      <c r="CN4" s="1215"/>
      <c r="CO4" s="1215"/>
      <c r="CP4" s="1215"/>
      <c r="CQ4" s="1215"/>
      <c r="CR4" s="1215"/>
      <c r="CS4" s="1215"/>
      <c r="CT4" s="1215"/>
      <c r="CU4" s="1215"/>
      <c r="CV4" s="1215"/>
      <c r="CW4" s="1215"/>
      <c r="CX4" s="1215"/>
      <c r="CY4" s="1215"/>
      <c r="CZ4" s="1215"/>
      <c r="DA4" s="1215"/>
      <c r="DB4" s="1215"/>
      <c r="DC4" s="1215"/>
      <c r="DD4" s="1215"/>
      <c r="DE4" s="1215"/>
    </row>
    <row r="5" spans="1:109" s="257" customFormat="1" ht="13.2" x14ac:dyDescent="0.2">
      <c r="A5" s="1215"/>
      <c r="B5" s="1215"/>
      <c r="C5" s="1215"/>
      <c r="D5" s="1215"/>
      <c r="E5" s="1215"/>
      <c r="F5" s="1215"/>
      <c r="G5" s="1215"/>
      <c r="H5" s="1215"/>
      <c r="I5" s="1215"/>
      <c r="J5" s="1215"/>
      <c r="K5" s="1215"/>
      <c r="L5" s="1215"/>
      <c r="M5" s="1215"/>
      <c r="N5" s="1215"/>
      <c r="O5" s="1215"/>
      <c r="P5" s="1215"/>
      <c r="Q5" s="1215"/>
      <c r="R5" s="1215"/>
      <c r="S5" s="1215"/>
      <c r="T5" s="1215"/>
      <c r="U5" s="1215"/>
      <c r="V5" s="1215"/>
      <c r="W5" s="1215"/>
      <c r="X5" s="1215"/>
      <c r="Y5" s="1215"/>
      <c r="Z5" s="1215"/>
      <c r="AA5" s="1215"/>
      <c r="AB5" s="1215"/>
      <c r="AC5" s="1215"/>
      <c r="AD5" s="1215"/>
      <c r="AE5" s="1215"/>
      <c r="AF5" s="1215"/>
      <c r="AG5" s="1215"/>
      <c r="AH5" s="1215"/>
      <c r="AI5" s="1215"/>
      <c r="AJ5" s="1215"/>
      <c r="AK5" s="1215"/>
      <c r="AL5" s="1215"/>
      <c r="AM5" s="1215"/>
      <c r="AN5" s="1215"/>
      <c r="AO5" s="1215"/>
      <c r="AP5" s="1215"/>
      <c r="AQ5" s="1215"/>
      <c r="AR5" s="1215"/>
      <c r="AS5" s="1215"/>
      <c r="AT5" s="1215"/>
      <c r="AU5" s="1215"/>
      <c r="AV5" s="1215"/>
      <c r="AW5" s="1215"/>
      <c r="AX5" s="1215"/>
      <c r="AY5" s="1215"/>
      <c r="AZ5" s="1215"/>
      <c r="BA5" s="1215"/>
      <c r="BB5" s="1215"/>
      <c r="BC5" s="1215"/>
      <c r="BD5" s="1215"/>
      <c r="BE5" s="1215"/>
      <c r="BF5" s="1215"/>
      <c r="BG5" s="1215"/>
      <c r="BH5" s="1215"/>
      <c r="BI5" s="1215"/>
      <c r="BJ5" s="1215"/>
      <c r="BK5" s="1215"/>
      <c r="BL5" s="1215"/>
      <c r="BM5" s="1215"/>
      <c r="BN5" s="1215"/>
      <c r="BO5" s="1215"/>
      <c r="BP5" s="1215"/>
      <c r="BQ5" s="1215"/>
      <c r="BR5" s="1215"/>
      <c r="BS5" s="1215"/>
      <c r="BT5" s="1215"/>
      <c r="BU5" s="1215"/>
      <c r="BV5" s="1215"/>
      <c r="BW5" s="1215"/>
      <c r="BX5" s="1215"/>
      <c r="BY5" s="1215"/>
      <c r="BZ5" s="1215"/>
      <c r="CA5" s="1215"/>
      <c r="CB5" s="1215"/>
      <c r="CC5" s="1215"/>
      <c r="CD5" s="1215"/>
      <c r="CE5" s="1215"/>
      <c r="CF5" s="1215"/>
      <c r="CG5" s="1215"/>
      <c r="CH5" s="1215"/>
      <c r="CI5" s="1215"/>
      <c r="CJ5" s="1215"/>
      <c r="CK5" s="1215"/>
      <c r="CL5" s="1215"/>
      <c r="CM5" s="1215"/>
      <c r="CN5" s="1215"/>
      <c r="CO5" s="1215"/>
      <c r="CP5" s="1215"/>
      <c r="CQ5" s="1215"/>
      <c r="CR5" s="1215"/>
      <c r="CS5" s="1215"/>
      <c r="CT5" s="1215"/>
      <c r="CU5" s="1215"/>
      <c r="CV5" s="1215"/>
      <c r="CW5" s="1215"/>
      <c r="CX5" s="1215"/>
      <c r="CY5" s="1215"/>
      <c r="CZ5" s="1215"/>
      <c r="DA5" s="1215"/>
      <c r="DB5" s="1215"/>
      <c r="DC5" s="1215"/>
      <c r="DD5" s="1215"/>
      <c r="DE5" s="1215"/>
    </row>
    <row r="6" spans="1:109" s="257" customFormat="1" ht="13.2" x14ac:dyDescent="0.2">
      <c r="A6" s="1215"/>
      <c r="B6" s="1215"/>
      <c r="C6" s="1215"/>
      <c r="D6" s="1215"/>
      <c r="E6" s="1215"/>
      <c r="F6" s="1215"/>
      <c r="G6" s="1215"/>
      <c r="H6" s="1215"/>
      <c r="I6" s="1215"/>
      <c r="J6" s="1215"/>
      <c r="K6" s="1215"/>
      <c r="L6" s="1215"/>
      <c r="M6" s="1215"/>
      <c r="N6" s="1215"/>
      <c r="O6" s="1215"/>
      <c r="P6" s="1215"/>
      <c r="Q6" s="1215"/>
      <c r="R6" s="1215"/>
      <c r="S6" s="1215"/>
      <c r="T6" s="1215"/>
      <c r="U6" s="1215"/>
      <c r="V6" s="1215"/>
      <c r="W6" s="1215"/>
      <c r="X6" s="1215"/>
      <c r="Y6" s="1215"/>
      <c r="Z6" s="1215"/>
      <c r="AA6" s="1215"/>
      <c r="AB6" s="1215"/>
      <c r="AC6" s="1215"/>
      <c r="AD6" s="1215"/>
      <c r="AE6" s="1215"/>
      <c r="AF6" s="1215"/>
      <c r="AG6" s="1215"/>
      <c r="AH6" s="1215"/>
      <c r="AI6" s="1215"/>
      <c r="AJ6" s="1215"/>
      <c r="AK6" s="1215"/>
      <c r="AL6" s="1215"/>
      <c r="AM6" s="1215"/>
      <c r="AN6" s="1215"/>
      <c r="AO6" s="1215"/>
      <c r="AP6" s="1215"/>
      <c r="AQ6" s="1215"/>
      <c r="AR6" s="1215"/>
      <c r="AS6" s="1215"/>
      <c r="AT6" s="1215"/>
      <c r="AU6" s="1215"/>
      <c r="AV6" s="1215"/>
      <c r="AW6" s="1215"/>
      <c r="AX6" s="1215"/>
      <c r="AY6" s="1215"/>
      <c r="AZ6" s="1215"/>
      <c r="BA6" s="1215"/>
      <c r="BB6" s="1215"/>
      <c r="BC6" s="1215"/>
      <c r="BD6" s="1215"/>
      <c r="BE6" s="1215"/>
      <c r="BF6" s="1215"/>
      <c r="BG6" s="1215"/>
      <c r="BH6" s="1215"/>
      <c r="BI6" s="1215"/>
      <c r="BJ6" s="1215"/>
      <c r="BK6" s="1215"/>
      <c r="BL6" s="1215"/>
      <c r="BM6" s="1215"/>
      <c r="BN6" s="1215"/>
      <c r="BO6" s="1215"/>
      <c r="BP6" s="1215"/>
      <c r="BQ6" s="1215"/>
      <c r="BR6" s="1215"/>
      <c r="BS6" s="1215"/>
      <c r="BT6" s="1215"/>
      <c r="BU6" s="1215"/>
      <c r="BV6" s="1215"/>
      <c r="BW6" s="1215"/>
      <c r="BX6" s="1215"/>
      <c r="BY6" s="1215"/>
      <c r="BZ6" s="1215"/>
      <c r="CA6" s="1215"/>
      <c r="CB6" s="1215"/>
      <c r="CC6" s="1215"/>
      <c r="CD6" s="1215"/>
      <c r="CE6" s="1215"/>
      <c r="CF6" s="1215"/>
      <c r="CG6" s="1215"/>
      <c r="CH6" s="1215"/>
      <c r="CI6" s="1215"/>
      <c r="CJ6" s="1215"/>
      <c r="CK6" s="1215"/>
      <c r="CL6" s="1215"/>
      <c r="CM6" s="1215"/>
      <c r="CN6" s="1215"/>
      <c r="CO6" s="1215"/>
      <c r="CP6" s="1215"/>
      <c r="CQ6" s="1215"/>
      <c r="CR6" s="1215"/>
      <c r="CS6" s="1215"/>
      <c r="CT6" s="1215"/>
      <c r="CU6" s="1215"/>
      <c r="CV6" s="1215"/>
      <c r="CW6" s="1215"/>
      <c r="CX6" s="1215"/>
      <c r="CY6" s="1215"/>
      <c r="CZ6" s="1215"/>
      <c r="DA6" s="1215"/>
      <c r="DB6" s="1215"/>
      <c r="DC6" s="1215"/>
      <c r="DD6" s="1215"/>
      <c r="DE6" s="1215"/>
    </row>
    <row r="7" spans="1:109" s="257" customFormat="1" ht="13.2" x14ac:dyDescent="0.2">
      <c r="A7" s="1215"/>
      <c r="B7" s="1215"/>
      <c r="C7" s="1215"/>
      <c r="D7" s="1215"/>
      <c r="E7" s="1215"/>
      <c r="F7" s="1215"/>
      <c r="G7" s="1215"/>
      <c r="H7" s="1215"/>
      <c r="I7" s="1215"/>
      <c r="J7" s="1215"/>
      <c r="K7" s="1215"/>
      <c r="L7" s="1215"/>
      <c r="M7" s="1215"/>
      <c r="N7" s="1215"/>
      <c r="O7" s="1215"/>
      <c r="P7" s="1215"/>
      <c r="Q7" s="1215"/>
      <c r="R7" s="1215"/>
      <c r="S7" s="1215"/>
      <c r="T7" s="1215"/>
      <c r="U7" s="1215"/>
      <c r="V7" s="1215"/>
      <c r="W7" s="1215"/>
      <c r="X7" s="1215"/>
      <c r="Y7" s="1215"/>
      <c r="Z7" s="1215"/>
      <c r="AA7" s="1215"/>
      <c r="AB7" s="1215"/>
      <c r="AC7" s="1215"/>
      <c r="AD7" s="1215"/>
      <c r="AE7" s="1215"/>
      <c r="AF7" s="1215"/>
      <c r="AG7" s="1215"/>
      <c r="AH7" s="1215"/>
      <c r="AI7" s="1215"/>
      <c r="AJ7" s="1215"/>
      <c r="AK7" s="1215"/>
      <c r="AL7" s="1215"/>
      <c r="AM7" s="1215"/>
      <c r="AN7" s="1215"/>
      <c r="AO7" s="1215"/>
      <c r="AP7" s="1215"/>
      <c r="AQ7" s="1215"/>
      <c r="AR7" s="1215"/>
      <c r="AS7" s="1215"/>
      <c r="AT7" s="1215"/>
      <c r="AU7" s="1215"/>
      <c r="AV7" s="1215"/>
      <c r="AW7" s="1215"/>
      <c r="AX7" s="1215"/>
      <c r="AY7" s="1215"/>
      <c r="AZ7" s="1215"/>
      <c r="BA7" s="1215"/>
      <c r="BB7" s="1215"/>
      <c r="BC7" s="1215"/>
      <c r="BD7" s="1215"/>
      <c r="BE7" s="1215"/>
      <c r="BF7" s="1215"/>
      <c r="BG7" s="1215"/>
      <c r="BH7" s="1215"/>
      <c r="BI7" s="1215"/>
      <c r="BJ7" s="1215"/>
      <c r="BK7" s="1215"/>
      <c r="BL7" s="1215"/>
      <c r="BM7" s="1215"/>
      <c r="BN7" s="1215"/>
      <c r="BO7" s="1215"/>
      <c r="BP7" s="1215"/>
      <c r="BQ7" s="1215"/>
      <c r="BR7" s="1215"/>
      <c r="BS7" s="1215"/>
      <c r="BT7" s="1215"/>
      <c r="BU7" s="1215"/>
      <c r="BV7" s="1215"/>
      <c r="BW7" s="1215"/>
      <c r="BX7" s="1215"/>
      <c r="BY7" s="1215"/>
      <c r="BZ7" s="1215"/>
      <c r="CA7" s="1215"/>
      <c r="CB7" s="1215"/>
      <c r="CC7" s="1215"/>
      <c r="CD7" s="1215"/>
      <c r="CE7" s="1215"/>
      <c r="CF7" s="1215"/>
      <c r="CG7" s="1215"/>
      <c r="CH7" s="1215"/>
      <c r="CI7" s="1215"/>
      <c r="CJ7" s="1215"/>
      <c r="CK7" s="1215"/>
      <c r="CL7" s="1215"/>
      <c r="CM7" s="1215"/>
      <c r="CN7" s="1215"/>
      <c r="CO7" s="1215"/>
      <c r="CP7" s="1215"/>
      <c r="CQ7" s="1215"/>
      <c r="CR7" s="1215"/>
      <c r="CS7" s="1215"/>
      <c r="CT7" s="1215"/>
      <c r="CU7" s="1215"/>
      <c r="CV7" s="1215"/>
      <c r="CW7" s="1215"/>
      <c r="CX7" s="1215"/>
      <c r="CY7" s="1215"/>
      <c r="CZ7" s="1215"/>
      <c r="DA7" s="1215"/>
      <c r="DB7" s="1215"/>
      <c r="DC7" s="1215"/>
      <c r="DD7" s="1215"/>
      <c r="DE7" s="1215"/>
    </row>
    <row r="8" spans="1:109" s="257" customFormat="1" ht="13.2" x14ac:dyDescent="0.2">
      <c r="A8" s="1215"/>
      <c r="B8" s="1215"/>
      <c r="C8" s="1215"/>
      <c r="D8" s="1215"/>
      <c r="E8" s="1215"/>
      <c r="F8" s="1215"/>
      <c r="G8" s="1215"/>
      <c r="H8" s="1215"/>
      <c r="I8" s="1215"/>
      <c r="J8" s="1215"/>
      <c r="K8" s="1215"/>
      <c r="L8" s="1215"/>
      <c r="M8" s="1215"/>
      <c r="N8" s="1215"/>
      <c r="O8" s="1215"/>
      <c r="P8" s="1215"/>
      <c r="Q8" s="1215"/>
      <c r="R8" s="1215"/>
      <c r="S8" s="1215"/>
      <c r="T8" s="1215"/>
      <c r="U8" s="1215"/>
      <c r="V8" s="1215"/>
      <c r="W8" s="1215"/>
      <c r="X8" s="1215"/>
      <c r="Y8" s="1215"/>
      <c r="Z8" s="1215"/>
      <c r="AA8" s="1215"/>
      <c r="AB8" s="1215"/>
      <c r="AC8" s="1215"/>
      <c r="AD8" s="1215"/>
      <c r="AE8" s="1215"/>
      <c r="AF8" s="1215"/>
      <c r="AG8" s="1215"/>
      <c r="AH8" s="1215"/>
      <c r="AI8" s="1215"/>
      <c r="AJ8" s="1215"/>
      <c r="AK8" s="1215"/>
      <c r="AL8" s="1215"/>
      <c r="AM8" s="1215"/>
      <c r="AN8" s="1215"/>
      <c r="AO8" s="1215"/>
      <c r="AP8" s="1215"/>
      <c r="AQ8" s="1215"/>
      <c r="AR8" s="1215"/>
      <c r="AS8" s="1215"/>
      <c r="AT8" s="1215"/>
      <c r="AU8" s="1215"/>
      <c r="AV8" s="1215"/>
      <c r="AW8" s="1215"/>
      <c r="AX8" s="1215"/>
      <c r="AY8" s="1215"/>
      <c r="AZ8" s="1215"/>
      <c r="BA8" s="1215"/>
      <c r="BB8" s="1215"/>
      <c r="BC8" s="1215"/>
      <c r="BD8" s="1215"/>
      <c r="BE8" s="1215"/>
      <c r="BF8" s="1215"/>
      <c r="BG8" s="1215"/>
      <c r="BH8" s="1215"/>
      <c r="BI8" s="1215"/>
      <c r="BJ8" s="1215"/>
      <c r="BK8" s="1215"/>
      <c r="BL8" s="1215"/>
      <c r="BM8" s="1215"/>
      <c r="BN8" s="1215"/>
      <c r="BO8" s="1215"/>
      <c r="BP8" s="1215"/>
      <c r="BQ8" s="1215"/>
      <c r="BR8" s="1215"/>
      <c r="BS8" s="1215"/>
      <c r="BT8" s="1215"/>
      <c r="BU8" s="1215"/>
      <c r="BV8" s="1215"/>
      <c r="BW8" s="1215"/>
      <c r="BX8" s="1215"/>
      <c r="BY8" s="1215"/>
      <c r="BZ8" s="1215"/>
      <c r="CA8" s="1215"/>
      <c r="CB8" s="1215"/>
      <c r="CC8" s="1215"/>
      <c r="CD8" s="1215"/>
      <c r="CE8" s="1215"/>
      <c r="CF8" s="1215"/>
      <c r="CG8" s="1215"/>
      <c r="CH8" s="1215"/>
      <c r="CI8" s="1215"/>
      <c r="CJ8" s="1215"/>
      <c r="CK8" s="1215"/>
      <c r="CL8" s="1215"/>
      <c r="CM8" s="1215"/>
      <c r="CN8" s="1215"/>
      <c r="CO8" s="1215"/>
      <c r="CP8" s="1215"/>
      <c r="CQ8" s="1215"/>
      <c r="CR8" s="1215"/>
      <c r="CS8" s="1215"/>
      <c r="CT8" s="1215"/>
      <c r="CU8" s="1215"/>
      <c r="CV8" s="1215"/>
      <c r="CW8" s="1215"/>
      <c r="CX8" s="1215"/>
      <c r="CY8" s="1215"/>
      <c r="CZ8" s="1215"/>
      <c r="DA8" s="1215"/>
      <c r="DB8" s="1215"/>
      <c r="DC8" s="1215"/>
      <c r="DD8" s="1215"/>
      <c r="DE8" s="1215"/>
    </row>
    <row r="9" spans="1:109" s="257" customFormat="1" ht="13.2" x14ac:dyDescent="0.2">
      <c r="A9" s="1215"/>
      <c r="B9" s="1215"/>
      <c r="C9" s="1215"/>
      <c r="D9" s="1215"/>
      <c r="E9" s="1215"/>
      <c r="F9" s="1215"/>
      <c r="G9" s="1215"/>
      <c r="H9" s="1215"/>
      <c r="I9" s="1215"/>
      <c r="J9" s="1215"/>
      <c r="K9" s="1215"/>
      <c r="L9" s="1215"/>
      <c r="M9" s="1215"/>
      <c r="N9" s="1215"/>
      <c r="O9" s="1215"/>
      <c r="P9" s="1215"/>
      <c r="Q9" s="1215"/>
      <c r="R9" s="1215"/>
      <c r="S9" s="1215"/>
      <c r="T9" s="1215"/>
      <c r="U9" s="1215"/>
      <c r="V9" s="1215"/>
      <c r="W9" s="1215"/>
      <c r="X9" s="1215"/>
      <c r="Y9" s="1215"/>
      <c r="Z9" s="1215"/>
      <c r="AA9" s="1215"/>
      <c r="AB9" s="1215"/>
      <c r="AC9" s="1215"/>
      <c r="AD9" s="1215"/>
      <c r="AE9" s="1215"/>
      <c r="AF9" s="1215"/>
      <c r="AG9" s="1215"/>
      <c r="AH9" s="1215"/>
      <c r="AI9" s="1215"/>
      <c r="AJ9" s="1215"/>
      <c r="AK9" s="1215"/>
      <c r="AL9" s="1215"/>
      <c r="AM9" s="1215"/>
      <c r="AN9" s="1215"/>
      <c r="AO9" s="1215"/>
      <c r="AP9" s="1215"/>
      <c r="AQ9" s="1215"/>
      <c r="AR9" s="1215"/>
      <c r="AS9" s="1215"/>
      <c r="AT9" s="1215"/>
      <c r="AU9" s="1215"/>
      <c r="AV9" s="1215"/>
      <c r="AW9" s="1215"/>
      <c r="AX9" s="1215"/>
      <c r="AY9" s="1215"/>
      <c r="AZ9" s="1215"/>
      <c r="BA9" s="1215"/>
      <c r="BB9" s="1215"/>
      <c r="BC9" s="1215"/>
      <c r="BD9" s="1215"/>
      <c r="BE9" s="1215"/>
      <c r="BF9" s="1215"/>
      <c r="BG9" s="1215"/>
      <c r="BH9" s="1215"/>
      <c r="BI9" s="1215"/>
      <c r="BJ9" s="1215"/>
      <c r="BK9" s="1215"/>
      <c r="BL9" s="1215"/>
      <c r="BM9" s="1215"/>
      <c r="BN9" s="1215"/>
      <c r="BO9" s="1215"/>
      <c r="BP9" s="1215"/>
      <c r="BQ9" s="1215"/>
      <c r="BR9" s="1215"/>
      <c r="BS9" s="1215"/>
      <c r="BT9" s="1215"/>
      <c r="BU9" s="1215"/>
      <c r="BV9" s="1215"/>
      <c r="BW9" s="1215"/>
      <c r="BX9" s="1215"/>
      <c r="BY9" s="1215"/>
      <c r="BZ9" s="1215"/>
      <c r="CA9" s="1215"/>
      <c r="CB9" s="1215"/>
      <c r="CC9" s="1215"/>
      <c r="CD9" s="1215"/>
      <c r="CE9" s="1215"/>
      <c r="CF9" s="1215"/>
      <c r="CG9" s="1215"/>
      <c r="CH9" s="1215"/>
      <c r="CI9" s="1215"/>
      <c r="CJ9" s="1215"/>
      <c r="CK9" s="1215"/>
      <c r="CL9" s="1215"/>
      <c r="CM9" s="1215"/>
      <c r="CN9" s="1215"/>
      <c r="CO9" s="1215"/>
      <c r="CP9" s="1215"/>
      <c r="CQ9" s="1215"/>
      <c r="CR9" s="1215"/>
      <c r="CS9" s="1215"/>
      <c r="CT9" s="1215"/>
      <c r="CU9" s="1215"/>
      <c r="CV9" s="1215"/>
      <c r="CW9" s="1215"/>
      <c r="CX9" s="1215"/>
      <c r="CY9" s="1215"/>
      <c r="CZ9" s="1215"/>
      <c r="DA9" s="1215"/>
      <c r="DB9" s="1215"/>
      <c r="DC9" s="1215"/>
      <c r="DD9" s="1215"/>
      <c r="DE9" s="1215"/>
    </row>
    <row r="10" spans="1:109" s="257" customFormat="1" ht="13.2" x14ac:dyDescent="0.2">
      <c r="A10" s="1215"/>
      <c r="B10" s="1215"/>
      <c r="C10" s="1215"/>
      <c r="D10" s="1215"/>
      <c r="E10" s="1215"/>
      <c r="F10" s="1215"/>
      <c r="G10" s="1215"/>
      <c r="H10" s="1215"/>
      <c r="I10" s="1215"/>
      <c r="J10" s="1215"/>
      <c r="K10" s="1215"/>
      <c r="L10" s="1215"/>
      <c r="M10" s="1215"/>
      <c r="N10" s="1215"/>
      <c r="O10" s="1215"/>
      <c r="P10" s="1215"/>
      <c r="Q10" s="1215"/>
      <c r="R10" s="1215"/>
      <c r="S10" s="1215"/>
      <c r="T10" s="1215"/>
      <c r="U10" s="1215"/>
      <c r="V10" s="1215"/>
      <c r="W10" s="1215"/>
      <c r="X10" s="1215"/>
      <c r="Y10" s="1215"/>
      <c r="Z10" s="1215"/>
      <c r="AA10" s="1215"/>
      <c r="AB10" s="1215"/>
      <c r="AC10" s="1215"/>
      <c r="AD10" s="1215"/>
      <c r="AE10" s="1215"/>
      <c r="AF10" s="1215"/>
      <c r="AG10" s="1215"/>
      <c r="AH10" s="1215"/>
      <c r="AI10" s="1215"/>
      <c r="AJ10" s="1215"/>
      <c r="AK10" s="1215"/>
      <c r="AL10" s="1215"/>
      <c r="AM10" s="1215"/>
      <c r="AN10" s="1215"/>
      <c r="AO10" s="1215"/>
      <c r="AP10" s="1215"/>
      <c r="AQ10" s="1215"/>
      <c r="AR10" s="1215"/>
      <c r="AS10" s="1215"/>
      <c r="AT10" s="1215"/>
      <c r="AU10" s="1215"/>
      <c r="AV10" s="1215"/>
      <c r="AW10" s="1215"/>
      <c r="AX10" s="1215"/>
      <c r="AY10" s="1215"/>
      <c r="AZ10" s="1215"/>
      <c r="BA10" s="1215"/>
      <c r="BB10" s="1215"/>
      <c r="BC10" s="1215"/>
      <c r="BD10" s="1215"/>
      <c r="BE10" s="1215"/>
      <c r="BF10" s="1215"/>
      <c r="BG10" s="1215"/>
      <c r="BH10" s="1215"/>
      <c r="BI10" s="1215"/>
      <c r="BJ10" s="1215"/>
      <c r="BK10" s="1215"/>
      <c r="BL10" s="1215"/>
      <c r="BM10" s="1215"/>
      <c r="BN10" s="1215"/>
      <c r="BO10" s="1215"/>
      <c r="BP10" s="1215"/>
      <c r="BQ10" s="1215"/>
      <c r="BR10" s="1215"/>
      <c r="BS10" s="1215"/>
      <c r="BT10" s="1215"/>
      <c r="BU10" s="1215"/>
      <c r="BV10" s="1215"/>
      <c r="BW10" s="1215"/>
      <c r="BX10" s="1215"/>
      <c r="BY10" s="1215"/>
      <c r="BZ10" s="1215"/>
      <c r="CA10" s="1215"/>
      <c r="CB10" s="1215"/>
      <c r="CC10" s="1215"/>
      <c r="CD10" s="1215"/>
      <c r="CE10" s="1215"/>
      <c r="CF10" s="1215"/>
      <c r="CG10" s="1215"/>
      <c r="CH10" s="1215"/>
      <c r="CI10" s="1215"/>
      <c r="CJ10" s="1215"/>
      <c r="CK10" s="1215"/>
      <c r="CL10" s="1215"/>
      <c r="CM10" s="1215"/>
      <c r="CN10" s="1215"/>
      <c r="CO10" s="1215"/>
      <c r="CP10" s="1215"/>
      <c r="CQ10" s="1215"/>
      <c r="CR10" s="1215"/>
      <c r="CS10" s="1215"/>
      <c r="CT10" s="1215"/>
      <c r="CU10" s="1215"/>
      <c r="CV10" s="1215"/>
      <c r="CW10" s="1215"/>
      <c r="CX10" s="1215"/>
      <c r="CY10" s="1215"/>
      <c r="CZ10" s="1215"/>
      <c r="DA10" s="1215"/>
      <c r="DB10" s="1215"/>
      <c r="DC10" s="1215"/>
      <c r="DD10" s="1215"/>
      <c r="DE10" s="1215"/>
    </row>
    <row r="11" spans="1:109" s="257" customFormat="1" ht="13.2" x14ac:dyDescent="0.2">
      <c r="A11" s="1215"/>
      <c r="B11" s="1215"/>
      <c r="C11" s="1215"/>
      <c r="D11" s="1215"/>
      <c r="E11" s="1215"/>
      <c r="F11" s="1215"/>
      <c r="G11" s="1215"/>
      <c r="H11" s="1215"/>
      <c r="I11" s="1215"/>
      <c r="J11" s="1215"/>
      <c r="K11" s="1215"/>
      <c r="L11" s="1215"/>
      <c r="M11" s="1215"/>
      <c r="N11" s="1215"/>
      <c r="O11" s="1215"/>
      <c r="P11" s="1215"/>
      <c r="Q11" s="1215"/>
      <c r="R11" s="1215"/>
      <c r="S11" s="1215"/>
      <c r="T11" s="1215"/>
      <c r="U11" s="1215"/>
      <c r="V11" s="1215"/>
      <c r="W11" s="1215"/>
      <c r="X11" s="1215"/>
      <c r="Y11" s="1215"/>
      <c r="Z11" s="1215"/>
      <c r="AA11" s="1215"/>
      <c r="AB11" s="1215"/>
      <c r="AC11" s="1215"/>
      <c r="AD11" s="1215"/>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 r="BD11" s="1215"/>
      <c r="BE11" s="1215"/>
      <c r="BF11" s="1215"/>
      <c r="BG11" s="1215"/>
      <c r="BH11" s="1215"/>
      <c r="BI11" s="1215"/>
      <c r="BJ11" s="1215"/>
      <c r="BK11" s="1215"/>
      <c r="BL11" s="1215"/>
      <c r="BM11" s="1215"/>
      <c r="BN11" s="1215"/>
      <c r="BO11" s="1215"/>
      <c r="BP11" s="1215"/>
      <c r="BQ11" s="1215"/>
      <c r="BR11" s="1215"/>
      <c r="BS11" s="1215"/>
      <c r="BT11" s="1215"/>
      <c r="BU11" s="1215"/>
      <c r="BV11" s="1215"/>
      <c r="BW11" s="1215"/>
      <c r="BX11" s="1215"/>
      <c r="BY11" s="1215"/>
      <c r="BZ11" s="1215"/>
      <c r="CA11" s="1215"/>
      <c r="CB11" s="1215"/>
      <c r="CC11" s="1215"/>
      <c r="CD11" s="1215"/>
      <c r="CE11" s="1215"/>
      <c r="CF11" s="1215"/>
      <c r="CG11" s="1215"/>
      <c r="CH11" s="1215"/>
      <c r="CI11" s="1215"/>
      <c r="CJ11" s="1215"/>
      <c r="CK11" s="1215"/>
      <c r="CL11" s="1215"/>
      <c r="CM11" s="1215"/>
      <c r="CN11" s="1215"/>
      <c r="CO11" s="1215"/>
      <c r="CP11" s="1215"/>
      <c r="CQ11" s="1215"/>
      <c r="CR11" s="1215"/>
      <c r="CS11" s="1215"/>
      <c r="CT11" s="1215"/>
      <c r="CU11" s="1215"/>
      <c r="CV11" s="1215"/>
      <c r="CW11" s="1215"/>
      <c r="CX11" s="1215"/>
      <c r="CY11" s="1215"/>
      <c r="CZ11" s="1215"/>
      <c r="DA11" s="1215"/>
      <c r="DB11" s="1215"/>
      <c r="DC11" s="1215"/>
      <c r="DD11" s="1215"/>
      <c r="DE11" s="1215"/>
    </row>
    <row r="12" spans="1:109" s="257" customFormat="1" ht="13.2" x14ac:dyDescent="0.2">
      <c r="A12" s="1215"/>
      <c r="B12" s="1215"/>
      <c r="C12" s="1215"/>
      <c r="D12" s="1215"/>
      <c r="E12" s="1215"/>
      <c r="F12" s="1215"/>
      <c r="G12" s="1215"/>
      <c r="H12" s="1215"/>
      <c r="I12" s="1215"/>
      <c r="J12" s="1215"/>
      <c r="K12" s="1215"/>
      <c r="L12" s="1215"/>
      <c r="M12" s="1215"/>
      <c r="N12" s="1215"/>
      <c r="O12" s="1215"/>
      <c r="P12" s="1215"/>
      <c r="Q12" s="1215"/>
      <c r="R12" s="1215"/>
      <c r="S12" s="1215"/>
      <c r="T12" s="1215"/>
      <c r="U12" s="1215"/>
      <c r="V12" s="1215"/>
      <c r="W12" s="1215"/>
      <c r="X12" s="1215"/>
      <c r="Y12" s="1215"/>
      <c r="Z12" s="1215"/>
      <c r="AA12" s="1215"/>
      <c r="AB12" s="1215"/>
      <c r="AC12" s="1215"/>
      <c r="AD12" s="1215"/>
      <c r="AE12" s="1215"/>
      <c r="AF12" s="1215"/>
      <c r="AG12" s="1215"/>
      <c r="AH12" s="1215"/>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C12" s="1215"/>
      <c r="BD12" s="1215"/>
      <c r="BE12" s="1215"/>
      <c r="BF12" s="1215"/>
      <c r="BG12" s="1215"/>
      <c r="BH12" s="1215"/>
      <c r="BI12" s="1215"/>
      <c r="BJ12" s="1215"/>
      <c r="BK12" s="1215"/>
      <c r="BL12" s="1215"/>
      <c r="BM12" s="1215"/>
      <c r="BN12" s="1215"/>
      <c r="BO12" s="1215"/>
      <c r="BP12" s="1215"/>
      <c r="BQ12" s="1215"/>
      <c r="BR12" s="1215"/>
      <c r="BS12" s="1215"/>
      <c r="BT12" s="1215"/>
      <c r="BU12" s="1215"/>
      <c r="BV12" s="1215"/>
      <c r="BW12" s="1215"/>
      <c r="BX12" s="1215"/>
      <c r="BY12" s="1215"/>
      <c r="BZ12" s="1215"/>
      <c r="CA12" s="1215"/>
      <c r="CB12" s="1215"/>
      <c r="CC12" s="1215"/>
      <c r="CD12" s="1215"/>
      <c r="CE12" s="1215"/>
      <c r="CF12" s="1215"/>
      <c r="CG12" s="1215"/>
      <c r="CH12" s="1215"/>
      <c r="CI12" s="1215"/>
      <c r="CJ12" s="1215"/>
      <c r="CK12" s="1215"/>
      <c r="CL12" s="1215"/>
      <c r="CM12" s="1215"/>
      <c r="CN12" s="1215"/>
      <c r="CO12" s="1215"/>
      <c r="CP12" s="1215"/>
      <c r="CQ12" s="1215"/>
      <c r="CR12" s="1215"/>
      <c r="CS12" s="1215"/>
      <c r="CT12" s="1215"/>
      <c r="CU12" s="1215"/>
      <c r="CV12" s="1215"/>
      <c r="CW12" s="1215"/>
      <c r="CX12" s="1215"/>
      <c r="CY12" s="1215"/>
      <c r="CZ12" s="1215"/>
      <c r="DA12" s="1215"/>
      <c r="DB12" s="1215"/>
      <c r="DC12" s="1215"/>
      <c r="DD12" s="1215"/>
      <c r="DE12" s="1215"/>
    </row>
    <row r="13" spans="1:109" s="257" customFormat="1" ht="13.2" x14ac:dyDescent="0.2">
      <c r="A13" s="1215"/>
      <c r="B13" s="1215"/>
      <c r="C13" s="1215"/>
      <c r="D13" s="1215"/>
      <c r="E13" s="1215"/>
      <c r="F13" s="1215"/>
      <c r="G13" s="1215"/>
      <c r="H13" s="1215"/>
      <c r="I13" s="1215"/>
      <c r="J13" s="1215"/>
      <c r="K13" s="1215"/>
      <c r="L13" s="1215"/>
      <c r="M13" s="1215"/>
      <c r="N13" s="1215"/>
      <c r="O13" s="1215"/>
      <c r="P13" s="1215"/>
      <c r="Q13" s="1215"/>
      <c r="R13" s="1215"/>
      <c r="S13" s="1215"/>
      <c r="T13" s="1215"/>
      <c r="U13" s="1215"/>
      <c r="V13" s="1215"/>
      <c r="W13" s="1215"/>
      <c r="X13" s="1215"/>
      <c r="Y13" s="1215"/>
      <c r="Z13" s="1215"/>
      <c r="AA13" s="1215"/>
      <c r="AB13" s="1215"/>
      <c r="AC13" s="1215"/>
      <c r="AD13" s="1215"/>
      <c r="AE13" s="1215"/>
      <c r="AF13" s="1215"/>
      <c r="AG13" s="1215"/>
      <c r="AH13" s="1215"/>
      <c r="AI13" s="1215"/>
      <c r="AJ13" s="1215"/>
      <c r="AK13" s="1215"/>
      <c r="AL13" s="1215"/>
      <c r="AM13" s="1215"/>
      <c r="AN13" s="1215"/>
      <c r="AO13" s="1215"/>
      <c r="AP13" s="1215"/>
      <c r="AQ13" s="1215"/>
      <c r="AR13" s="1215"/>
      <c r="AS13" s="1215"/>
      <c r="AT13" s="1215"/>
      <c r="AU13" s="1215"/>
      <c r="AV13" s="1215"/>
      <c r="AW13" s="1215"/>
      <c r="AX13" s="1215"/>
      <c r="AY13" s="1215"/>
      <c r="AZ13" s="1215"/>
      <c r="BA13" s="1215"/>
      <c r="BB13" s="1215"/>
      <c r="BC13" s="1215"/>
      <c r="BD13" s="1215"/>
      <c r="BE13" s="1215"/>
      <c r="BF13" s="1215"/>
      <c r="BG13" s="1215"/>
      <c r="BH13" s="1215"/>
      <c r="BI13" s="1215"/>
      <c r="BJ13" s="1215"/>
      <c r="BK13" s="1215"/>
      <c r="BL13" s="1215"/>
      <c r="BM13" s="1215"/>
      <c r="BN13" s="1215"/>
      <c r="BO13" s="1215"/>
      <c r="BP13" s="1215"/>
      <c r="BQ13" s="1215"/>
      <c r="BR13" s="1215"/>
      <c r="BS13" s="1215"/>
      <c r="BT13" s="1215"/>
      <c r="BU13" s="1215"/>
      <c r="BV13" s="1215"/>
      <c r="BW13" s="1215"/>
      <c r="BX13" s="1215"/>
      <c r="BY13" s="1215"/>
      <c r="BZ13" s="1215"/>
      <c r="CA13" s="1215"/>
      <c r="CB13" s="1215"/>
      <c r="CC13" s="1215"/>
      <c r="CD13" s="1215"/>
      <c r="CE13" s="1215"/>
      <c r="CF13" s="1215"/>
      <c r="CG13" s="1215"/>
      <c r="CH13" s="1215"/>
      <c r="CI13" s="1215"/>
      <c r="CJ13" s="1215"/>
      <c r="CK13" s="1215"/>
      <c r="CL13" s="1215"/>
      <c r="CM13" s="1215"/>
      <c r="CN13" s="1215"/>
      <c r="CO13" s="1215"/>
      <c r="CP13" s="1215"/>
      <c r="CQ13" s="1215"/>
      <c r="CR13" s="1215"/>
      <c r="CS13" s="1215"/>
      <c r="CT13" s="1215"/>
      <c r="CU13" s="1215"/>
      <c r="CV13" s="1215"/>
      <c r="CW13" s="1215"/>
      <c r="CX13" s="1215"/>
      <c r="CY13" s="1215"/>
      <c r="CZ13" s="1215"/>
      <c r="DA13" s="1215"/>
      <c r="DB13" s="1215"/>
      <c r="DC13" s="1215"/>
      <c r="DD13" s="1215"/>
      <c r="DE13" s="1215"/>
    </row>
    <row r="14" spans="1:109" s="257" customFormat="1" ht="13.2" x14ac:dyDescent="0.2">
      <c r="A14" s="1215"/>
      <c r="B14" s="1215"/>
      <c r="C14" s="1215"/>
      <c r="D14" s="1215"/>
      <c r="E14" s="1215"/>
      <c r="F14" s="1215"/>
      <c r="G14" s="1215"/>
      <c r="H14" s="1215"/>
      <c r="I14" s="1215"/>
      <c r="J14" s="1215"/>
      <c r="K14" s="1215"/>
      <c r="L14" s="1215"/>
      <c r="M14" s="1215"/>
      <c r="N14" s="1215"/>
      <c r="O14" s="1215"/>
      <c r="P14" s="1215"/>
      <c r="Q14" s="1215"/>
      <c r="R14" s="1215"/>
      <c r="S14" s="1215"/>
      <c r="T14" s="1215"/>
      <c r="U14" s="1215"/>
      <c r="V14" s="1215"/>
      <c r="W14" s="1215"/>
      <c r="X14" s="1215"/>
      <c r="Y14" s="1215"/>
      <c r="Z14" s="1215"/>
      <c r="AA14" s="1215"/>
      <c r="AB14" s="1215"/>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row>
    <row r="15" spans="1:109" s="257" customFormat="1" ht="13.2" x14ac:dyDescent="0.2">
      <c r="A15" s="1214"/>
      <c r="B15" s="1215"/>
      <c r="C15" s="1215"/>
      <c r="D15" s="1215"/>
      <c r="E15" s="1215"/>
      <c r="F15" s="1215"/>
      <c r="G15" s="1215"/>
      <c r="H15" s="1215"/>
      <c r="I15" s="1215"/>
      <c r="J15" s="1215"/>
      <c r="K15" s="1215"/>
      <c r="L15" s="1215"/>
      <c r="M15" s="1215"/>
      <c r="N15" s="1215"/>
      <c r="O15" s="1215"/>
      <c r="P15" s="1215"/>
      <c r="Q15" s="1215"/>
      <c r="R15" s="1215"/>
      <c r="S15" s="1215"/>
      <c r="T15" s="1215"/>
      <c r="U15" s="1215"/>
      <c r="V15" s="1215"/>
      <c r="W15" s="1215"/>
      <c r="X15" s="1215"/>
      <c r="Y15" s="1215"/>
      <c r="Z15" s="1215"/>
      <c r="AA15" s="1215"/>
      <c r="AB15" s="1215"/>
      <c r="AC15" s="1215"/>
      <c r="AD15" s="1215"/>
      <c r="AE15" s="1215"/>
      <c r="AF15" s="1215"/>
      <c r="AG15" s="1215"/>
      <c r="AH15" s="1215"/>
      <c r="AI15" s="1215"/>
      <c r="AJ15" s="1215"/>
      <c r="AK15" s="1215"/>
      <c r="AL15" s="1215"/>
      <c r="AM15" s="1215"/>
      <c r="AN15" s="1215"/>
      <c r="AO15" s="1215"/>
      <c r="AP15" s="1215"/>
      <c r="AQ15" s="1215"/>
      <c r="AR15" s="1215"/>
      <c r="AS15" s="1215"/>
      <c r="AT15" s="1215"/>
      <c r="AU15" s="1215"/>
      <c r="AV15" s="1215"/>
      <c r="AW15" s="1215"/>
      <c r="AX15" s="1215"/>
      <c r="AY15" s="1215"/>
      <c r="AZ15" s="1215"/>
      <c r="BA15" s="1215"/>
      <c r="BB15" s="1215"/>
      <c r="BC15" s="1215"/>
      <c r="BD15" s="1215"/>
      <c r="BE15" s="1215"/>
      <c r="BF15" s="1215"/>
      <c r="BG15" s="1215"/>
      <c r="BH15" s="1215"/>
      <c r="BI15" s="1215"/>
      <c r="BJ15" s="1215"/>
      <c r="BK15" s="1215"/>
      <c r="BL15" s="1215"/>
      <c r="BM15" s="1215"/>
      <c r="BN15" s="1215"/>
      <c r="BO15" s="1215"/>
      <c r="BP15" s="1215"/>
      <c r="BQ15" s="1215"/>
      <c r="BR15" s="1215"/>
      <c r="BS15" s="1215"/>
      <c r="BT15" s="1215"/>
      <c r="BU15" s="1215"/>
      <c r="BV15" s="1215"/>
      <c r="BW15" s="1215"/>
      <c r="BX15" s="1215"/>
      <c r="BY15" s="1215"/>
      <c r="BZ15" s="1215"/>
      <c r="CA15" s="1215"/>
      <c r="CB15" s="1215"/>
      <c r="CC15" s="1215"/>
      <c r="CD15" s="1215"/>
      <c r="CE15" s="1215"/>
      <c r="CF15" s="1215"/>
      <c r="CG15" s="1215"/>
      <c r="CH15" s="1215"/>
      <c r="CI15" s="1215"/>
      <c r="CJ15" s="1215"/>
      <c r="CK15" s="1215"/>
      <c r="CL15" s="1215"/>
      <c r="CM15" s="1215"/>
      <c r="CN15" s="1215"/>
      <c r="CO15" s="1215"/>
      <c r="CP15" s="1215"/>
      <c r="CQ15" s="1215"/>
      <c r="CR15" s="1215"/>
      <c r="CS15" s="1215"/>
      <c r="CT15" s="1215"/>
      <c r="CU15" s="1215"/>
      <c r="CV15" s="1215"/>
      <c r="CW15" s="1215"/>
      <c r="CX15" s="1215"/>
      <c r="CY15" s="1215"/>
      <c r="CZ15" s="1215"/>
      <c r="DA15" s="1215"/>
      <c r="DB15" s="1215"/>
      <c r="DC15" s="1215"/>
      <c r="DD15" s="1215"/>
      <c r="DE15" s="1215"/>
    </row>
    <row r="16" spans="1:109" s="257" customFormat="1" ht="13.2" x14ac:dyDescent="0.2">
      <c r="A16" s="1214"/>
      <c r="B16" s="1215"/>
      <c r="C16" s="1215"/>
      <c r="D16" s="1215"/>
      <c r="E16" s="1215"/>
      <c r="F16" s="1215"/>
      <c r="G16" s="1215"/>
      <c r="H16" s="1215"/>
      <c r="I16" s="1215"/>
      <c r="J16" s="1215"/>
      <c r="K16" s="1215"/>
      <c r="L16" s="1215"/>
      <c r="M16" s="1215"/>
      <c r="N16" s="1215"/>
      <c r="O16" s="1215"/>
      <c r="P16" s="1215"/>
      <c r="Q16" s="1215"/>
      <c r="R16" s="1215"/>
      <c r="S16" s="1215"/>
      <c r="T16" s="1215"/>
      <c r="U16" s="1215"/>
      <c r="V16" s="1215"/>
      <c r="W16" s="1215"/>
      <c r="X16" s="1215"/>
      <c r="Y16" s="1215"/>
      <c r="Z16" s="1215"/>
      <c r="AA16" s="1215"/>
      <c r="AB16" s="1215"/>
      <c r="AC16" s="1215"/>
      <c r="AD16" s="1215"/>
      <c r="AE16" s="1215"/>
      <c r="AF16" s="1215"/>
      <c r="AG16" s="1215"/>
      <c r="AH16" s="1215"/>
      <c r="AI16" s="1215"/>
      <c r="AJ16" s="1215"/>
      <c r="AK16" s="1215"/>
      <c r="AL16" s="1215"/>
      <c r="AM16" s="1215"/>
      <c r="AN16" s="1215"/>
      <c r="AO16" s="1215"/>
      <c r="AP16" s="1215"/>
      <c r="AQ16" s="1215"/>
      <c r="AR16" s="1215"/>
      <c r="AS16" s="1215"/>
      <c r="AT16" s="1215"/>
      <c r="AU16" s="1215"/>
      <c r="AV16" s="1215"/>
      <c r="AW16" s="1215"/>
      <c r="AX16" s="1215"/>
      <c r="AY16" s="1215"/>
      <c r="AZ16" s="1215"/>
      <c r="BA16" s="1215"/>
      <c r="BB16" s="1215"/>
      <c r="BC16" s="1215"/>
      <c r="BD16" s="1215"/>
      <c r="BE16" s="1215"/>
      <c r="BF16" s="1215"/>
      <c r="BG16" s="1215"/>
      <c r="BH16" s="1215"/>
      <c r="BI16" s="1215"/>
      <c r="BJ16" s="1215"/>
      <c r="BK16" s="1215"/>
      <c r="BL16" s="1215"/>
      <c r="BM16" s="1215"/>
      <c r="BN16" s="1215"/>
      <c r="BO16" s="1215"/>
      <c r="BP16" s="1215"/>
      <c r="BQ16" s="1215"/>
      <c r="BR16" s="1215"/>
      <c r="BS16" s="1215"/>
      <c r="BT16" s="1215"/>
      <c r="BU16" s="1215"/>
      <c r="BV16" s="1215"/>
      <c r="BW16" s="1215"/>
      <c r="BX16" s="1215"/>
      <c r="BY16" s="1215"/>
      <c r="BZ16" s="1215"/>
      <c r="CA16" s="1215"/>
      <c r="CB16" s="1215"/>
      <c r="CC16" s="1215"/>
      <c r="CD16" s="1215"/>
      <c r="CE16" s="1215"/>
      <c r="CF16" s="1215"/>
      <c r="CG16" s="1215"/>
      <c r="CH16" s="1215"/>
      <c r="CI16" s="1215"/>
      <c r="CJ16" s="1215"/>
      <c r="CK16" s="1215"/>
      <c r="CL16" s="1215"/>
      <c r="CM16" s="1215"/>
      <c r="CN16" s="1215"/>
      <c r="CO16" s="1215"/>
      <c r="CP16" s="1215"/>
      <c r="CQ16" s="1215"/>
      <c r="CR16" s="1215"/>
      <c r="CS16" s="1215"/>
      <c r="CT16" s="1215"/>
      <c r="CU16" s="1215"/>
      <c r="CV16" s="1215"/>
      <c r="CW16" s="1215"/>
      <c r="CX16" s="1215"/>
      <c r="CY16" s="1215"/>
      <c r="CZ16" s="1215"/>
      <c r="DA16" s="1215"/>
      <c r="DB16" s="1215"/>
      <c r="DC16" s="1215"/>
      <c r="DD16" s="1215"/>
      <c r="DE16" s="1215"/>
    </row>
    <row r="17" spans="1:109" s="257" customFormat="1" ht="13.2" x14ac:dyDescent="0.2">
      <c r="A17" s="1214"/>
      <c r="B17" s="1215"/>
      <c r="C17" s="1215"/>
      <c r="D17" s="1215"/>
      <c r="E17" s="1215"/>
      <c r="F17" s="1215"/>
      <c r="G17" s="1215"/>
      <c r="H17" s="1215"/>
      <c r="I17" s="1215"/>
      <c r="J17" s="1215"/>
      <c r="K17" s="1215"/>
      <c r="L17" s="1215"/>
      <c r="M17" s="1215"/>
      <c r="N17" s="1215"/>
      <c r="O17" s="1215"/>
      <c r="P17" s="1215"/>
      <c r="Q17" s="1215"/>
      <c r="R17" s="1215"/>
      <c r="S17" s="1215"/>
      <c r="T17" s="1215"/>
      <c r="U17" s="1215"/>
      <c r="V17" s="1215"/>
      <c r="W17" s="1215"/>
      <c r="X17" s="1215"/>
      <c r="Y17" s="1215"/>
      <c r="Z17" s="1215"/>
      <c r="AA17" s="1215"/>
      <c r="AB17" s="1215"/>
      <c r="AC17" s="1215"/>
      <c r="AD17" s="1215"/>
      <c r="AE17" s="1215"/>
      <c r="AF17" s="1215"/>
      <c r="AG17" s="1215"/>
      <c r="AH17" s="1215"/>
      <c r="AI17" s="1215"/>
      <c r="AJ17" s="1215"/>
      <c r="AK17" s="1215"/>
      <c r="AL17" s="1215"/>
      <c r="AM17" s="1215"/>
      <c r="AN17" s="1215"/>
      <c r="AO17" s="1215"/>
      <c r="AP17" s="1215"/>
      <c r="AQ17" s="1215"/>
      <c r="AR17" s="1215"/>
      <c r="AS17" s="1215"/>
      <c r="AT17" s="1215"/>
      <c r="AU17" s="1215"/>
      <c r="AV17" s="1215"/>
      <c r="AW17" s="1215"/>
      <c r="AX17" s="1215"/>
      <c r="AY17" s="1215"/>
      <c r="AZ17" s="1215"/>
      <c r="BA17" s="1215"/>
      <c r="BB17" s="1215"/>
      <c r="BC17" s="1215"/>
      <c r="BD17" s="1215"/>
      <c r="BE17" s="1215"/>
      <c r="BF17" s="1215"/>
      <c r="BG17" s="1215"/>
      <c r="BH17" s="1215"/>
      <c r="BI17" s="1215"/>
      <c r="BJ17" s="1215"/>
      <c r="BK17" s="1215"/>
      <c r="BL17" s="1215"/>
      <c r="BM17" s="1215"/>
      <c r="BN17" s="1215"/>
      <c r="BO17" s="1215"/>
      <c r="BP17" s="1215"/>
      <c r="BQ17" s="1215"/>
      <c r="BR17" s="1215"/>
      <c r="BS17" s="1215"/>
      <c r="BT17" s="1215"/>
      <c r="BU17" s="1215"/>
      <c r="BV17" s="1215"/>
      <c r="BW17" s="1215"/>
      <c r="BX17" s="1215"/>
      <c r="BY17" s="1215"/>
      <c r="BZ17" s="1215"/>
      <c r="CA17" s="1215"/>
      <c r="CB17" s="1215"/>
      <c r="CC17" s="1215"/>
      <c r="CD17" s="1215"/>
      <c r="CE17" s="1215"/>
      <c r="CF17" s="1215"/>
      <c r="CG17" s="1215"/>
      <c r="CH17" s="1215"/>
      <c r="CI17" s="1215"/>
      <c r="CJ17" s="1215"/>
      <c r="CK17" s="1215"/>
      <c r="CL17" s="1215"/>
      <c r="CM17" s="1215"/>
      <c r="CN17" s="1215"/>
      <c r="CO17" s="1215"/>
      <c r="CP17" s="1215"/>
      <c r="CQ17" s="1215"/>
      <c r="CR17" s="1215"/>
      <c r="CS17" s="1215"/>
      <c r="CT17" s="1215"/>
      <c r="CU17" s="1215"/>
      <c r="CV17" s="1215"/>
      <c r="CW17" s="1215"/>
      <c r="CX17" s="1215"/>
      <c r="CY17" s="1215"/>
      <c r="CZ17" s="1215"/>
      <c r="DA17" s="1215"/>
      <c r="DB17" s="1215"/>
      <c r="DC17" s="1215"/>
      <c r="DD17" s="1215"/>
      <c r="DE17" s="1215"/>
    </row>
    <row r="18" spans="1:109" s="257" customFormat="1" ht="13.2" x14ac:dyDescent="0.2">
      <c r="A18" s="1214"/>
      <c r="B18" s="1215"/>
      <c r="C18" s="1215"/>
      <c r="D18" s="1215"/>
      <c r="E18" s="1215"/>
      <c r="F18" s="1215"/>
      <c r="G18" s="1215"/>
      <c r="H18" s="1215"/>
      <c r="I18" s="1215"/>
      <c r="J18" s="1215"/>
      <c r="K18" s="1215"/>
      <c r="L18" s="1215"/>
      <c r="M18" s="1215"/>
      <c r="N18" s="1215"/>
      <c r="O18" s="1215"/>
      <c r="P18" s="1215"/>
      <c r="Q18" s="1215"/>
      <c r="R18" s="1215"/>
      <c r="S18" s="1215"/>
      <c r="T18" s="1215"/>
      <c r="U18" s="1215"/>
      <c r="V18" s="1215"/>
      <c r="W18" s="1215"/>
      <c r="X18" s="1215"/>
      <c r="Y18" s="1215"/>
      <c r="Z18" s="1215"/>
      <c r="AA18" s="1215"/>
      <c r="AB18" s="1215"/>
      <c r="AC18" s="1215"/>
      <c r="AD18" s="1215"/>
      <c r="AE18" s="1215"/>
      <c r="AF18" s="1215"/>
      <c r="AG18" s="1215"/>
      <c r="AH18" s="1215"/>
      <c r="AI18" s="1215"/>
      <c r="AJ18" s="1215"/>
      <c r="AK18" s="1215"/>
      <c r="AL18" s="1215"/>
      <c r="AM18" s="1215"/>
      <c r="AN18" s="1215"/>
      <c r="AO18" s="1215"/>
      <c r="AP18" s="1215"/>
      <c r="AQ18" s="1215"/>
      <c r="AR18" s="1215"/>
      <c r="AS18" s="1215"/>
      <c r="AT18" s="1215"/>
      <c r="AU18" s="1215"/>
      <c r="AV18" s="1215"/>
      <c r="AW18" s="1215"/>
      <c r="AX18" s="1215"/>
      <c r="AY18" s="1215"/>
      <c r="AZ18" s="1215"/>
      <c r="BA18" s="1215"/>
      <c r="BB18" s="1215"/>
      <c r="BC18" s="1215"/>
      <c r="BD18" s="1215"/>
      <c r="BE18" s="1215"/>
      <c r="BF18" s="1215"/>
      <c r="BG18" s="1215"/>
      <c r="BH18" s="1215"/>
      <c r="BI18" s="1215"/>
      <c r="BJ18" s="1215"/>
      <c r="BK18" s="1215"/>
      <c r="BL18" s="1215"/>
      <c r="BM18" s="1215"/>
      <c r="BN18" s="1215"/>
      <c r="BO18" s="1215"/>
      <c r="BP18" s="1215"/>
      <c r="BQ18" s="1215"/>
      <c r="BR18" s="1215"/>
      <c r="BS18" s="1215"/>
      <c r="BT18" s="1215"/>
      <c r="BU18" s="1215"/>
      <c r="BV18" s="1215"/>
      <c r="BW18" s="1215"/>
      <c r="BX18" s="1215"/>
      <c r="BY18" s="1215"/>
      <c r="BZ18" s="1215"/>
      <c r="CA18" s="1215"/>
      <c r="CB18" s="1215"/>
      <c r="CC18" s="1215"/>
      <c r="CD18" s="1215"/>
      <c r="CE18" s="1215"/>
      <c r="CF18" s="1215"/>
      <c r="CG18" s="1215"/>
      <c r="CH18" s="1215"/>
      <c r="CI18" s="1215"/>
      <c r="CJ18" s="1215"/>
      <c r="CK18" s="1215"/>
      <c r="CL18" s="1215"/>
      <c r="CM18" s="1215"/>
      <c r="CN18" s="1215"/>
      <c r="CO18" s="1215"/>
      <c r="CP18" s="1215"/>
      <c r="CQ18" s="1215"/>
      <c r="CR18" s="1215"/>
      <c r="CS18" s="1215"/>
      <c r="CT18" s="1215"/>
      <c r="CU18" s="1215"/>
      <c r="CV18" s="1215"/>
      <c r="CW18" s="1215"/>
      <c r="CX18" s="1215"/>
      <c r="CY18" s="1215"/>
      <c r="CZ18" s="1215"/>
      <c r="DA18" s="1215"/>
      <c r="DB18" s="1215"/>
      <c r="DC18" s="1215"/>
      <c r="DD18" s="1215"/>
      <c r="DE18" s="1215"/>
    </row>
    <row r="19" spans="1:109" ht="13.2" x14ac:dyDescent="0.2">
      <c r="DD19" s="1214"/>
      <c r="DE19" s="1214"/>
    </row>
    <row r="20" spans="1:109" ht="13.2" x14ac:dyDescent="0.2">
      <c r="DD20" s="1214"/>
      <c r="DE20" s="1214"/>
    </row>
    <row r="21" spans="1:109" ht="17.25" customHeight="1" x14ac:dyDescent="0.2">
      <c r="B21" s="1216"/>
      <c r="C21" s="1217"/>
      <c r="D21" s="1217"/>
      <c r="E21" s="1217"/>
      <c r="F21" s="1217"/>
      <c r="G21" s="1217"/>
      <c r="H21" s="1217"/>
      <c r="I21" s="1217"/>
      <c r="J21" s="1217"/>
      <c r="K21" s="1217"/>
      <c r="L21" s="1217"/>
      <c r="M21" s="1217"/>
      <c r="N21" s="1218"/>
      <c r="O21" s="1217"/>
      <c r="P21" s="1217"/>
      <c r="Q21" s="1217"/>
      <c r="R21" s="1217"/>
      <c r="S21" s="1217"/>
      <c r="T21" s="1217"/>
      <c r="U21" s="1217"/>
      <c r="V21" s="1217"/>
      <c r="W21" s="1217"/>
      <c r="X21" s="1217"/>
      <c r="Y21" s="1217"/>
      <c r="Z21" s="1217"/>
      <c r="AA21" s="1217"/>
      <c r="AB21" s="1217"/>
      <c r="AC21" s="1217"/>
      <c r="AD21" s="1217"/>
      <c r="AE21" s="1217"/>
      <c r="AF21" s="1217"/>
      <c r="AG21" s="1217"/>
      <c r="AH21" s="1217"/>
      <c r="AI21" s="1217"/>
      <c r="AJ21" s="1217"/>
      <c r="AK21" s="1217"/>
      <c r="AL21" s="1217"/>
      <c r="AM21" s="1217"/>
      <c r="AN21" s="1217"/>
      <c r="AO21" s="1217"/>
      <c r="AP21" s="1217"/>
      <c r="AQ21" s="1217"/>
      <c r="AR21" s="1217"/>
      <c r="AS21" s="1217"/>
      <c r="AT21" s="1218"/>
      <c r="AU21" s="1217"/>
      <c r="AV21" s="1217"/>
      <c r="AW21" s="1217"/>
      <c r="AX21" s="1217"/>
      <c r="AY21" s="1217"/>
      <c r="AZ21" s="1217"/>
      <c r="BA21" s="1217"/>
      <c r="BB21" s="1217"/>
      <c r="BC21" s="1217"/>
      <c r="BD21" s="1217"/>
      <c r="BE21" s="1217"/>
      <c r="BF21" s="1218"/>
      <c r="BG21" s="1217"/>
      <c r="BH21" s="1217"/>
      <c r="BI21" s="1217"/>
      <c r="BJ21" s="1217"/>
      <c r="BK21" s="1217"/>
      <c r="BL21" s="1217"/>
      <c r="BM21" s="1217"/>
      <c r="BN21" s="1217"/>
      <c r="BO21" s="1217"/>
      <c r="BP21" s="1217"/>
      <c r="BQ21" s="1217"/>
      <c r="BR21" s="1218"/>
      <c r="BS21" s="1217"/>
      <c r="BT21" s="1217"/>
      <c r="BU21" s="1217"/>
      <c r="BV21" s="1217"/>
      <c r="BW21" s="1217"/>
      <c r="BX21" s="1217"/>
      <c r="BY21" s="1217"/>
      <c r="BZ21" s="1217"/>
      <c r="CA21" s="1217"/>
      <c r="CB21" s="1217"/>
      <c r="CC21" s="1217"/>
      <c r="CD21" s="1218"/>
      <c r="CE21" s="1217"/>
      <c r="CF21" s="1217"/>
      <c r="CG21" s="1217"/>
      <c r="CH21" s="1217"/>
      <c r="CI21" s="1217"/>
      <c r="CJ21" s="1217"/>
      <c r="CK21" s="1217"/>
      <c r="CL21" s="1217"/>
      <c r="CM21" s="1217"/>
      <c r="CN21" s="1217"/>
      <c r="CO21" s="1217"/>
      <c r="CP21" s="1218"/>
      <c r="CQ21" s="1217"/>
      <c r="CR21" s="1217"/>
      <c r="CS21" s="1217"/>
      <c r="CT21" s="1217"/>
      <c r="CU21" s="1217"/>
      <c r="CV21" s="1217"/>
      <c r="CW21" s="1217"/>
      <c r="CX21" s="1217"/>
      <c r="CY21" s="1217"/>
      <c r="CZ21" s="1217"/>
      <c r="DA21" s="1217"/>
      <c r="DB21" s="1218"/>
      <c r="DC21" s="1217"/>
      <c r="DD21" s="1219"/>
      <c r="DE21" s="1214"/>
    </row>
    <row r="22" spans="1:109" ht="17.25" customHeight="1" x14ac:dyDescent="0.2">
      <c r="B22" s="1220"/>
    </row>
    <row r="23" spans="1:109" ht="13.2" x14ac:dyDescent="0.2">
      <c r="B23" s="1220"/>
    </row>
    <row r="24" spans="1:109" ht="13.2" x14ac:dyDescent="0.2">
      <c r="B24" s="1220"/>
    </row>
    <row r="25" spans="1:109" ht="13.2" x14ac:dyDescent="0.2">
      <c r="B25" s="1220"/>
    </row>
    <row r="26" spans="1:109" ht="13.2" x14ac:dyDescent="0.2">
      <c r="B26" s="1220"/>
    </row>
    <row r="27" spans="1:109" ht="13.2" x14ac:dyDescent="0.2">
      <c r="B27" s="1220"/>
    </row>
    <row r="28" spans="1:109" ht="13.2" x14ac:dyDescent="0.2">
      <c r="B28" s="1220"/>
    </row>
    <row r="29" spans="1:109" ht="13.2" x14ac:dyDescent="0.2">
      <c r="B29" s="1220"/>
    </row>
    <row r="30" spans="1:109" ht="13.2" x14ac:dyDescent="0.2">
      <c r="B30" s="1220"/>
    </row>
    <row r="31" spans="1:109" ht="13.2" x14ac:dyDescent="0.2">
      <c r="B31" s="1220"/>
    </row>
    <row r="32" spans="1:109" ht="13.2" x14ac:dyDescent="0.2">
      <c r="B32" s="1220"/>
    </row>
    <row r="33" spans="2:109" ht="13.2" x14ac:dyDescent="0.2">
      <c r="B33" s="1220"/>
    </row>
    <row r="34" spans="2:109" ht="13.2" x14ac:dyDescent="0.2">
      <c r="B34" s="1220"/>
    </row>
    <row r="35" spans="2:109" ht="13.2" x14ac:dyDescent="0.2">
      <c r="B35" s="1220"/>
    </row>
    <row r="36" spans="2:109" ht="13.2" x14ac:dyDescent="0.2">
      <c r="B36" s="1220"/>
    </row>
    <row r="37" spans="2:109" ht="13.2" x14ac:dyDescent="0.2">
      <c r="B37" s="1220"/>
    </row>
    <row r="38" spans="2:109" ht="13.2" x14ac:dyDescent="0.2">
      <c r="B38" s="1220"/>
    </row>
    <row r="39" spans="2:109" ht="13.2" x14ac:dyDescent="0.2">
      <c r="B39" s="1222"/>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U39" s="1223"/>
      <c r="AV39" s="1223"/>
      <c r="AW39" s="1223"/>
      <c r="AX39" s="1223"/>
      <c r="AY39" s="1223"/>
      <c r="AZ39" s="1223"/>
      <c r="BA39" s="1223"/>
      <c r="BB39" s="1223"/>
      <c r="BC39" s="1223"/>
      <c r="BD39" s="1223"/>
      <c r="BE39" s="1223"/>
      <c r="BF39" s="1223"/>
      <c r="BG39" s="1223"/>
      <c r="BH39" s="1223"/>
      <c r="BI39" s="1223"/>
      <c r="BJ39" s="1223"/>
      <c r="BK39" s="1223"/>
      <c r="BL39" s="1223"/>
      <c r="BM39" s="1223"/>
      <c r="BN39" s="1223"/>
      <c r="BO39" s="1223"/>
      <c r="BP39" s="1223"/>
      <c r="BQ39" s="1223"/>
      <c r="BR39" s="1223"/>
      <c r="BS39" s="1223"/>
      <c r="BT39" s="1223"/>
      <c r="BU39" s="1223"/>
      <c r="BV39" s="1223"/>
      <c r="BW39" s="1223"/>
      <c r="BX39" s="1223"/>
      <c r="BY39" s="1223"/>
      <c r="BZ39" s="1223"/>
      <c r="CA39" s="1223"/>
      <c r="CB39" s="1223"/>
      <c r="CC39" s="1223"/>
      <c r="CD39" s="1223"/>
      <c r="CE39" s="1223"/>
      <c r="CF39" s="1223"/>
      <c r="CG39" s="1223"/>
      <c r="CH39" s="1223"/>
      <c r="CI39" s="1223"/>
      <c r="CJ39" s="1223"/>
      <c r="CK39" s="1223"/>
      <c r="CL39" s="1223"/>
      <c r="CM39" s="1223"/>
      <c r="CN39" s="1223"/>
      <c r="CO39" s="1223"/>
      <c r="CP39" s="1223"/>
      <c r="CQ39" s="1223"/>
      <c r="CR39" s="1223"/>
      <c r="CS39" s="1223"/>
      <c r="CT39" s="1223"/>
      <c r="CU39" s="1223"/>
      <c r="CV39" s="1223"/>
      <c r="CW39" s="1223"/>
      <c r="CX39" s="1223"/>
      <c r="CY39" s="1223"/>
      <c r="CZ39" s="1223"/>
      <c r="DA39" s="1223"/>
      <c r="DB39" s="1223"/>
      <c r="DC39" s="1223"/>
      <c r="DD39" s="1224"/>
    </row>
    <row r="40" spans="2:109" ht="13.2" x14ac:dyDescent="0.2">
      <c r="B40" s="1225"/>
      <c r="DD40" s="1225"/>
      <c r="DE40" s="1214"/>
    </row>
    <row r="41" spans="2:109" ht="16.2" x14ac:dyDescent="0.2">
      <c r="B41" s="1226" t="s">
        <v>575</v>
      </c>
      <c r="C41" s="1217"/>
      <c r="D41" s="1217"/>
      <c r="E41" s="1217"/>
      <c r="F41" s="1217"/>
      <c r="G41" s="1217"/>
      <c r="H41" s="1217"/>
      <c r="I41" s="1217"/>
      <c r="J41" s="1217"/>
      <c r="K41" s="1217"/>
      <c r="L41" s="1217"/>
      <c r="M41" s="1217"/>
      <c r="N41" s="1217"/>
      <c r="O41" s="1217"/>
      <c r="P41" s="1217"/>
      <c r="Q41" s="1217"/>
      <c r="R41" s="1217"/>
      <c r="S41" s="1217"/>
      <c r="T41" s="1217"/>
      <c r="U41" s="1217"/>
      <c r="V41" s="1217"/>
      <c r="W41" s="1217"/>
      <c r="X41" s="1217"/>
      <c r="Y41" s="1217"/>
      <c r="Z41" s="1217"/>
      <c r="AA41" s="1217"/>
      <c r="AB41" s="1217"/>
      <c r="AC41" s="1217"/>
      <c r="AD41" s="1217"/>
      <c r="AE41" s="1217"/>
      <c r="AF41" s="1217"/>
      <c r="AG41" s="1217"/>
      <c r="AH41" s="1217"/>
      <c r="AI41" s="1217"/>
      <c r="AJ41" s="1217"/>
      <c r="AK41" s="1217"/>
      <c r="AL41" s="1217"/>
      <c r="AM41" s="1217"/>
      <c r="AN41" s="1217"/>
      <c r="AO41" s="1217"/>
      <c r="AP41" s="1217"/>
      <c r="AQ41" s="1217"/>
      <c r="AR41" s="1217"/>
      <c r="AS41" s="1217"/>
      <c r="AT41" s="1217"/>
      <c r="AU41" s="1217"/>
      <c r="AV41" s="1217"/>
      <c r="AW41" s="1217"/>
      <c r="AX41" s="1217"/>
      <c r="AY41" s="1217"/>
      <c r="AZ41" s="1217"/>
      <c r="BA41" s="1217"/>
      <c r="BB41" s="1217"/>
      <c r="BC41" s="1217"/>
      <c r="BD41" s="1217"/>
      <c r="BE41" s="1217"/>
      <c r="BF41" s="1217"/>
      <c r="BG41" s="1217"/>
      <c r="BH41" s="1217"/>
      <c r="BI41" s="1217"/>
      <c r="BJ41" s="1217"/>
      <c r="BK41" s="1217"/>
      <c r="BL41" s="1217"/>
      <c r="BM41" s="1217"/>
      <c r="BN41" s="1217"/>
      <c r="BO41" s="1217"/>
      <c r="BP41" s="1217"/>
      <c r="BQ41" s="1217"/>
      <c r="BR41" s="1217"/>
      <c r="BS41" s="1217"/>
      <c r="BT41" s="1217"/>
      <c r="BU41" s="1217"/>
      <c r="BV41" s="1217"/>
      <c r="BW41" s="1217"/>
      <c r="BX41" s="1217"/>
      <c r="BY41" s="1217"/>
      <c r="BZ41" s="1217"/>
      <c r="CA41" s="1217"/>
      <c r="CB41" s="1217"/>
      <c r="CC41" s="1217"/>
      <c r="CD41" s="1217"/>
      <c r="CE41" s="1217"/>
      <c r="CF41" s="1217"/>
      <c r="CG41" s="1217"/>
      <c r="CH41" s="1217"/>
      <c r="CI41" s="1217"/>
      <c r="CJ41" s="1217"/>
      <c r="CK41" s="1217"/>
      <c r="CL41" s="1217"/>
      <c r="CM41" s="1217"/>
      <c r="CN41" s="1217"/>
      <c r="CO41" s="1217"/>
      <c r="CP41" s="1217"/>
      <c r="CQ41" s="1217"/>
      <c r="CR41" s="1217"/>
      <c r="CS41" s="1217"/>
      <c r="CT41" s="1217"/>
      <c r="CU41" s="1217"/>
      <c r="CV41" s="1217"/>
      <c r="CW41" s="1217"/>
      <c r="CX41" s="1217"/>
      <c r="CY41" s="1217"/>
      <c r="CZ41" s="1217"/>
      <c r="DA41" s="1217"/>
      <c r="DB41" s="1217"/>
      <c r="DC41" s="1217"/>
      <c r="DD41" s="1219"/>
    </row>
    <row r="42" spans="2:109" ht="13.2" x14ac:dyDescent="0.2">
      <c r="B42" s="1220"/>
      <c r="G42" s="1227"/>
      <c r="I42" s="1228"/>
      <c r="J42" s="1228"/>
      <c r="K42" s="1228"/>
      <c r="AM42" s="1227"/>
      <c r="AN42" s="1227" t="s">
        <v>576</v>
      </c>
      <c r="AP42" s="1228"/>
      <c r="AQ42" s="1228"/>
      <c r="AR42" s="1228"/>
      <c r="AY42" s="1227"/>
      <c r="BA42" s="1228"/>
      <c r="BB42" s="1228"/>
      <c r="BC42" s="1228"/>
      <c r="BK42" s="1227"/>
      <c r="BM42" s="1228"/>
      <c r="BN42" s="1228"/>
      <c r="BO42" s="1228"/>
      <c r="BW42" s="1227"/>
      <c r="BY42" s="1228"/>
      <c r="BZ42" s="1228"/>
      <c r="CA42" s="1228"/>
      <c r="CI42" s="1227"/>
      <c r="CK42" s="1228"/>
      <c r="CL42" s="1228"/>
      <c r="CM42" s="1228"/>
      <c r="CU42" s="1227"/>
      <c r="CW42" s="1228"/>
      <c r="CX42" s="1228"/>
      <c r="CY42" s="1228"/>
    </row>
    <row r="43" spans="2:109" ht="13.5" customHeight="1" x14ac:dyDescent="0.2">
      <c r="B43" s="1220"/>
      <c r="AN43" s="1229" t="s">
        <v>577</v>
      </c>
      <c r="AO43" s="1230"/>
      <c r="AP43" s="1230"/>
      <c r="AQ43" s="1230"/>
      <c r="AR43" s="1230"/>
      <c r="AS43" s="1230"/>
      <c r="AT43" s="1230"/>
      <c r="AU43" s="1230"/>
      <c r="AV43" s="1230"/>
      <c r="AW43" s="1230"/>
      <c r="AX43" s="1230"/>
      <c r="AY43" s="1230"/>
      <c r="AZ43" s="1230"/>
      <c r="BA43" s="1230"/>
      <c r="BB43" s="1230"/>
      <c r="BC43" s="1230"/>
      <c r="BD43" s="1230"/>
      <c r="BE43" s="1230"/>
      <c r="BF43" s="1230"/>
      <c r="BG43" s="1230"/>
      <c r="BH43" s="1230"/>
      <c r="BI43" s="1230"/>
      <c r="BJ43" s="1230"/>
      <c r="BK43" s="1230"/>
      <c r="BL43" s="1230"/>
      <c r="BM43" s="1230"/>
      <c r="BN43" s="1230"/>
      <c r="BO43" s="1230"/>
      <c r="BP43" s="1230"/>
      <c r="BQ43" s="1230"/>
      <c r="BR43" s="1230"/>
      <c r="BS43" s="1230"/>
      <c r="BT43" s="1230"/>
      <c r="BU43" s="1230"/>
      <c r="BV43" s="1230"/>
      <c r="BW43" s="1230"/>
      <c r="BX43" s="1230"/>
      <c r="BY43" s="1230"/>
      <c r="BZ43" s="1230"/>
      <c r="CA43" s="1230"/>
      <c r="CB43" s="1230"/>
      <c r="CC43" s="1230"/>
      <c r="CD43" s="1230"/>
      <c r="CE43" s="1230"/>
      <c r="CF43" s="1230"/>
      <c r="CG43" s="1230"/>
      <c r="CH43" s="1230"/>
      <c r="CI43" s="1230"/>
      <c r="CJ43" s="1230"/>
      <c r="CK43" s="1230"/>
      <c r="CL43" s="1230"/>
      <c r="CM43" s="1230"/>
      <c r="CN43" s="1230"/>
      <c r="CO43" s="1230"/>
      <c r="CP43" s="1230"/>
      <c r="CQ43" s="1230"/>
      <c r="CR43" s="1230"/>
      <c r="CS43" s="1230"/>
      <c r="CT43" s="1230"/>
      <c r="CU43" s="1230"/>
      <c r="CV43" s="1230"/>
      <c r="CW43" s="1230"/>
      <c r="CX43" s="1230"/>
      <c r="CY43" s="1230"/>
      <c r="CZ43" s="1230"/>
      <c r="DA43" s="1230"/>
      <c r="DB43" s="1230"/>
      <c r="DC43" s="1231"/>
    </row>
    <row r="44" spans="2:109" ht="13.2" x14ac:dyDescent="0.2">
      <c r="B44" s="1220"/>
      <c r="AN44" s="1232"/>
      <c r="AO44" s="1233"/>
      <c r="AP44" s="1233"/>
      <c r="AQ44" s="1233"/>
      <c r="AR44" s="1233"/>
      <c r="AS44" s="1233"/>
      <c r="AT44" s="1233"/>
      <c r="AU44" s="1233"/>
      <c r="AV44" s="1233"/>
      <c r="AW44" s="1233"/>
      <c r="AX44" s="1233"/>
      <c r="AY44" s="1233"/>
      <c r="AZ44" s="1233"/>
      <c r="BA44" s="1233"/>
      <c r="BB44" s="1233"/>
      <c r="BC44" s="1233"/>
      <c r="BD44" s="1233"/>
      <c r="BE44" s="1233"/>
      <c r="BF44" s="1233"/>
      <c r="BG44" s="1233"/>
      <c r="BH44" s="1233"/>
      <c r="BI44" s="1233"/>
      <c r="BJ44" s="1233"/>
      <c r="BK44" s="1233"/>
      <c r="BL44" s="1233"/>
      <c r="BM44" s="1233"/>
      <c r="BN44" s="1233"/>
      <c r="BO44" s="1233"/>
      <c r="BP44" s="1233"/>
      <c r="BQ44" s="1233"/>
      <c r="BR44" s="1233"/>
      <c r="BS44" s="1233"/>
      <c r="BT44" s="1233"/>
      <c r="BU44" s="1233"/>
      <c r="BV44" s="1233"/>
      <c r="BW44" s="1233"/>
      <c r="BX44" s="1233"/>
      <c r="BY44" s="1233"/>
      <c r="BZ44" s="1233"/>
      <c r="CA44" s="1233"/>
      <c r="CB44" s="1233"/>
      <c r="CC44" s="1233"/>
      <c r="CD44" s="1233"/>
      <c r="CE44" s="1233"/>
      <c r="CF44" s="1233"/>
      <c r="CG44" s="1233"/>
      <c r="CH44" s="1233"/>
      <c r="CI44" s="1233"/>
      <c r="CJ44" s="1233"/>
      <c r="CK44" s="1233"/>
      <c r="CL44" s="1233"/>
      <c r="CM44" s="1233"/>
      <c r="CN44" s="1233"/>
      <c r="CO44" s="1233"/>
      <c r="CP44" s="1233"/>
      <c r="CQ44" s="1233"/>
      <c r="CR44" s="1233"/>
      <c r="CS44" s="1233"/>
      <c r="CT44" s="1233"/>
      <c r="CU44" s="1233"/>
      <c r="CV44" s="1233"/>
      <c r="CW44" s="1233"/>
      <c r="CX44" s="1233"/>
      <c r="CY44" s="1233"/>
      <c r="CZ44" s="1233"/>
      <c r="DA44" s="1233"/>
      <c r="DB44" s="1233"/>
      <c r="DC44" s="1234"/>
    </row>
    <row r="45" spans="2:109" ht="13.2" x14ac:dyDescent="0.2">
      <c r="B45" s="1220"/>
      <c r="AN45" s="1232"/>
      <c r="AO45" s="1233"/>
      <c r="AP45" s="1233"/>
      <c r="AQ45" s="1233"/>
      <c r="AR45" s="1233"/>
      <c r="AS45" s="1233"/>
      <c r="AT45" s="1233"/>
      <c r="AU45" s="1233"/>
      <c r="AV45" s="1233"/>
      <c r="AW45" s="1233"/>
      <c r="AX45" s="1233"/>
      <c r="AY45" s="1233"/>
      <c r="AZ45" s="1233"/>
      <c r="BA45" s="1233"/>
      <c r="BB45" s="1233"/>
      <c r="BC45" s="1233"/>
      <c r="BD45" s="1233"/>
      <c r="BE45" s="1233"/>
      <c r="BF45" s="1233"/>
      <c r="BG45" s="1233"/>
      <c r="BH45" s="1233"/>
      <c r="BI45" s="1233"/>
      <c r="BJ45" s="1233"/>
      <c r="BK45" s="1233"/>
      <c r="BL45" s="1233"/>
      <c r="BM45" s="1233"/>
      <c r="BN45" s="1233"/>
      <c r="BO45" s="1233"/>
      <c r="BP45" s="1233"/>
      <c r="BQ45" s="1233"/>
      <c r="BR45" s="1233"/>
      <c r="BS45" s="1233"/>
      <c r="BT45" s="1233"/>
      <c r="BU45" s="1233"/>
      <c r="BV45" s="1233"/>
      <c r="BW45" s="1233"/>
      <c r="BX45" s="1233"/>
      <c r="BY45" s="1233"/>
      <c r="BZ45" s="1233"/>
      <c r="CA45" s="1233"/>
      <c r="CB45" s="1233"/>
      <c r="CC45" s="1233"/>
      <c r="CD45" s="1233"/>
      <c r="CE45" s="1233"/>
      <c r="CF45" s="1233"/>
      <c r="CG45" s="1233"/>
      <c r="CH45" s="1233"/>
      <c r="CI45" s="1233"/>
      <c r="CJ45" s="1233"/>
      <c r="CK45" s="1233"/>
      <c r="CL45" s="1233"/>
      <c r="CM45" s="1233"/>
      <c r="CN45" s="1233"/>
      <c r="CO45" s="1233"/>
      <c r="CP45" s="1233"/>
      <c r="CQ45" s="1233"/>
      <c r="CR45" s="1233"/>
      <c r="CS45" s="1233"/>
      <c r="CT45" s="1233"/>
      <c r="CU45" s="1233"/>
      <c r="CV45" s="1233"/>
      <c r="CW45" s="1233"/>
      <c r="CX45" s="1233"/>
      <c r="CY45" s="1233"/>
      <c r="CZ45" s="1233"/>
      <c r="DA45" s="1233"/>
      <c r="DB45" s="1233"/>
      <c r="DC45" s="1234"/>
    </row>
    <row r="46" spans="2:109" ht="13.2" x14ac:dyDescent="0.2">
      <c r="B46" s="1220"/>
      <c r="AN46" s="1232"/>
      <c r="AO46" s="1233"/>
      <c r="AP46" s="1233"/>
      <c r="AQ46" s="1233"/>
      <c r="AR46" s="1233"/>
      <c r="AS46" s="1233"/>
      <c r="AT46" s="1233"/>
      <c r="AU46" s="1233"/>
      <c r="AV46" s="1233"/>
      <c r="AW46" s="1233"/>
      <c r="AX46" s="1233"/>
      <c r="AY46" s="1233"/>
      <c r="AZ46" s="1233"/>
      <c r="BA46" s="1233"/>
      <c r="BB46" s="1233"/>
      <c r="BC46" s="1233"/>
      <c r="BD46" s="1233"/>
      <c r="BE46" s="1233"/>
      <c r="BF46" s="1233"/>
      <c r="BG46" s="1233"/>
      <c r="BH46" s="1233"/>
      <c r="BI46" s="1233"/>
      <c r="BJ46" s="1233"/>
      <c r="BK46" s="1233"/>
      <c r="BL46" s="1233"/>
      <c r="BM46" s="1233"/>
      <c r="BN46" s="1233"/>
      <c r="BO46" s="1233"/>
      <c r="BP46" s="1233"/>
      <c r="BQ46" s="1233"/>
      <c r="BR46" s="1233"/>
      <c r="BS46" s="1233"/>
      <c r="BT46" s="1233"/>
      <c r="BU46" s="1233"/>
      <c r="BV46" s="1233"/>
      <c r="BW46" s="1233"/>
      <c r="BX46" s="1233"/>
      <c r="BY46" s="1233"/>
      <c r="BZ46" s="1233"/>
      <c r="CA46" s="1233"/>
      <c r="CB46" s="1233"/>
      <c r="CC46" s="1233"/>
      <c r="CD46" s="1233"/>
      <c r="CE46" s="1233"/>
      <c r="CF46" s="1233"/>
      <c r="CG46" s="1233"/>
      <c r="CH46" s="1233"/>
      <c r="CI46" s="1233"/>
      <c r="CJ46" s="1233"/>
      <c r="CK46" s="1233"/>
      <c r="CL46" s="1233"/>
      <c r="CM46" s="1233"/>
      <c r="CN46" s="1233"/>
      <c r="CO46" s="1233"/>
      <c r="CP46" s="1233"/>
      <c r="CQ46" s="1233"/>
      <c r="CR46" s="1233"/>
      <c r="CS46" s="1233"/>
      <c r="CT46" s="1233"/>
      <c r="CU46" s="1233"/>
      <c r="CV46" s="1233"/>
      <c r="CW46" s="1233"/>
      <c r="CX46" s="1233"/>
      <c r="CY46" s="1233"/>
      <c r="CZ46" s="1233"/>
      <c r="DA46" s="1233"/>
      <c r="DB46" s="1233"/>
      <c r="DC46" s="1234"/>
    </row>
    <row r="47" spans="2:109" ht="13.2" x14ac:dyDescent="0.2">
      <c r="B47" s="1220"/>
      <c r="AN47" s="1235"/>
      <c r="AO47" s="1236"/>
      <c r="AP47" s="1236"/>
      <c r="AQ47" s="1236"/>
      <c r="AR47" s="1236"/>
      <c r="AS47" s="1236"/>
      <c r="AT47" s="1236"/>
      <c r="AU47" s="1236"/>
      <c r="AV47" s="1236"/>
      <c r="AW47" s="1236"/>
      <c r="AX47" s="1236"/>
      <c r="AY47" s="1236"/>
      <c r="AZ47" s="1236"/>
      <c r="BA47" s="1236"/>
      <c r="BB47" s="1236"/>
      <c r="BC47" s="1236"/>
      <c r="BD47" s="1236"/>
      <c r="BE47" s="1236"/>
      <c r="BF47" s="1236"/>
      <c r="BG47" s="1236"/>
      <c r="BH47" s="1236"/>
      <c r="BI47" s="1236"/>
      <c r="BJ47" s="1236"/>
      <c r="BK47" s="1236"/>
      <c r="BL47" s="1236"/>
      <c r="BM47" s="1236"/>
      <c r="BN47" s="1236"/>
      <c r="BO47" s="1236"/>
      <c r="BP47" s="1236"/>
      <c r="BQ47" s="1236"/>
      <c r="BR47" s="1236"/>
      <c r="BS47" s="1236"/>
      <c r="BT47" s="1236"/>
      <c r="BU47" s="1236"/>
      <c r="BV47" s="1236"/>
      <c r="BW47" s="1236"/>
      <c r="BX47" s="1236"/>
      <c r="BY47" s="1236"/>
      <c r="BZ47" s="1236"/>
      <c r="CA47" s="1236"/>
      <c r="CB47" s="1236"/>
      <c r="CC47" s="1236"/>
      <c r="CD47" s="1236"/>
      <c r="CE47" s="1236"/>
      <c r="CF47" s="1236"/>
      <c r="CG47" s="1236"/>
      <c r="CH47" s="1236"/>
      <c r="CI47" s="1236"/>
      <c r="CJ47" s="1236"/>
      <c r="CK47" s="1236"/>
      <c r="CL47" s="1236"/>
      <c r="CM47" s="1236"/>
      <c r="CN47" s="1236"/>
      <c r="CO47" s="1236"/>
      <c r="CP47" s="1236"/>
      <c r="CQ47" s="1236"/>
      <c r="CR47" s="1236"/>
      <c r="CS47" s="1236"/>
      <c r="CT47" s="1236"/>
      <c r="CU47" s="1236"/>
      <c r="CV47" s="1236"/>
      <c r="CW47" s="1236"/>
      <c r="CX47" s="1236"/>
      <c r="CY47" s="1236"/>
      <c r="CZ47" s="1236"/>
      <c r="DA47" s="1236"/>
      <c r="DB47" s="1236"/>
      <c r="DC47" s="1237"/>
    </row>
    <row r="48" spans="2:109" ht="13.2" x14ac:dyDescent="0.2">
      <c r="B48" s="1220"/>
      <c r="H48" s="1238"/>
      <c r="I48" s="1238"/>
      <c r="J48" s="1238"/>
      <c r="AN48" s="1238"/>
      <c r="AO48" s="1238"/>
      <c r="AP48" s="1238"/>
      <c r="AZ48" s="1238"/>
      <c r="BA48" s="1238"/>
      <c r="BB48" s="1238"/>
      <c r="BL48" s="1238"/>
      <c r="BM48" s="1238"/>
      <c r="BN48" s="1238"/>
      <c r="BX48" s="1238"/>
      <c r="BY48" s="1238"/>
      <c r="BZ48" s="1238"/>
      <c r="CJ48" s="1238"/>
      <c r="CK48" s="1238"/>
      <c r="CL48" s="1238"/>
      <c r="CV48" s="1238"/>
      <c r="CW48" s="1238"/>
      <c r="CX48" s="1238"/>
    </row>
    <row r="49" spans="1:109" ht="13.2" x14ac:dyDescent="0.2">
      <c r="B49" s="1220"/>
      <c r="AN49" s="1214" t="s">
        <v>578</v>
      </c>
    </row>
    <row r="50" spans="1:109" ht="13.2" x14ac:dyDescent="0.2">
      <c r="B50" s="1220"/>
      <c r="G50" s="1239"/>
      <c r="H50" s="1239"/>
      <c r="I50" s="1239"/>
      <c r="J50" s="1239"/>
      <c r="K50" s="1240"/>
      <c r="L50" s="1240"/>
      <c r="M50" s="1241"/>
      <c r="N50" s="1241"/>
      <c r="AN50" s="1242"/>
      <c r="AO50" s="1243"/>
      <c r="AP50" s="1243"/>
      <c r="AQ50" s="1243"/>
      <c r="AR50" s="1243"/>
      <c r="AS50" s="1243"/>
      <c r="AT50" s="1243"/>
      <c r="AU50" s="1243"/>
      <c r="AV50" s="1243"/>
      <c r="AW50" s="1243"/>
      <c r="AX50" s="1243"/>
      <c r="AY50" s="1243"/>
      <c r="AZ50" s="1243"/>
      <c r="BA50" s="1243"/>
      <c r="BB50" s="1243"/>
      <c r="BC50" s="1243"/>
      <c r="BD50" s="1243"/>
      <c r="BE50" s="1243"/>
      <c r="BF50" s="1243"/>
      <c r="BG50" s="1243"/>
      <c r="BH50" s="1243"/>
      <c r="BI50" s="1243"/>
      <c r="BJ50" s="1243"/>
      <c r="BK50" s="1243"/>
      <c r="BL50" s="1243"/>
      <c r="BM50" s="1243"/>
      <c r="BN50" s="1243"/>
      <c r="BO50" s="1244"/>
      <c r="BP50" s="1245" t="s">
        <v>530</v>
      </c>
      <c r="BQ50" s="1245"/>
      <c r="BR50" s="1245"/>
      <c r="BS50" s="1245"/>
      <c r="BT50" s="1245"/>
      <c r="BU50" s="1245"/>
      <c r="BV50" s="1245"/>
      <c r="BW50" s="1245"/>
      <c r="BX50" s="1245" t="s">
        <v>531</v>
      </c>
      <c r="BY50" s="1245"/>
      <c r="BZ50" s="1245"/>
      <c r="CA50" s="1245"/>
      <c r="CB50" s="1245"/>
      <c r="CC50" s="1245"/>
      <c r="CD50" s="1245"/>
      <c r="CE50" s="1245"/>
      <c r="CF50" s="1245" t="s">
        <v>532</v>
      </c>
      <c r="CG50" s="1245"/>
      <c r="CH50" s="1245"/>
      <c r="CI50" s="1245"/>
      <c r="CJ50" s="1245"/>
      <c r="CK50" s="1245"/>
      <c r="CL50" s="1245"/>
      <c r="CM50" s="1245"/>
      <c r="CN50" s="1245" t="s">
        <v>533</v>
      </c>
      <c r="CO50" s="1245"/>
      <c r="CP50" s="1245"/>
      <c r="CQ50" s="1245"/>
      <c r="CR50" s="1245"/>
      <c r="CS50" s="1245"/>
      <c r="CT50" s="1245"/>
      <c r="CU50" s="1245"/>
      <c r="CV50" s="1245" t="s">
        <v>534</v>
      </c>
      <c r="CW50" s="1245"/>
      <c r="CX50" s="1245"/>
      <c r="CY50" s="1245"/>
      <c r="CZ50" s="1245"/>
      <c r="DA50" s="1245"/>
      <c r="DB50" s="1245"/>
      <c r="DC50" s="1245"/>
    </row>
    <row r="51" spans="1:109" ht="13.5" customHeight="1" x14ac:dyDescent="0.2">
      <c r="B51" s="1220"/>
      <c r="G51" s="1246"/>
      <c r="H51" s="1246"/>
      <c r="I51" s="1247"/>
      <c r="J51" s="1247"/>
      <c r="K51" s="1248"/>
      <c r="L51" s="1248"/>
      <c r="M51" s="1248"/>
      <c r="N51" s="1248"/>
      <c r="AM51" s="1238"/>
      <c r="AN51" s="1249" t="s">
        <v>579</v>
      </c>
      <c r="AO51" s="1249"/>
      <c r="AP51" s="1249"/>
      <c r="AQ51" s="1249"/>
      <c r="AR51" s="1249"/>
      <c r="AS51" s="1249"/>
      <c r="AT51" s="1249"/>
      <c r="AU51" s="1249"/>
      <c r="AV51" s="1249"/>
      <c r="AW51" s="1249"/>
      <c r="AX51" s="1249"/>
      <c r="AY51" s="1249"/>
      <c r="AZ51" s="1249"/>
      <c r="BA51" s="1249"/>
      <c r="BB51" s="1249" t="s">
        <v>580</v>
      </c>
      <c r="BC51" s="1249"/>
      <c r="BD51" s="1249"/>
      <c r="BE51" s="1249"/>
      <c r="BF51" s="1249"/>
      <c r="BG51" s="1249"/>
      <c r="BH51" s="1249"/>
      <c r="BI51" s="1249"/>
      <c r="BJ51" s="1249"/>
      <c r="BK51" s="1249"/>
      <c r="BL51" s="1249"/>
      <c r="BM51" s="1249"/>
      <c r="BN51" s="1249"/>
      <c r="BO51" s="1249"/>
      <c r="BP51" s="1250">
        <v>5.4</v>
      </c>
      <c r="BQ51" s="1250"/>
      <c r="BR51" s="1250"/>
      <c r="BS51" s="1250"/>
      <c r="BT51" s="1250"/>
      <c r="BU51" s="1250"/>
      <c r="BV51" s="1250"/>
      <c r="BW51" s="1250"/>
      <c r="BX51" s="1250"/>
      <c r="BY51" s="1250"/>
      <c r="BZ51" s="1250"/>
      <c r="CA51" s="1250"/>
      <c r="CB51" s="1250"/>
      <c r="CC51" s="1250"/>
      <c r="CD51" s="1250"/>
      <c r="CE51" s="1250"/>
      <c r="CF51" s="1250"/>
      <c r="CG51" s="1250"/>
      <c r="CH51" s="1250"/>
      <c r="CI51" s="1250"/>
      <c r="CJ51" s="1250"/>
      <c r="CK51" s="1250"/>
      <c r="CL51" s="1250"/>
      <c r="CM51" s="1250"/>
      <c r="CN51" s="1250"/>
      <c r="CO51" s="1250"/>
      <c r="CP51" s="1250"/>
      <c r="CQ51" s="1250"/>
      <c r="CR51" s="1250"/>
      <c r="CS51" s="1250"/>
      <c r="CT51" s="1250"/>
      <c r="CU51" s="1250"/>
      <c r="CV51" s="1250"/>
      <c r="CW51" s="1250"/>
      <c r="CX51" s="1250"/>
      <c r="CY51" s="1250"/>
      <c r="CZ51" s="1250"/>
      <c r="DA51" s="1250"/>
      <c r="DB51" s="1250"/>
      <c r="DC51" s="1250"/>
    </row>
    <row r="52" spans="1:109" ht="13.2" x14ac:dyDescent="0.2">
      <c r="B52" s="1220"/>
      <c r="G52" s="1246"/>
      <c r="H52" s="1246"/>
      <c r="I52" s="1247"/>
      <c r="J52" s="1247"/>
      <c r="K52" s="1248"/>
      <c r="L52" s="1248"/>
      <c r="M52" s="1248"/>
      <c r="N52" s="1248"/>
      <c r="AM52" s="1238"/>
      <c r="AN52" s="1249"/>
      <c r="AO52" s="1249"/>
      <c r="AP52" s="1249"/>
      <c r="AQ52" s="1249"/>
      <c r="AR52" s="1249"/>
      <c r="AS52" s="1249"/>
      <c r="AT52" s="1249"/>
      <c r="AU52" s="1249"/>
      <c r="AV52" s="1249"/>
      <c r="AW52" s="1249"/>
      <c r="AX52" s="1249"/>
      <c r="AY52" s="1249"/>
      <c r="AZ52" s="1249"/>
      <c r="BA52" s="1249"/>
      <c r="BB52" s="1249"/>
      <c r="BC52" s="1249"/>
      <c r="BD52" s="1249"/>
      <c r="BE52" s="1249"/>
      <c r="BF52" s="1249"/>
      <c r="BG52" s="1249"/>
      <c r="BH52" s="1249"/>
      <c r="BI52" s="1249"/>
      <c r="BJ52" s="1249"/>
      <c r="BK52" s="1249"/>
      <c r="BL52" s="1249"/>
      <c r="BM52" s="1249"/>
      <c r="BN52" s="1249"/>
      <c r="BO52" s="1249"/>
      <c r="BP52" s="1250"/>
      <c r="BQ52" s="1250"/>
      <c r="BR52" s="1250"/>
      <c r="BS52" s="1250"/>
      <c r="BT52" s="1250"/>
      <c r="BU52" s="1250"/>
      <c r="BV52" s="1250"/>
      <c r="BW52" s="1250"/>
      <c r="BX52" s="1250"/>
      <c r="BY52" s="1250"/>
      <c r="BZ52" s="1250"/>
      <c r="CA52" s="1250"/>
      <c r="CB52" s="1250"/>
      <c r="CC52" s="1250"/>
      <c r="CD52" s="1250"/>
      <c r="CE52" s="1250"/>
      <c r="CF52" s="1250"/>
      <c r="CG52" s="1250"/>
      <c r="CH52" s="1250"/>
      <c r="CI52" s="1250"/>
      <c r="CJ52" s="1250"/>
      <c r="CK52" s="1250"/>
      <c r="CL52" s="1250"/>
      <c r="CM52" s="1250"/>
      <c r="CN52" s="1250"/>
      <c r="CO52" s="1250"/>
      <c r="CP52" s="1250"/>
      <c r="CQ52" s="1250"/>
      <c r="CR52" s="1250"/>
      <c r="CS52" s="1250"/>
      <c r="CT52" s="1250"/>
      <c r="CU52" s="1250"/>
      <c r="CV52" s="1250"/>
      <c r="CW52" s="1250"/>
      <c r="CX52" s="1250"/>
      <c r="CY52" s="1250"/>
      <c r="CZ52" s="1250"/>
      <c r="DA52" s="1250"/>
      <c r="DB52" s="1250"/>
      <c r="DC52" s="1250"/>
    </row>
    <row r="53" spans="1:109" ht="13.2" x14ac:dyDescent="0.2">
      <c r="A53" s="1228"/>
      <c r="B53" s="1220"/>
      <c r="G53" s="1246"/>
      <c r="H53" s="1246"/>
      <c r="I53" s="1239"/>
      <c r="J53" s="1239"/>
      <c r="K53" s="1248"/>
      <c r="L53" s="1248"/>
      <c r="M53" s="1248"/>
      <c r="N53" s="1248"/>
      <c r="AM53" s="1238"/>
      <c r="AN53" s="1249"/>
      <c r="AO53" s="1249"/>
      <c r="AP53" s="1249"/>
      <c r="AQ53" s="1249"/>
      <c r="AR53" s="1249"/>
      <c r="AS53" s="1249"/>
      <c r="AT53" s="1249"/>
      <c r="AU53" s="1249"/>
      <c r="AV53" s="1249"/>
      <c r="AW53" s="1249"/>
      <c r="AX53" s="1249"/>
      <c r="AY53" s="1249"/>
      <c r="AZ53" s="1249"/>
      <c r="BA53" s="1249"/>
      <c r="BB53" s="1249" t="s">
        <v>581</v>
      </c>
      <c r="BC53" s="1249"/>
      <c r="BD53" s="1249"/>
      <c r="BE53" s="1249"/>
      <c r="BF53" s="1249"/>
      <c r="BG53" s="1249"/>
      <c r="BH53" s="1249"/>
      <c r="BI53" s="1249"/>
      <c r="BJ53" s="1249"/>
      <c r="BK53" s="1249"/>
      <c r="BL53" s="1249"/>
      <c r="BM53" s="1249"/>
      <c r="BN53" s="1249"/>
      <c r="BO53" s="1249"/>
      <c r="BP53" s="1250">
        <v>53.5</v>
      </c>
      <c r="BQ53" s="1250"/>
      <c r="BR53" s="1250"/>
      <c r="BS53" s="1250"/>
      <c r="BT53" s="1250"/>
      <c r="BU53" s="1250"/>
      <c r="BV53" s="1250"/>
      <c r="BW53" s="1250"/>
      <c r="BX53" s="1250">
        <v>57.5</v>
      </c>
      <c r="BY53" s="1250"/>
      <c r="BZ53" s="1250"/>
      <c r="CA53" s="1250"/>
      <c r="CB53" s="1250"/>
      <c r="CC53" s="1250"/>
      <c r="CD53" s="1250"/>
      <c r="CE53" s="1250"/>
      <c r="CF53" s="1250">
        <v>59.1</v>
      </c>
      <c r="CG53" s="1250"/>
      <c r="CH53" s="1250"/>
      <c r="CI53" s="1250"/>
      <c r="CJ53" s="1250"/>
      <c r="CK53" s="1250"/>
      <c r="CL53" s="1250"/>
      <c r="CM53" s="1250"/>
      <c r="CN53" s="1250">
        <v>59.3</v>
      </c>
      <c r="CO53" s="1250"/>
      <c r="CP53" s="1250"/>
      <c r="CQ53" s="1250"/>
      <c r="CR53" s="1250"/>
      <c r="CS53" s="1250"/>
      <c r="CT53" s="1250"/>
      <c r="CU53" s="1250"/>
      <c r="CV53" s="1250">
        <v>59.5</v>
      </c>
      <c r="CW53" s="1250"/>
      <c r="CX53" s="1250"/>
      <c r="CY53" s="1250"/>
      <c r="CZ53" s="1250"/>
      <c r="DA53" s="1250"/>
      <c r="DB53" s="1250"/>
      <c r="DC53" s="1250"/>
    </row>
    <row r="54" spans="1:109" ht="13.2" x14ac:dyDescent="0.2">
      <c r="A54" s="1228"/>
      <c r="B54" s="1220"/>
      <c r="G54" s="1246"/>
      <c r="H54" s="1246"/>
      <c r="I54" s="1239"/>
      <c r="J54" s="1239"/>
      <c r="K54" s="1248"/>
      <c r="L54" s="1248"/>
      <c r="M54" s="1248"/>
      <c r="N54" s="1248"/>
      <c r="AM54" s="1238"/>
      <c r="AN54" s="1249"/>
      <c r="AO54" s="1249"/>
      <c r="AP54" s="1249"/>
      <c r="AQ54" s="1249"/>
      <c r="AR54" s="1249"/>
      <c r="AS54" s="1249"/>
      <c r="AT54" s="1249"/>
      <c r="AU54" s="1249"/>
      <c r="AV54" s="1249"/>
      <c r="AW54" s="1249"/>
      <c r="AX54" s="1249"/>
      <c r="AY54" s="1249"/>
      <c r="AZ54" s="1249"/>
      <c r="BA54" s="1249"/>
      <c r="BB54" s="1249"/>
      <c r="BC54" s="1249"/>
      <c r="BD54" s="1249"/>
      <c r="BE54" s="1249"/>
      <c r="BF54" s="1249"/>
      <c r="BG54" s="1249"/>
      <c r="BH54" s="1249"/>
      <c r="BI54" s="1249"/>
      <c r="BJ54" s="1249"/>
      <c r="BK54" s="1249"/>
      <c r="BL54" s="1249"/>
      <c r="BM54" s="1249"/>
      <c r="BN54" s="1249"/>
      <c r="BO54" s="1249"/>
      <c r="BP54" s="1250"/>
      <c r="BQ54" s="1250"/>
      <c r="BR54" s="1250"/>
      <c r="BS54" s="1250"/>
      <c r="BT54" s="1250"/>
      <c r="BU54" s="1250"/>
      <c r="BV54" s="1250"/>
      <c r="BW54" s="1250"/>
      <c r="BX54" s="1250"/>
      <c r="BY54" s="1250"/>
      <c r="BZ54" s="1250"/>
      <c r="CA54" s="1250"/>
      <c r="CB54" s="1250"/>
      <c r="CC54" s="1250"/>
      <c r="CD54" s="1250"/>
      <c r="CE54" s="1250"/>
      <c r="CF54" s="1250"/>
      <c r="CG54" s="1250"/>
      <c r="CH54" s="1250"/>
      <c r="CI54" s="1250"/>
      <c r="CJ54" s="1250"/>
      <c r="CK54" s="1250"/>
      <c r="CL54" s="1250"/>
      <c r="CM54" s="1250"/>
      <c r="CN54" s="1250"/>
      <c r="CO54" s="1250"/>
      <c r="CP54" s="1250"/>
      <c r="CQ54" s="1250"/>
      <c r="CR54" s="1250"/>
      <c r="CS54" s="1250"/>
      <c r="CT54" s="1250"/>
      <c r="CU54" s="1250"/>
      <c r="CV54" s="1250"/>
      <c r="CW54" s="1250"/>
      <c r="CX54" s="1250"/>
      <c r="CY54" s="1250"/>
      <c r="CZ54" s="1250"/>
      <c r="DA54" s="1250"/>
      <c r="DB54" s="1250"/>
      <c r="DC54" s="1250"/>
    </row>
    <row r="55" spans="1:109" ht="13.2" x14ac:dyDescent="0.2">
      <c r="A55" s="1228"/>
      <c r="B55" s="1220"/>
      <c r="G55" s="1239"/>
      <c r="H55" s="1239"/>
      <c r="I55" s="1239"/>
      <c r="J55" s="1239"/>
      <c r="K55" s="1248"/>
      <c r="L55" s="1248"/>
      <c r="M55" s="1248"/>
      <c r="N55" s="1248"/>
      <c r="AN55" s="1245" t="s">
        <v>582</v>
      </c>
      <c r="AO55" s="1245"/>
      <c r="AP55" s="1245"/>
      <c r="AQ55" s="1245"/>
      <c r="AR55" s="1245"/>
      <c r="AS55" s="1245"/>
      <c r="AT55" s="1245"/>
      <c r="AU55" s="1245"/>
      <c r="AV55" s="1245"/>
      <c r="AW55" s="1245"/>
      <c r="AX55" s="1245"/>
      <c r="AY55" s="1245"/>
      <c r="AZ55" s="1245"/>
      <c r="BA55" s="1245"/>
      <c r="BB55" s="1249" t="s">
        <v>580</v>
      </c>
      <c r="BC55" s="1249"/>
      <c r="BD55" s="1249"/>
      <c r="BE55" s="1249"/>
      <c r="BF55" s="1249"/>
      <c r="BG55" s="1249"/>
      <c r="BH55" s="1249"/>
      <c r="BI55" s="1249"/>
      <c r="BJ55" s="1249"/>
      <c r="BK55" s="1249"/>
      <c r="BL55" s="1249"/>
      <c r="BM55" s="1249"/>
      <c r="BN55" s="1249"/>
      <c r="BO55" s="1249"/>
      <c r="BP55" s="1250">
        <v>33.9</v>
      </c>
      <c r="BQ55" s="1250"/>
      <c r="BR55" s="1250"/>
      <c r="BS55" s="1250"/>
      <c r="BT55" s="1250"/>
      <c r="BU55" s="1250"/>
      <c r="BV55" s="1250"/>
      <c r="BW55" s="1250"/>
      <c r="BX55" s="1250">
        <v>31.5</v>
      </c>
      <c r="BY55" s="1250"/>
      <c r="BZ55" s="1250"/>
      <c r="CA55" s="1250"/>
      <c r="CB55" s="1250"/>
      <c r="CC55" s="1250"/>
      <c r="CD55" s="1250"/>
      <c r="CE55" s="1250"/>
      <c r="CF55" s="1250">
        <v>23.4</v>
      </c>
      <c r="CG55" s="1250"/>
      <c r="CH55" s="1250"/>
      <c r="CI55" s="1250"/>
      <c r="CJ55" s="1250"/>
      <c r="CK55" s="1250"/>
      <c r="CL55" s="1250"/>
      <c r="CM55" s="1250"/>
      <c r="CN55" s="1250">
        <v>18.2</v>
      </c>
      <c r="CO55" s="1250"/>
      <c r="CP55" s="1250"/>
      <c r="CQ55" s="1250"/>
      <c r="CR55" s="1250"/>
      <c r="CS55" s="1250"/>
      <c r="CT55" s="1250"/>
      <c r="CU55" s="1250"/>
      <c r="CV55" s="1250">
        <v>17.100000000000001</v>
      </c>
      <c r="CW55" s="1250"/>
      <c r="CX55" s="1250"/>
      <c r="CY55" s="1250"/>
      <c r="CZ55" s="1250"/>
      <c r="DA55" s="1250"/>
      <c r="DB55" s="1250"/>
      <c r="DC55" s="1250"/>
    </row>
    <row r="56" spans="1:109" ht="13.2" x14ac:dyDescent="0.2">
      <c r="A56" s="1228"/>
      <c r="B56" s="1220"/>
      <c r="G56" s="1239"/>
      <c r="H56" s="1239"/>
      <c r="I56" s="1239"/>
      <c r="J56" s="1239"/>
      <c r="K56" s="1248"/>
      <c r="L56" s="1248"/>
      <c r="M56" s="1248"/>
      <c r="N56" s="1248"/>
      <c r="AN56" s="1245"/>
      <c r="AO56" s="1245"/>
      <c r="AP56" s="1245"/>
      <c r="AQ56" s="1245"/>
      <c r="AR56" s="1245"/>
      <c r="AS56" s="1245"/>
      <c r="AT56" s="1245"/>
      <c r="AU56" s="1245"/>
      <c r="AV56" s="1245"/>
      <c r="AW56" s="1245"/>
      <c r="AX56" s="1245"/>
      <c r="AY56" s="1245"/>
      <c r="AZ56" s="1245"/>
      <c r="BA56" s="1245"/>
      <c r="BB56" s="1249"/>
      <c r="BC56" s="1249"/>
      <c r="BD56" s="1249"/>
      <c r="BE56" s="1249"/>
      <c r="BF56" s="1249"/>
      <c r="BG56" s="1249"/>
      <c r="BH56" s="1249"/>
      <c r="BI56" s="1249"/>
      <c r="BJ56" s="1249"/>
      <c r="BK56" s="1249"/>
      <c r="BL56" s="1249"/>
      <c r="BM56" s="1249"/>
      <c r="BN56" s="1249"/>
      <c r="BO56" s="1249"/>
      <c r="BP56" s="1250"/>
      <c r="BQ56" s="1250"/>
      <c r="BR56" s="1250"/>
      <c r="BS56" s="1250"/>
      <c r="BT56" s="1250"/>
      <c r="BU56" s="1250"/>
      <c r="BV56" s="1250"/>
      <c r="BW56" s="1250"/>
      <c r="BX56" s="1250"/>
      <c r="BY56" s="1250"/>
      <c r="BZ56" s="1250"/>
      <c r="CA56" s="1250"/>
      <c r="CB56" s="1250"/>
      <c r="CC56" s="1250"/>
      <c r="CD56" s="1250"/>
      <c r="CE56" s="1250"/>
      <c r="CF56" s="1250"/>
      <c r="CG56" s="1250"/>
      <c r="CH56" s="1250"/>
      <c r="CI56" s="1250"/>
      <c r="CJ56" s="1250"/>
      <c r="CK56" s="1250"/>
      <c r="CL56" s="1250"/>
      <c r="CM56" s="1250"/>
      <c r="CN56" s="1250"/>
      <c r="CO56" s="1250"/>
      <c r="CP56" s="1250"/>
      <c r="CQ56" s="1250"/>
      <c r="CR56" s="1250"/>
      <c r="CS56" s="1250"/>
      <c r="CT56" s="1250"/>
      <c r="CU56" s="1250"/>
      <c r="CV56" s="1250"/>
      <c r="CW56" s="1250"/>
      <c r="CX56" s="1250"/>
      <c r="CY56" s="1250"/>
      <c r="CZ56" s="1250"/>
      <c r="DA56" s="1250"/>
      <c r="DB56" s="1250"/>
      <c r="DC56" s="1250"/>
    </row>
    <row r="57" spans="1:109" s="1228" customFormat="1" ht="13.2" x14ac:dyDescent="0.2">
      <c r="B57" s="1251"/>
      <c r="G57" s="1239"/>
      <c r="H57" s="1239"/>
      <c r="I57" s="1252"/>
      <c r="J57" s="1252"/>
      <c r="K57" s="1248"/>
      <c r="L57" s="1248"/>
      <c r="M57" s="1248"/>
      <c r="N57" s="1248"/>
      <c r="AM57" s="1214"/>
      <c r="AN57" s="1245"/>
      <c r="AO57" s="1245"/>
      <c r="AP57" s="1245"/>
      <c r="AQ57" s="1245"/>
      <c r="AR57" s="1245"/>
      <c r="AS57" s="1245"/>
      <c r="AT57" s="1245"/>
      <c r="AU57" s="1245"/>
      <c r="AV57" s="1245"/>
      <c r="AW57" s="1245"/>
      <c r="AX57" s="1245"/>
      <c r="AY57" s="1245"/>
      <c r="AZ57" s="1245"/>
      <c r="BA57" s="1245"/>
      <c r="BB57" s="1249" t="s">
        <v>581</v>
      </c>
      <c r="BC57" s="1249"/>
      <c r="BD57" s="1249"/>
      <c r="BE57" s="1249"/>
      <c r="BF57" s="1249"/>
      <c r="BG57" s="1249"/>
      <c r="BH57" s="1249"/>
      <c r="BI57" s="1249"/>
      <c r="BJ57" s="1249"/>
      <c r="BK57" s="1249"/>
      <c r="BL57" s="1249"/>
      <c r="BM57" s="1249"/>
      <c r="BN57" s="1249"/>
      <c r="BO57" s="1249"/>
      <c r="BP57" s="1250">
        <v>61.8</v>
      </c>
      <c r="BQ57" s="1250"/>
      <c r="BR57" s="1250"/>
      <c r="BS57" s="1250"/>
      <c r="BT57" s="1250"/>
      <c r="BU57" s="1250"/>
      <c r="BV57" s="1250"/>
      <c r="BW57" s="1250"/>
      <c r="BX57" s="1250">
        <v>62.9</v>
      </c>
      <c r="BY57" s="1250"/>
      <c r="BZ57" s="1250"/>
      <c r="CA57" s="1250"/>
      <c r="CB57" s="1250"/>
      <c r="CC57" s="1250"/>
      <c r="CD57" s="1250"/>
      <c r="CE57" s="1250"/>
      <c r="CF57" s="1250">
        <v>63.9</v>
      </c>
      <c r="CG57" s="1250"/>
      <c r="CH57" s="1250"/>
      <c r="CI57" s="1250"/>
      <c r="CJ57" s="1250"/>
      <c r="CK57" s="1250"/>
      <c r="CL57" s="1250"/>
      <c r="CM57" s="1250"/>
      <c r="CN57" s="1250">
        <v>64.900000000000006</v>
      </c>
      <c r="CO57" s="1250"/>
      <c r="CP57" s="1250"/>
      <c r="CQ57" s="1250"/>
      <c r="CR57" s="1250"/>
      <c r="CS57" s="1250"/>
      <c r="CT57" s="1250"/>
      <c r="CU57" s="1250"/>
      <c r="CV57" s="1250">
        <v>65.8</v>
      </c>
      <c r="CW57" s="1250"/>
      <c r="CX57" s="1250"/>
      <c r="CY57" s="1250"/>
      <c r="CZ57" s="1250"/>
      <c r="DA57" s="1250"/>
      <c r="DB57" s="1250"/>
      <c r="DC57" s="1250"/>
      <c r="DD57" s="1253"/>
      <c r="DE57" s="1251"/>
    </row>
    <row r="58" spans="1:109" s="1228" customFormat="1" ht="13.2" x14ac:dyDescent="0.2">
      <c r="A58" s="1214"/>
      <c r="B58" s="1251"/>
      <c r="G58" s="1239"/>
      <c r="H58" s="1239"/>
      <c r="I58" s="1252"/>
      <c r="J58" s="1252"/>
      <c r="K58" s="1248"/>
      <c r="L58" s="1248"/>
      <c r="M58" s="1248"/>
      <c r="N58" s="1248"/>
      <c r="AM58" s="1214"/>
      <c r="AN58" s="1245"/>
      <c r="AO58" s="1245"/>
      <c r="AP58" s="1245"/>
      <c r="AQ58" s="1245"/>
      <c r="AR58" s="1245"/>
      <c r="AS58" s="1245"/>
      <c r="AT58" s="1245"/>
      <c r="AU58" s="1245"/>
      <c r="AV58" s="1245"/>
      <c r="AW58" s="1245"/>
      <c r="AX58" s="1245"/>
      <c r="AY58" s="1245"/>
      <c r="AZ58" s="1245"/>
      <c r="BA58" s="1245"/>
      <c r="BB58" s="1249"/>
      <c r="BC58" s="1249"/>
      <c r="BD58" s="1249"/>
      <c r="BE58" s="1249"/>
      <c r="BF58" s="1249"/>
      <c r="BG58" s="1249"/>
      <c r="BH58" s="1249"/>
      <c r="BI58" s="1249"/>
      <c r="BJ58" s="1249"/>
      <c r="BK58" s="1249"/>
      <c r="BL58" s="1249"/>
      <c r="BM58" s="1249"/>
      <c r="BN58" s="1249"/>
      <c r="BO58" s="1249"/>
      <c r="BP58" s="1250"/>
      <c r="BQ58" s="1250"/>
      <c r="BR58" s="1250"/>
      <c r="BS58" s="1250"/>
      <c r="BT58" s="1250"/>
      <c r="BU58" s="1250"/>
      <c r="BV58" s="1250"/>
      <c r="BW58" s="1250"/>
      <c r="BX58" s="1250"/>
      <c r="BY58" s="1250"/>
      <c r="BZ58" s="1250"/>
      <c r="CA58" s="1250"/>
      <c r="CB58" s="1250"/>
      <c r="CC58" s="1250"/>
      <c r="CD58" s="1250"/>
      <c r="CE58" s="1250"/>
      <c r="CF58" s="1250"/>
      <c r="CG58" s="1250"/>
      <c r="CH58" s="1250"/>
      <c r="CI58" s="1250"/>
      <c r="CJ58" s="1250"/>
      <c r="CK58" s="1250"/>
      <c r="CL58" s="1250"/>
      <c r="CM58" s="1250"/>
      <c r="CN58" s="1250"/>
      <c r="CO58" s="1250"/>
      <c r="CP58" s="1250"/>
      <c r="CQ58" s="1250"/>
      <c r="CR58" s="1250"/>
      <c r="CS58" s="1250"/>
      <c r="CT58" s="1250"/>
      <c r="CU58" s="1250"/>
      <c r="CV58" s="1250"/>
      <c r="CW58" s="1250"/>
      <c r="CX58" s="1250"/>
      <c r="CY58" s="1250"/>
      <c r="CZ58" s="1250"/>
      <c r="DA58" s="1250"/>
      <c r="DB58" s="1250"/>
      <c r="DC58" s="1250"/>
      <c r="DD58" s="1253"/>
      <c r="DE58" s="1251"/>
    </row>
    <row r="59" spans="1:109" s="1228" customFormat="1" ht="13.2" x14ac:dyDescent="0.2">
      <c r="A59" s="1214"/>
      <c r="B59" s="1251"/>
      <c r="K59" s="1254"/>
      <c r="L59" s="1254"/>
      <c r="M59" s="1254"/>
      <c r="N59" s="1254"/>
      <c r="AQ59" s="1254"/>
      <c r="AR59" s="1254"/>
      <c r="AS59" s="1254"/>
      <c r="AT59" s="1254"/>
      <c r="BC59" s="1254"/>
      <c r="BD59" s="1254"/>
      <c r="BE59" s="1254"/>
      <c r="BF59" s="1254"/>
      <c r="BO59" s="1254"/>
      <c r="BP59" s="1254"/>
      <c r="BQ59" s="1254"/>
      <c r="BR59" s="1254"/>
      <c r="CA59" s="1254"/>
      <c r="CB59" s="1254"/>
      <c r="CC59" s="1254"/>
      <c r="CD59" s="1254"/>
      <c r="CM59" s="1254"/>
      <c r="CN59" s="1254"/>
      <c r="CO59" s="1254"/>
      <c r="CP59" s="1254"/>
      <c r="CY59" s="1254"/>
      <c r="CZ59" s="1254"/>
      <c r="DA59" s="1254"/>
      <c r="DB59" s="1254"/>
      <c r="DC59" s="1254"/>
      <c r="DD59" s="1253"/>
      <c r="DE59" s="1251"/>
    </row>
    <row r="60" spans="1:109" s="1228" customFormat="1" ht="13.2" x14ac:dyDescent="0.2">
      <c r="A60" s="1214"/>
      <c r="B60" s="1251"/>
      <c r="K60" s="1254"/>
      <c r="L60" s="1254"/>
      <c r="M60" s="1254"/>
      <c r="N60" s="1254"/>
      <c r="AQ60" s="1254"/>
      <c r="AR60" s="1254"/>
      <c r="AS60" s="1254"/>
      <c r="AT60" s="1254"/>
      <c r="BC60" s="1254"/>
      <c r="BD60" s="1254"/>
      <c r="BE60" s="1254"/>
      <c r="BF60" s="1254"/>
      <c r="BO60" s="1254"/>
      <c r="BP60" s="1254"/>
      <c r="BQ60" s="1254"/>
      <c r="BR60" s="1254"/>
      <c r="CA60" s="1254"/>
      <c r="CB60" s="1254"/>
      <c r="CC60" s="1254"/>
      <c r="CD60" s="1254"/>
      <c r="CM60" s="1254"/>
      <c r="CN60" s="1254"/>
      <c r="CO60" s="1254"/>
      <c r="CP60" s="1254"/>
      <c r="CY60" s="1254"/>
      <c r="CZ60" s="1254"/>
      <c r="DA60" s="1254"/>
      <c r="DB60" s="1254"/>
      <c r="DC60" s="1254"/>
      <c r="DD60" s="1253"/>
      <c r="DE60" s="1251"/>
    </row>
    <row r="61" spans="1:109" s="1228" customFormat="1" ht="13.2" x14ac:dyDescent="0.2">
      <c r="A61" s="1214"/>
      <c r="B61" s="1255"/>
      <c r="C61" s="1256"/>
      <c r="D61" s="1256"/>
      <c r="E61" s="1256"/>
      <c r="F61" s="1256"/>
      <c r="G61" s="1256"/>
      <c r="H61" s="1256"/>
      <c r="I61" s="1256"/>
      <c r="J61" s="1256"/>
      <c r="K61" s="1256"/>
      <c r="L61" s="1256"/>
      <c r="M61" s="1257"/>
      <c r="N61" s="1257"/>
      <c r="O61" s="1256"/>
      <c r="P61" s="1256"/>
      <c r="Q61" s="1256"/>
      <c r="R61" s="1256"/>
      <c r="S61" s="1256"/>
      <c r="T61" s="1256"/>
      <c r="U61" s="1256"/>
      <c r="V61" s="1256"/>
      <c r="W61" s="1256"/>
      <c r="X61" s="1256"/>
      <c r="Y61" s="1256"/>
      <c r="Z61" s="1256"/>
      <c r="AA61" s="1256"/>
      <c r="AB61" s="1256"/>
      <c r="AC61" s="1256"/>
      <c r="AD61" s="1256"/>
      <c r="AE61" s="1256"/>
      <c r="AF61" s="1256"/>
      <c r="AG61" s="1256"/>
      <c r="AH61" s="1256"/>
      <c r="AI61" s="1256"/>
      <c r="AJ61" s="1256"/>
      <c r="AK61" s="1256"/>
      <c r="AL61" s="1256"/>
      <c r="AM61" s="1256"/>
      <c r="AN61" s="1256"/>
      <c r="AO61" s="1256"/>
      <c r="AP61" s="1256"/>
      <c r="AQ61" s="1256"/>
      <c r="AR61" s="1256"/>
      <c r="AS61" s="1257"/>
      <c r="AT61" s="1257"/>
      <c r="AU61" s="1256"/>
      <c r="AV61" s="1256"/>
      <c r="AW61" s="1256"/>
      <c r="AX61" s="1256"/>
      <c r="AY61" s="1256"/>
      <c r="AZ61" s="1256"/>
      <c r="BA61" s="1256"/>
      <c r="BB61" s="1256"/>
      <c r="BC61" s="1256"/>
      <c r="BD61" s="1256"/>
      <c r="BE61" s="1257"/>
      <c r="BF61" s="1257"/>
      <c r="BG61" s="1256"/>
      <c r="BH61" s="1256"/>
      <c r="BI61" s="1256"/>
      <c r="BJ61" s="1256"/>
      <c r="BK61" s="1256"/>
      <c r="BL61" s="1256"/>
      <c r="BM61" s="1256"/>
      <c r="BN61" s="1256"/>
      <c r="BO61" s="1256"/>
      <c r="BP61" s="1256"/>
      <c r="BQ61" s="1257"/>
      <c r="BR61" s="1257"/>
      <c r="BS61" s="1256"/>
      <c r="BT61" s="1256"/>
      <c r="BU61" s="1256"/>
      <c r="BV61" s="1256"/>
      <c r="BW61" s="1256"/>
      <c r="BX61" s="1256"/>
      <c r="BY61" s="1256"/>
      <c r="BZ61" s="1256"/>
      <c r="CA61" s="1256"/>
      <c r="CB61" s="1256"/>
      <c r="CC61" s="1257"/>
      <c r="CD61" s="1257"/>
      <c r="CE61" s="1256"/>
      <c r="CF61" s="1256"/>
      <c r="CG61" s="1256"/>
      <c r="CH61" s="1256"/>
      <c r="CI61" s="1256"/>
      <c r="CJ61" s="1256"/>
      <c r="CK61" s="1256"/>
      <c r="CL61" s="1256"/>
      <c r="CM61" s="1256"/>
      <c r="CN61" s="1256"/>
      <c r="CO61" s="1257"/>
      <c r="CP61" s="1257"/>
      <c r="CQ61" s="1256"/>
      <c r="CR61" s="1256"/>
      <c r="CS61" s="1256"/>
      <c r="CT61" s="1256"/>
      <c r="CU61" s="1256"/>
      <c r="CV61" s="1256"/>
      <c r="CW61" s="1256"/>
      <c r="CX61" s="1256"/>
      <c r="CY61" s="1256"/>
      <c r="CZ61" s="1256"/>
      <c r="DA61" s="1257"/>
      <c r="DB61" s="1257"/>
      <c r="DC61" s="1257"/>
      <c r="DD61" s="1258"/>
      <c r="DE61" s="1251"/>
    </row>
    <row r="62" spans="1:109" ht="13.2" x14ac:dyDescent="0.2">
      <c r="B62" s="1225"/>
      <c r="C62" s="1225"/>
      <c r="D62" s="1225"/>
      <c r="E62" s="1225"/>
      <c r="F62" s="1225"/>
      <c r="G62" s="1225"/>
      <c r="H62" s="1225"/>
      <c r="I62" s="1225"/>
      <c r="J62" s="1225"/>
      <c r="K62" s="1225"/>
      <c r="L62" s="1225"/>
      <c r="M62" s="1225"/>
      <c r="N62" s="1225"/>
      <c r="O62" s="1225"/>
      <c r="P62" s="1225"/>
      <c r="Q62" s="1225"/>
      <c r="R62" s="1225"/>
      <c r="S62" s="1225"/>
      <c r="T62" s="1225"/>
      <c r="U62" s="1225"/>
      <c r="V62" s="1225"/>
      <c r="W62" s="1225"/>
      <c r="X62" s="1225"/>
      <c r="Y62" s="1225"/>
      <c r="Z62" s="1225"/>
      <c r="AA62" s="1225"/>
      <c r="AB62" s="1225"/>
      <c r="AC62" s="1225"/>
      <c r="AD62" s="1225"/>
      <c r="AE62" s="1225"/>
      <c r="AF62" s="1225"/>
      <c r="AG62" s="1225"/>
      <c r="AH62" s="1225"/>
      <c r="AI62" s="1225"/>
      <c r="AJ62" s="1225"/>
      <c r="AK62" s="1225"/>
      <c r="AL62" s="1225"/>
      <c r="AM62" s="1225"/>
      <c r="AN62" s="1225"/>
      <c r="AO62" s="1225"/>
      <c r="AP62" s="1225"/>
      <c r="AQ62" s="1225"/>
      <c r="AR62" s="1225"/>
      <c r="AS62" s="1225"/>
      <c r="AT62" s="1225"/>
      <c r="AU62" s="1225"/>
      <c r="AV62" s="1225"/>
      <c r="AW62" s="1225"/>
      <c r="AX62" s="1225"/>
      <c r="AY62" s="1225"/>
      <c r="AZ62" s="1225"/>
      <c r="BA62" s="1225"/>
      <c r="BB62" s="1225"/>
      <c r="BC62" s="1225"/>
      <c r="BD62" s="1225"/>
      <c r="BE62" s="1225"/>
      <c r="BF62" s="1225"/>
      <c r="BG62" s="1225"/>
      <c r="BH62" s="1225"/>
      <c r="BI62" s="1225"/>
      <c r="BJ62" s="1225"/>
      <c r="BK62" s="1225"/>
      <c r="BL62" s="1225"/>
      <c r="BM62" s="1225"/>
      <c r="BN62" s="1225"/>
      <c r="BO62" s="1225"/>
      <c r="BP62" s="1225"/>
      <c r="BQ62" s="1225"/>
      <c r="BR62" s="1225"/>
      <c r="BS62" s="1225"/>
      <c r="BT62" s="1225"/>
      <c r="BU62" s="1225"/>
      <c r="BV62" s="1225"/>
      <c r="BW62" s="1225"/>
      <c r="BX62" s="1225"/>
      <c r="BY62" s="1225"/>
      <c r="BZ62" s="1225"/>
      <c r="CA62" s="1225"/>
      <c r="CB62" s="1225"/>
      <c r="CC62" s="1225"/>
      <c r="CD62" s="1225"/>
      <c r="CE62" s="1225"/>
      <c r="CF62" s="1225"/>
      <c r="CG62" s="1225"/>
      <c r="CH62" s="1225"/>
      <c r="CI62" s="1225"/>
      <c r="CJ62" s="1225"/>
      <c r="CK62" s="1225"/>
      <c r="CL62" s="1225"/>
      <c r="CM62" s="1225"/>
      <c r="CN62" s="1225"/>
      <c r="CO62" s="1225"/>
      <c r="CP62" s="1225"/>
      <c r="CQ62" s="1225"/>
      <c r="CR62" s="1225"/>
      <c r="CS62" s="1225"/>
      <c r="CT62" s="1225"/>
      <c r="CU62" s="1225"/>
      <c r="CV62" s="1225"/>
      <c r="CW62" s="1225"/>
      <c r="CX62" s="1225"/>
      <c r="CY62" s="1225"/>
      <c r="CZ62" s="1225"/>
      <c r="DA62" s="1225"/>
      <c r="DB62" s="1225"/>
      <c r="DC62" s="1225"/>
      <c r="DD62" s="1225"/>
      <c r="DE62" s="1214"/>
    </row>
    <row r="63" spans="1:109" ht="16.2" x14ac:dyDescent="0.2">
      <c r="B63" s="1259" t="s">
        <v>583</v>
      </c>
    </row>
    <row r="64" spans="1:109" ht="13.2" x14ac:dyDescent="0.2">
      <c r="B64" s="1220"/>
      <c r="G64" s="1227"/>
      <c r="I64" s="1260"/>
      <c r="J64" s="1260"/>
      <c r="K64" s="1260"/>
      <c r="L64" s="1260"/>
      <c r="M64" s="1260"/>
      <c r="N64" s="1261"/>
      <c r="AM64" s="1227"/>
      <c r="AN64" s="1227" t="s">
        <v>576</v>
      </c>
      <c r="AP64" s="1228"/>
      <c r="AQ64" s="1228"/>
      <c r="AR64" s="1228"/>
      <c r="AY64" s="1227"/>
      <c r="BA64" s="1228"/>
      <c r="BB64" s="1228"/>
      <c r="BC64" s="1228"/>
      <c r="BK64" s="1227"/>
      <c r="BM64" s="1228"/>
      <c r="BN64" s="1228"/>
      <c r="BO64" s="1228"/>
      <c r="BW64" s="1227"/>
      <c r="BY64" s="1228"/>
      <c r="BZ64" s="1228"/>
      <c r="CA64" s="1228"/>
      <c r="CI64" s="1227"/>
      <c r="CK64" s="1228"/>
      <c r="CL64" s="1228"/>
      <c r="CM64" s="1228"/>
      <c r="CU64" s="1227"/>
      <c r="CW64" s="1228"/>
      <c r="CX64" s="1228"/>
      <c r="CY64" s="1228"/>
    </row>
    <row r="65" spans="2:107" ht="13.2" x14ac:dyDescent="0.2">
      <c r="B65" s="1220"/>
      <c r="AN65" s="1229" t="s">
        <v>584</v>
      </c>
      <c r="AO65" s="1230"/>
      <c r="AP65" s="1230"/>
      <c r="AQ65" s="1230"/>
      <c r="AR65" s="1230"/>
      <c r="AS65" s="1230"/>
      <c r="AT65" s="1230"/>
      <c r="AU65" s="1230"/>
      <c r="AV65" s="1230"/>
      <c r="AW65" s="1230"/>
      <c r="AX65" s="1230"/>
      <c r="AY65" s="1230"/>
      <c r="AZ65" s="1230"/>
      <c r="BA65" s="1230"/>
      <c r="BB65" s="1230"/>
      <c r="BC65" s="1230"/>
      <c r="BD65" s="1230"/>
      <c r="BE65" s="1230"/>
      <c r="BF65" s="1230"/>
      <c r="BG65" s="1230"/>
      <c r="BH65" s="1230"/>
      <c r="BI65" s="1230"/>
      <c r="BJ65" s="1230"/>
      <c r="BK65" s="1230"/>
      <c r="BL65" s="1230"/>
      <c r="BM65" s="1230"/>
      <c r="BN65" s="1230"/>
      <c r="BO65" s="1230"/>
      <c r="BP65" s="1230"/>
      <c r="BQ65" s="1230"/>
      <c r="BR65" s="1230"/>
      <c r="BS65" s="1230"/>
      <c r="BT65" s="1230"/>
      <c r="BU65" s="1230"/>
      <c r="BV65" s="1230"/>
      <c r="BW65" s="1230"/>
      <c r="BX65" s="1230"/>
      <c r="BY65" s="1230"/>
      <c r="BZ65" s="1230"/>
      <c r="CA65" s="1230"/>
      <c r="CB65" s="1230"/>
      <c r="CC65" s="1230"/>
      <c r="CD65" s="1230"/>
      <c r="CE65" s="1230"/>
      <c r="CF65" s="1230"/>
      <c r="CG65" s="1230"/>
      <c r="CH65" s="1230"/>
      <c r="CI65" s="1230"/>
      <c r="CJ65" s="1230"/>
      <c r="CK65" s="1230"/>
      <c r="CL65" s="1230"/>
      <c r="CM65" s="1230"/>
      <c r="CN65" s="1230"/>
      <c r="CO65" s="1230"/>
      <c r="CP65" s="1230"/>
      <c r="CQ65" s="1230"/>
      <c r="CR65" s="1230"/>
      <c r="CS65" s="1230"/>
      <c r="CT65" s="1230"/>
      <c r="CU65" s="1230"/>
      <c r="CV65" s="1230"/>
      <c r="CW65" s="1230"/>
      <c r="CX65" s="1230"/>
      <c r="CY65" s="1230"/>
      <c r="CZ65" s="1230"/>
      <c r="DA65" s="1230"/>
      <c r="DB65" s="1230"/>
      <c r="DC65" s="1231"/>
    </row>
    <row r="66" spans="2:107" ht="13.2" x14ac:dyDescent="0.2">
      <c r="B66" s="1220"/>
      <c r="AN66" s="1232"/>
      <c r="AO66" s="1233"/>
      <c r="AP66" s="1233"/>
      <c r="AQ66" s="1233"/>
      <c r="AR66" s="1233"/>
      <c r="AS66" s="1233"/>
      <c r="AT66" s="1233"/>
      <c r="AU66" s="1233"/>
      <c r="AV66" s="1233"/>
      <c r="AW66" s="1233"/>
      <c r="AX66" s="1233"/>
      <c r="AY66" s="1233"/>
      <c r="AZ66" s="1233"/>
      <c r="BA66" s="1233"/>
      <c r="BB66" s="1233"/>
      <c r="BC66" s="1233"/>
      <c r="BD66" s="1233"/>
      <c r="BE66" s="1233"/>
      <c r="BF66" s="1233"/>
      <c r="BG66" s="1233"/>
      <c r="BH66" s="1233"/>
      <c r="BI66" s="1233"/>
      <c r="BJ66" s="1233"/>
      <c r="BK66" s="1233"/>
      <c r="BL66" s="1233"/>
      <c r="BM66" s="1233"/>
      <c r="BN66" s="1233"/>
      <c r="BO66" s="1233"/>
      <c r="BP66" s="1233"/>
      <c r="BQ66" s="1233"/>
      <c r="BR66" s="1233"/>
      <c r="BS66" s="1233"/>
      <c r="BT66" s="1233"/>
      <c r="BU66" s="1233"/>
      <c r="BV66" s="1233"/>
      <c r="BW66" s="1233"/>
      <c r="BX66" s="1233"/>
      <c r="BY66" s="1233"/>
      <c r="BZ66" s="1233"/>
      <c r="CA66" s="1233"/>
      <c r="CB66" s="1233"/>
      <c r="CC66" s="1233"/>
      <c r="CD66" s="1233"/>
      <c r="CE66" s="1233"/>
      <c r="CF66" s="1233"/>
      <c r="CG66" s="1233"/>
      <c r="CH66" s="1233"/>
      <c r="CI66" s="1233"/>
      <c r="CJ66" s="1233"/>
      <c r="CK66" s="1233"/>
      <c r="CL66" s="1233"/>
      <c r="CM66" s="1233"/>
      <c r="CN66" s="1233"/>
      <c r="CO66" s="1233"/>
      <c r="CP66" s="1233"/>
      <c r="CQ66" s="1233"/>
      <c r="CR66" s="1233"/>
      <c r="CS66" s="1233"/>
      <c r="CT66" s="1233"/>
      <c r="CU66" s="1233"/>
      <c r="CV66" s="1233"/>
      <c r="CW66" s="1233"/>
      <c r="CX66" s="1233"/>
      <c r="CY66" s="1233"/>
      <c r="CZ66" s="1233"/>
      <c r="DA66" s="1233"/>
      <c r="DB66" s="1233"/>
      <c r="DC66" s="1234"/>
    </row>
    <row r="67" spans="2:107" ht="13.2" x14ac:dyDescent="0.2">
      <c r="B67" s="1220"/>
      <c r="AN67" s="1232"/>
      <c r="AO67" s="1233"/>
      <c r="AP67" s="1233"/>
      <c r="AQ67" s="1233"/>
      <c r="AR67" s="1233"/>
      <c r="AS67" s="1233"/>
      <c r="AT67" s="1233"/>
      <c r="AU67" s="1233"/>
      <c r="AV67" s="1233"/>
      <c r="AW67" s="1233"/>
      <c r="AX67" s="1233"/>
      <c r="AY67" s="1233"/>
      <c r="AZ67" s="1233"/>
      <c r="BA67" s="1233"/>
      <c r="BB67" s="1233"/>
      <c r="BC67" s="1233"/>
      <c r="BD67" s="1233"/>
      <c r="BE67" s="1233"/>
      <c r="BF67" s="1233"/>
      <c r="BG67" s="1233"/>
      <c r="BH67" s="1233"/>
      <c r="BI67" s="1233"/>
      <c r="BJ67" s="1233"/>
      <c r="BK67" s="1233"/>
      <c r="BL67" s="1233"/>
      <c r="BM67" s="1233"/>
      <c r="BN67" s="1233"/>
      <c r="BO67" s="1233"/>
      <c r="BP67" s="1233"/>
      <c r="BQ67" s="1233"/>
      <c r="BR67" s="1233"/>
      <c r="BS67" s="1233"/>
      <c r="BT67" s="1233"/>
      <c r="BU67" s="1233"/>
      <c r="BV67" s="1233"/>
      <c r="BW67" s="1233"/>
      <c r="BX67" s="1233"/>
      <c r="BY67" s="1233"/>
      <c r="BZ67" s="1233"/>
      <c r="CA67" s="1233"/>
      <c r="CB67" s="1233"/>
      <c r="CC67" s="1233"/>
      <c r="CD67" s="1233"/>
      <c r="CE67" s="1233"/>
      <c r="CF67" s="1233"/>
      <c r="CG67" s="1233"/>
      <c r="CH67" s="1233"/>
      <c r="CI67" s="1233"/>
      <c r="CJ67" s="1233"/>
      <c r="CK67" s="1233"/>
      <c r="CL67" s="1233"/>
      <c r="CM67" s="1233"/>
      <c r="CN67" s="1233"/>
      <c r="CO67" s="1233"/>
      <c r="CP67" s="1233"/>
      <c r="CQ67" s="1233"/>
      <c r="CR67" s="1233"/>
      <c r="CS67" s="1233"/>
      <c r="CT67" s="1233"/>
      <c r="CU67" s="1233"/>
      <c r="CV67" s="1233"/>
      <c r="CW67" s="1233"/>
      <c r="CX67" s="1233"/>
      <c r="CY67" s="1233"/>
      <c r="CZ67" s="1233"/>
      <c r="DA67" s="1233"/>
      <c r="DB67" s="1233"/>
      <c r="DC67" s="1234"/>
    </row>
    <row r="68" spans="2:107" ht="13.2" x14ac:dyDescent="0.2">
      <c r="B68" s="1220"/>
      <c r="AN68" s="1232"/>
      <c r="AO68" s="1233"/>
      <c r="AP68" s="1233"/>
      <c r="AQ68" s="1233"/>
      <c r="AR68" s="1233"/>
      <c r="AS68" s="1233"/>
      <c r="AT68" s="1233"/>
      <c r="AU68" s="1233"/>
      <c r="AV68" s="1233"/>
      <c r="AW68" s="1233"/>
      <c r="AX68" s="1233"/>
      <c r="AY68" s="1233"/>
      <c r="AZ68" s="1233"/>
      <c r="BA68" s="1233"/>
      <c r="BB68" s="1233"/>
      <c r="BC68" s="1233"/>
      <c r="BD68" s="1233"/>
      <c r="BE68" s="1233"/>
      <c r="BF68" s="1233"/>
      <c r="BG68" s="1233"/>
      <c r="BH68" s="1233"/>
      <c r="BI68" s="1233"/>
      <c r="BJ68" s="1233"/>
      <c r="BK68" s="1233"/>
      <c r="BL68" s="1233"/>
      <c r="BM68" s="1233"/>
      <c r="BN68" s="1233"/>
      <c r="BO68" s="1233"/>
      <c r="BP68" s="1233"/>
      <c r="BQ68" s="1233"/>
      <c r="BR68" s="1233"/>
      <c r="BS68" s="1233"/>
      <c r="BT68" s="1233"/>
      <c r="BU68" s="1233"/>
      <c r="BV68" s="1233"/>
      <c r="BW68" s="1233"/>
      <c r="BX68" s="1233"/>
      <c r="BY68" s="1233"/>
      <c r="BZ68" s="1233"/>
      <c r="CA68" s="1233"/>
      <c r="CB68" s="1233"/>
      <c r="CC68" s="1233"/>
      <c r="CD68" s="1233"/>
      <c r="CE68" s="1233"/>
      <c r="CF68" s="1233"/>
      <c r="CG68" s="1233"/>
      <c r="CH68" s="1233"/>
      <c r="CI68" s="1233"/>
      <c r="CJ68" s="1233"/>
      <c r="CK68" s="1233"/>
      <c r="CL68" s="1233"/>
      <c r="CM68" s="1233"/>
      <c r="CN68" s="1233"/>
      <c r="CO68" s="1233"/>
      <c r="CP68" s="1233"/>
      <c r="CQ68" s="1233"/>
      <c r="CR68" s="1233"/>
      <c r="CS68" s="1233"/>
      <c r="CT68" s="1233"/>
      <c r="CU68" s="1233"/>
      <c r="CV68" s="1233"/>
      <c r="CW68" s="1233"/>
      <c r="CX68" s="1233"/>
      <c r="CY68" s="1233"/>
      <c r="CZ68" s="1233"/>
      <c r="DA68" s="1233"/>
      <c r="DB68" s="1233"/>
      <c r="DC68" s="1234"/>
    </row>
    <row r="69" spans="2:107" ht="13.2" x14ac:dyDescent="0.2">
      <c r="B69" s="1220"/>
      <c r="AN69" s="1235"/>
      <c r="AO69" s="1236"/>
      <c r="AP69" s="1236"/>
      <c r="AQ69" s="1236"/>
      <c r="AR69" s="1236"/>
      <c r="AS69" s="1236"/>
      <c r="AT69" s="1236"/>
      <c r="AU69" s="1236"/>
      <c r="AV69" s="1236"/>
      <c r="AW69" s="1236"/>
      <c r="AX69" s="1236"/>
      <c r="AY69" s="1236"/>
      <c r="AZ69" s="1236"/>
      <c r="BA69" s="1236"/>
      <c r="BB69" s="1236"/>
      <c r="BC69" s="1236"/>
      <c r="BD69" s="1236"/>
      <c r="BE69" s="1236"/>
      <c r="BF69" s="1236"/>
      <c r="BG69" s="1236"/>
      <c r="BH69" s="1236"/>
      <c r="BI69" s="1236"/>
      <c r="BJ69" s="1236"/>
      <c r="BK69" s="1236"/>
      <c r="BL69" s="1236"/>
      <c r="BM69" s="1236"/>
      <c r="BN69" s="1236"/>
      <c r="BO69" s="1236"/>
      <c r="BP69" s="1236"/>
      <c r="BQ69" s="1236"/>
      <c r="BR69" s="1236"/>
      <c r="BS69" s="1236"/>
      <c r="BT69" s="1236"/>
      <c r="BU69" s="1236"/>
      <c r="BV69" s="1236"/>
      <c r="BW69" s="1236"/>
      <c r="BX69" s="1236"/>
      <c r="BY69" s="1236"/>
      <c r="BZ69" s="1236"/>
      <c r="CA69" s="1236"/>
      <c r="CB69" s="1236"/>
      <c r="CC69" s="1236"/>
      <c r="CD69" s="1236"/>
      <c r="CE69" s="1236"/>
      <c r="CF69" s="1236"/>
      <c r="CG69" s="1236"/>
      <c r="CH69" s="1236"/>
      <c r="CI69" s="1236"/>
      <c r="CJ69" s="1236"/>
      <c r="CK69" s="1236"/>
      <c r="CL69" s="1236"/>
      <c r="CM69" s="1236"/>
      <c r="CN69" s="1236"/>
      <c r="CO69" s="1236"/>
      <c r="CP69" s="1236"/>
      <c r="CQ69" s="1236"/>
      <c r="CR69" s="1236"/>
      <c r="CS69" s="1236"/>
      <c r="CT69" s="1236"/>
      <c r="CU69" s="1236"/>
      <c r="CV69" s="1236"/>
      <c r="CW69" s="1236"/>
      <c r="CX69" s="1236"/>
      <c r="CY69" s="1236"/>
      <c r="CZ69" s="1236"/>
      <c r="DA69" s="1236"/>
      <c r="DB69" s="1236"/>
      <c r="DC69" s="1237"/>
    </row>
    <row r="70" spans="2:107" ht="13.2" x14ac:dyDescent="0.2">
      <c r="B70" s="1220"/>
      <c r="H70" s="1262"/>
      <c r="I70" s="1262"/>
      <c r="J70" s="1263"/>
      <c r="K70" s="1263"/>
      <c r="L70" s="1264"/>
      <c r="M70" s="1263"/>
      <c r="N70" s="1264"/>
      <c r="AN70" s="1238"/>
      <c r="AO70" s="1238"/>
      <c r="AP70" s="1238"/>
      <c r="AZ70" s="1238"/>
      <c r="BA70" s="1238"/>
      <c r="BB70" s="1238"/>
      <c r="BL70" s="1238"/>
      <c r="BM70" s="1238"/>
      <c r="BN70" s="1238"/>
      <c r="BX70" s="1238"/>
      <c r="BY70" s="1238"/>
      <c r="BZ70" s="1238"/>
      <c r="CJ70" s="1238"/>
      <c r="CK70" s="1238"/>
      <c r="CL70" s="1238"/>
      <c r="CV70" s="1238"/>
      <c r="CW70" s="1238"/>
      <c r="CX70" s="1238"/>
    </row>
    <row r="71" spans="2:107" ht="13.2" x14ac:dyDescent="0.2">
      <c r="B71" s="1220"/>
      <c r="G71" s="1265"/>
      <c r="I71" s="1266"/>
      <c r="J71" s="1263"/>
      <c r="K71" s="1263"/>
      <c r="L71" s="1264"/>
      <c r="M71" s="1263"/>
      <c r="N71" s="1264"/>
      <c r="AM71" s="1265"/>
      <c r="AN71" s="1214" t="s">
        <v>578</v>
      </c>
    </row>
    <row r="72" spans="2:107" ht="13.2" x14ac:dyDescent="0.2">
      <c r="B72" s="1220"/>
      <c r="G72" s="1239"/>
      <c r="H72" s="1239"/>
      <c r="I72" s="1239"/>
      <c r="J72" s="1239"/>
      <c r="K72" s="1240"/>
      <c r="L72" s="1240"/>
      <c r="M72" s="1241"/>
      <c r="N72" s="1241"/>
      <c r="AN72" s="1242"/>
      <c r="AO72" s="1243"/>
      <c r="AP72" s="1243"/>
      <c r="AQ72" s="1243"/>
      <c r="AR72" s="1243"/>
      <c r="AS72" s="1243"/>
      <c r="AT72" s="1243"/>
      <c r="AU72" s="1243"/>
      <c r="AV72" s="1243"/>
      <c r="AW72" s="1243"/>
      <c r="AX72" s="1243"/>
      <c r="AY72" s="1243"/>
      <c r="AZ72" s="1243"/>
      <c r="BA72" s="1243"/>
      <c r="BB72" s="1243"/>
      <c r="BC72" s="1243"/>
      <c r="BD72" s="1243"/>
      <c r="BE72" s="1243"/>
      <c r="BF72" s="1243"/>
      <c r="BG72" s="1243"/>
      <c r="BH72" s="1243"/>
      <c r="BI72" s="1243"/>
      <c r="BJ72" s="1243"/>
      <c r="BK72" s="1243"/>
      <c r="BL72" s="1243"/>
      <c r="BM72" s="1243"/>
      <c r="BN72" s="1243"/>
      <c r="BO72" s="1244"/>
      <c r="BP72" s="1245" t="s">
        <v>530</v>
      </c>
      <c r="BQ72" s="1245"/>
      <c r="BR72" s="1245"/>
      <c r="BS72" s="1245"/>
      <c r="BT72" s="1245"/>
      <c r="BU72" s="1245"/>
      <c r="BV72" s="1245"/>
      <c r="BW72" s="1245"/>
      <c r="BX72" s="1245" t="s">
        <v>531</v>
      </c>
      <c r="BY72" s="1245"/>
      <c r="BZ72" s="1245"/>
      <c r="CA72" s="1245"/>
      <c r="CB72" s="1245"/>
      <c r="CC72" s="1245"/>
      <c r="CD72" s="1245"/>
      <c r="CE72" s="1245"/>
      <c r="CF72" s="1245" t="s">
        <v>532</v>
      </c>
      <c r="CG72" s="1245"/>
      <c r="CH72" s="1245"/>
      <c r="CI72" s="1245"/>
      <c r="CJ72" s="1245"/>
      <c r="CK72" s="1245"/>
      <c r="CL72" s="1245"/>
      <c r="CM72" s="1245"/>
      <c r="CN72" s="1245" t="s">
        <v>533</v>
      </c>
      <c r="CO72" s="1245"/>
      <c r="CP72" s="1245"/>
      <c r="CQ72" s="1245"/>
      <c r="CR72" s="1245"/>
      <c r="CS72" s="1245"/>
      <c r="CT72" s="1245"/>
      <c r="CU72" s="1245"/>
      <c r="CV72" s="1245" t="s">
        <v>534</v>
      </c>
      <c r="CW72" s="1245"/>
      <c r="CX72" s="1245"/>
      <c r="CY72" s="1245"/>
      <c r="CZ72" s="1245"/>
      <c r="DA72" s="1245"/>
      <c r="DB72" s="1245"/>
      <c r="DC72" s="1245"/>
    </row>
    <row r="73" spans="2:107" ht="13.2" x14ac:dyDescent="0.2">
      <c r="B73" s="1220"/>
      <c r="G73" s="1246"/>
      <c r="H73" s="1246"/>
      <c r="I73" s="1246"/>
      <c r="J73" s="1246"/>
      <c r="K73" s="1267"/>
      <c r="L73" s="1267"/>
      <c r="M73" s="1267"/>
      <c r="N73" s="1267"/>
      <c r="AM73" s="1238"/>
      <c r="AN73" s="1249" t="s">
        <v>579</v>
      </c>
      <c r="AO73" s="1249"/>
      <c r="AP73" s="1249"/>
      <c r="AQ73" s="1249"/>
      <c r="AR73" s="1249"/>
      <c r="AS73" s="1249"/>
      <c r="AT73" s="1249"/>
      <c r="AU73" s="1249"/>
      <c r="AV73" s="1249"/>
      <c r="AW73" s="1249"/>
      <c r="AX73" s="1249"/>
      <c r="AY73" s="1249"/>
      <c r="AZ73" s="1249"/>
      <c r="BA73" s="1249"/>
      <c r="BB73" s="1249" t="s">
        <v>580</v>
      </c>
      <c r="BC73" s="1249"/>
      <c r="BD73" s="1249"/>
      <c r="BE73" s="1249"/>
      <c r="BF73" s="1249"/>
      <c r="BG73" s="1249"/>
      <c r="BH73" s="1249"/>
      <c r="BI73" s="1249"/>
      <c r="BJ73" s="1249"/>
      <c r="BK73" s="1249"/>
      <c r="BL73" s="1249"/>
      <c r="BM73" s="1249"/>
      <c r="BN73" s="1249"/>
      <c r="BO73" s="1249"/>
      <c r="BP73" s="1250">
        <v>5.4</v>
      </c>
      <c r="BQ73" s="1250"/>
      <c r="BR73" s="1250"/>
      <c r="BS73" s="1250"/>
      <c r="BT73" s="1250"/>
      <c r="BU73" s="1250"/>
      <c r="BV73" s="1250"/>
      <c r="BW73" s="1250"/>
      <c r="BX73" s="1250"/>
      <c r="BY73" s="1250"/>
      <c r="BZ73" s="1250"/>
      <c r="CA73" s="1250"/>
      <c r="CB73" s="1250"/>
      <c r="CC73" s="1250"/>
      <c r="CD73" s="1250"/>
      <c r="CE73" s="1250"/>
      <c r="CF73" s="1250"/>
      <c r="CG73" s="1250"/>
      <c r="CH73" s="1250"/>
      <c r="CI73" s="1250"/>
      <c r="CJ73" s="1250"/>
      <c r="CK73" s="1250"/>
      <c r="CL73" s="1250"/>
      <c r="CM73" s="1250"/>
      <c r="CN73" s="1250"/>
      <c r="CO73" s="1250"/>
      <c r="CP73" s="1250"/>
      <c r="CQ73" s="1250"/>
      <c r="CR73" s="1250"/>
      <c r="CS73" s="1250"/>
      <c r="CT73" s="1250"/>
      <c r="CU73" s="1250"/>
      <c r="CV73" s="1250"/>
      <c r="CW73" s="1250"/>
      <c r="CX73" s="1250"/>
      <c r="CY73" s="1250"/>
      <c r="CZ73" s="1250"/>
      <c r="DA73" s="1250"/>
      <c r="DB73" s="1250"/>
      <c r="DC73" s="1250"/>
    </row>
    <row r="74" spans="2:107" ht="13.2" x14ac:dyDescent="0.2">
      <c r="B74" s="1220"/>
      <c r="G74" s="1246"/>
      <c r="H74" s="1246"/>
      <c r="I74" s="1246"/>
      <c r="J74" s="1246"/>
      <c r="K74" s="1267"/>
      <c r="L74" s="1267"/>
      <c r="M74" s="1267"/>
      <c r="N74" s="1267"/>
      <c r="AM74" s="1238"/>
      <c r="AN74" s="1249"/>
      <c r="AO74" s="1249"/>
      <c r="AP74" s="1249"/>
      <c r="AQ74" s="1249"/>
      <c r="AR74" s="1249"/>
      <c r="AS74" s="1249"/>
      <c r="AT74" s="1249"/>
      <c r="AU74" s="1249"/>
      <c r="AV74" s="1249"/>
      <c r="AW74" s="1249"/>
      <c r="AX74" s="1249"/>
      <c r="AY74" s="1249"/>
      <c r="AZ74" s="1249"/>
      <c r="BA74" s="1249"/>
      <c r="BB74" s="1249"/>
      <c r="BC74" s="1249"/>
      <c r="BD74" s="1249"/>
      <c r="BE74" s="1249"/>
      <c r="BF74" s="1249"/>
      <c r="BG74" s="1249"/>
      <c r="BH74" s="1249"/>
      <c r="BI74" s="1249"/>
      <c r="BJ74" s="1249"/>
      <c r="BK74" s="1249"/>
      <c r="BL74" s="1249"/>
      <c r="BM74" s="1249"/>
      <c r="BN74" s="1249"/>
      <c r="BO74" s="1249"/>
      <c r="BP74" s="1250"/>
      <c r="BQ74" s="1250"/>
      <c r="BR74" s="1250"/>
      <c r="BS74" s="1250"/>
      <c r="BT74" s="1250"/>
      <c r="BU74" s="1250"/>
      <c r="BV74" s="1250"/>
      <c r="BW74" s="1250"/>
      <c r="BX74" s="1250"/>
      <c r="BY74" s="1250"/>
      <c r="BZ74" s="1250"/>
      <c r="CA74" s="1250"/>
      <c r="CB74" s="1250"/>
      <c r="CC74" s="1250"/>
      <c r="CD74" s="1250"/>
      <c r="CE74" s="1250"/>
      <c r="CF74" s="1250"/>
      <c r="CG74" s="1250"/>
      <c r="CH74" s="1250"/>
      <c r="CI74" s="1250"/>
      <c r="CJ74" s="1250"/>
      <c r="CK74" s="1250"/>
      <c r="CL74" s="1250"/>
      <c r="CM74" s="1250"/>
      <c r="CN74" s="1250"/>
      <c r="CO74" s="1250"/>
      <c r="CP74" s="1250"/>
      <c r="CQ74" s="1250"/>
      <c r="CR74" s="1250"/>
      <c r="CS74" s="1250"/>
      <c r="CT74" s="1250"/>
      <c r="CU74" s="1250"/>
      <c r="CV74" s="1250"/>
      <c r="CW74" s="1250"/>
      <c r="CX74" s="1250"/>
      <c r="CY74" s="1250"/>
      <c r="CZ74" s="1250"/>
      <c r="DA74" s="1250"/>
      <c r="DB74" s="1250"/>
      <c r="DC74" s="1250"/>
    </row>
    <row r="75" spans="2:107" ht="13.2" x14ac:dyDescent="0.2">
      <c r="B75" s="1220"/>
      <c r="G75" s="1246"/>
      <c r="H75" s="1246"/>
      <c r="I75" s="1239"/>
      <c r="J75" s="1239"/>
      <c r="K75" s="1248"/>
      <c r="L75" s="1248"/>
      <c r="M75" s="1248"/>
      <c r="N75" s="1248"/>
      <c r="AM75" s="1238"/>
      <c r="AN75" s="1249"/>
      <c r="AO75" s="1249"/>
      <c r="AP75" s="1249"/>
      <c r="AQ75" s="1249"/>
      <c r="AR75" s="1249"/>
      <c r="AS75" s="1249"/>
      <c r="AT75" s="1249"/>
      <c r="AU75" s="1249"/>
      <c r="AV75" s="1249"/>
      <c r="AW75" s="1249"/>
      <c r="AX75" s="1249"/>
      <c r="AY75" s="1249"/>
      <c r="AZ75" s="1249"/>
      <c r="BA75" s="1249"/>
      <c r="BB75" s="1249" t="s">
        <v>585</v>
      </c>
      <c r="BC75" s="1249"/>
      <c r="BD75" s="1249"/>
      <c r="BE75" s="1249"/>
      <c r="BF75" s="1249"/>
      <c r="BG75" s="1249"/>
      <c r="BH75" s="1249"/>
      <c r="BI75" s="1249"/>
      <c r="BJ75" s="1249"/>
      <c r="BK75" s="1249"/>
      <c r="BL75" s="1249"/>
      <c r="BM75" s="1249"/>
      <c r="BN75" s="1249"/>
      <c r="BO75" s="1249"/>
      <c r="BP75" s="1250">
        <v>5.0999999999999996</v>
      </c>
      <c r="BQ75" s="1250"/>
      <c r="BR75" s="1250"/>
      <c r="BS75" s="1250"/>
      <c r="BT75" s="1250"/>
      <c r="BU75" s="1250"/>
      <c r="BV75" s="1250"/>
      <c r="BW75" s="1250"/>
      <c r="BX75" s="1250">
        <v>6.3</v>
      </c>
      <c r="BY75" s="1250"/>
      <c r="BZ75" s="1250"/>
      <c r="CA75" s="1250"/>
      <c r="CB75" s="1250"/>
      <c r="CC75" s="1250"/>
      <c r="CD75" s="1250"/>
      <c r="CE75" s="1250"/>
      <c r="CF75" s="1250">
        <v>6.5</v>
      </c>
      <c r="CG75" s="1250"/>
      <c r="CH75" s="1250"/>
      <c r="CI75" s="1250"/>
      <c r="CJ75" s="1250"/>
      <c r="CK75" s="1250"/>
      <c r="CL75" s="1250"/>
      <c r="CM75" s="1250"/>
      <c r="CN75" s="1250">
        <v>6.9</v>
      </c>
      <c r="CO75" s="1250"/>
      <c r="CP75" s="1250"/>
      <c r="CQ75" s="1250"/>
      <c r="CR75" s="1250"/>
      <c r="CS75" s="1250"/>
      <c r="CT75" s="1250"/>
      <c r="CU75" s="1250"/>
      <c r="CV75" s="1250">
        <v>5.9</v>
      </c>
      <c r="CW75" s="1250"/>
      <c r="CX75" s="1250"/>
      <c r="CY75" s="1250"/>
      <c r="CZ75" s="1250"/>
      <c r="DA75" s="1250"/>
      <c r="DB75" s="1250"/>
      <c r="DC75" s="1250"/>
    </row>
    <row r="76" spans="2:107" ht="13.2" x14ac:dyDescent="0.2">
      <c r="B76" s="1220"/>
      <c r="G76" s="1246"/>
      <c r="H76" s="1246"/>
      <c r="I76" s="1239"/>
      <c r="J76" s="1239"/>
      <c r="K76" s="1248"/>
      <c r="L76" s="1248"/>
      <c r="M76" s="1248"/>
      <c r="N76" s="1248"/>
      <c r="AM76" s="1238"/>
      <c r="AN76" s="1249"/>
      <c r="AO76" s="1249"/>
      <c r="AP76" s="1249"/>
      <c r="AQ76" s="1249"/>
      <c r="AR76" s="1249"/>
      <c r="AS76" s="1249"/>
      <c r="AT76" s="1249"/>
      <c r="AU76" s="1249"/>
      <c r="AV76" s="1249"/>
      <c r="AW76" s="1249"/>
      <c r="AX76" s="1249"/>
      <c r="AY76" s="1249"/>
      <c r="AZ76" s="1249"/>
      <c r="BA76" s="1249"/>
      <c r="BB76" s="1249"/>
      <c r="BC76" s="1249"/>
      <c r="BD76" s="1249"/>
      <c r="BE76" s="1249"/>
      <c r="BF76" s="1249"/>
      <c r="BG76" s="1249"/>
      <c r="BH76" s="1249"/>
      <c r="BI76" s="1249"/>
      <c r="BJ76" s="1249"/>
      <c r="BK76" s="1249"/>
      <c r="BL76" s="1249"/>
      <c r="BM76" s="1249"/>
      <c r="BN76" s="1249"/>
      <c r="BO76" s="1249"/>
      <c r="BP76" s="1250"/>
      <c r="BQ76" s="1250"/>
      <c r="BR76" s="1250"/>
      <c r="BS76" s="1250"/>
      <c r="BT76" s="1250"/>
      <c r="BU76" s="1250"/>
      <c r="BV76" s="1250"/>
      <c r="BW76" s="1250"/>
      <c r="BX76" s="1250"/>
      <c r="BY76" s="1250"/>
      <c r="BZ76" s="1250"/>
      <c r="CA76" s="1250"/>
      <c r="CB76" s="1250"/>
      <c r="CC76" s="1250"/>
      <c r="CD76" s="1250"/>
      <c r="CE76" s="1250"/>
      <c r="CF76" s="1250"/>
      <c r="CG76" s="1250"/>
      <c r="CH76" s="1250"/>
      <c r="CI76" s="1250"/>
      <c r="CJ76" s="1250"/>
      <c r="CK76" s="1250"/>
      <c r="CL76" s="1250"/>
      <c r="CM76" s="1250"/>
      <c r="CN76" s="1250"/>
      <c r="CO76" s="1250"/>
      <c r="CP76" s="1250"/>
      <c r="CQ76" s="1250"/>
      <c r="CR76" s="1250"/>
      <c r="CS76" s="1250"/>
      <c r="CT76" s="1250"/>
      <c r="CU76" s="1250"/>
      <c r="CV76" s="1250"/>
      <c r="CW76" s="1250"/>
      <c r="CX76" s="1250"/>
      <c r="CY76" s="1250"/>
      <c r="CZ76" s="1250"/>
      <c r="DA76" s="1250"/>
      <c r="DB76" s="1250"/>
      <c r="DC76" s="1250"/>
    </row>
    <row r="77" spans="2:107" ht="13.2" x14ac:dyDescent="0.2">
      <c r="B77" s="1220"/>
      <c r="G77" s="1239"/>
      <c r="H77" s="1239"/>
      <c r="I77" s="1239"/>
      <c r="J77" s="1239"/>
      <c r="K77" s="1267"/>
      <c r="L77" s="1267"/>
      <c r="M77" s="1267"/>
      <c r="N77" s="1267"/>
      <c r="AN77" s="1245" t="s">
        <v>582</v>
      </c>
      <c r="AO77" s="1245"/>
      <c r="AP77" s="1245"/>
      <c r="AQ77" s="1245"/>
      <c r="AR77" s="1245"/>
      <c r="AS77" s="1245"/>
      <c r="AT77" s="1245"/>
      <c r="AU77" s="1245"/>
      <c r="AV77" s="1245"/>
      <c r="AW77" s="1245"/>
      <c r="AX77" s="1245"/>
      <c r="AY77" s="1245"/>
      <c r="AZ77" s="1245"/>
      <c r="BA77" s="1245"/>
      <c r="BB77" s="1249" t="s">
        <v>580</v>
      </c>
      <c r="BC77" s="1249"/>
      <c r="BD77" s="1249"/>
      <c r="BE77" s="1249"/>
      <c r="BF77" s="1249"/>
      <c r="BG77" s="1249"/>
      <c r="BH77" s="1249"/>
      <c r="BI77" s="1249"/>
      <c r="BJ77" s="1249"/>
      <c r="BK77" s="1249"/>
      <c r="BL77" s="1249"/>
      <c r="BM77" s="1249"/>
      <c r="BN77" s="1249"/>
      <c r="BO77" s="1249"/>
      <c r="BP77" s="1250">
        <v>33.9</v>
      </c>
      <c r="BQ77" s="1250"/>
      <c r="BR77" s="1250"/>
      <c r="BS77" s="1250"/>
      <c r="BT77" s="1250"/>
      <c r="BU77" s="1250"/>
      <c r="BV77" s="1250"/>
      <c r="BW77" s="1250"/>
      <c r="BX77" s="1250">
        <v>31.5</v>
      </c>
      <c r="BY77" s="1250"/>
      <c r="BZ77" s="1250"/>
      <c r="CA77" s="1250"/>
      <c r="CB77" s="1250"/>
      <c r="CC77" s="1250"/>
      <c r="CD77" s="1250"/>
      <c r="CE77" s="1250"/>
      <c r="CF77" s="1250">
        <v>23.4</v>
      </c>
      <c r="CG77" s="1250"/>
      <c r="CH77" s="1250"/>
      <c r="CI77" s="1250"/>
      <c r="CJ77" s="1250"/>
      <c r="CK77" s="1250"/>
      <c r="CL77" s="1250"/>
      <c r="CM77" s="1250"/>
      <c r="CN77" s="1250">
        <v>18.2</v>
      </c>
      <c r="CO77" s="1250"/>
      <c r="CP77" s="1250"/>
      <c r="CQ77" s="1250"/>
      <c r="CR77" s="1250"/>
      <c r="CS77" s="1250"/>
      <c r="CT77" s="1250"/>
      <c r="CU77" s="1250"/>
      <c r="CV77" s="1250">
        <v>17.100000000000001</v>
      </c>
      <c r="CW77" s="1250"/>
      <c r="CX77" s="1250"/>
      <c r="CY77" s="1250"/>
      <c r="CZ77" s="1250"/>
      <c r="DA77" s="1250"/>
      <c r="DB77" s="1250"/>
      <c r="DC77" s="1250"/>
    </row>
    <row r="78" spans="2:107" ht="13.2" x14ac:dyDescent="0.2">
      <c r="B78" s="1220"/>
      <c r="G78" s="1239"/>
      <c r="H78" s="1239"/>
      <c r="I78" s="1239"/>
      <c r="J78" s="1239"/>
      <c r="K78" s="1267"/>
      <c r="L78" s="1267"/>
      <c r="M78" s="1267"/>
      <c r="N78" s="1267"/>
      <c r="AN78" s="1245"/>
      <c r="AO78" s="1245"/>
      <c r="AP78" s="1245"/>
      <c r="AQ78" s="1245"/>
      <c r="AR78" s="1245"/>
      <c r="AS78" s="1245"/>
      <c r="AT78" s="1245"/>
      <c r="AU78" s="1245"/>
      <c r="AV78" s="1245"/>
      <c r="AW78" s="1245"/>
      <c r="AX78" s="1245"/>
      <c r="AY78" s="1245"/>
      <c r="AZ78" s="1245"/>
      <c r="BA78" s="1245"/>
      <c r="BB78" s="1249"/>
      <c r="BC78" s="1249"/>
      <c r="BD78" s="1249"/>
      <c r="BE78" s="1249"/>
      <c r="BF78" s="1249"/>
      <c r="BG78" s="1249"/>
      <c r="BH78" s="1249"/>
      <c r="BI78" s="1249"/>
      <c r="BJ78" s="1249"/>
      <c r="BK78" s="1249"/>
      <c r="BL78" s="1249"/>
      <c r="BM78" s="1249"/>
      <c r="BN78" s="1249"/>
      <c r="BO78" s="1249"/>
      <c r="BP78" s="1250"/>
      <c r="BQ78" s="1250"/>
      <c r="BR78" s="1250"/>
      <c r="BS78" s="1250"/>
      <c r="BT78" s="1250"/>
      <c r="BU78" s="1250"/>
      <c r="BV78" s="1250"/>
      <c r="BW78" s="1250"/>
      <c r="BX78" s="1250"/>
      <c r="BY78" s="1250"/>
      <c r="BZ78" s="1250"/>
      <c r="CA78" s="1250"/>
      <c r="CB78" s="1250"/>
      <c r="CC78" s="1250"/>
      <c r="CD78" s="1250"/>
      <c r="CE78" s="1250"/>
      <c r="CF78" s="1250"/>
      <c r="CG78" s="1250"/>
      <c r="CH78" s="1250"/>
      <c r="CI78" s="1250"/>
      <c r="CJ78" s="1250"/>
      <c r="CK78" s="1250"/>
      <c r="CL78" s="1250"/>
      <c r="CM78" s="1250"/>
      <c r="CN78" s="1250"/>
      <c r="CO78" s="1250"/>
      <c r="CP78" s="1250"/>
      <c r="CQ78" s="1250"/>
      <c r="CR78" s="1250"/>
      <c r="CS78" s="1250"/>
      <c r="CT78" s="1250"/>
      <c r="CU78" s="1250"/>
      <c r="CV78" s="1250"/>
      <c r="CW78" s="1250"/>
      <c r="CX78" s="1250"/>
      <c r="CY78" s="1250"/>
      <c r="CZ78" s="1250"/>
      <c r="DA78" s="1250"/>
      <c r="DB78" s="1250"/>
      <c r="DC78" s="1250"/>
    </row>
    <row r="79" spans="2:107" ht="13.2" x14ac:dyDescent="0.2">
      <c r="B79" s="1220"/>
      <c r="G79" s="1239"/>
      <c r="H79" s="1239"/>
      <c r="I79" s="1252"/>
      <c r="J79" s="1252"/>
      <c r="K79" s="1268"/>
      <c r="L79" s="1268"/>
      <c r="M79" s="1268"/>
      <c r="N79" s="1268"/>
      <c r="AN79" s="1245"/>
      <c r="AO79" s="1245"/>
      <c r="AP79" s="1245"/>
      <c r="AQ79" s="1245"/>
      <c r="AR79" s="1245"/>
      <c r="AS79" s="1245"/>
      <c r="AT79" s="1245"/>
      <c r="AU79" s="1245"/>
      <c r="AV79" s="1245"/>
      <c r="AW79" s="1245"/>
      <c r="AX79" s="1245"/>
      <c r="AY79" s="1245"/>
      <c r="AZ79" s="1245"/>
      <c r="BA79" s="1245"/>
      <c r="BB79" s="1249" t="s">
        <v>585</v>
      </c>
      <c r="BC79" s="1249"/>
      <c r="BD79" s="1249"/>
      <c r="BE79" s="1249"/>
      <c r="BF79" s="1249"/>
      <c r="BG79" s="1249"/>
      <c r="BH79" s="1249"/>
      <c r="BI79" s="1249"/>
      <c r="BJ79" s="1249"/>
      <c r="BK79" s="1249"/>
      <c r="BL79" s="1249"/>
      <c r="BM79" s="1249"/>
      <c r="BN79" s="1249"/>
      <c r="BO79" s="1249"/>
      <c r="BP79" s="1250">
        <v>5.7</v>
      </c>
      <c r="BQ79" s="1250"/>
      <c r="BR79" s="1250"/>
      <c r="BS79" s="1250"/>
      <c r="BT79" s="1250"/>
      <c r="BU79" s="1250"/>
      <c r="BV79" s="1250"/>
      <c r="BW79" s="1250"/>
      <c r="BX79" s="1250">
        <v>5.4</v>
      </c>
      <c r="BY79" s="1250"/>
      <c r="BZ79" s="1250"/>
      <c r="CA79" s="1250"/>
      <c r="CB79" s="1250"/>
      <c r="CC79" s="1250"/>
      <c r="CD79" s="1250"/>
      <c r="CE79" s="1250"/>
      <c r="CF79" s="1250">
        <v>5.2</v>
      </c>
      <c r="CG79" s="1250"/>
      <c r="CH79" s="1250"/>
      <c r="CI79" s="1250"/>
      <c r="CJ79" s="1250"/>
      <c r="CK79" s="1250"/>
      <c r="CL79" s="1250"/>
      <c r="CM79" s="1250"/>
      <c r="CN79" s="1250">
        <v>5.2</v>
      </c>
      <c r="CO79" s="1250"/>
      <c r="CP79" s="1250"/>
      <c r="CQ79" s="1250"/>
      <c r="CR79" s="1250"/>
      <c r="CS79" s="1250"/>
      <c r="CT79" s="1250"/>
      <c r="CU79" s="1250"/>
      <c r="CV79" s="1250">
        <v>5.2</v>
      </c>
      <c r="CW79" s="1250"/>
      <c r="CX79" s="1250"/>
      <c r="CY79" s="1250"/>
      <c r="CZ79" s="1250"/>
      <c r="DA79" s="1250"/>
      <c r="DB79" s="1250"/>
      <c r="DC79" s="1250"/>
    </row>
    <row r="80" spans="2:107" ht="13.2" x14ac:dyDescent="0.2">
      <c r="B80" s="1220"/>
      <c r="G80" s="1239"/>
      <c r="H80" s="1239"/>
      <c r="I80" s="1252"/>
      <c r="J80" s="1252"/>
      <c r="K80" s="1268"/>
      <c r="L80" s="1268"/>
      <c r="M80" s="1268"/>
      <c r="N80" s="1268"/>
      <c r="AN80" s="1245"/>
      <c r="AO80" s="1245"/>
      <c r="AP80" s="1245"/>
      <c r="AQ80" s="1245"/>
      <c r="AR80" s="1245"/>
      <c r="AS80" s="1245"/>
      <c r="AT80" s="1245"/>
      <c r="AU80" s="1245"/>
      <c r="AV80" s="1245"/>
      <c r="AW80" s="1245"/>
      <c r="AX80" s="1245"/>
      <c r="AY80" s="1245"/>
      <c r="AZ80" s="1245"/>
      <c r="BA80" s="1245"/>
      <c r="BB80" s="1249"/>
      <c r="BC80" s="1249"/>
      <c r="BD80" s="1249"/>
      <c r="BE80" s="1249"/>
      <c r="BF80" s="1249"/>
      <c r="BG80" s="1249"/>
      <c r="BH80" s="1249"/>
      <c r="BI80" s="1249"/>
      <c r="BJ80" s="1249"/>
      <c r="BK80" s="1249"/>
      <c r="BL80" s="1249"/>
      <c r="BM80" s="1249"/>
      <c r="BN80" s="1249"/>
      <c r="BO80" s="1249"/>
      <c r="BP80" s="1250"/>
      <c r="BQ80" s="1250"/>
      <c r="BR80" s="1250"/>
      <c r="BS80" s="1250"/>
      <c r="BT80" s="1250"/>
      <c r="BU80" s="1250"/>
      <c r="BV80" s="1250"/>
      <c r="BW80" s="1250"/>
      <c r="BX80" s="1250"/>
      <c r="BY80" s="1250"/>
      <c r="BZ80" s="1250"/>
      <c r="CA80" s="1250"/>
      <c r="CB80" s="1250"/>
      <c r="CC80" s="1250"/>
      <c r="CD80" s="1250"/>
      <c r="CE80" s="1250"/>
      <c r="CF80" s="1250"/>
      <c r="CG80" s="1250"/>
      <c r="CH80" s="1250"/>
      <c r="CI80" s="1250"/>
      <c r="CJ80" s="1250"/>
      <c r="CK80" s="1250"/>
      <c r="CL80" s="1250"/>
      <c r="CM80" s="1250"/>
      <c r="CN80" s="1250"/>
      <c r="CO80" s="1250"/>
      <c r="CP80" s="1250"/>
      <c r="CQ80" s="1250"/>
      <c r="CR80" s="1250"/>
      <c r="CS80" s="1250"/>
      <c r="CT80" s="1250"/>
      <c r="CU80" s="1250"/>
      <c r="CV80" s="1250"/>
      <c r="CW80" s="1250"/>
      <c r="CX80" s="1250"/>
      <c r="CY80" s="1250"/>
      <c r="CZ80" s="1250"/>
      <c r="DA80" s="1250"/>
      <c r="DB80" s="1250"/>
      <c r="DC80" s="1250"/>
    </row>
    <row r="81" spans="2:109" ht="13.2" x14ac:dyDescent="0.2">
      <c r="B81" s="1220"/>
    </row>
    <row r="82" spans="2:109" ht="16.2" x14ac:dyDescent="0.2">
      <c r="B82" s="1220"/>
      <c r="K82" s="1269"/>
      <c r="L82" s="1269"/>
      <c r="M82" s="1269"/>
      <c r="N82" s="1269"/>
      <c r="AQ82" s="1269"/>
      <c r="AR82" s="1269"/>
      <c r="AS82" s="1269"/>
      <c r="AT82" s="1269"/>
      <c r="BC82" s="1269"/>
      <c r="BD82" s="1269"/>
      <c r="BE82" s="1269"/>
      <c r="BF82" s="1269"/>
      <c r="BO82" s="1269"/>
      <c r="BP82" s="1269"/>
      <c r="BQ82" s="1269"/>
      <c r="BR82" s="1269"/>
      <c r="CA82" s="1269"/>
      <c r="CB82" s="1269"/>
      <c r="CC82" s="1269"/>
      <c r="CD82" s="1269"/>
      <c r="CM82" s="1269"/>
      <c r="CN82" s="1269"/>
      <c r="CO82" s="1269"/>
      <c r="CP82" s="1269"/>
      <c r="CY82" s="1269"/>
      <c r="CZ82" s="1269"/>
      <c r="DA82" s="1269"/>
      <c r="DB82" s="1269"/>
      <c r="DC82" s="1269"/>
    </row>
    <row r="83" spans="2:109" ht="13.2" x14ac:dyDescent="0.2">
      <c r="B83" s="1222"/>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223"/>
      <c r="AV83" s="1223"/>
      <c r="AW83" s="1223"/>
      <c r="AX83" s="1223"/>
      <c r="AY83" s="1223"/>
      <c r="AZ83" s="1223"/>
      <c r="BA83" s="1223"/>
      <c r="BB83" s="1223"/>
      <c r="BC83" s="1223"/>
      <c r="BD83" s="1223"/>
      <c r="BE83" s="1223"/>
      <c r="BF83" s="1223"/>
      <c r="BG83" s="1223"/>
      <c r="BH83" s="1223"/>
      <c r="BI83" s="1223"/>
      <c r="BJ83" s="1223"/>
      <c r="BK83" s="1223"/>
      <c r="BL83" s="1223"/>
      <c r="BM83" s="1223"/>
      <c r="BN83" s="1223"/>
      <c r="BO83" s="1223"/>
      <c r="BP83" s="1223"/>
      <c r="BQ83" s="1223"/>
      <c r="BR83" s="1223"/>
      <c r="BS83" s="1223"/>
      <c r="BT83" s="1223"/>
      <c r="BU83" s="1223"/>
      <c r="BV83" s="1223"/>
      <c r="BW83" s="1223"/>
      <c r="BX83" s="1223"/>
      <c r="BY83" s="1223"/>
      <c r="BZ83" s="1223"/>
      <c r="CA83" s="1223"/>
      <c r="CB83" s="1223"/>
      <c r="CC83" s="1223"/>
      <c r="CD83" s="1223"/>
      <c r="CE83" s="1223"/>
      <c r="CF83" s="1223"/>
      <c r="CG83" s="1223"/>
      <c r="CH83" s="1223"/>
      <c r="CI83" s="1223"/>
      <c r="CJ83" s="1223"/>
      <c r="CK83" s="1223"/>
      <c r="CL83" s="1223"/>
      <c r="CM83" s="1223"/>
      <c r="CN83" s="1223"/>
      <c r="CO83" s="1223"/>
      <c r="CP83" s="1223"/>
      <c r="CQ83" s="1223"/>
      <c r="CR83" s="1223"/>
      <c r="CS83" s="1223"/>
      <c r="CT83" s="1223"/>
      <c r="CU83" s="1223"/>
      <c r="CV83" s="1223"/>
      <c r="CW83" s="1223"/>
      <c r="CX83" s="1223"/>
      <c r="CY83" s="1223"/>
      <c r="CZ83" s="1223"/>
      <c r="DA83" s="1223"/>
      <c r="DB83" s="1223"/>
      <c r="DC83" s="1223"/>
      <c r="DD83" s="1224"/>
    </row>
    <row r="84" spans="2:109" ht="13.2" x14ac:dyDescent="0.2">
      <c r="DD84" s="1214"/>
      <c r="DE84" s="1214"/>
    </row>
    <row r="85" spans="2:109" ht="13.2" x14ac:dyDescent="0.2">
      <c r="DD85" s="1214"/>
      <c r="DE85" s="1214"/>
    </row>
  </sheetData>
  <sheetProtection algorithmName="SHA-512" hashValue="A3FMUBmjH2V+aCxqJR/iIdzqMIm1jIM6EemLsd5v6qbim56tBVZ0Uij7Q4wX8tg3B9OG+rQYEzjTVhTu17uroQ==" saltValue="5RC3aRjAe9DiFEjtcszCj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68274-A307-4F66-9B88-03EC768B5EB6}">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8" customWidth="1"/>
    <col min="35" max="122" width="2.44140625" style="257" customWidth="1"/>
    <col min="123" max="16384" width="2.44140625" style="257" hidden="1"/>
  </cols>
  <sheetData>
    <row r="1" spans="1:34"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1:34" ht="13.2" x14ac:dyDescent="0.2">
      <c r="S2" s="257"/>
      <c r="AH2" s="257"/>
    </row>
    <row r="3" spans="1:34"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1:34" ht="13.2" x14ac:dyDescent="0.2"/>
    <row r="5" spans="1:34" ht="13.2" x14ac:dyDescent="0.2"/>
    <row r="6" spans="1:34" ht="13.2" x14ac:dyDescent="0.2"/>
    <row r="7" spans="1:34" ht="13.2" x14ac:dyDescent="0.2"/>
    <row r="8" spans="1:34" ht="13.2" x14ac:dyDescent="0.2"/>
    <row r="9" spans="1:34" ht="13.2" x14ac:dyDescent="0.2">
      <c r="AH9" s="257"/>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7"/>
    </row>
    <row r="18" spans="12:34" ht="13.2" x14ac:dyDescent="0.2"/>
    <row r="19" spans="12:34" ht="13.2" x14ac:dyDescent="0.2"/>
    <row r="20" spans="12:34" ht="13.2" x14ac:dyDescent="0.2">
      <c r="AH20" s="257"/>
    </row>
    <row r="21" spans="12:34" ht="13.2" x14ac:dyDescent="0.2">
      <c r="AH21" s="257"/>
    </row>
    <row r="22" spans="12:34" ht="13.2" x14ac:dyDescent="0.2"/>
    <row r="23" spans="12:34" ht="13.2" x14ac:dyDescent="0.2"/>
    <row r="24" spans="12:34" ht="13.2" x14ac:dyDescent="0.2">
      <c r="Q24" s="257"/>
    </row>
    <row r="25" spans="12:34" ht="13.2" x14ac:dyDescent="0.2"/>
    <row r="26" spans="12:34" ht="13.2" x14ac:dyDescent="0.2"/>
    <row r="27" spans="12:34" ht="13.2" x14ac:dyDescent="0.2"/>
    <row r="28" spans="12:34" ht="13.2" x14ac:dyDescent="0.2">
      <c r="O28" s="257"/>
      <c r="T28" s="257"/>
      <c r="AH28" s="257"/>
    </row>
    <row r="29" spans="12:34" ht="13.2" x14ac:dyDescent="0.2"/>
    <row r="30" spans="12:34" ht="13.2" x14ac:dyDescent="0.2"/>
    <row r="31" spans="12:34" ht="13.2" x14ac:dyDescent="0.2">
      <c r="Q31" s="257"/>
    </row>
    <row r="32" spans="12:34" ht="13.2" x14ac:dyDescent="0.2">
      <c r="L32" s="257"/>
    </row>
    <row r="33" spans="2:34" ht="13.2" x14ac:dyDescent="0.2">
      <c r="C33" s="257"/>
      <c r="E33" s="257"/>
      <c r="G33" s="257"/>
      <c r="I33" s="257"/>
      <c r="X33" s="257"/>
    </row>
    <row r="34" spans="2:34" ht="13.2" x14ac:dyDescent="0.2">
      <c r="B34" s="257"/>
      <c r="P34" s="257"/>
      <c r="R34" s="257"/>
      <c r="T34" s="257"/>
    </row>
    <row r="35" spans="2:34" ht="13.2" x14ac:dyDescent="0.2">
      <c r="D35" s="257"/>
      <c r="W35" s="257"/>
      <c r="AC35" s="257"/>
      <c r="AD35" s="257"/>
      <c r="AE35" s="257"/>
      <c r="AF35" s="257"/>
      <c r="AG35" s="257"/>
      <c r="AH35" s="257"/>
    </row>
    <row r="36" spans="2:34" ht="13.2" x14ac:dyDescent="0.2">
      <c r="H36" s="257"/>
      <c r="J36" s="257"/>
      <c r="K36" s="257"/>
      <c r="M36" s="257"/>
      <c r="Y36" s="257"/>
      <c r="Z36" s="257"/>
      <c r="AA36" s="257"/>
      <c r="AB36" s="257"/>
      <c r="AC36" s="257"/>
      <c r="AD36" s="257"/>
      <c r="AE36" s="257"/>
      <c r="AF36" s="257"/>
      <c r="AG36" s="257"/>
      <c r="AH36" s="257"/>
    </row>
    <row r="37" spans="2:34" ht="13.2" x14ac:dyDescent="0.2">
      <c r="AH37" s="257"/>
    </row>
    <row r="38" spans="2:34" ht="13.2" x14ac:dyDescent="0.2">
      <c r="AG38" s="257"/>
      <c r="AH38" s="257"/>
    </row>
    <row r="39" spans="2:34" ht="13.2" x14ac:dyDescent="0.2"/>
    <row r="40" spans="2:34" ht="13.2" x14ac:dyDescent="0.2">
      <c r="X40" s="257"/>
    </row>
    <row r="41" spans="2:34" ht="13.2" x14ac:dyDescent="0.2">
      <c r="R41" s="257"/>
    </row>
    <row r="42" spans="2:34" ht="13.2" x14ac:dyDescent="0.2">
      <c r="W42" s="257"/>
    </row>
    <row r="43" spans="2:34" ht="13.2" x14ac:dyDescent="0.2">
      <c r="Y43" s="257"/>
      <c r="Z43" s="257"/>
      <c r="AA43" s="257"/>
      <c r="AB43" s="257"/>
      <c r="AC43" s="257"/>
      <c r="AD43" s="257"/>
      <c r="AE43" s="257"/>
      <c r="AF43" s="257"/>
      <c r="AG43" s="257"/>
      <c r="AH43" s="257"/>
    </row>
    <row r="44" spans="2:34" ht="13.2" x14ac:dyDescent="0.2">
      <c r="AH44" s="257"/>
    </row>
    <row r="45" spans="2:34" ht="13.2" x14ac:dyDescent="0.2">
      <c r="X45" s="257"/>
    </row>
    <row r="46" spans="2:34" ht="13.2" x14ac:dyDescent="0.2"/>
    <row r="47" spans="2:34" ht="13.2" x14ac:dyDescent="0.2"/>
    <row r="48" spans="2:34" ht="13.2" x14ac:dyDescent="0.2">
      <c r="W48" s="257"/>
      <c r="Y48" s="257"/>
      <c r="Z48" s="257"/>
      <c r="AA48" s="257"/>
      <c r="AB48" s="257"/>
      <c r="AC48" s="257"/>
      <c r="AD48" s="257"/>
      <c r="AE48" s="257"/>
      <c r="AF48" s="257"/>
      <c r="AG48" s="257"/>
      <c r="AH48" s="257"/>
    </row>
    <row r="49" spans="28:34" ht="13.2" x14ac:dyDescent="0.2"/>
    <row r="50" spans="28:34" ht="13.2" x14ac:dyDescent="0.2">
      <c r="AE50" s="257"/>
      <c r="AF50" s="257"/>
      <c r="AG50" s="257"/>
      <c r="AH50" s="257"/>
    </row>
    <row r="51" spans="28:34" ht="13.2" x14ac:dyDescent="0.2">
      <c r="AC51" s="257"/>
      <c r="AD51" s="257"/>
      <c r="AE51" s="257"/>
      <c r="AF51" s="257"/>
      <c r="AG51" s="257"/>
      <c r="AH51" s="257"/>
    </row>
    <row r="52" spans="28:34" ht="13.2" x14ac:dyDescent="0.2"/>
    <row r="53" spans="28:34" ht="13.2" x14ac:dyDescent="0.2">
      <c r="AF53" s="257"/>
      <c r="AG53" s="257"/>
      <c r="AH53" s="257"/>
    </row>
    <row r="54" spans="28:34" ht="13.2" x14ac:dyDescent="0.2">
      <c r="AH54" s="257"/>
    </row>
    <row r="55" spans="28:34" ht="13.2" x14ac:dyDescent="0.2"/>
    <row r="56" spans="28:34" ht="13.2" x14ac:dyDescent="0.2">
      <c r="AB56" s="257"/>
      <c r="AC56" s="257"/>
      <c r="AD56" s="257"/>
      <c r="AE56" s="257"/>
      <c r="AF56" s="257"/>
      <c r="AG56" s="257"/>
      <c r="AH56" s="257"/>
    </row>
    <row r="57" spans="28:34" ht="13.2" x14ac:dyDescent="0.2">
      <c r="AH57" s="257"/>
    </row>
    <row r="58" spans="28:34" ht="13.2" x14ac:dyDescent="0.2">
      <c r="AH58" s="257"/>
    </row>
    <row r="59" spans="28:34" ht="13.2" x14ac:dyDescent="0.2"/>
    <row r="60" spans="28:34" ht="13.2" x14ac:dyDescent="0.2"/>
    <row r="61" spans="28:34" ht="13.2" x14ac:dyDescent="0.2"/>
    <row r="62" spans="28:34" ht="13.2" x14ac:dyDescent="0.2"/>
    <row r="63" spans="28:34" ht="13.2" x14ac:dyDescent="0.2">
      <c r="AH63" s="257"/>
    </row>
    <row r="64" spans="28:34" ht="13.2" x14ac:dyDescent="0.2">
      <c r="AG64" s="257"/>
      <c r="AH64" s="257"/>
    </row>
    <row r="65" spans="28:34" ht="13.2" x14ac:dyDescent="0.2"/>
    <row r="66" spans="28:34" ht="13.2" x14ac:dyDescent="0.2"/>
    <row r="67" spans="28:34" ht="13.2" x14ac:dyDescent="0.2"/>
    <row r="68" spans="28:34" ht="13.2" x14ac:dyDescent="0.2">
      <c r="AB68" s="257"/>
      <c r="AC68" s="257"/>
      <c r="AD68" s="257"/>
      <c r="AE68" s="257"/>
      <c r="AF68" s="257"/>
      <c r="AG68" s="257"/>
      <c r="AH68" s="257"/>
    </row>
    <row r="69" spans="28:34" ht="13.2" x14ac:dyDescent="0.2">
      <c r="AF69" s="257"/>
      <c r="AG69" s="257"/>
      <c r="AH69" s="257"/>
    </row>
    <row r="70" spans="28:34" ht="13.2" x14ac:dyDescent="0.2"/>
    <row r="71" spans="28:34" ht="13.2" x14ac:dyDescent="0.2"/>
    <row r="72" spans="28:34" ht="13.2" x14ac:dyDescent="0.2"/>
    <row r="73" spans="28:34" ht="13.2" x14ac:dyDescent="0.2"/>
    <row r="74" spans="28:34" ht="13.2" x14ac:dyDescent="0.2"/>
    <row r="75" spans="28:34" ht="13.2" x14ac:dyDescent="0.2">
      <c r="AH75" s="257"/>
    </row>
    <row r="76" spans="28:34" ht="13.2" x14ac:dyDescent="0.2">
      <c r="AF76" s="257"/>
      <c r="AG76" s="257"/>
      <c r="AH76" s="257"/>
    </row>
    <row r="77" spans="28:34" ht="13.2" x14ac:dyDescent="0.2">
      <c r="AG77" s="257"/>
      <c r="AH77" s="257"/>
    </row>
    <row r="78" spans="28:34" ht="13.2" x14ac:dyDescent="0.2"/>
    <row r="79" spans="28:34" ht="13.2" x14ac:dyDescent="0.2"/>
    <row r="80" spans="28:34" ht="13.2" x14ac:dyDescent="0.2"/>
    <row r="81" spans="25:34" ht="13.2" x14ac:dyDescent="0.2"/>
    <row r="82" spans="25:34" ht="13.2" x14ac:dyDescent="0.2">
      <c r="Y82" s="257"/>
    </row>
    <row r="83" spans="25:34" ht="13.2" x14ac:dyDescent="0.2">
      <c r="Y83" s="257"/>
      <c r="Z83" s="257"/>
      <c r="AA83" s="257"/>
      <c r="AB83" s="257"/>
      <c r="AC83" s="257"/>
      <c r="AD83" s="257"/>
      <c r="AE83" s="257"/>
      <c r="AF83" s="257"/>
      <c r="AG83" s="257"/>
      <c r="AH83" s="257"/>
    </row>
    <row r="84" spans="25:34" ht="13.2" x14ac:dyDescent="0.2"/>
    <row r="85" spans="25:34" ht="13.2" x14ac:dyDescent="0.2"/>
    <row r="86" spans="25:34" ht="13.2" x14ac:dyDescent="0.2"/>
    <row r="87" spans="25:34" ht="13.2" x14ac:dyDescent="0.2"/>
    <row r="88" spans="25:34" ht="13.2" x14ac:dyDescent="0.2">
      <c r="AH88" s="25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7"/>
      <c r="AG94" s="257"/>
      <c r="AH94" s="257"/>
    </row>
    <row r="95" spans="25:34" ht="13.5" customHeight="1" x14ac:dyDescent="0.2">
      <c r="AH95" s="25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7"/>
    </row>
    <row r="102" spans="33:34" ht="13.5" customHeight="1" x14ac:dyDescent="0.2"/>
    <row r="103" spans="33:34" ht="13.5" customHeight="1" x14ac:dyDescent="0.2"/>
    <row r="104" spans="33:34" ht="13.5" customHeight="1" x14ac:dyDescent="0.2">
      <c r="AG104" s="257"/>
      <c r="AH104" s="25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7"/>
    </row>
    <row r="117" spans="34:122" ht="13.5" customHeight="1" x14ac:dyDescent="0.2"/>
    <row r="118" spans="34:122" ht="13.5" customHeight="1" x14ac:dyDescent="0.2"/>
    <row r="119" spans="34:122" ht="13.5" customHeight="1" x14ac:dyDescent="0.2"/>
    <row r="120" spans="34:122" ht="13.5" customHeight="1" x14ac:dyDescent="0.2">
      <c r="AH120" s="257"/>
    </row>
    <row r="121" spans="34:122" ht="13.5" customHeight="1" x14ac:dyDescent="0.2">
      <c r="AH121" s="257"/>
    </row>
    <row r="122" spans="34:122" ht="13.5" customHeight="1" x14ac:dyDescent="0.2"/>
    <row r="123" spans="34:122" ht="13.5" customHeight="1" x14ac:dyDescent="0.2"/>
    <row r="124" spans="34:122" ht="13.5" customHeight="1" x14ac:dyDescent="0.2"/>
    <row r="125" spans="34:122" ht="13.5" customHeight="1" x14ac:dyDescent="0.2">
      <c r="DR125" s="257" t="s">
        <v>480</v>
      </c>
    </row>
  </sheetData>
  <sheetProtection algorithmName="SHA-512" hashValue="VqbrLgxjS5Fs87xKU/3WAUefdJ9pxW0eRh3X/LoS77tyeDCEUjrb5zzuqGAFZ+Vs1F1DPA/PmXA4iN8ltrd/Bw==" saltValue="LmhkeTKfRQ6f/seY+qqka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7102F-A7BD-43FE-B1BA-22458EF63E1D}">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8" customWidth="1"/>
    <col min="35" max="122" width="2.44140625" style="257" customWidth="1"/>
    <col min="123" max="16384" width="2.44140625" style="257" hidden="1"/>
  </cols>
  <sheetData>
    <row r="1" spans="2:34" ht="13.5" customHeight="1"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2:34" ht="13.2" x14ac:dyDescent="0.2">
      <c r="S2" s="257"/>
      <c r="AH2" s="257"/>
    </row>
    <row r="3" spans="2:34"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2:34" ht="13.2" x14ac:dyDescent="0.2"/>
    <row r="5" spans="2:34" ht="13.2" x14ac:dyDescent="0.2"/>
    <row r="6" spans="2:34" ht="13.2" x14ac:dyDescent="0.2"/>
    <row r="7" spans="2:34" ht="13.2" x14ac:dyDescent="0.2"/>
    <row r="8" spans="2:34" ht="13.2" x14ac:dyDescent="0.2"/>
    <row r="9" spans="2:34" ht="13.2" x14ac:dyDescent="0.2">
      <c r="AH9" s="257"/>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7"/>
    </row>
    <row r="18" spans="12:34" ht="13.2" x14ac:dyDescent="0.2"/>
    <row r="19" spans="12:34" ht="13.2" x14ac:dyDescent="0.2"/>
    <row r="20" spans="12:34" ht="13.2" x14ac:dyDescent="0.2">
      <c r="AH20" s="257"/>
    </row>
    <row r="21" spans="12:34" ht="13.2" x14ac:dyDescent="0.2">
      <c r="AH21" s="257"/>
    </row>
    <row r="22" spans="12:34" ht="13.2" x14ac:dyDescent="0.2"/>
    <row r="23" spans="12:34" ht="13.2" x14ac:dyDescent="0.2"/>
    <row r="24" spans="12:34" ht="13.2" x14ac:dyDescent="0.2">
      <c r="Q24" s="257"/>
    </row>
    <row r="25" spans="12:34" ht="13.2" x14ac:dyDescent="0.2"/>
    <row r="26" spans="12:34" ht="13.2" x14ac:dyDescent="0.2"/>
    <row r="27" spans="12:34" ht="13.2" x14ac:dyDescent="0.2"/>
    <row r="28" spans="12:34" ht="13.2" x14ac:dyDescent="0.2">
      <c r="O28" s="257"/>
      <c r="T28" s="257"/>
      <c r="AH28" s="257"/>
    </row>
    <row r="29" spans="12:34" ht="13.2" x14ac:dyDescent="0.2"/>
    <row r="30" spans="12:34" ht="13.2" x14ac:dyDescent="0.2"/>
    <row r="31" spans="12:34" ht="13.2" x14ac:dyDescent="0.2">
      <c r="Q31" s="257"/>
    </row>
    <row r="32" spans="12:34" ht="13.2" x14ac:dyDescent="0.2">
      <c r="L32" s="257"/>
    </row>
    <row r="33" spans="2:34" ht="13.2" x14ac:dyDescent="0.2">
      <c r="C33" s="257"/>
      <c r="E33" s="257"/>
      <c r="G33" s="257"/>
      <c r="I33" s="257"/>
      <c r="X33" s="257"/>
    </row>
    <row r="34" spans="2:34" ht="13.2" x14ac:dyDescent="0.2">
      <c r="B34" s="257"/>
      <c r="P34" s="257"/>
      <c r="R34" s="257"/>
      <c r="T34" s="257"/>
    </row>
    <row r="35" spans="2:34" ht="13.2" x14ac:dyDescent="0.2">
      <c r="D35" s="257"/>
      <c r="W35" s="257"/>
      <c r="AC35" s="257"/>
      <c r="AD35" s="257"/>
      <c r="AE35" s="257"/>
      <c r="AF35" s="257"/>
      <c r="AG35" s="257"/>
      <c r="AH35" s="257"/>
    </row>
    <row r="36" spans="2:34" ht="13.2" x14ac:dyDescent="0.2">
      <c r="H36" s="257"/>
      <c r="J36" s="257"/>
      <c r="K36" s="257"/>
      <c r="M36" s="257"/>
      <c r="Y36" s="257"/>
      <c r="Z36" s="257"/>
      <c r="AA36" s="257"/>
      <c r="AB36" s="257"/>
      <c r="AC36" s="257"/>
      <c r="AD36" s="257"/>
      <c r="AE36" s="257"/>
      <c r="AF36" s="257"/>
      <c r="AG36" s="257"/>
      <c r="AH36" s="257"/>
    </row>
    <row r="37" spans="2:34" ht="13.2" x14ac:dyDescent="0.2">
      <c r="AH37" s="257"/>
    </row>
    <row r="38" spans="2:34" ht="13.2" x14ac:dyDescent="0.2">
      <c r="AG38" s="257"/>
      <c r="AH38" s="257"/>
    </row>
    <row r="39" spans="2:34" ht="13.2" x14ac:dyDescent="0.2"/>
    <row r="40" spans="2:34" ht="13.2" x14ac:dyDescent="0.2">
      <c r="X40" s="257"/>
    </row>
    <row r="41" spans="2:34" ht="13.2" x14ac:dyDescent="0.2">
      <c r="R41" s="257"/>
    </row>
    <row r="42" spans="2:34" ht="13.2" x14ac:dyDescent="0.2">
      <c r="W42" s="257"/>
    </row>
    <row r="43" spans="2:34" ht="13.2" x14ac:dyDescent="0.2">
      <c r="Y43" s="257"/>
      <c r="Z43" s="257"/>
      <c r="AA43" s="257"/>
      <c r="AB43" s="257"/>
      <c r="AC43" s="257"/>
      <c r="AD43" s="257"/>
      <c r="AE43" s="257"/>
      <c r="AF43" s="257"/>
      <c r="AG43" s="257"/>
      <c r="AH43" s="257"/>
    </row>
    <row r="44" spans="2:34" ht="13.2" x14ac:dyDescent="0.2">
      <c r="AH44" s="257"/>
    </row>
    <row r="45" spans="2:34" ht="13.2" x14ac:dyDescent="0.2">
      <c r="X45" s="257"/>
    </row>
    <row r="46" spans="2:34" ht="13.2" x14ac:dyDescent="0.2"/>
    <row r="47" spans="2:34" ht="13.2" x14ac:dyDescent="0.2"/>
    <row r="48" spans="2:34" ht="13.2" x14ac:dyDescent="0.2">
      <c r="W48" s="257"/>
      <c r="Y48" s="257"/>
      <c r="Z48" s="257"/>
      <c r="AA48" s="257"/>
      <c r="AB48" s="257"/>
      <c r="AC48" s="257"/>
      <c r="AD48" s="257"/>
      <c r="AE48" s="257"/>
      <c r="AF48" s="257"/>
      <c r="AG48" s="257"/>
      <c r="AH48" s="257"/>
    </row>
    <row r="49" spans="28:34" ht="13.2" x14ac:dyDescent="0.2"/>
    <row r="50" spans="28:34" ht="13.2" x14ac:dyDescent="0.2">
      <c r="AE50" s="257"/>
      <c r="AF50" s="257"/>
      <c r="AG50" s="257"/>
      <c r="AH50" s="257"/>
    </row>
    <row r="51" spans="28:34" ht="13.2" x14ac:dyDescent="0.2">
      <c r="AC51" s="257"/>
      <c r="AD51" s="257"/>
      <c r="AE51" s="257"/>
      <c r="AF51" s="257"/>
      <c r="AG51" s="257"/>
      <c r="AH51" s="257"/>
    </row>
    <row r="52" spans="28:34" ht="13.2" x14ac:dyDescent="0.2"/>
    <row r="53" spans="28:34" ht="13.2" x14ac:dyDescent="0.2">
      <c r="AF53" s="257"/>
      <c r="AG53" s="257"/>
      <c r="AH53" s="257"/>
    </row>
    <row r="54" spans="28:34" ht="13.2" x14ac:dyDescent="0.2">
      <c r="AH54" s="257"/>
    </row>
    <row r="55" spans="28:34" ht="13.2" x14ac:dyDescent="0.2"/>
    <row r="56" spans="28:34" ht="13.2" x14ac:dyDescent="0.2">
      <c r="AB56" s="257"/>
      <c r="AC56" s="257"/>
      <c r="AD56" s="257"/>
      <c r="AE56" s="257"/>
      <c r="AF56" s="257"/>
      <c r="AG56" s="257"/>
      <c r="AH56" s="257"/>
    </row>
    <row r="57" spans="28:34" ht="13.2" x14ac:dyDescent="0.2">
      <c r="AH57" s="257"/>
    </row>
    <row r="58" spans="28:34" ht="13.2" x14ac:dyDescent="0.2">
      <c r="AH58" s="257"/>
    </row>
    <row r="59" spans="28:34" ht="13.2" x14ac:dyDescent="0.2">
      <c r="AG59" s="257"/>
      <c r="AH59" s="257"/>
    </row>
    <row r="60" spans="28:34" ht="13.2" x14ac:dyDescent="0.2"/>
    <row r="61" spans="28:34" ht="13.2" x14ac:dyDescent="0.2"/>
    <row r="62" spans="28:34" ht="13.2" x14ac:dyDescent="0.2"/>
    <row r="63" spans="28:34" ht="13.2" x14ac:dyDescent="0.2">
      <c r="AH63" s="257"/>
    </row>
    <row r="64" spans="28:34" ht="13.2" x14ac:dyDescent="0.2">
      <c r="AG64" s="257"/>
      <c r="AH64" s="257"/>
    </row>
    <row r="65" spans="28:34" ht="13.2" x14ac:dyDescent="0.2"/>
    <row r="66" spans="28:34" ht="13.2" x14ac:dyDescent="0.2"/>
    <row r="67" spans="28:34" ht="13.2" x14ac:dyDescent="0.2"/>
    <row r="68" spans="28:34" ht="13.2" x14ac:dyDescent="0.2">
      <c r="AB68" s="257"/>
      <c r="AC68" s="257"/>
      <c r="AD68" s="257"/>
      <c r="AE68" s="257"/>
      <c r="AF68" s="257"/>
      <c r="AG68" s="257"/>
      <c r="AH68" s="257"/>
    </row>
    <row r="69" spans="28:34" ht="13.2" x14ac:dyDescent="0.2">
      <c r="AF69" s="257"/>
      <c r="AG69" s="257"/>
      <c r="AH69" s="257"/>
    </row>
    <row r="70" spans="28:34" ht="13.2" x14ac:dyDescent="0.2"/>
    <row r="71" spans="28:34" ht="13.2" x14ac:dyDescent="0.2"/>
    <row r="72" spans="28:34" ht="13.2" x14ac:dyDescent="0.2"/>
    <row r="73" spans="28:34" ht="13.2" x14ac:dyDescent="0.2"/>
    <row r="74" spans="28:34" ht="13.2" x14ac:dyDescent="0.2"/>
    <row r="75" spans="28:34" ht="13.2" x14ac:dyDescent="0.2">
      <c r="AH75" s="257"/>
    </row>
    <row r="76" spans="28:34" ht="13.2" x14ac:dyDescent="0.2">
      <c r="AF76" s="257"/>
      <c r="AG76" s="257"/>
      <c r="AH76" s="257"/>
    </row>
    <row r="77" spans="28:34" ht="13.2" x14ac:dyDescent="0.2">
      <c r="AG77" s="257"/>
      <c r="AH77" s="257"/>
    </row>
    <row r="78" spans="28:34" ht="13.2" x14ac:dyDescent="0.2"/>
    <row r="79" spans="28:34" ht="13.2" x14ac:dyDescent="0.2"/>
    <row r="80" spans="28:34" ht="13.2" x14ac:dyDescent="0.2"/>
    <row r="81" spans="25:34" ht="13.2" x14ac:dyDescent="0.2"/>
    <row r="82" spans="25:34" ht="13.2" x14ac:dyDescent="0.2">
      <c r="Y82" s="257"/>
    </row>
    <row r="83" spans="25:34" ht="13.2" x14ac:dyDescent="0.2">
      <c r="Y83" s="257"/>
      <c r="Z83" s="257"/>
      <c r="AA83" s="257"/>
      <c r="AB83" s="257"/>
      <c r="AC83" s="257"/>
      <c r="AD83" s="257"/>
      <c r="AE83" s="257"/>
      <c r="AF83" s="257"/>
      <c r="AG83" s="257"/>
      <c r="AH83" s="257"/>
    </row>
    <row r="84" spans="25:34" ht="13.2" x14ac:dyDescent="0.2"/>
    <row r="85" spans="25:34" ht="13.2" x14ac:dyDescent="0.2"/>
    <row r="86" spans="25:34" ht="13.2" x14ac:dyDescent="0.2"/>
    <row r="87" spans="25:34" ht="13.2" x14ac:dyDescent="0.2"/>
    <row r="88" spans="25:34" ht="13.2" x14ac:dyDescent="0.2">
      <c r="AH88" s="25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7"/>
      <c r="AG94" s="257"/>
      <c r="AH94" s="257"/>
    </row>
    <row r="95" spans="25:34" ht="13.5" customHeight="1" x14ac:dyDescent="0.2">
      <c r="AH95" s="25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7"/>
    </row>
    <row r="102" spans="33:34" ht="13.5" customHeight="1" x14ac:dyDescent="0.2"/>
    <row r="103" spans="33:34" ht="13.5" customHeight="1" x14ac:dyDescent="0.2"/>
    <row r="104" spans="33:34" ht="13.5" customHeight="1" x14ac:dyDescent="0.2">
      <c r="AG104" s="257"/>
      <c r="AH104" s="25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7"/>
    </row>
    <row r="117" spans="34:122" ht="13.5" customHeight="1" x14ac:dyDescent="0.2"/>
    <row r="118" spans="34:122" ht="13.5" customHeight="1" x14ac:dyDescent="0.2"/>
    <row r="119" spans="34:122" ht="13.5" customHeight="1" x14ac:dyDescent="0.2"/>
    <row r="120" spans="34:122" ht="13.5" customHeight="1" x14ac:dyDescent="0.2">
      <c r="AH120" s="257"/>
    </row>
    <row r="121" spans="34:122" ht="13.5" customHeight="1" x14ac:dyDescent="0.2">
      <c r="AH121" s="257"/>
    </row>
    <row r="122" spans="34:122" ht="13.5" customHeight="1" x14ac:dyDescent="0.2"/>
    <row r="123" spans="34:122" ht="13.5" customHeight="1" x14ac:dyDescent="0.2"/>
    <row r="124" spans="34:122" ht="13.5" customHeight="1" x14ac:dyDescent="0.2"/>
    <row r="125" spans="34:122" ht="13.5" customHeight="1" x14ac:dyDescent="0.2">
      <c r="DR125" s="257" t="s">
        <v>480</v>
      </c>
    </row>
  </sheetData>
  <sheetProtection algorithmName="SHA-512" hashValue="tcRVMRaJxtc6kg1D3uTt6ZuFO2ydfthyPF9Hs//pxrjQwq6+GvDcjSAqTbxpgQFZezaOPGAV2dSsKwoi+VcK8g==" saltValue="ogKIyEEZcvtuQFiXdbutu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529</v>
      </c>
      <c r="G2" s="149"/>
      <c r="H2" s="150"/>
    </row>
    <row r="3" spans="1:8" x14ac:dyDescent="0.2">
      <c r="A3" s="146" t="s">
        <v>522</v>
      </c>
      <c r="B3" s="151"/>
      <c r="C3" s="152"/>
      <c r="D3" s="153">
        <v>35103</v>
      </c>
      <c r="E3" s="154"/>
      <c r="F3" s="155">
        <v>51849</v>
      </c>
      <c r="G3" s="156"/>
      <c r="H3" s="157"/>
    </row>
    <row r="4" spans="1:8" x14ac:dyDescent="0.2">
      <c r="A4" s="158"/>
      <c r="B4" s="159"/>
      <c r="C4" s="160"/>
      <c r="D4" s="161">
        <v>16658</v>
      </c>
      <c r="E4" s="162"/>
      <c r="F4" s="163">
        <v>26326</v>
      </c>
      <c r="G4" s="164"/>
      <c r="H4" s="165"/>
    </row>
    <row r="5" spans="1:8" x14ac:dyDescent="0.2">
      <c r="A5" s="146" t="s">
        <v>524</v>
      </c>
      <c r="B5" s="151"/>
      <c r="C5" s="152"/>
      <c r="D5" s="153">
        <v>21958</v>
      </c>
      <c r="E5" s="154"/>
      <c r="F5" s="155">
        <v>52191</v>
      </c>
      <c r="G5" s="156"/>
      <c r="H5" s="157"/>
    </row>
    <row r="6" spans="1:8" x14ac:dyDescent="0.2">
      <c r="A6" s="158"/>
      <c r="B6" s="159"/>
      <c r="C6" s="160"/>
      <c r="D6" s="161">
        <v>14476</v>
      </c>
      <c r="E6" s="162"/>
      <c r="F6" s="163">
        <v>26807</v>
      </c>
      <c r="G6" s="164"/>
      <c r="H6" s="165"/>
    </row>
    <row r="7" spans="1:8" x14ac:dyDescent="0.2">
      <c r="A7" s="146" t="s">
        <v>525</v>
      </c>
      <c r="B7" s="151"/>
      <c r="C7" s="152"/>
      <c r="D7" s="153">
        <v>21774</v>
      </c>
      <c r="E7" s="154"/>
      <c r="F7" s="155">
        <v>48105</v>
      </c>
      <c r="G7" s="156"/>
      <c r="H7" s="157"/>
    </row>
    <row r="8" spans="1:8" x14ac:dyDescent="0.2">
      <c r="A8" s="158"/>
      <c r="B8" s="159"/>
      <c r="C8" s="160"/>
      <c r="D8" s="161">
        <v>12602</v>
      </c>
      <c r="E8" s="162"/>
      <c r="F8" s="163">
        <v>24072</v>
      </c>
      <c r="G8" s="164"/>
      <c r="H8" s="165"/>
    </row>
    <row r="9" spans="1:8" x14ac:dyDescent="0.2">
      <c r="A9" s="146" t="s">
        <v>526</v>
      </c>
      <c r="B9" s="151"/>
      <c r="C9" s="152"/>
      <c r="D9" s="153">
        <v>27265</v>
      </c>
      <c r="E9" s="154"/>
      <c r="F9" s="155">
        <v>47446</v>
      </c>
      <c r="G9" s="156"/>
      <c r="H9" s="157"/>
    </row>
    <row r="10" spans="1:8" x14ac:dyDescent="0.2">
      <c r="A10" s="158"/>
      <c r="B10" s="159"/>
      <c r="C10" s="160"/>
      <c r="D10" s="161">
        <v>19932</v>
      </c>
      <c r="E10" s="162"/>
      <c r="F10" s="163">
        <v>24371</v>
      </c>
      <c r="G10" s="164"/>
      <c r="H10" s="165"/>
    </row>
    <row r="11" spans="1:8" x14ac:dyDescent="0.2">
      <c r="A11" s="146" t="s">
        <v>527</v>
      </c>
      <c r="B11" s="151"/>
      <c r="C11" s="152"/>
      <c r="D11" s="153">
        <v>25157</v>
      </c>
      <c r="E11" s="154"/>
      <c r="F11" s="155">
        <v>48387</v>
      </c>
      <c r="G11" s="156"/>
      <c r="H11" s="157"/>
    </row>
    <row r="12" spans="1:8" x14ac:dyDescent="0.2">
      <c r="A12" s="158"/>
      <c r="B12" s="159"/>
      <c r="C12" s="166"/>
      <c r="D12" s="161">
        <v>16809</v>
      </c>
      <c r="E12" s="162"/>
      <c r="F12" s="163">
        <v>25592</v>
      </c>
      <c r="G12" s="164"/>
      <c r="H12" s="165"/>
    </row>
    <row r="13" spans="1:8" x14ac:dyDescent="0.2">
      <c r="A13" s="146"/>
      <c r="B13" s="151"/>
      <c r="C13" s="167"/>
      <c r="D13" s="168">
        <v>26251</v>
      </c>
      <c r="E13" s="169"/>
      <c r="F13" s="170">
        <v>49596</v>
      </c>
      <c r="G13" s="171"/>
      <c r="H13" s="157"/>
    </row>
    <row r="14" spans="1:8" x14ac:dyDescent="0.2">
      <c r="A14" s="158"/>
      <c r="B14" s="159"/>
      <c r="C14" s="160"/>
      <c r="D14" s="161">
        <v>16095</v>
      </c>
      <c r="E14" s="162"/>
      <c r="F14" s="163">
        <v>25434</v>
      </c>
      <c r="G14" s="164"/>
      <c r="H14" s="165"/>
    </row>
    <row r="17" spans="1:11" x14ac:dyDescent="0.2">
      <c r="A17" s="142" t="s">
        <v>51</v>
      </c>
    </row>
    <row r="18" spans="1:11" x14ac:dyDescent="0.2">
      <c r="A18" s="172"/>
      <c r="B18" s="172" t="str">
        <f>実質収支比率等に係る経年分析!F$46</f>
        <v>R01</v>
      </c>
      <c r="C18" s="172" t="str">
        <f>実質収支比率等に係る経年分析!G$46</f>
        <v>R02</v>
      </c>
      <c r="D18" s="172" t="str">
        <f>実質収支比率等に係る経年分析!H$46</f>
        <v>R03</v>
      </c>
      <c r="E18" s="172" t="str">
        <f>実質収支比率等に係る経年分析!I$46</f>
        <v>R04</v>
      </c>
      <c r="F18" s="172" t="str">
        <f>実質収支比率等に係る経年分析!J$46</f>
        <v>R05</v>
      </c>
    </row>
    <row r="19" spans="1:11" x14ac:dyDescent="0.2">
      <c r="A19" s="172" t="s">
        <v>52</v>
      </c>
      <c r="B19" s="172">
        <f>ROUND(VALUE(SUBSTITUTE(実質収支比率等に係る経年分析!F$48,"▲","-")),2)</f>
        <v>2.66</v>
      </c>
      <c r="C19" s="172">
        <f>ROUND(VALUE(SUBSTITUTE(実質収支比率等に係る経年分析!G$48,"▲","-")),2)</f>
        <v>2.87</v>
      </c>
      <c r="D19" s="172">
        <f>ROUND(VALUE(SUBSTITUTE(実質収支比率等に係る経年分析!H$48,"▲","-")),2)</f>
        <v>2.85</v>
      </c>
      <c r="E19" s="172">
        <f>ROUND(VALUE(SUBSTITUTE(実質収支比率等に係る経年分析!I$48,"▲","-")),2)</f>
        <v>3.61</v>
      </c>
      <c r="F19" s="172">
        <f>ROUND(VALUE(SUBSTITUTE(実質収支比率等に係る経年分析!J$48,"▲","-")),2)</f>
        <v>3.3</v>
      </c>
    </row>
    <row r="20" spans="1:11" x14ac:dyDescent="0.2">
      <c r="A20" s="172" t="s">
        <v>53</v>
      </c>
      <c r="B20" s="172">
        <f>ROUND(VALUE(SUBSTITUTE(実質収支比率等に係る経年分析!F$47,"▲","-")),2)</f>
        <v>15.64</v>
      </c>
      <c r="C20" s="172">
        <f>ROUND(VALUE(SUBSTITUTE(実質収支比率等に係る経年分析!G$47,"▲","-")),2)</f>
        <v>14.99</v>
      </c>
      <c r="D20" s="172">
        <f>ROUND(VALUE(SUBSTITUTE(実質収支比率等に係る経年分析!H$47,"▲","-")),2)</f>
        <v>15.35</v>
      </c>
      <c r="E20" s="172">
        <f>ROUND(VALUE(SUBSTITUTE(実質収支比率等に係る経年分析!I$47,"▲","-")),2)</f>
        <v>18.05</v>
      </c>
      <c r="F20" s="172">
        <f>ROUND(VALUE(SUBSTITUTE(実質収支比率等に係る経年分析!J$47,"▲","-")),2)</f>
        <v>17.09</v>
      </c>
    </row>
    <row r="21" spans="1:11" x14ac:dyDescent="0.2">
      <c r="A21" s="172" t="s">
        <v>54</v>
      </c>
      <c r="B21" s="172">
        <f>IF(ISNUMBER(VALUE(SUBSTITUTE(実質収支比率等に係る経年分析!F$49,"▲","-"))),ROUND(VALUE(SUBSTITUTE(実質収支比率等に係る経年分析!F$49,"▲","-")),2),NA())</f>
        <v>0.91</v>
      </c>
      <c r="C21" s="172">
        <f>IF(ISNUMBER(VALUE(SUBSTITUTE(実質収支比率等に係る経年分析!G$49,"▲","-"))),ROUND(VALUE(SUBSTITUTE(実質収支比率等に係る経年分析!G$49,"▲","-")),2),NA())</f>
        <v>-0.14000000000000001</v>
      </c>
      <c r="D21" s="172">
        <f>IF(ISNUMBER(VALUE(SUBSTITUTE(実質収支比率等に係る経年分析!H$49,"▲","-"))),ROUND(VALUE(SUBSTITUTE(実質収支比率等に係る経年分析!H$49,"▲","-")),2),NA())</f>
        <v>1.03</v>
      </c>
      <c r="E21" s="172">
        <f>IF(ISNUMBER(VALUE(SUBSTITUTE(実質収支比率等に係る経年分析!I$49,"▲","-"))),ROUND(VALUE(SUBSTITUTE(実質収支比率等に係る経年分析!I$49,"▲","-")),2),NA())</f>
        <v>3.05</v>
      </c>
      <c r="F21" s="172">
        <f>IF(ISNUMBER(VALUE(SUBSTITUTE(実質収支比率等に係る経年分析!J$49,"▲","-"))),ROUND(VALUE(SUBSTITUTE(実質収支比率等に係る経年分析!J$49,"▲","-")),2),NA())</f>
        <v>-0.88</v>
      </c>
    </row>
    <row r="24" spans="1:11" x14ac:dyDescent="0.2">
      <c r="A24" s="142" t="s">
        <v>55</v>
      </c>
    </row>
    <row r="25" spans="1:11" x14ac:dyDescent="0.2">
      <c r="A25" s="173"/>
      <c r="B25" s="173" t="str">
        <f>連結実質赤字比率に係る赤字・黒字の構成分析!F$33</f>
        <v>R01</v>
      </c>
      <c r="C25" s="173"/>
      <c r="D25" s="173" t="str">
        <f>連結実質赤字比率に係る赤字・黒字の構成分析!G$33</f>
        <v>R02</v>
      </c>
      <c r="E25" s="173"/>
      <c r="F25" s="173" t="str">
        <f>連結実質赤字比率に係る赤字・黒字の構成分析!H$33</f>
        <v>R03</v>
      </c>
      <c r="G25" s="173"/>
      <c r="H25" s="173" t="str">
        <f>連結実質赤字比率に係る赤字・黒字の構成分析!I$33</f>
        <v>R04</v>
      </c>
      <c r="I25" s="173"/>
      <c r="J25" s="173" t="str">
        <f>連結実質赤字比率に係る赤字・黒字の構成分析!J$33</f>
        <v>R05</v>
      </c>
      <c r="K25" s="173"/>
    </row>
    <row r="26" spans="1:11" x14ac:dyDescent="0.2">
      <c r="A26" s="173"/>
      <c r="B26" s="173" t="s">
        <v>56</v>
      </c>
      <c r="C26" s="173" t="s">
        <v>57</v>
      </c>
      <c r="D26" s="173" t="s">
        <v>56</v>
      </c>
      <c r="E26" s="173" t="s">
        <v>57</v>
      </c>
      <c r="F26" s="173" t="s">
        <v>56</v>
      </c>
      <c r="G26" s="173" t="s">
        <v>57</v>
      </c>
      <c r="H26" s="173" t="s">
        <v>56</v>
      </c>
      <c r="I26" s="173" t="s">
        <v>57</v>
      </c>
      <c r="J26" s="173" t="s">
        <v>56</v>
      </c>
      <c r="K26" s="173" t="s">
        <v>57</v>
      </c>
    </row>
    <row r="27" spans="1:11" x14ac:dyDescent="0.2">
      <c r="A27" s="173" t="str">
        <f>IF(連結実質赤字比率に係る赤字・黒字の構成分析!C$43="",NA(),連結実質赤字比率に係る赤字・黒字の構成分析!C$43)</f>
        <v>その他会計（黒字）</v>
      </c>
      <c r="B27" s="173" t="e">
        <f>IF(ROUND(VALUE(SUBSTITUTE(連結実質赤字比率に係る赤字・黒字の構成分析!F$43,"▲", "-")), 2) &lt; 0, ABS(ROUND(VALUE(SUBSTITUTE(連結実質赤字比率に係る赤字・黒字の構成分析!F$43,"▲", "-")), 2)), NA())</f>
        <v>#N/A</v>
      </c>
      <c r="C27" s="173">
        <f>IF(ROUND(VALUE(SUBSTITUTE(連結実質赤字比率に係る赤字・黒字の構成分析!F$43,"▲", "-")), 2) &gt;= 0, ABS(ROUND(VALUE(SUBSTITUTE(連結実質赤字比率に係る赤字・黒字の構成分析!F$43,"▲", "-")), 2)), NA())</f>
        <v>0.3</v>
      </c>
      <c r="D27" s="173" t="e">
        <f>IF(ROUND(VALUE(SUBSTITUTE(連結実質赤字比率に係る赤字・黒字の構成分析!G$43,"▲", "-")), 2) &lt; 0, ABS(ROUND(VALUE(SUBSTITUTE(連結実質赤字比率に係る赤字・黒字の構成分析!G$43,"▲", "-")), 2)), NA())</f>
        <v>#N/A</v>
      </c>
      <c r="E27" s="173">
        <f>IF(ROUND(VALUE(SUBSTITUTE(連結実質赤字比率に係る赤字・黒字の構成分析!G$43,"▲", "-")), 2) &gt;= 0, ABS(ROUND(VALUE(SUBSTITUTE(連結実質赤字比率に係る赤字・黒字の構成分析!G$43,"▲", "-")), 2)), NA())</f>
        <v>0.32</v>
      </c>
      <c r="F27" s="173" t="e">
        <f>IF(ROUND(VALUE(SUBSTITUTE(連結実質赤字比率に係る赤字・黒字の構成分析!H$43,"▲", "-")), 2) &lt; 0, ABS(ROUND(VALUE(SUBSTITUTE(連結実質赤字比率に係る赤字・黒字の構成分析!H$43,"▲", "-")), 2)), NA())</f>
        <v>#N/A</v>
      </c>
      <c r="G27" s="173">
        <f>IF(ROUND(VALUE(SUBSTITUTE(連結実質赤字比率に係る赤字・黒字の構成分析!H$43,"▲", "-")), 2) &gt;= 0, ABS(ROUND(VALUE(SUBSTITUTE(連結実質赤字比率に係る赤字・黒字の構成分析!H$43,"▲", "-")), 2)), NA())</f>
        <v>0.25</v>
      </c>
      <c r="H27" s="173" t="e">
        <f>IF(ROUND(VALUE(SUBSTITUTE(連結実質赤字比率に係る赤字・黒字の構成分析!I$43,"▲", "-")), 2) &lt; 0, ABS(ROUND(VALUE(SUBSTITUTE(連結実質赤字比率に係る赤字・黒字の構成分析!I$43,"▲", "-")), 2)), NA())</f>
        <v>#N/A</v>
      </c>
      <c r="I27" s="173">
        <f>IF(ROUND(VALUE(SUBSTITUTE(連結実質赤字比率に係る赤字・黒字の構成分析!I$43,"▲", "-")), 2) &gt;= 0, ABS(ROUND(VALUE(SUBSTITUTE(連結実質赤字比率に係る赤字・黒字の構成分析!I$43,"▲", "-")), 2)), NA())</f>
        <v>0.22</v>
      </c>
      <c r="J27" s="173" t="e">
        <f>IF(ROUND(VALUE(SUBSTITUTE(連結実質赤字比率に係る赤字・黒字の構成分析!J$43,"▲", "-")), 2) &lt; 0, ABS(ROUND(VALUE(SUBSTITUTE(連結実質赤字比率に係る赤字・黒字の構成分析!J$43,"▲", "-")), 2)), NA())</f>
        <v>#N/A</v>
      </c>
      <c r="K27" s="173">
        <f>IF(ROUND(VALUE(SUBSTITUTE(連結実質赤字比率に係る赤字・黒字の構成分析!J$43,"▲", "-")), 2) &gt;= 0, ABS(ROUND(VALUE(SUBSTITUTE(連結実質赤字比率に係る赤字・黒字の構成分析!J$43,"▲", "-")), 2)), NA())</f>
        <v>0.19</v>
      </c>
    </row>
    <row r="28" spans="1:11" x14ac:dyDescent="0.2">
      <c r="A28" s="173" t="str">
        <f>IF(連結実質赤字比率に係る赤字・黒字の構成分析!C$42="",NA(),連結実質赤字比率に係る赤字・黒字の構成分析!C$42)</f>
        <v>その他会計（赤字）</v>
      </c>
      <c r="B28" s="173" t="e">
        <f>IF(ROUND(VALUE(SUBSTITUTE(連結実質赤字比率に係る赤字・黒字の構成分析!F$42,"▲", "-")), 2) &lt; 0, ABS(ROUND(VALUE(SUBSTITUTE(連結実質赤字比率に係る赤字・黒字の構成分析!F$42,"▲", "-")), 2)), NA())</f>
        <v>#VALUE!</v>
      </c>
      <c r="C28" s="173" t="e">
        <f>IF(ROUND(VALUE(SUBSTITUTE(連結実質赤字比率に係る赤字・黒字の構成分析!F$42,"▲", "-")), 2) &gt;= 0, ABS(ROUND(VALUE(SUBSTITUTE(連結実質赤字比率に係る赤字・黒字の構成分析!F$42,"▲", "-")), 2)), NA())</f>
        <v>#VALUE!</v>
      </c>
      <c r="D28" s="173" t="e">
        <f>IF(ROUND(VALUE(SUBSTITUTE(連結実質赤字比率に係る赤字・黒字の構成分析!G$42,"▲", "-")), 2) &lt; 0, ABS(ROUND(VALUE(SUBSTITUTE(連結実質赤字比率に係る赤字・黒字の構成分析!G$42,"▲", "-")), 2)), NA())</f>
        <v>#VALUE!</v>
      </c>
      <c r="E28" s="173" t="e">
        <f>IF(ROUND(VALUE(SUBSTITUTE(連結実質赤字比率に係る赤字・黒字の構成分析!G$42,"▲", "-")), 2) &gt;= 0, ABS(ROUND(VALUE(SUBSTITUTE(連結実質赤字比率に係る赤字・黒字の構成分析!G$42,"▲", "-")), 2)), NA())</f>
        <v>#VALUE!</v>
      </c>
      <c r="F28" s="173" t="e">
        <f>IF(ROUND(VALUE(SUBSTITUTE(連結実質赤字比率に係る赤字・黒字の構成分析!H$42,"▲", "-")), 2) &lt; 0, ABS(ROUND(VALUE(SUBSTITUTE(連結実質赤字比率に係る赤字・黒字の構成分析!H$42,"▲", "-")), 2)), NA())</f>
        <v>#VALUE!</v>
      </c>
      <c r="G28" s="173" t="e">
        <f>IF(ROUND(VALUE(SUBSTITUTE(連結実質赤字比率に係る赤字・黒字の構成分析!H$42,"▲", "-")), 2) &gt;= 0, ABS(ROUND(VALUE(SUBSTITUTE(連結実質赤字比率に係る赤字・黒字の構成分析!H$42,"▲", "-")), 2)), NA())</f>
        <v>#VALUE!</v>
      </c>
      <c r="H28" s="173" t="e">
        <f>IF(ROUND(VALUE(SUBSTITUTE(連結実質赤字比率に係る赤字・黒字の構成分析!I$42,"▲", "-")), 2) &lt; 0, ABS(ROUND(VALUE(SUBSTITUTE(連結実質赤字比率に係る赤字・黒字の構成分析!I$42,"▲", "-")), 2)), NA())</f>
        <v>#VALUE!</v>
      </c>
      <c r="I28" s="173" t="e">
        <f>IF(ROUND(VALUE(SUBSTITUTE(連結実質赤字比率に係る赤字・黒字の構成分析!I$42,"▲", "-")), 2) &gt;= 0, ABS(ROUND(VALUE(SUBSTITUTE(連結実質赤字比率に係る赤字・黒字の構成分析!I$42,"▲", "-")), 2)), NA())</f>
        <v>#VALUE!</v>
      </c>
      <c r="J28" s="173" t="e">
        <f>IF(ROUND(VALUE(SUBSTITUTE(連結実質赤字比率に係る赤字・黒字の構成分析!J$42,"▲", "-")), 2) &lt; 0, ABS(ROUND(VALUE(SUBSTITUTE(連結実質赤字比率に係る赤字・黒字の構成分析!J$42,"▲", "-")), 2)), NA())</f>
        <v>#VALUE!</v>
      </c>
      <c r="K28" s="173" t="e">
        <f>IF(ROUND(VALUE(SUBSTITUTE(連結実質赤字比率に係る赤字・黒字の構成分析!J$42,"▲", "-")), 2) &gt;= 0, ABS(ROUND(VALUE(SUBSTITUTE(連結実質赤字比率に係る赤字・黒字の構成分析!J$42,"▲", "-")), 2)), NA())</f>
        <v>#VALUE!</v>
      </c>
    </row>
    <row r="29" spans="1:11" x14ac:dyDescent="0.2">
      <c r="A29" s="173" t="str">
        <f>IF(連結実質赤字比率に係る赤字・黒字の構成分析!C$41="",NA(),連結実質赤字比率に係る赤字・黒字の構成分析!C$41)</f>
        <v>交通災害共済事業特別会計</v>
      </c>
      <c r="B29" s="173" t="e">
        <f>IF(ROUND(VALUE(SUBSTITUTE(連結実質赤字比率に係る赤字・黒字の構成分析!F$41,"▲", "-")), 2) &lt; 0, ABS(ROUND(VALUE(SUBSTITUTE(連結実質赤字比率に係る赤字・黒字の構成分析!F$41,"▲", "-")), 2)), NA())</f>
        <v>#N/A</v>
      </c>
      <c r="C29" s="173">
        <f>IF(ROUND(VALUE(SUBSTITUTE(連結実質赤字比率に係る赤字・黒字の構成分析!F$41,"▲", "-")), 2) &gt;= 0, ABS(ROUND(VALUE(SUBSTITUTE(連結実質赤字比率に係る赤字・黒字の構成分析!F$41,"▲", "-")), 2)), NA())</f>
        <v>0.18</v>
      </c>
      <c r="D29" s="173" t="e">
        <f>IF(ROUND(VALUE(SUBSTITUTE(連結実質赤字比率に係る赤字・黒字の構成分析!G$41,"▲", "-")), 2) &lt; 0, ABS(ROUND(VALUE(SUBSTITUTE(連結実質赤字比率に係る赤字・黒字の構成分析!G$41,"▲", "-")), 2)), NA())</f>
        <v>#N/A</v>
      </c>
      <c r="E29" s="173">
        <f>IF(ROUND(VALUE(SUBSTITUTE(連結実質赤字比率に係る赤字・黒字の構成分析!G$41,"▲", "-")), 2) &gt;= 0, ABS(ROUND(VALUE(SUBSTITUTE(連結実質赤字比率に係る赤字・黒字の構成分析!G$41,"▲", "-")), 2)), NA())</f>
        <v>0.18</v>
      </c>
      <c r="F29" s="173" t="e">
        <f>IF(ROUND(VALUE(SUBSTITUTE(連結実質赤字比率に係る赤字・黒字の構成分析!H$41,"▲", "-")), 2) &lt; 0, ABS(ROUND(VALUE(SUBSTITUTE(連結実質赤字比率に係る赤字・黒字の構成分析!H$41,"▲", "-")), 2)), NA())</f>
        <v>#N/A</v>
      </c>
      <c r="G29" s="173">
        <f>IF(ROUND(VALUE(SUBSTITUTE(連結実質赤字比率に係る赤字・黒字の構成分析!H$41,"▲", "-")), 2) &gt;= 0, ABS(ROUND(VALUE(SUBSTITUTE(連結実質赤字比率に係る赤字・黒字の構成分析!H$41,"▲", "-")), 2)), NA())</f>
        <v>0.17</v>
      </c>
      <c r="H29" s="173" t="e">
        <f>IF(ROUND(VALUE(SUBSTITUTE(連結実質赤字比率に係る赤字・黒字の構成分析!I$41,"▲", "-")), 2) &lt; 0, ABS(ROUND(VALUE(SUBSTITUTE(連結実質赤字比率に係る赤字・黒字の構成分析!I$41,"▲", "-")), 2)), NA())</f>
        <v>#N/A</v>
      </c>
      <c r="I29" s="173">
        <f>IF(ROUND(VALUE(SUBSTITUTE(連結実質赤字比率に係る赤字・黒字の構成分析!I$41,"▲", "-")), 2) &gt;= 0, ABS(ROUND(VALUE(SUBSTITUTE(連結実質赤字比率に係る赤字・黒字の構成分析!I$41,"▲", "-")), 2)), NA())</f>
        <v>0.18</v>
      </c>
      <c r="J29" s="173" t="e">
        <f>IF(ROUND(VALUE(SUBSTITUTE(連結実質赤字比率に係る赤字・黒字の構成分析!J$41,"▲", "-")), 2) &lt; 0, ABS(ROUND(VALUE(SUBSTITUTE(連結実質赤字比率に係る赤字・黒字の構成分析!J$41,"▲", "-")), 2)), NA())</f>
        <v>#N/A</v>
      </c>
      <c r="K29" s="173">
        <f>IF(ROUND(VALUE(SUBSTITUTE(連結実質赤字比率に係る赤字・黒字の構成分析!J$41,"▲", "-")), 2) &gt;= 0, ABS(ROUND(VALUE(SUBSTITUTE(連結実質赤字比率に係る赤字・黒字の構成分析!J$41,"▲", "-")), 2)), NA())</f>
        <v>0.18</v>
      </c>
    </row>
    <row r="30" spans="1:11" x14ac:dyDescent="0.2">
      <c r="A30" s="173" t="str">
        <f>IF(連結実質赤字比率に係る赤字・黒字の構成分析!C$40="",NA(),連結実質赤字比率に係る赤字・黒字の構成分析!C$40)</f>
        <v>火災共済事業特別会計</v>
      </c>
      <c r="B30" s="173" t="e">
        <f>IF(ROUND(VALUE(SUBSTITUTE(連結実質赤字比率に係る赤字・黒字の構成分析!F$40,"▲", "-")), 2) &lt; 0, ABS(ROUND(VALUE(SUBSTITUTE(連結実質赤字比率に係る赤字・黒字の構成分析!F$40,"▲", "-")), 2)), NA())</f>
        <v>#N/A</v>
      </c>
      <c r="C30" s="173">
        <f>IF(ROUND(VALUE(SUBSTITUTE(連結実質赤字比率に係る赤字・黒字の構成分析!F$40,"▲", "-")), 2) &gt;= 0, ABS(ROUND(VALUE(SUBSTITUTE(連結実質赤字比率に係る赤字・黒字の構成分析!F$40,"▲", "-")), 2)), NA())</f>
        <v>0.3</v>
      </c>
      <c r="D30" s="173" t="e">
        <f>IF(ROUND(VALUE(SUBSTITUTE(連結実質赤字比率に係る赤字・黒字の構成分析!G$40,"▲", "-")), 2) &lt; 0, ABS(ROUND(VALUE(SUBSTITUTE(連結実質赤字比率に係る赤字・黒字の構成分析!G$40,"▲", "-")), 2)), NA())</f>
        <v>#N/A</v>
      </c>
      <c r="E30" s="173">
        <f>IF(ROUND(VALUE(SUBSTITUTE(連結実質赤字比率に係る赤字・黒字の構成分析!G$40,"▲", "-")), 2) &gt;= 0, ABS(ROUND(VALUE(SUBSTITUTE(連結実質赤字比率に係る赤字・黒字の構成分析!G$40,"▲", "-")), 2)), NA())</f>
        <v>0.3</v>
      </c>
      <c r="F30" s="173" t="e">
        <f>IF(ROUND(VALUE(SUBSTITUTE(連結実質赤字比率に係る赤字・黒字の構成分析!H$40,"▲", "-")), 2) &lt; 0, ABS(ROUND(VALUE(SUBSTITUTE(連結実質赤字比率に係る赤字・黒字の構成分析!H$40,"▲", "-")), 2)), NA())</f>
        <v>#N/A</v>
      </c>
      <c r="G30" s="173">
        <f>IF(ROUND(VALUE(SUBSTITUTE(連結実質赤字比率に係る赤字・黒字の構成分析!H$40,"▲", "-")), 2) &gt;= 0, ABS(ROUND(VALUE(SUBSTITUTE(連結実質赤字比率に係る赤字・黒字の構成分析!H$40,"▲", "-")), 2)), NA())</f>
        <v>0.3</v>
      </c>
      <c r="H30" s="173" t="e">
        <f>IF(ROUND(VALUE(SUBSTITUTE(連結実質赤字比率に係る赤字・黒字の構成分析!I$40,"▲", "-")), 2) &lt; 0, ABS(ROUND(VALUE(SUBSTITUTE(連結実質赤字比率に係る赤字・黒字の構成分析!I$40,"▲", "-")), 2)), NA())</f>
        <v>#N/A</v>
      </c>
      <c r="I30" s="173">
        <f>IF(ROUND(VALUE(SUBSTITUTE(連結実質赤字比率に係る赤字・黒字の構成分析!I$40,"▲", "-")), 2) &gt;= 0, ABS(ROUND(VALUE(SUBSTITUTE(連結実質赤字比率に係る赤字・黒字の構成分析!I$40,"▲", "-")), 2)), NA())</f>
        <v>0.31</v>
      </c>
      <c r="J30" s="173" t="e">
        <f>IF(ROUND(VALUE(SUBSTITUTE(連結実質赤字比率に係る赤字・黒字の構成分析!J$40,"▲", "-")), 2) &lt; 0, ABS(ROUND(VALUE(SUBSTITUTE(連結実質赤字比率に係る赤字・黒字の構成分析!J$40,"▲", "-")), 2)), NA())</f>
        <v>#N/A</v>
      </c>
      <c r="K30" s="173">
        <f>IF(ROUND(VALUE(SUBSTITUTE(連結実質赤字比率に係る赤字・黒字の構成分析!J$40,"▲", "-")), 2) &gt;= 0, ABS(ROUND(VALUE(SUBSTITUTE(連結実質赤字比率に係る赤字・黒字の構成分析!J$40,"▲", "-")), 2)), NA())</f>
        <v>0.3</v>
      </c>
    </row>
    <row r="31" spans="1:11" x14ac:dyDescent="0.2">
      <c r="A31" s="173" t="str">
        <f>IF(連結実質赤字比率に係る赤字・黒字の構成分析!C$39="",NA(),連結実質赤字比率に係る赤字・黒字の構成分析!C$39)</f>
        <v>国民健康保険事業特別会計</v>
      </c>
      <c r="B31" s="173" t="e">
        <f>IF(ROUND(VALUE(SUBSTITUTE(連結実質赤字比率に係る赤字・黒字の構成分析!F$39,"▲", "-")), 2) &lt; 0, ABS(ROUND(VALUE(SUBSTITUTE(連結実質赤字比率に係る赤字・黒字の構成分析!F$39,"▲", "-")), 2)), NA())</f>
        <v>#N/A</v>
      </c>
      <c r="C31" s="173">
        <f>IF(ROUND(VALUE(SUBSTITUTE(連結実質赤字比率に係る赤字・黒字の構成分析!F$39,"▲", "-")), 2) &gt;= 0, ABS(ROUND(VALUE(SUBSTITUTE(連結実質赤字比率に係る赤字・黒字の構成分析!F$39,"▲", "-")), 2)), NA())</f>
        <v>0.36</v>
      </c>
      <c r="D31" s="173" t="e">
        <f>IF(ROUND(VALUE(SUBSTITUTE(連結実質赤字比率に係る赤字・黒字の構成分析!G$39,"▲", "-")), 2) &lt; 0, ABS(ROUND(VALUE(SUBSTITUTE(連結実質赤字比率に係る赤字・黒字の構成分析!G$39,"▲", "-")), 2)), NA())</f>
        <v>#N/A</v>
      </c>
      <c r="E31" s="173">
        <f>IF(ROUND(VALUE(SUBSTITUTE(連結実質赤字比率に係る赤字・黒字の構成分析!G$39,"▲", "-")), 2) &gt;= 0, ABS(ROUND(VALUE(SUBSTITUTE(連結実質赤字比率に係る赤字・黒字の構成分析!G$39,"▲", "-")), 2)), NA())</f>
        <v>1.19</v>
      </c>
      <c r="F31" s="173" t="e">
        <f>IF(ROUND(VALUE(SUBSTITUTE(連結実質赤字比率に係る赤字・黒字の構成分析!H$39,"▲", "-")), 2) &lt; 0, ABS(ROUND(VALUE(SUBSTITUTE(連結実質赤字比率に係る赤字・黒字の構成分析!H$39,"▲", "-")), 2)), NA())</f>
        <v>#N/A</v>
      </c>
      <c r="G31" s="173">
        <f>IF(ROUND(VALUE(SUBSTITUTE(連結実質赤字比率に係る赤字・黒字の構成分析!H$39,"▲", "-")), 2) &gt;= 0, ABS(ROUND(VALUE(SUBSTITUTE(連結実質赤字比率に係る赤字・黒字の構成分析!H$39,"▲", "-")), 2)), NA())</f>
        <v>1.29</v>
      </c>
      <c r="H31" s="173" t="e">
        <f>IF(ROUND(VALUE(SUBSTITUTE(連結実質赤字比率に係る赤字・黒字の構成分析!I$39,"▲", "-")), 2) &lt; 0, ABS(ROUND(VALUE(SUBSTITUTE(連結実質赤字比率に係る赤字・黒字の構成分析!I$39,"▲", "-")), 2)), NA())</f>
        <v>#N/A</v>
      </c>
      <c r="I31" s="173">
        <f>IF(ROUND(VALUE(SUBSTITUTE(連結実質赤字比率に係る赤字・黒字の構成分析!I$39,"▲", "-")), 2) &gt;= 0, ABS(ROUND(VALUE(SUBSTITUTE(連結実質赤字比率に係る赤字・黒字の構成分析!I$39,"▲", "-")), 2)), NA())</f>
        <v>1.42</v>
      </c>
      <c r="J31" s="173" t="e">
        <f>IF(ROUND(VALUE(SUBSTITUTE(連結実質赤字比率に係る赤字・黒字の構成分析!J$39,"▲", "-")), 2) &lt; 0, ABS(ROUND(VALUE(SUBSTITUTE(連結実質赤字比率に係る赤字・黒字の構成分析!J$39,"▲", "-")), 2)), NA())</f>
        <v>#N/A</v>
      </c>
      <c r="K31" s="173">
        <f>IF(ROUND(VALUE(SUBSTITUTE(連結実質赤字比率に係る赤字・黒字の構成分析!J$39,"▲", "-")), 2) &gt;= 0, ABS(ROUND(VALUE(SUBSTITUTE(連結実質赤字比率に係る赤字・黒字の構成分析!J$39,"▲", "-")), 2)), NA())</f>
        <v>0.31</v>
      </c>
    </row>
    <row r="32" spans="1:11" x14ac:dyDescent="0.2">
      <c r="A32" s="173" t="str">
        <f>IF(連結実質赤字比率に係る赤字・黒字の構成分析!C$38="",NA(),連結実質赤字比率に係る赤字・黒字の構成分析!C$38)</f>
        <v>後期高齢者医療特別会計</v>
      </c>
      <c r="B32" s="173" t="e">
        <f>IF(ROUND(VALUE(SUBSTITUTE(連結実質赤字比率に係る赤字・黒字の構成分析!F$38,"▲", "-")), 2) &lt; 0, ABS(ROUND(VALUE(SUBSTITUTE(連結実質赤字比率に係る赤字・黒字の構成分析!F$38,"▲", "-")), 2)), NA())</f>
        <v>#N/A</v>
      </c>
      <c r="C32" s="173">
        <f>IF(ROUND(VALUE(SUBSTITUTE(連結実質赤字比率に係る赤字・黒字の構成分析!F$38,"▲", "-")), 2) &gt;= 0, ABS(ROUND(VALUE(SUBSTITUTE(連結実質赤字比率に係る赤字・黒字の構成分析!F$38,"▲", "-")), 2)), NA())</f>
        <v>0.32</v>
      </c>
      <c r="D32" s="173" t="e">
        <f>IF(ROUND(VALUE(SUBSTITUTE(連結実質赤字比率に係る赤字・黒字の構成分析!G$38,"▲", "-")), 2) &lt; 0, ABS(ROUND(VALUE(SUBSTITUTE(連結実質赤字比率に係る赤字・黒字の構成分析!G$38,"▲", "-")), 2)), NA())</f>
        <v>#N/A</v>
      </c>
      <c r="E32" s="173">
        <f>IF(ROUND(VALUE(SUBSTITUTE(連結実質赤字比率に係る赤字・黒字の構成分析!G$38,"▲", "-")), 2) &gt;= 0, ABS(ROUND(VALUE(SUBSTITUTE(連結実質赤字比率に係る赤字・黒字の構成分析!G$38,"▲", "-")), 2)), NA())</f>
        <v>0.35</v>
      </c>
      <c r="F32" s="173" t="e">
        <f>IF(ROUND(VALUE(SUBSTITUTE(連結実質赤字比率に係る赤字・黒字の構成分析!H$38,"▲", "-")), 2) &lt; 0, ABS(ROUND(VALUE(SUBSTITUTE(連結実質赤字比率に係る赤字・黒字の構成分析!H$38,"▲", "-")), 2)), NA())</f>
        <v>#N/A</v>
      </c>
      <c r="G32" s="173">
        <f>IF(ROUND(VALUE(SUBSTITUTE(連結実質赤字比率に係る赤字・黒字の構成分析!H$38,"▲", "-")), 2) &gt;= 0, ABS(ROUND(VALUE(SUBSTITUTE(連結実質赤字比率に係る赤字・黒字の構成分析!H$38,"▲", "-")), 2)), NA())</f>
        <v>0.34</v>
      </c>
      <c r="H32" s="173" t="e">
        <f>IF(ROUND(VALUE(SUBSTITUTE(連結実質赤字比率に係る赤字・黒字の構成分析!I$38,"▲", "-")), 2) &lt; 0, ABS(ROUND(VALUE(SUBSTITUTE(連結実質赤字比率に係る赤字・黒字の構成分析!I$38,"▲", "-")), 2)), NA())</f>
        <v>#N/A</v>
      </c>
      <c r="I32" s="173">
        <f>IF(ROUND(VALUE(SUBSTITUTE(連結実質赤字比率に係る赤字・黒字の構成分析!I$38,"▲", "-")), 2) &gt;= 0, ABS(ROUND(VALUE(SUBSTITUTE(連結実質赤字比率に係る赤字・黒字の構成分析!I$38,"▲", "-")), 2)), NA())</f>
        <v>0.4</v>
      </c>
      <c r="J32" s="173" t="e">
        <f>IF(ROUND(VALUE(SUBSTITUTE(連結実質赤字比率に係る赤字・黒字の構成分析!J$38,"▲", "-")), 2) &lt; 0, ABS(ROUND(VALUE(SUBSTITUTE(連結実質赤字比率に係る赤字・黒字の構成分析!J$38,"▲", "-")), 2)), NA())</f>
        <v>#N/A</v>
      </c>
      <c r="K32" s="173">
        <f>IF(ROUND(VALUE(SUBSTITUTE(連結実質赤字比率に係る赤字・黒字の構成分析!J$38,"▲", "-")), 2) &gt;= 0, ABS(ROUND(VALUE(SUBSTITUTE(連結実質赤字比率に係る赤字・黒字の構成分析!J$38,"▲", "-")), 2)), NA())</f>
        <v>0.4</v>
      </c>
    </row>
    <row r="33" spans="1:16" x14ac:dyDescent="0.2">
      <c r="A33" s="173" t="str">
        <f>IF(連結実質赤字比率に係る赤字・黒字の構成分析!C$37="",NA(),連結実質赤字比率に係る赤字・黒字の構成分析!C$37)</f>
        <v>介護保険事業特別会計</v>
      </c>
      <c r="B33" s="173" t="e">
        <f>IF(ROUND(VALUE(SUBSTITUTE(連結実質赤字比率に係る赤字・黒字の構成分析!F$37,"▲", "-")), 2) &lt; 0, ABS(ROUND(VALUE(SUBSTITUTE(連結実質赤字比率に係る赤字・黒字の構成分析!F$37,"▲", "-")), 2)), NA())</f>
        <v>#N/A</v>
      </c>
      <c r="C33" s="173">
        <f>IF(ROUND(VALUE(SUBSTITUTE(連結実質赤字比率に係る赤字・黒字の構成分析!F$37,"▲", "-")), 2) &gt;= 0, ABS(ROUND(VALUE(SUBSTITUTE(連結実質赤字比率に係る赤字・黒字の構成分析!F$37,"▲", "-")), 2)), NA())</f>
        <v>0.36</v>
      </c>
      <c r="D33" s="173" t="e">
        <f>IF(ROUND(VALUE(SUBSTITUTE(連結実質赤字比率に係る赤字・黒字の構成分析!G$37,"▲", "-")), 2) &lt; 0, ABS(ROUND(VALUE(SUBSTITUTE(連結実質赤字比率に係る赤字・黒字の構成分析!G$37,"▲", "-")), 2)), NA())</f>
        <v>#N/A</v>
      </c>
      <c r="E33" s="173">
        <f>IF(ROUND(VALUE(SUBSTITUTE(連結実質赤字比率に係る赤字・黒字の構成分析!G$37,"▲", "-")), 2) &gt;= 0, ABS(ROUND(VALUE(SUBSTITUTE(連結実質赤字比率に係る赤字・黒字の構成分析!G$37,"▲", "-")), 2)), NA())</f>
        <v>0.63</v>
      </c>
      <c r="F33" s="173" t="e">
        <f>IF(ROUND(VALUE(SUBSTITUTE(連結実質赤字比率に係る赤字・黒字の構成分析!H$37,"▲", "-")), 2) &lt; 0, ABS(ROUND(VALUE(SUBSTITUTE(連結実質赤字比率に係る赤字・黒字の構成分析!H$37,"▲", "-")), 2)), NA())</f>
        <v>#N/A</v>
      </c>
      <c r="G33" s="173">
        <f>IF(ROUND(VALUE(SUBSTITUTE(連結実質赤字比率に係る赤字・黒字の構成分析!H$37,"▲", "-")), 2) &gt;= 0, ABS(ROUND(VALUE(SUBSTITUTE(連結実質赤字比率に係る赤字・黒字の構成分析!H$37,"▲", "-")), 2)), NA())</f>
        <v>0.85</v>
      </c>
      <c r="H33" s="173" t="e">
        <f>IF(ROUND(VALUE(SUBSTITUTE(連結実質赤字比率に係る赤字・黒字の構成分析!I$37,"▲", "-")), 2) &lt; 0, ABS(ROUND(VALUE(SUBSTITUTE(連結実質赤字比率に係る赤字・黒字の構成分析!I$37,"▲", "-")), 2)), NA())</f>
        <v>#N/A</v>
      </c>
      <c r="I33" s="173">
        <f>IF(ROUND(VALUE(SUBSTITUTE(連結実質赤字比率に係る赤字・黒字の構成分析!I$37,"▲", "-")), 2) &gt;= 0, ABS(ROUND(VALUE(SUBSTITUTE(連結実質赤字比率に係る赤字・黒字の構成分析!I$37,"▲", "-")), 2)), NA())</f>
        <v>1.1599999999999999</v>
      </c>
      <c r="J33" s="173" t="e">
        <f>IF(ROUND(VALUE(SUBSTITUTE(連結実質赤字比率に係る赤字・黒字の構成分析!J$37,"▲", "-")), 2) &lt; 0, ABS(ROUND(VALUE(SUBSTITUTE(連結実質赤字比率に係る赤字・黒字の構成分析!J$37,"▲", "-")), 2)), NA())</f>
        <v>#N/A</v>
      </c>
      <c r="K33" s="173">
        <f>IF(ROUND(VALUE(SUBSTITUTE(連結実質赤字比率に係る赤字・黒字の構成分析!J$37,"▲", "-")), 2) &gt;= 0, ABS(ROUND(VALUE(SUBSTITUTE(連結実質赤字比率に係る赤字・黒字の構成分析!J$37,"▲", "-")), 2)), NA())</f>
        <v>0.65</v>
      </c>
    </row>
    <row r="34" spans="1:16" x14ac:dyDescent="0.2">
      <c r="A34" s="173" t="str">
        <f>IF(連結実質赤字比率に係る赤字・黒字の構成分析!C$36="",NA(),連結実質赤字比率に係る赤字・黒字の構成分析!C$36)</f>
        <v>一般会計</v>
      </c>
      <c r="B34" s="173" t="e">
        <f>IF(ROUND(VALUE(SUBSTITUTE(連結実質赤字比率に係る赤字・黒字の構成分析!F$36,"▲", "-")), 2) &lt; 0, ABS(ROUND(VALUE(SUBSTITUTE(連結実質赤字比率に係る赤字・黒字の構成分析!F$36,"▲", "-")), 2)), NA())</f>
        <v>#N/A</v>
      </c>
      <c r="C34" s="173">
        <f>IF(ROUND(VALUE(SUBSTITUTE(連結実質赤字比率に係る赤字・黒字の構成分析!F$36,"▲", "-")), 2) &gt;= 0, ABS(ROUND(VALUE(SUBSTITUTE(連結実質赤字比率に係る赤字・黒字の構成分析!F$36,"▲", "-")), 2)), NA())</f>
        <v>2.0499999999999998</v>
      </c>
      <c r="D34" s="173" t="e">
        <f>IF(ROUND(VALUE(SUBSTITUTE(連結実質赤字比率に係る赤字・黒字の構成分析!G$36,"▲", "-")), 2) &lt; 0, ABS(ROUND(VALUE(SUBSTITUTE(連結実質赤字比率に係る赤字・黒字の構成分析!G$36,"▲", "-")), 2)), NA())</f>
        <v>#N/A</v>
      </c>
      <c r="E34" s="173">
        <f>IF(ROUND(VALUE(SUBSTITUTE(連結実質赤字比率に係る赤字・黒字の構成分析!G$36,"▲", "-")), 2) &gt;= 0, ABS(ROUND(VALUE(SUBSTITUTE(連結実質赤字比率に係る赤字・黒字の構成分析!G$36,"▲", "-")), 2)), NA())</f>
        <v>2.2400000000000002</v>
      </c>
      <c r="F34" s="173" t="e">
        <f>IF(ROUND(VALUE(SUBSTITUTE(連結実質赤字比率に係る赤字・黒字の構成分析!H$36,"▲", "-")), 2) &lt; 0, ABS(ROUND(VALUE(SUBSTITUTE(連結実質赤字比率に係る赤字・黒字の構成分析!H$36,"▲", "-")), 2)), NA())</f>
        <v>#N/A</v>
      </c>
      <c r="G34" s="173">
        <f>IF(ROUND(VALUE(SUBSTITUTE(連結実質赤字比率に係る赤字・黒字の構成分析!H$36,"▲", "-")), 2) &gt;= 0, ABS(ROUND(VALUE(SUBSTITUTE(連結実質赤字比率に係る赤字・黒字の構成分析!H$36,"▲", "-")), 2)), NA())</f>
        <v>2.2799999999999998</v>
      </c>
      <c r="H34" s="173" t="e">
        <f>IF(ROUND(VALUE(SUBSTITUTE(連結実質赤字比率に係る赤字・黒字の構成分析!I$36,"▲", "-")), 2) &lt; 0, ABS(ROUND(VALUE(SUBSTITUTE(連結実質赤字比率に係る赤字・黒字の構成分析!I$36,"▲", "-")), 2)), NA())</f>
        <v>#N/A</v>
      </c>
      <c r="I34" s="173">
        <f>IF(ROUND(VALUE(SUBSTITUTE(連結実質赤字比率に係る赤字・黒字の構成分析!I$36,"▲", "-")), 2) &gt;= 0, ABS(ROUND(VALUE(SUBSTITUTE(連結実質赤字比率に係る赤字・黒字の構成分析!I$36,"▲", "-")), 2)), NA())</f>
        <v>3.07</v>
      </c>
      <c r="J34" s="173" t="e">
        <f>IF(ROUND(VALUE(SUBSTITUTE(連結実質赤字比率に係る赤字・黒字の構成分析!J$36,"▲", "-")), 2) &lt; 0, ABS(ROUND(VALUE(SUBSTITUTE(連結実質赤字比率に係る赤字・黒字の構成分析!J$36,"▲", "-")), 2)), NA())</f>
        <v>#N/A</v>
      </c>
      <c r="K34" s="173">
        <f>IF(ROUND(VALUE(SUBSTITUTE(連結実質赤字比率に係る赤字・黒字の構成分析!J$36,"▲", "-")), 2) &gt;= 0, ABS(ROUND(VALUE(SUBSTITUTE(連結実質赤字比率に係る赤字・黒字の構成分析!J$36,"▲", "-")), 2)), NA())</f>
        <v>2.79</v>
      </c>
    </row>
    <row r="35" spans="1:16" x14ac:dyDescent="0.2">
      <c r="A35" s="173" t="str">
        <f>IF(連結実質赤字比率に係る赤字・黒字の構成分析!C$35="",NA(),連結実質赤字比率に係る赤字・黒字の構成分析!C$35)</f>
        <v>水道事業会計</v>
      </c>
      <c r="B35" s="173" t="e">
        <f>IF(ROUND(VALUE(SUBSTITUTE(連結実質赤字比率に係る赤字・黒字の構成分析!F$35,"▲", "-")), 2) &lt; 0, ABS(ROUND(VALUE(SUBSTITUTE(連結実質赤字比率に係る赤字・黒字の構成分析!F$35,"▲", "-")), 2)), NA())</f>
        <v>#N/A</v>
      </c>
      <c r="C35" s="173">
        <f>IF(ROUND(VALUE(SUBSTITUTE(連結実質赤字比率に係る赤字・黒字の構成分析!F$35,"▲", "-")), 2) &gt;= 0, ABS(ROUND(VALUE(SUBSTITUTE(連結実質赤字比率に係る赤字・黒字の構成分析!F$35,"▲", "-")), 2)), NA())</f>
        <v>4.8499999999999996</v>
      </c>
      <c r="D35" s="173" t="e">
        <f>IF(ROUND(VALUE(SUBSTITUTE(連結実質赤字比率に係る赤字・黒字の構成分析!G$35,"▲", "-")), 2) &lt; 0, ABS(ROUND(VALUE(SUBSTITUTE(連結実質赤字比率に係る赤字・黒字の構成分析!G$35,"▲", "-")), 2)), NA())</f>
        <v>#N/A</v>
      </c>
      <c r="E35" s="173">
        <f>IF(ROUND(VALUE(SUBSTITUTE(連結実質赤字比率に係る赤字・黒字の構成分析!G$35,"▲", "-")), 2) &gt;= 0, ABS(ROUND(VALUE(SUBSTITUTE(連結実質赤字比率に係る赤字・黒字の構成分析!G$35,"▲", "-")), 2)), NA())</f>
        <v>4.66</v>
      </c>
      <c r="F35" s="173" t="e">
        <f>IF(ROUND(VALUE(SUBSTITUTE(連結実質赤字比率に係る赤字・黒字の構成分析!H$35,"▲", "-")), 2) &lt; 0, ABS(ROUND(VALUE(SUBSTITUTE(連結実質赤字比率に係る赤字・黒字の構成分析!H$35,"▲", "-")), 2)), NA())</f>
        <v>#N/A</v>
      </c>
      <c r="G35" s="173">
        <f>IF(ROUND(VALUE(SUBSTITUTE(連結実質赤字比率に係る赤字・黒字の構成分析!H$35,"▲", "-")), 2) &gt;= 0, ABS(ROUND(VALUE(SUBSTITUTE(連結実質赤字比率に係る赤字・黒字の構成分析!H$35,"▲", "-")), 2)), NA())</f>
        <v>5.03</v>
      </c>
      <c r="H35" s="173" t="e">
        <f>IF(ROUND(VALUE(SUBSTITUTE(連結実質赤字比率に係る赤字・黒字の構成分析!I$35,"▲", "-")), 2) &lt; 0, ABS(ROUND(VALUE(SUBSTITUTE(連結実質赤字比率に係る赤字・黒字の構成分析!I$35,"▲", "-")), 2)), NA())</f>
        <v>#N/A</v>
      </c>
      <c r="I35" s="173">
        <f>IF(ROUND(VALUE(SUBSTITUTE(連結実質赤字比率に係る赤字・黒字の構成分析!I$35,"▲", "-")), 2) &gt;= 0, ABS(ROUND(VALUE(SUBSTITUTE(連結実質赤字比率に係る赤字・黒字の構成分析!I$35,"▲", "-")), 2)), NA())</f>
        <v>4.75</v>
      </c>
      <c r="J35" s="173" t="e">
        <f>IF(ROUND(VALUE(SUBSTITUTE(連結実質赤字比率に係る赤字・黒字の構成分析!J$35,"▲", "-")), 2) &lt; 0, ABS(ROUND(VALUE(SUBSTITUTE(連結実質赤字比率に係る赤字・黒字の構成分析!J$35,"▲", "-")), 2)), NA())</f>
        <v>#N/A</v>
      </c>
      <c r="K35" s="173">
        <f>IF(ROUND(VALUE(SUBSTITUTE(連結実質赤字比率に係る赤字・黒字の構成分析!J$35,"▲", "-")), 2) &gt;= 0, ABS(ROUND(VALUE(SUBSTITUTE(連結実質赤字比率に係る赤字・黒字の構成分析!J$35,"▲", "-")), 2)), NA())</f>
        <v>4.43</v>
      </c>
    </row>
    <row r="36" spans="1:16" x14ac:dyDescent="0.2">
      <c r="A36" s="173" t="str">
        <f>IF(連結実質赤字比率に係る赤字・黒字の構成分析!C$34="",NA(),連結実質赤字比率に係る赤字・黒字の構成分析!C$34)</f>
        <v>下水道事業会計</v>
      </c>
      <c r="B36" s="173" t="e">
        <f>IF(ROUND(VALUE(SUBSTITUTE(連結実質赤字比率に係る赤字・黒字の構成分析!F$34,"▲", "-")), 2) &lt; 0, ABS(ROUND(VALUE(SUBSTITUTE(連結実質赤字比率に係る赤字・黒字の構成分析!F$34,"▲", "-")), 2)), NA())</f>
        <v>#N/A</v>
      </c>
      <c r="C36" s="173">
        <f>IF(ROUND(VALUE(SUBSTITUTE(連結実質赤字比率に係る赤字・黒字の構成分析!F$34,"▲", "-")), 2) &gt;= 0, ABS(ROUND(VALUE(SUBSTITUTE(連結実質赤字比率に係る赤字・黒字の構成分析!F$34,"▲", "-")), 2)), NA())</f>
        <v>6.52</v>
      </c>
      <c r="D36" s="173" t="e">
        <f>IF(ROUND(VALUE(SUBSTITUTE(連結実質赤字比率に係る赤字・黒字の構成分析!G$34,"▲", "-")), 2) &lt; 0, ABS(ROUND(VALUE(SUBSTITUTE(連結実質赤字比率に係る赤字・黒字の構成分析!G$34,"▲", "-")), 2)), NA())</f>
        <v>#N/A</v>
      </c>
      <c r="E36" s="173">
        <f>IF(ROUND(VALUE(SUBSTITUTE(連結実質赤字比率に係る赤字・黒字の構成分析!G$34,"▲", "-")), 2) &gt;= 0, ABS(ROUND(VALUE(SUBSTITUTE(連結実質赤字比率に係る赤字・黒字の構成分析!G$34,"▲", "-")), 2)), NA())</f>
        <v>6.85</v>
      </c>
      <c r="F36" s="173" t="e">
        <f>IF(ROUND(VALUE(SUBSTITUTE(連結実質赤字比率に係る赤字・黒字の構成分析!H$34,"▲", "-")), 2) &lt; 0, ABS(ROUND(VALUE(SUBSTITUTE(連結実質赤字比率に係る赤字・黒字の構成分析!H$34,"▲", "-")), 2)), NA())</f>
        <v>#N/A</v>
      </c>
      <c r="G36" s="173">
        <f>IF(ROUND(VALUE(SUBSTITUTE(連結実質赤字比率に係る赤字・黒字の構成分析!H$34,"▲", "-")), 2) &gt;= 0, ABS(ROUND(VALUE(SUBSTITUTE(連結実質赤字比率に係る赤字・黒字の構成分析!H$34,"▲", "-")), 2)), NA())</f>
        <v>6.95</v>
      </c>
      <c r="H36" s="173" t="e">
        <f>IF(ROUND(VALUE(SUBSTITUTE(連結実質赤字比率に係る赤字・黒字の構成分析!I$34,"▲", "-")), 2) &lt; 0, ABS(ROUND(VALUE(SUBSTITUTE(連結実質赤字比率に係る赤字・黒字の構成分析!I$34,"▲", "-")), 2)), NA())</f>
        <v>#N/A</v>
      </c>
      <c r="I36" s="173">
        <f>IF(ROUND(VALUE(SUBSTITUTE(連結実質赤字比率に係る赤字・黒字の構成分析!I$34,"▲", "-")), 2) &gt;= 0, ABS(ROUND(VALUE(SUBSTITUTE(連結実質赤字比率に係る赤字・黒字の構成分析!I$34,"▲", "-")), 2)), NA())</f>
        <v>7.07</v>
      </c>
      <c r="J36" s="173" t="e">
        <f>IF(ROUND(VALUE(SUBSTITUTE(連結実質赤字比率に係る赤字・黒字の構成分析!J$34,"▲", "-")), 2) &lt; 0, ABS(ROUND(VALUE(SUBSTITUTE(連結実質赤字比率に係る赤字・黒字の構成分析!J$34,"▲", "-")), 2)), NA())</f>
        <v>#N/A</v>
      </c>
      <c r="K36" s="173">
        <f>IF(ROUND(VALUE(SUBSTITUTE(連結実質赤字比率に係る赤字・黒字の構成分析!J$34,"▲", "-")), 2) &gt;= 0, ABS(ROUND(VALUE(SUBSTITUTE(連結実質赤字比率に係る赤字・黒字の構成分析!J$34,"▲", "-")), 2)), NA())</f>
        <v>7.15</v>
      </c>
    </row>
    <row r="39" spans="1:16" x14ac:dyDescent="0.2">
      <c r="A39" s="142" t="s">
        <v>58</v>
      </c>
    </row>
    <row r="40" spans="1:16" x14ac:dyDescent="0.2">
      <c r="A40" s="174"/>
      <c r="B40" s="174" t="str">
        <f>'実質公債費比率（分子）の構造'!K$44</f>
        <v>R01</v>
      </c>
      <c r="C40" s="174"/>
      <c r="D40" s="174"/>
      <c r="E40" s="174" t="str">
        <f>'実質公債費比率（分子）の構造'!L$44</f>
        <v>R02</v>
      </c>
      <c r="F40" s="174"/>
      <c r="G40" s="174"/>
      <c r="H40" s="174" t="str">
        <f>'実質公債費比率（分子）の構造'!M$44</f>
        <v>R03</v>
      </c>
      <c r="I40" s="174"/>
      <c r="J40" s="174"/>
      <c r="K40" s="174" t="str">
        <f>'実質公債費比率（分子）の構造'!N$44</f>
        <v>R04</v>
      </c>
      <c r="L40" s="174"/>
      <c r="M40" s="174"/>
      <c r="N40" s="174" t="str">
        <f>'実質公債費比率（分子）の構造'!O$44</f>
        <v>R05</v>
      </c>
      <c r="O40" s="174"/>
      <c r="P40" s="174"/>
    </row>
    <row r="41" spans="1:16" x14ac:dyDescent="0.2">
      <c r="A41" s="174"/>
      <c r="B41" s="174" t="s">
        <v>59</v>
      </c>
      <c r="C41" s="174"/>
      <c r="D41" s="174" t="s">
        <v>60</v>
      </c>
      <c r="E41" s="174" t="s">
        <v>59</v>
      </c>
      <c r="F41" s="174"/>
      <c r="G41" s="174" t="s">
        <v>60</v>
      </c>
      <c r="H41" s="174" t="s">
        <v>59</v>
      </c>
      <c r="I41" s="174"/>
      <c r="J41" s="174" t="s">
        <v>60</v>
      </c>
      <c r="K41" s="174" t="s">
        <v>59</v>
      </c>
      <c r="L41" s="174"/>
      <c r="M41" s="174" t="s">
        <v>60</v>
      </c>
      <c r="N41" s="174" t="s">
        <v>59</v>
      </c>
      <c r="O41" s="174"/>
      <c r="P41" s="174" t="s">
        <v>60</v>
      </c>
    </row>
    <row r="42" spans="1:16" x14ac:dyDescent="0.2">
      <c r="A42" s="174" t="s">
        <v>61</v>
      </c>
      <c r="B42" s="174"/>
      <c r="C42" s="174"/>
      <c r="D42" s="174">
        <f>'実質公債費比率（分子）の構造'!K$52</f>
        <v>22059</v>
      </c>
      <c r="E42" s="174"/>
      <c r="F42" s="174"/>
      <c r="G42" s="174">
        <f>'実質公債費比率（分子）の構造'!L$52</f>
        <v>22436</v>
      </c>
      <c r="H42" s="174"/>
      <c r="I42" s="174"/>
      <c r="J42" s="174">
        <f>'実質公債費比率（分子）の構造'!M$52</f>
        <v>22765</v>
      </c>
      <c r="K42" s="174"/>
      <c r="L42" s="174"/>
      <c r="M42" s="174">
        <f>'実質公債費比率（分子）の構造'!N$52</f>
        <v>22967</v>
      </c>
      <c r="N42" s="174"/>
      <c r="O42" s="174"/>
      <c r="P42" s="174">
        <f>'実質公債費比率（分子）の構造'!O$52</f>
        <v>22858</v>
      </c>
    </row>
    <row r="43" spans="1:16" x14ac:dyDescent="0.2">
      <c r="A43" s="174" t="s">
        <v>16</v>
      </c>
      <c r="B43" s="174" t="str">
        <f>'実質公債費比率（分子）の構造'!K$51</f>
        <v>-</v>
      </c>
      <c r="C43" s="174"/>
      <c r="D43" s="174"/>
      <c r="E43" s="174" t="str">
        <f>'実質公債費比率（分子）の構造'!L$51</f>
        <v>-</v>
      </c>
      <c r="F43" s="174"/>
      <c r="G43" s="174"/>
      <c r="H43" s="174" t="str">
        <f>'実質公債費比率（分子）の構造'!M$51</f>
        <v>-</v>
      </c>
      <c r="I43" s="174"/>
      <c r="J43" s="174"/>
      <c r="K43" s="174" t="str">
        <f>'実質公債費比率（分子）の構造'!N$51</f>
        <v>-</v>
      </c>
      <c r="L43" s="174"/>
      <c r="M43" s="174"/>
      <c r="N43" s="174" t="str">
        <f>'実質公債費比率（分子）の構造'!O$51</f>
        <v>-</v>
      </c>
      <c r="O43" s="174"/>
      <c r="P43" s="174"/>
    </row>
    <row r="44" spans="1:16" x14ac:dyDescent="0.2">
      <c r="A44" s="174" t="s">
        <v>62</v>
      </c>
      <c r="B44" s="174">
        <f>'実質公債費比率（分子）の構造'!K$50</f>
        <v>438</v>
      </c>
      <c r="C44" s="174"/>
      <c r="D44" s="174"/>
      <c r="E44" s="174">
        <f>'実質公債費比率（分子）の構造'!L$50</f>
        <v>570</v>
      </c>
      <c r="F44" s="174"/>
      <c r="G44" s="174"/>
      <c r="H44" s="174">
        <f>'実質公債費比率（分子）の構造'!M$50</f>
        <v>552</v>
      </c>
      <c r="I44" s="174"/>
      <c r="J44" s="174"/>
      <c r="K44" s="174">
        <f>'実質公債費比率（分子）の構造'!N$50</f>
        <v>613</v>
      </c>
      <c r="L44" s="174"/>
      <c r="M44" s="174"/>
      <c r="N44" s="174">
        <f>'実質公債費比率（分子）の構造'!O$50</f>
        <v>616</v>
      </c>
      <c r="O44" s="174"/>
      <c r="P44" s="174"/>
    </row>
    <row r="45" spans="1:16" x14ac:dyDescent="0.2">
      <c r="A45" s="174" t="s">
        <v>63</v>
      </c>
      <c r="B45" s="174">
        <f>'実質公債費比率（分子）の構造'!K$49</f>
        <v>368</v>
      </c>
      <c r="C45" s="174"/>
      <c r="D45" s="174"/>
      <c r="E45" s="174">
        <f>'実質公債費比率（分子）の構造'!L$49</f>
        <v>663</v>
      </c>
      <c r="F45" s="174"/>
      <c r="G45" s="174"/>
      <c r="H45" s="174">
        <f>'実質公債費比率（分子）の構造'!M$49</f>
        <v>667</v>
      </c>
      <c r="I45" s="174"/>
      <c r="J45" s="174"/>
      <c r="K45" s="174">
        <f>'実質公債費比率（分子）の構造'!N$49</f>
        <v>656</v>
      </c>
      <c r="L45" s="174"/>
      <c r="M45" s="174"/>
      <c r="N45" s="174">
        <f>'実質公債費比率（分子）の構造'!O$49</f>
        <v>683</v>
      </c>
      <c r="O45" s="174"/>
      <c r="P45" s="174"/>
    </row>
    <row r="46" spans="1:16" x14ac:dyDescent="0.2">
      <c r="A46" s="174" t="s">
        <v>64</v>
      </c>
      <c r="B46" s="174">
        <f>'実質公債費比率（分子）の構造'!K$48</f>
        <v>6731</v>
      </c>
      <c r="C46" s="174"/>
      <c r="D46" s="174"/>
      <c r="E46" s="174">
        <f>'実質公債費比率（分子）の構造'!L$48</f>
        <v>6546</v>
      </c>
      <c r="F46" s="174"/>
      <c r="G46" s="174"/>
      <c r="H46" s="174">
        <f>'実質公債費比率（分子）の構造'!M$48</f>
        <v>6407</v>
      </c>
      <c r="I46" s="174"/>
      <c r="J46" s="174"/>
      <c r="K46" s="174">
        <f>'実質公債費比率（分子）の構造'!N$48</f>
        <v>6244</v>
      </c>
      <c r="L46" s="174"/>
      <c r="M46" s="174"/>
      <c r="N46" s="174">
        <f>'実質公債費比率（分子）の構造'!O$48</f>
        <v>6089</v>
      </c>
      <c r="O46" s="174"/>
      <c r="P46" s="174"/>
    </row>
    <row r="47" spans="1:16" x14ac:dyDescent="0.2">
      <c r="A47" s="174" t="s">
        <v>12</v>
      </c>
      <c r="B47" s="174" t="str">
        <f>'実質公債費比率（分子）の構造'!K$47</f>
        <v>-</v>
      </c>
      <c r="C47" s="174"/>
      <c r="D47" s="174"/>
      <c r="E47" s="174" t="str">
        <f>'実質公債費比率（分子）の構造'!L$47</f>
        <v>-</v>
      </c>
      <c r="F47" s="174"/>
      <c r="G47" s="174"/>
      <c r="H47" s="174" t="str">
        <f>'実質公債費比率（分子）の構造'!M$47</f>
        <v>-</v>
      </c>
      <c r="I47" s="174"/>
      <c r="J47" s="174"/>
      <c r="K47" s="174" t="str">
        <f>'実質公債費比率（分子）の構造'!N$47</f>
        <v>-</v>
      </c>
      <c r="L47" s="174"/>
      <c r="M47" s="174"/>
      <c r="N47" s="174" t="str">
        <f>'実質公債費比率（分子）の構造'!O$47</f>
        <v>-</v>
      </c>
      <c r="O47" s="174"/>
      <c r="P47" s="174"/>
    </row>
    <row r="48" spans="1:16" x14ac:dyDescent="0.2">
      <c r="A48" s="174" t="s">
        <v>65</v>
      </c>
      <c r="B48" s="174" t="str">
        <f>'実質公債費比率（分子）の構造'!K$46</f>
        <v>-</v>
      </c>
      <c r="C48" s="174"/>
      <c r="D48" s="174"/>
      <c r="E48" s="174" t="str">
        <f>'実質公債費比率（分子）の構造'!L$46</f>
        <v>-</v>
      </c>
      <c r="F48" s="174"/>
      <c r="G48" s="174"/>
      <c r="H48" s="174" t="str">
        <f>'実質公債費比率（分子）の構造'!M$46</f>
        <v>-</v>
      </c>
      <c r="I48" s="174"/>
      <c r="J48" s="174"/>
      <c r="K48" s="174" t="str">
        <f>'実質公債費比率（分子）の構造'!N$46</f>
        <v>-</v>
      </c>
      <c r="L48" s="174"/>
      <c r="M48" s="174"/>
      <c r="N48" s="174" t="str">
        <f>'実質公債費比率（分子）の構造'!O$46</f>
        <v>-</v>
      </c>
      <c r="O48" s="174"/>
      <c r="P48" s="174"/>
    </row>
    <row r="49" spans="1:16" x14ac:dyDescent="0.2">
      <c r="A49" s="174" t="s">
        <v>66</v>
      </c>
      <c r="B49" s="174">
        <f>'実質公債費比率（分子）の構造'!K$45</f>
        <v>19201</v>
      </c>
      <c r="C49" s="174"/>
      <c r="D49" s="174"/>
      <c r="E49" s="174">
        <f>'実質公債費比率（分子）の構造'!L$45</f>
        <v>22287</v>
      </c>
      <c r="F49" s="174"/>
      <c r="G49" s="174"/>
      <c r="H49" s="174">
        <f>'実質公債費比率（分子）の構造'!M$45</f>
        <v>21865</v>
      </c>
      <c r="I49" s="174"/>
      <c r="J49" s="174"/>
      <c r="K49" s="174">
        <f>'実質公債費比率（分子）の構造'!N$45</f>
        <v>21560</v>
      </c>
      <c r="L49" s="174"/>
      <c r="M49" s="174"/>
      <c r="N49" s="174">
        <f>'実質公債費比率（分子）の構造'!O$45</f>
        <v>20279</v>
      </c>
      <c r="O49" s="174"/>
      <c r="P49" s="174"/>
    </row>
    <row r="50" spans="1:16" x14ac:dyDescent="0.2">
      <c r="A50" s="174" t="s">
        <v>67</v>
      </c>
      <c r="B50" s="174" t="e">
        <f>NA()</f>
        <v>#N/A</v>
      </c>
      <c r="C50" s="174">
        <f>IF(ISNUMBER('実質公債費比率（分子）の構造'!K$53),'実質公債費比率（分子）の構造'!K$53,NA())</f>
        <v>4679</v>
      </c>
      <c r="D50" s="174" t="e">
        <f>NA()</f>
        <v>#N/A</v>
      </c>
      <c r="E50" s="174" t="e">
        <f>NA()</f>
        <v>#N/A</v>
      </c>
      <c r="F50" s="174">
        <f>IF(ISNUMBER('実質公債費比率（分子）の構造'!L$53),'実質公債費比率（分子）の構造'!L$53,NA())</f>
        <v>7630</v>
      </c>
      <c r="G50" s="174" t="e">
        <f>NA()</f>
        <v>#N/A</v>
      </c>
      <c r="H50" s="174" t="e">
        <f>NA()</f>
        <v>#N/A</v>
      </c>
      <c r="I50" s="174">
        <f>IF(ISNUMBER('実質公債費比率（分子）の構造'!M$53),'実質公債費比率（分子）の構造'!M$53,NA())</f>
        <v>6726</v>
      </c>
      <c r="J50" s="174" t="e">
        <f>NA()</f>
        <v>#N/A</v>
      </c>
      <c r="K50" s="174" t="e">
        <f>NA()</f>
        <v>#N/A</v>
      </c>
      <c r="L50" s="174">
        <f>IF(ISNUMBER('実質公債費比率（分子）の構造'!N$53),'実質公債費比率（分子）の構造'!N$53,NA())</f>
        <v>6106</v>
      </c>
      <c r="M50" s="174" t="e">
        <f>NA()</f>
        <v>#N/A</v>
      </c>
      <c r="N50" s="174" t="e">
        <f>NA()</f>
        <v>#N/A</v>
      </c>
      <c r="O50" s="174">
        <f>IF(ISNUMBER('実質公債費比率（分子）の構造'!O$53),'実質公債費比率（分子）の構造'!O$53,NA())</f>
        <v>4809</v>
      </c>
      <c r="P50" s="174" t="e">
        <f>NA()</f>
        <v>#N/A</v>
      </c>
    </row>
    <row r="53" spans="1:16" x14ac:dyDescent="0.2">
      <c r="A53" s="142" t="s">
        <v>68</v>
      </c>
    </row>
    <row r="54" spans="1:16" x14ac:dyDescent="0.2">
      <c r="A54" s="173"/>
      <c r="B54" s="173" t="str">
        <f>'将来負担比率（分子）の構造'!I$40</f>
        <v>R01</v>
      </c>
      <c r="C54" s="173"/>
      <c r="D54" s="173"/>
      <c r="E54" s="173" t="str">
        <f>'将来負担比率（分子）の構造'!J$40</f>
        <v>R02</v>
      </c>
      <c r="F54" s="173"/>
      <c r="G54" s="173"/>
      <c r="H54" s="173" t="str">
        <f>'将来負担比率（分子）の構造'!K$40</f>
        <v>R03</v>
      </c>
      <c r="I54" s="173"/>
      <c r="J54" s="173"/>
      <c r="K54" s="173" t="str">
        <f>'将来負担比率（分子）の構造'!L$40</f>
        <v>R04</v>
      </c>
      <c r="L54" s="173"/>
      <c r="M54" s="173"/>
      <c r="N54" s="173" t="str">
        <f>'将来負担比率（分子）の構造'!M$40</f>
        <v>R05</v>
      </c>
      <c r="O54" s="173"/>
      <c r="P54" s="173"/>
    </row>
    <row r="55" spans="1:16" x14ac:dyDescent="0.2">
      <c r="A55" s="173"/>
      <c r="B55" s="173" t="s">
        <v>69</v>
      </c>
      <c r="C55" s="173"/>
      <c r="D55" s="173" t="s">
        <v>70</v>
      </c>
      <c r="E55" s="173" t="s">
        <v>69</v>
      </c>
      <c r="F55" s="173"/>
      <c r="G55" s="173" t="s">
        <v>70</v>
      </c>
      <c r="H55" s="173" t="s">
        <v>69</v>
      </c>
      <c r="I55" s="173"/>
      <c r="J55" s="173" t="s">
        <v>70</v>
      </c>
      <c r="K55" s="173" t="s">
        <v>69</v>
      </c>
      <c r="L55" s="173"/>
      <c r="M55" s="173" t="s">
        <v>70</v>
      </c>
      <c r="N55" s="173" t="s">
        <v>69</v>
      </c>
      <c r="O55" s="173"/>
      <c r="P55" s="173" t="s">
        <v>70</v>
      </c>
    </row>
    <row r="56" spans="1:16" x14ac:dyDescent="0.2">
      <c r="A56" s="173" t="s">
        <v>43</v>
      </c>
      <c r="B56" s="173"/>
      <c r="C56" s="173"/>
      <c r="D56" s="173">
        <f>'将来負担比率（分子）の構造'!I$52</f>
        <v>200501</v>
      </c>
      <c r="E56" s="173"/>
      <c r="F56" s="173"/>
      <c r="G56" s="173">
        <f>'将来負担比率（分子）の構造'!J$52</f>
        <v>197668</v>
      </c>
      <c r="H56" s="173"/>
      <c r="I56" s="173"/>
      <c r="J56" s="173">
        <f>'将来負担比率（分子）の構造'!K$52</f>
        <v>192979</v>
      </c>
      <c r="K56" s="173"/>
      <c r="L56" s="173"/>
      <c r="M56" s="173">
        <f>'将来負担比率（分子）の構造'!L$52</f>
        <v>185431</v>
      </c>
      <c r="N56" s="173"/>
      <c r="O56" s="173"/>
      <c r="P56" s="173">
        <f>'将来負担比率（分子）の構造'!M$52</f>
        <v>177501</v>
      </c>
    </row>
    <row r="57" spans="1:16" x14ac:dyDescent="0.2">
      <c r="A57" s="173" t="s">
        <v>42</v>
      </c>
      <c r="B57" s="173"/>
      <c r="C57" s="173"/>
      <c r="D57" s="173">
        <f>'将来負担比率（分子）の構造'!I$51</f>
        <v>89478</v>
      </c>
      <c r="E57" s="173"/>
      <c r="F57" s="173"/>
      <c r="G57" s="173">
        <f>'将来負担比率（分子）の構造'!J$51</f>
        <v>85791</v>
      </c>
      <c r="H57" s="173"/>
      <c r="I57" s="173"/>
      <c r="J57" s="173">
        <f>'将来負担比率（分子）の構造'!K$51</f>
        <v>84166</v>
      </c>
      <c r="K57" s="173"/>
      <c r="L57" s="173"/>
      <c r="M57" s="173">
        <f>'将来負担比率（分子）の構造'!L$51</f>
        <v>81836</v>
      </c>
      <c r="N57" s="173"/>
      <c r="O57" s="173"/>
      <c r="P57" s="173">
        <f>'将来負担比率（分子）の構造'!M$51</f>
        <v>80799</v>
      </c>
    </row>
    <row r="58" spans="1:16" x14ac:dyDescent="0.2">
      <c r="A58" s="173" t="s">
        <v>41</v>
      </c>
      <c r="B58" s="173"/>
      <c r="C58" s="173"/>
      <c r="D58" s="173">
        <f>'将来負担比率（分子）の構造'!I$50</f>
        <v>32360</v>
      </c>
      <c r="E58" s="173"/>
      <c r="F58" s="173"/>
      <c r="G58" s="173">
        <f>'将来負担比率（分子）の構造'!J$50</f>
        <v>33737</v>
      </c>
      <c r="H58" s="173"/>
      <c r="I58" s="173"/>
      <c r="J58" s="173">
        <f>'将来負担比率（分子）の構造'!K$50</f>
        <v>40210</v>
      </c>
      <c r="K58" s="173"/>
      <c r="L58" s="173"/>
      <c r="M58" s="173">
        <f>'将来負担比率（分子）の構造'!L$50</f>
        <v>46431</v>
      </c>
      <c r="N58" s="173"/>
      <c r="O58" s="173"/>
      <c r="P58" s="173">
        <f>'将来負担比率（分子）の構造'!M$50</f>
        <v>50942</v>
      </c>
    </row>
    <row r="59" spans="1:16" x14ac:dyDescent="0.2">
      <c r="A59" s="173" t="s">
        <v>39</v>
      </c>
      <c r="B59" s="173" t="str">
        <f>'将来負担比率（分子）の構造'!I$49</f>
        <v>-</v>
      </c>
      <c r="C59" s="173"/>
      <c r="D59" s="173"/>
      <c r="E59" s="173" t="str">
        <f>'将来負担比率（分子）の構造'!J$49</f>
        <v>-</v>
      </c>
      <c r="F59" s="173"/>
      <c r="G59" s="173"/>
      <c r="H59" s="173" t="str">
        <f>'将来負担比率（分子）の構造'!K$49</f>
        <v>-</v>
      </c>
      <c r="I59" s="173"/>
      <c r="J59" s="173"/>
      <c r="K59" s="173" t="str">
        <f>'将来負担比率（分子）の構造'!L$49</f>
        <v>-</v>
      </c>
      <c r="L59" s="173"/>
      <c r="M59" s="173"/>
      <c r="N59" s="173" t="str">
        <f>'将来負担比率（分子）の構造'!M$49</f>
        <v>-</v>
      </c>
      <c r="O59" s="173"/>
      <c r="P59" s="173"/>
    </row>
    <row r="60" spans="1:16" x14ac:dyDescent="0.2">
      <c r="A60" s="173" t="s">
        <v>38</v>
      </c>
      <c r="B60" s="173" t="str">
        <f>'将来負担比率（分子）の構造'!I$48</f>
        <v>-</v>
      </c>
      <c r="C60" s="173"/>
      <c r="D60" s="173"/>
      <c r="E60" s="173" t="str">
        <f>'将来負担比率（分子）の構造'!J$48</f>
        <v>-</v>
      </c>
      <c r="F60" s="173"/>
      <c r="G60" s="173"/>
      <c r="H60" s="173" t="str">
        <f>'将来負担比率（分子）の構造'!K$48</f>
        <v>-</v>
      </c>
      <c r="I60" s="173"/>
      <c r="J60" s="173"/>
      <c r="K60" s="173" t="str">
        <f>'将来負担比率（分子）の構造'!L$48</f>
        <v>-</v>
      </c>
      <c r="L60" s="173"/>
      <c r="M60" s="173"/>
      <c r="N60" s="173" t="str">
        <f>'将来負担比率（分子）の構造'!M$48</f>
        <v>-</v>
      </c>
      <c r="O60" s="173"/>
      <c r="P60" s="173"/>
    </row>
    <row r="61" spans="1:16" x14ac:dyDescent="0.2">
      <c r="A61" s="173" t="s">
        <v>36</v>
      </c>
      <c r="B61" s="173">
        <f>'将来負担比率（分子）の構造'!I$46</f>
        <v>1314</v>
      </c>
      <c r="C61" s="173"/>
      <c r="D61" s="173"/>
      <c r="E61" s="173">
        <f>'将来負担比率（分子）の構造'!J$46</f>
        <v>1052</v>
      </c>
      <c r="F61" s="173"/>
      <c r="G61" s="173"/>
      <c r="H61" s="173" t="str">
        <f>'将来負担比率（分子）の構造'!K$46</f>
        <v>-</v>
      </c>
      <c r="I61" s="173"/>
      <c r="J61" s="173"/>
      <c r="K61" s="173" t="str">
        <f>'将来負担比率（分子）の構造'!L$46</f>
        <v>-</v>
      </c>
      <c r="L61" s="173"/>
      <c r="M61" s="173"/>
      <c r="N61" s="173" t="str">
        <f>'将来負担比率（分子）の構造'!M$46</f>
        <v>-</v>
      </c>
      <c r="O61" s="173"/>
      <c r="P61" s="173"/>
    </row>
    <row r="62" spans="1:16" x14ac:dyDescent="0.2">
      <c r="A62" s="173" t="s">
        <v>35</v>
      </c>
      <c r="B62" s="173">
        <f>'将来負担比率（分子）の構造'!I$45</f>
        <v>15224</v>
      </c>
      <c r="C62" s="173"/>
      <c r="D62" s="173"/>
      <c r="E62" s="173">
        <f>'将来負担比率（分子）の構造'!J$45</f>
        <v>14854</v>
      </c>
      <c r="F62" s="173"/>
      <c r="G62" s="173"/>
      <c r="H62" s="173">
        <f>'将来負担比率（分子）の構造'!K$45</f>
        <v>14191</v>
      </c>
      <c r="I62" s="173"/>
      <c r="J62" s="173"/>
      <c r="K62" s="173">
        <f>'将来負担比率（分子）の構造'!L$45</f>
        <v>14511</v>
      </c>
      <c r="L62" s="173"/>
      <c r="M62" s="173"/>
      <c r="N62" s="173">
        <f>'将来負担比率（分子）の構造'!M$45</f>
        <v>16508</v>
      </c>
      <c r="O62" s="173"/>
      <c r="P62" s="173"/>
    </row>
    <row r="63" spans="1:16" x14ac:dyDescent="0.2">
      <c r="A63" s="173" t="s">
        <v>34</v>
      </c>
      <c r="B63" s="173">
        <f>'将来負担比率（分子）の構造'!I$44</f>
        <v>7034</v>
      </c>
      <c r="C63" s="173"/>
      <c r="D63" s="173"/>
      <c r="E63" s="173">
        <f>'将来負担比率（分子）の構造'!J$44</f>
        <v>6498</v>
      </c>
      <c r="F63" s="173"/>
      <c r="G63" s="173"/>
      <c r="H63" s="173">
        <f>'将来負担比率（分子）の構造'!K$44</f>
        <v>5883</v>
      </c>
      <c r="I63" s="173"/>
      <c r="J63" s="173"/>
      <c r="K63" s="173">
        <f>'将来負担比率（分子）の構造'!L$44</f>
        <v>5289</v>
      </c>
      <c r="L63" s="173"/>
      <c r="M63" s="173"/>
      <c r="N63" s="173">
        <f>'将来負担比率（分子）の構造'!M$44</f>
        <v>4714</v>
      </c>
      <c r="O63" s="173"/>
      <c r="P63" s="173"/>
    </row>
    <row r="64" spans="1:16" x14ac:dyDescent="0.2">
      <c r="A64" s="173" t="s">
        <v>33</v>
      </c>
      <c r="B64" s="173">
        <f>'将来負担比率（分子）の構造'!I$43</f>
        <v>94706</v>
      </c>
      <c r="C64" s="173"/>
      <c r="D64" s="173"/>
      <c r="E64" s="173">
        <f>'将来負担比率（分子）の構造'!J$43</f>
        <v>89452</v>
      </c>
      <c r="F64" s="173"/>
      <c r="G64" s="173"/>
      <c r="H64" s="173">
        <f>'将来負担比率（分子）の構造'!K$43</f>
        <v>83830</v>
      </c>
      <c r="I64" s="173"/>
      <c r="J64" s="173"/>
      <c r="K64" s="173">
        <f>'将来負担比率（分子）の構造'!L$43</f>
        <v>78256</v>
      </c>
      <c r="L64" s="173"/>
      <c r="M64" s="173"/>
      <c r="N64" s="173">
        <f>'将来負担比率（分子）の構造'!M$43</f>
        <v>73139</v>
      </c>
      <c r="O64" s="173"/>
      <c r="P64" s="173"/>
    </row>
    <row r="65" spans="1:16" x14ac:dyDescent="0.2">
      <c r="A65" s="173" t="s">
        <v>32</v>
      </c>
      <c r="B65" s="173">
        <f>'将来負担比率（分子）の構造'!I$42</f>
        <v>5945</v>
      </c>
      <c r="C65" s="173"/>
      <c r="D65" s="173"/>
      <c r="E65" s="173">
        <f>'将来負担比率（分子）の構造'!J$42</f>
        <v>5456</v>
      </c>
      <c r="F65" s="173"/>
      <c r="G65" s="173"/>
      <c r="H65" s="173">
        <f>'将来負担比率（分子）の構造'!K$42</f>
        <v>4919</v>
      </c>
      <c r="I65" s="173"/>
      <c r="J65" s="173"/>
      <c r="K65" s="173">
        <f>'将来負担比率（分子）の構造'!L$42</f>
        <v>4811</v>
      </c>
      <c r="L65" s="173"/>
      <c r="M65" s="173"/>
      <c r="N65" s="173">
        <f>'将来負担比率（分子）の構造'!M$42</f>
        <v>4569</v>
      </c>
      <c r="O65" s="173"/>
      <c r="P65" s="173"/>
    </row>
    <row r="66" spans="1:16" x14ac:dyDescent="0.2">
      <c r="A66" s="173" t="s">
        <v>31</v>
      </c>
      <c r="B66" s="173">
        <f>'将来負担比率（分子）の構造'!I$41</f>
        <v>203317</v>
      </c>
      <c r="C66" s="173"/>
      <c r="D66" s="173"/>
      <c r="E66" s="173">
        <f>'将来負担比率（分子）の構造'!J$41</f>
        <v>193826</v>
      </c>
      <c r="F66" s="173"/>
      <c r="G66" s="173"/>
      <c r="H66" s="173">
        <f>'将来負担比率（分子）の構造'!K$41</f>
        <v>183967</v>
      </c>
      <c r="I66" s="173"/>
      <c r="J66" s="173"/>
      <c r="K66" s="173">
        <f>'将来負担比率（分子）の構造'!L$41</f>
        <v>174026</v>
      </c>
      <c r="L66" s="173"/>
      <c r="M66" s="173"/>
      <c r="N66" s="173">
        <f>'将来負担比率（分子）の構造'!M$41</f>
        <v>163387</v>
      </c>
      <c r="O66" s="173"/>
      <c r="P66" s="173"/>
    </row>
    <row r="67" spans="1:16" x14ac:dyDescent="0.2">
      <c r="A67" s="173" t="s">
        <v>71</v>
      </c>
      <c r="B67" s="173" t="e">
        <f>NA()</f>
        <v>#N/A</v>
      </c>
      <c r="C67" s="173">
        <f>IF(ISNUMBER('将来負担比率（分子）の構造'!I$53), IF('将来負担比率（分子）の構造'!I$53 &lt; 0, 0, '将来負担比率（分子）の構造'!I$53), NA())</f>
        <v>5200</v>
      </c>
      <c r="D67" s="173" t="e">
        <f>NA()</f>
        <v>#N/A</v>
      </c>
      <c r="E67" s="173" t="e">
        <f>NA()</f>
        <v>#N/A</v>
      </c>
      <c r="F67" s="173">
        <f>IF(ISNUMBER('将来負担比率（分子）の構造'!J$53), IF('将来負担比率（分子）の構造'!J$53 &lt; 0, 0, '将来負担比率（分子）の構造'!J$53), NA())</f>
        <v>0</v>
      </c>
      <c r="G67" s="173" t="e">
        <f>NA()</f>
        <v>#N/A</v>
      </c>
      <c r="H67" s="173" t="e">
        <f>NA()</f>
        <v>#N/A</v>
      </c>
      <c r="I67" s="173">
        <f>IF(ISNUMBER('将来負担比率（分子）の構造'!K$53), IF('将来負担比率（分子）の構造'!K$53 &lt; 0, 0, '将来負担比率（分子）の構造'!K$53), NA())</f>
        <v>0</v>
      </c>
      <c r="J67" s="173" t="e">
        <f>NA()</f>
        <v>#N/A</v>
      </c>
      <c r="K67" s="173" t="e">
        <f>NA()</f>
        <v>#N/A</v>
      </c>
      <c r="L67" s="173">
        <f>IF(ISNUMBER('将来負担比率（分子）の構造'!L$53), IF('将来負担比率（分子）の構造'!L$53 &lt; 0, 0, '将来負担比率（分子）の構造'!L$53), NA())</f>
        <v>0</v>
      </c>
      <c r="M67" s="173" t="e">
        <f>NA()</f>
        <v>#N/A</v>
      </c>
      <c r="N67" s="173" t="e">
        <f>NA()</f>
        <v>#N/A</v>
      </c>
      <c r="O67" s="173">
        <f>IF(ISNUMBER('将来負担比率（分子）の構造'!M$53), IF('将来負担比率（分子）の構造'!M$53 &lt; 0, 0, '将来負担比率（分子）の構造'!M$53), NA())</f>
        <v>0</v>
      </c>
      <c r="P67" s="173" t="e">
        <f>NA()</f>
        <v>#N/A</v>
      </c>
    </row>
    <row r="70" spans="1:16" x14ac:dyDescent="0.2">
      <c r="A70" s="175" t="s">
        <v>72</v>
      </c>
      <c r="B70" s="175"/>
      <c r="C70" s="175"/>
      <c r="D70" s="175"/>
      <c r="E70" s="175"/>
      <c r="F70" s="175"/>
    </row>
    <row r="71" spans="1:16" x14ac:dyDescent="0.2">
      <c r="A71" s="176"/>
      <c r="B71" s="176" t="str">
        <f>基金残高に係る経年分析!F54</f>
        <v>R03</v>
      </c>
      <c r="C71" s="176" t="str">
        <f>基金残高に係る経年分析!G54</f>
        <v>R04</v>
      </c>
      <c r="D71" s="176" t="str">
        <f>基金残高に係る経年分析!H54</f>
        <v>R05</v>
      </c>
    </row>
    <row r="72" spans="1:16" x14ac:dyDescent="0.2">
      <c r="A72" s="176" t="s">
        <v>73</v>
      </c>
      <c r="B72" s="177">
        <f>基金残高に係る経年分析!F55</f>
        <v>17749</v>
      </c>
      <c r="C72" s="177">
        <f>基金残高に係る経年分析!G55</f>
        <v>20411</v>
      </c>
      <c r="D72" s="177">
        <f>基金残高に係る経年分析!H55</f>
        <v>19681</v>
      </c>
    </row>
    <row r="73" spans="1:16" x14ac:dyDescent="0.2">
      <c r="A73" s="176" t="s">
        <v>74</v>
      </c>
      <c r="B73" s="177">
        <f>基金残高に係る経年分析!F56</f>
        <v>5360</v>
      </c>
      <c r="C73" s="177">
        <f>基金残高に係る経年分析!G56</f>
        <v>5507</v>
      </c>
      <c r="D73" s="177">
        <f>基金残高に係る経年分析!H56</f>
        <v>7157</v>
      </c>
    </row>
    <row r="74" spans="1:16" x14ac:dyDescent="0.2">
      <c r="A74" s="176" t="s">
        <v>75</v>
      </c>
      <c r="B74" s="177">
        <f>基金残高に係る経年分析!F57</f>
        <v>9944</v>
      </c>
      <c r="C74" s="177">
        <f>基金残高に係る経年分析!G57</f>
        <v>12811</v>
      </c>
      <c r="D74" s="177">
        <f>基金残高に係る経年分析!H57</f>
        <v>15796</v>
      </c>
    </row>
  </sheetData>
  <sheetProtection algorithmName="SHA-512" hashValue="Y8DwSpId9bxeKo1AlJurbUSYelli4JpUNGsTxNaCX/ChX0paxIm/XEpjRX43gFJmuLVIwiwzzyVBqD76xNwTVA==" saltValue="7TvOWGFQi1fxkmGM289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4" customWidth="1"/>
    <col min="134" max="143" width="1.6640625" style="212" customWidth="1"/>
    <col min="144" max="16384" width="0" style="212" hidden="1"/>
  </cols>
  <sheetData>
    <row r="1" spans="2:143" ht="22.5" customHeight="1" thickBot="1" x14ac:dyDescent="0.25">
      <c r="B1" s="210"/>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0" t="s">
        <v>202</v>
      </c>
      <c r="DI1" s="601"/>
      <c r="DJ1" s="601"/>
      <c r="DK1" s="601"/>
      <c r="DL1" s="601"/>
      <c r="DM1" s="601"/>
      <c r="DN1" s="602"/>
      <c r="DO1" s="212"/>
      <c r="DP1" s="600" t="s">
        <v>203</v>
      </c>
      <c r="DQ1" s="601"/>
      <c r="DR1" s="601"/>
      <c r="DS1" s="601"/>
      <c r="DT1" s="601"/>
      <c r="DU1" s="601"/>
      <c r="DV1" s="601"/>
      <c r="DW1" s="601"/>
      <c r="DX1" s="601"/>
      <c r="DY1" s="601"/>
      <c r="DZ1" s="601"/>
      <c r="EA1" s="601"/>
      <c r="EB1" s="601"/>
      <c r="EC1" s="602"/>
      <c r="ED1" s="211"/>
      <c r="EE1" s="211"/>
      <c r="EF1" s="211"/>
      <c r="EG1" s="211"/>
      <c r="EH1" s="211"/>
      <c r="EI1" s="211"/>
      <c r="EJ1" s="211"/>
      <c r="EK1" s="211"/>
      <c r="EL1" s="211"/>
      <c r="EM1" s="211"/>
    </row>
    <row r="2" spans="2:143" ht="22.5" customHeight="1" x14ac:dyDescent="0.2">
      <c r="B2" s="213" t="s">
        <v>204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03" t="s">
        <v>205</v>
      </c>
      <c r="C3" s="604"/>
      <c r="D3" s="604"/>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4"/>
      <c r="AI3" s="604"/>
      <c r="AJ3" s="604"/>
      <c r="AK3" s="604"/>
      <c r="AL3" s="604"/>
      <c r="AM3" s="604"/>
      <c r="AN3" s="604"/>
      <c r="AO3" s="604"/>
      <c r="AP3" s="603" t="s">
        <v>206</v>
      </c>
      <c r="AQ3" s="604"/>
      <c r="AR3" s="604"/>
      <c r="AS3" s="604"/>
      <c r="AT3" s="604"/>
      <c r="AU3" s="604"/>
      <c r="AV3" s="604"/>
      <c r="AW3" s="604"/>
      <c r="AX3" s="604"/>
      <c r="AY3" s="604"/>
      <c r="AZ3" s="604"/>
      <c r="BA3" s="604"/>
      <c r="BB3" s="604"/>
      <c r="BC3" s="604"/>
      <c r="BD3" s="604"/>
      <c r="BE3" s="604"/>
      <c r="BF3" s="604"/>
      <c r="BG3" s="604"/>
      <c r="BH3" s="604"/>
      <c r="BI3" s="604"/>
      <c r="BJ3" s="604"/>
      <c r="BK3" s="604"/>
      <c r="BL3" s="604"/>
      <c r="BM3" s="604"/>
      <c r="BN3" s="604"/>
      <c r="BO3" s="604"/>
      <c r="BP3" s="604"/>
      <c r="BQ3" s="604"/>
      <c r="BR3" s="604"/>
      <c r="BS3" s="604"/>
      <c r="BT3" s="604"/>
      <c r="BU3" s="604"/>
      <c r="BV3" s="604"/>
      <c r="BW3" s="604"/>
      <c r="BX3" s="604"/>
      <c r="BY3" s="604"/>
      <c r="BZ3" s="604"/>
      <c r="CA3" s="604"/>
      <c r="CB3" s="605"/>
      <c r="CD3" s="603" t="s">
        <v>207</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2">
      <c r="B4" s="603" t="s">
        <v>1</v>
      </c>
      <c r="C4" s="604"/>
      <c r="D4" s="604"/>
      <c r="E4" s="604"/>
      <c r="F4" s="604"/>
      <c r="G4" s="604"/>
      <c r="H4" s="604"/>
      <c r="I4" s="604"/>
      <c r="J4" s="604"/>
      <c r="K4" s="604"/>
      <c r="L4" s="604"/>
      <c r="M4" s="604"/>
      <c r="N4" s="604"/>
      <c r="O4" s="604"/>
      <c r="P4" s="604"/>
      <c r="Q4" s="605"/>
      <c r="R4" s="603" t="s">
        <v>208</v>
      </c>
      <c r="S4" s="604"/>
      <c r="T4" s="604"/>
      <c r="U4" s="604"/>
      <c r="V4" s="604"/>
      <c r="W4" s="604"/>
      <c r="X4" s="604"/>
      <c r="Y4" s="605"/>
      <c r="Z4" s="603" t="s">
        <v>209</v>
      </c>
      <c r="AA4" s="604"/>
      <c r="AB4" s="604"/>
      <c r="AC4" s="605"/>
      <c r="AD4" s="603" t="s">
        <v>210</v>
      </c>
      <c r="AE4" s="604"/>
      <c r="AF4" s="604"/>
      <c r="AG4" s="604"/>
      <c r="AH4" s="604"/>
      <c r="AI4" s="604"/>
      <c r="AJ4" s="604"/>
      <c r="AK4" s="605"/>
      <c r="AL4" s="603" t="s">
        <v>209</v>
      </c>
      <c r="AM4" s="604"/>
      <c r="AN4" s="604"/>
      <c r="AO4" s="605"/>
      <c r="AP4" s="606" t="s">
        <v>211</v>
      </c>
      <c r="AQ4" s="606"/>
      <c r="AR4" s="606"/>
      <c r="AS4" s="606"/>
      <c r="AT4" s="606"/>
      <c r="AU4" s="606"/>
      <c r="AV4" s="606"/>
      <c r="AW4" s="606"/>
      <c r="AX4" s="606"/>
      <c r="AY4" s="606"/>
      <c r="AZ4" s="606"/>
      <c r="BA4" s="606"/>
      <c r="BB4" s="606"/>
      <c r="BC4" s="606"/>
      <c r="BD4" s="606"/>
      <c r="BE4" s="606"/>
      <c r="BF4" s="606"/>
      <c r="BG4" s="606" t="s">
        <v>212</v>
      </c>
      <c r="BH4" s="606"/>
      <c r="BI4" s="606"/>
      <c r="BJ4" s="606"/>
      <c r="BK4" s="606"/>
      <c r="BL4" s="606"/>
      <c r="BM4" s="606"/>
      <c r="BN4" s="606"/>
      <c r="BO4" s="606" t="s">
        <v>209</v>
      </c>
      <c r="BP4" s="606"/>
      <c r="BQ4" s="606"/>
      <c r="BR4" s="606"/>
      <c r="BS4" s="606" t="s">
        <v>213</v>
      </c>
      <c r="BT4" s="606"/>
      <c r="BU4" s="606"/>
      <c r="BV4" s="606"/>
      <c r="BW4" s="606"/>
      <c r="BX4" s="606"/>
      <c r="BY4" s="606"/>
      <c r="BZ4" s="606"/>
      <c r="CA4" s="606"/>
      <c r="CB4" s="606"/>
      <c r="CD4" s="603" t="s">
        <v>214</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ht="11.25" customHeight="1" x14ac:dyDescent="0.2">
      <c r="B5" s="607" t="s">
        <v>215</v>
      </c>
      <c r="C5" s="608"/>
      <c r="D5" s="608"/>
      <c r="E5" s="608"/>
      <c r="F5" s="608"/>
      <c r="G5" s="608"/>
      <c r="H5" s="608"/>
      <c r="I5" s="608"/>
      <c r="J5" s="608"/>
      <c r="K5" s="608"/>
      <c r="L5" s="608"/>
      <c r="M5" s="608"/>
      <c r="N5" s="608"/>
      <c r="O5" s="608"/>
      <c r="P5" s="608"/>
      <c r="Q5" s="609"/>
      <c r="R5" s="610">
        <v>80268724</v>
      </c>
      <c r="S5" s="611"/>
      <c r="T5" s="611"/>
      <c r="U5" s="611"/>
      <c r="V5" s="611"/>
      <c r="W5" s="611"/>
      <c r="X5" s="611"/>
      <c r="Y5" s="612"/>
      <c r="Z5" s="613">
        <v>34.9</v>
      </c>
      <c r="AA5" s="613"/>
      <c r="AB5" s="613"/>
      <c r="AC5" s="613"/>
      <c r="AD5" s="614">
        <v>73226256</v>
      </c>
      <c r="AE5" s="614"/>
      <c r="AF5" s="614"/>
      <c r="AG5" s="614"/>
      <c r="AH5" s="614"/>
      <c r="AI5" s="614"/>
      <c r="AJ5" s="614"/>
      <c r="AK5" s="614"/>
      <c r="AL5" s="615">
        <v>63.4</v>
      </c>
      <c r="AM5" s="616"/>
      <c r="AN5" s="616"/>
      <c r="AO5" s="617"/>
      <c r="AP5" s="607" t="s">
        <v>216</v>
      </c>
      <c r="AQ5" s="608"/>
      <c r="AR5" s="608"/>
      <c r="AS5" s="608"/>
      <c r="AT5" s="608"/>
      <c r="AU5" s="608"/>
      <c r="AV5" s="608"/>
      <c r="AW5" s="608"/>
      <c r="AX5" s="608"/>
      <c r="AY5" s="608"/>
      <c r="AZ5" s="608"/>
      <c r="BA5" s="608"/>
      <c r="BB5" s="608"/>
      <c r="BC5" s="608"/>
      <c r="BD5" s="608"/>
      <c r="BE5" s="608"/>
      <c r="BF5" s="609"/>
      <c r="BG5" s="621">
        <v>70869780</v>
      </c>
      <c r="BH5" s="622"/>
      <c r="BI5" s="622"/>
      <c r="BJ5" s="622"/>
      <c r="BK5" s="622"/>
      <c r="BL5" s="622"/>
      <c r="BM5" s="622"/>
      <c r="BN5" s="623"/>
      <c r="BO5" s="624">
        <v>88.3</v>
      </c>
      <c r="BP5" s="624"/>
      <c r="BQ5" s="624"/>
      <c r="BR5" s="624"/>
      <c r="BS5" s="625">
        <v>1032515</v>
      </c>
      <c r="BT5" s="625"/>
      <c r="BU5" s="625"/>
      <c r="BV5" s="625"/>
      <c r="BW5" s="625"/>
      <c r="BX5" s="625"/>
      <c r="BY5" s="625"/>
      <c r="BZ5" s="625"/>
      <c r="CA5" s="625"/>
      <c r="CB5" s="629"/>
      <c r="CD5" s="603" t="s">
        <v>211</v>
      </c>
      <c r="CE5" s="604"/>
      <c r="CF5" s="604"/>
      <c r="CG5" s="604"/>
      <c r="CH5" s="604"/>
      <c r="CI5" s="604"/>
      <c r="CJ5" s="604"/>
      <c r="CK5" s="604"/>
      <c r="CL5" s="604"/>
      <c r="CM5" s="604"/>
      <c r="CN5" s="604"/>
      <c r="CO5" s="604"/>
      <c r="CP5" s="604"/>
      <c r="CQ5" s="605"/>
      <c r="CR5" s="603" t="s">
        <v>217</v>
      </c>
      <c r="CS5" s="604"/>
      <c r="CT5" s="604"/>
      <c r="CU5" s="604"/>
      <c r="CV5" s="604"/>
      <c r="CW5" s="604"/>
      <c r="CX5" s="604"/>
      <c r="CY5" s="605"/>
      <c r="CZ5" s="603" t="s">
        <v>209</v>
      </c>
      <c r="DA5" s="604"/>
      <c r="DB5" s="604"/>
      <c r="DC5" s="605"/>
      <c r="DD5" s="603" t="s">
        <v>218</v>
      </c>
      <c r="DE5" s="604"/>
      <c r="DF5" s="604"/>
      <c r="DG5" s="604"/>
      <c r="DH5" s="604"/>
      <c r="DI5" s="604"/>
      <c r="DJ5" s="604"/>
      <c r="DK5" s="604"/>
      <c r="DL5" s="604"/>
      <c r="DM5" s="604"/>
      <c r="DN5" s="604"/>
      <c r="DO5" s="604"/>
      <c r="DP5" s="605"/>
      <c r="DQ5" s="603" t="s">
        <v>219</v>
      </c>
      <c r="DR5" s="604"/>
      <c r="DS5" s="604"/>
      <c r="DT5" s="604"/>
      <c r="DU5" s="604"/>
      <c r="DV5" s="604"/>
      <c r="DW5" s="604"/>
      <c r="DX5" s="604"/>
      <c r="DY5" s="604"/>
      <c r="DZ5" s="604"/>
      <c r="EA5" s="604"/>
      <c r="EB5" s="604"/>
      <c r="EC5" s="605"/>
    </row>
    <row r="6" spans="2:143" ht="11.25" customHeight="1" x14ac:dyDescent="0.2">
      <c r="B6" s="618" t="s">
        <v>220</v>
      </c>
      <c r="C6" s="619"/>
      <c r="D6" s="619"/>
      <c r="E6" s="619"/>
      <c r="F6" s="619"/>
      <c r="G6" s="619"/>
      <c r="H6" s="619"/>
      <c r="I6" s="619"/>
      <c r="J6" s="619"/>
      <c r="K6" s="619"/>
      <c r="L6" s="619"/>
      <c r="M6" s="619"/>
      <c r="N6" s="619"/>
      <c r="O6" s="619"/>
      <c r="P6" s="619"/>
      <c r="Q6" s="620"/>
      <c r="R6" s="621">
        <v>811813</v>
      </c>
      <c r="S6" s="622"/>
      <c r="T6" s="622"/>
      <c r="U6" s="622"/>
      <c r="V6" s="622"/>
      <c r="W6" s="622"/>
      <c r="X6" s="622"/>
      <c r="Y6" s="623"/>
      <c r="Z6" s="624">
        <v>0.4</v>
      </c>
      <c r="AA6" s="624"/>
      <c r="AB6" s="624"/>
      <c r="AC6" s="624"/>
      <c r="AD6" s="625">
        <v>811813</v>
      </c>
      <c r="AE6" s="625"/>
      <c r="AF6" s="625"/>
      <c r="AG6" s="625"/>
      <c r="AH6" s="625"/>
      <c r="AI6" s="625"/>
      <c r="AJ6" s="625"/>
      <c r="AK6" s="625"/>
      <c r="AL6" s="626">
        <v>0.7</v>
      </c>
      <c r="AM6" s="627"/>
      <c r="AN6" s="627"/>
      <c r="AO6" s="628"/>
      <c r="AP6" s="618" t="s">
        <v>221</v>
      </c>
      <c r="AQ6" s="619"/>
      <c r="AR6" s="619"/>
      <c r="AS6" s="619"/>
      <c r="AT6" s="619"/>
      <c r="AU6" s="619"/>
      <c r="AV6" s="619"/>
      <c r="AW6" s="619"/>
      <c r="AX6" s="619"/>
      <c r="AY6" s="619"/>
      <c r="AZ6" s="619"/>
      <c r="BA6" s="619"/>
      <c r="BB6" s="619"/>
      <c r="BC6" s="619"/>
      <c r="BD6" s="619"/>
      <c r="BE6" s="619"/>
      <c r="BF6" s="620"/>
      <c r="BG6" s="621">
        <v>70869780</v>
      </c>
      <c r="BH6" s="622"/>
      <c r="BI6" s="622"/>
      <c r="BJ6" s="622"/>
      <c r="BK6" s="622"/>
      <c r="BL6" s="622"/>
      <c r="BM6" s="622"/>
      <c r="BN6" s="623"/>
      <c r="BO6" s="624">
        <v>88.3</v>
      </c>
      <c r="BP6" s="624"/>
      <c r="BQ6" s="624"/>
      <c r="BR6" s="624"/>
      <c r="BS6" s="625">
        <v>1032515</v>
      </c>
      <c r="BT6" s="625"/>
      <c r="BU6" s="625"/>
      <c r="BV6" s="625"/>
      <c r="BW6" s="625"/>
      <c r="BX6" s="625"/>
      <c r="BY6" s="625"/>
      <c r="BZ6" s="625"/>
      <c r="CA6" s="625"/>
      <c r="CB6" s="629"/>
      <c r="CD6" s="607" t="s">
        <v>222</v>
      </c>
      <c r="CE6" s="608"/>
      <c r="CF6" s="608"/>
      <c r="CG6" s="608"/>
      <c r="CH6" s="608"/>
      <c r="CI6" s="608"/>
      <c r="CJ6" s="608"/>
      <c r="CK6" s="608"/>
      <c r="CL6" s="608"/>
      <c r="CM6" s="608"/>
      <c r="CN6" s="608"/>
      <c r="CO6" s="608"/>
      <c r="CP6" s="608"/>
      <c r="CQ6" s="609"/>
      <c r="CR6" s="621">
        <v>714596</v>
      </c>
      <c r="CS6" s="622"/>
      <c r="CT6" s="622"/>
      <c r="CU6" s="622"/>
      <c r="CV6" s="622"/>
      <c r="CW6" s="622"/>
      <c r="CX6" s="622"/>
      <c r="CY6" s="623"/>
      <c r="CZ6" s="615">
        <v>0.3</v>
      </c>
      <c r="DA6" s="616"/>
      <c r="DB6" s="616"/>
      <c r="DC6" s="632"/>
      <c r="DD6" s="630" t="s">
        <v>122</v>
      </c>
      <c r="DE6" s="622"/>
      <c r="DF6" s="622"/>
      <c r="DG6" s="622"/>
      <c r="DH6" s="622"/>
      <c r="DI6" s="622"/>
      <c r="DJ6" s="622"/>
      <c r="DK6" s="622"/>
      <c r="DL6" s="622"/>
      <c r="DM6" s="622"/>
      <c r="DN6" s="622"/>
      <c r="DO6" s="622"/>
      <c r="DP6" s="623"/>
      <c r="DQ6" s="630">
        <v>714596</v>
      </c>
      <c r="DR6" s="622"/>
      <c r="DS6" s="622"/>
      <c r="DT6" s="622"/>
      <c r="DU6" s="622"/>
      <c r="DV6" s="622"/>
      <c r="DW6" s="622"/>
      <c r="DX6" s="622"/>
      <c r="DY6" s="622"/>
      <c r="DZ6" s="622"/>
      <c r="EA6" s="622"/>
      <c r="EB6" s="622"/>
      <c r="EC6" s="631"/>
    </row>
    <row r="7" spans="2:143" ht="11.25" customHeight="1" x14ac:dyDescent="0.2">
      <c r="B7" s="618" t="s">
        <v>223</v>
      </c>
      <c r="C7" s="619"/>
      <c r="D7" s="619"/>
      <c r="E7" s="619"/>
      <c r="F7" s="619"/>
      <c r="G7" s="619"/>
      <c r="H7" s="619"/>
      <c r="I7" s="619"/>
      <c r="J7" s="619"/>
      <c r="K7" s="619"/>
      <c r="L7" s="619"/>
      <c r="M7" s="619"/>
      <c r="N7" s="619"/>
      <c r="O7" s="619"/>
      <c r="P7" s="619"/>
      <c r="Q7" s="620"/>
      <c r="R7" s="621">
        <v>59488</v>
      </c>
      <c r="S7" s="622"/>
      <c r="T7" s="622"/>
      <c r="U7" s="622"/>
      <c r="V7" s="622"/>
      <c r="W7" s="622"/>
      <c r="X7" s="622"/>
      <c r="Y7" s="623"/>
      <c r="Z7" s="624">
        <v>0</v>
      </c>
      <c r="AA7" s="624"/>
      <c r="AB7" s="624"/>
      <c r="AC7" s="624"/>
      <c r="AD7" s="625">
        <v>59488</v>
      </c>
      <c r="AE7" s="625"/>
      <c r="AF7" s="625"/>
      <c r="AG7" s="625"/>
      <c r="AH7" s="625"/>
      <c r="AI7" s="625"/>
      <c r="AJ7" s="625"/>
      <c r="AK7" s="625"/>
      <c r="AL7" s="626">
        <v>0.1</v>
      </c>
      <c r="AM7" s="627"/>
      <c r="AN7" s="627"/>
      <c r="AO7" s="628"/>
      <c r="AP7" s="618" t="s">
        <v>224</v>
      </c>
      <c r="AQ7" s="619"/>
      <c r="AR7" s="619"/>
      <c r="AS7" s="619"/>
      <c r="AT7" s="619"/>
      <c r="AU7" s="619"/>
      <c r="AV7" s="619"/>
      <c r="AW7" s="619"/>
      <c r="AX7" s="619"/>
      <c r="AY7" s="619"/>
      <c r="AZ7" s="619"/>
      <c r="BA7" s="619"/>
      <c r="BB7" s="619"/>
      <c r="BC7" s="619"/>
      <c r="BD7" s="619"/>
      <c r="BE7" s="619"/>
      <c r="BF7" s="620"/>
      <c r="BG7" s="621">
        <v>31801263</v>
      </c>
      <c r="BH7" s="622"/>
      <c r="BI7" s="622"/>
      <c r="BJ7" s="622"/>
      <c r="BK7" s="622"/>
      <c r="BL7" s="622"/>
      <c r="BM7" s="622"/>
      <c r="BN7" s="623"/>
      <c r="BO7" s="624">
        <v>39.6</v>
      </c>
      <c r="BP7" s="624"/>
      <c r="BQ7" s="624"/>
      <c r="BR7" s="624"/>
      <c r="BS7" s="625">
        <v>1032515</v>
      </c>
      <c r="BT7" s="625"/>
      <c r="BU7" s="625"/>
      <c r="BV7" s="625"/>
      <c r="BW7" s="625"/>
      <c r="BX7" s="625"/>
      <c r="BY7" s="625"/>
      <c r="BZ7" s="625"/>
      <c r="CA7" s="625"/>
      <c r="CB7" s="629"/>
      <c r="CD7" s="618" t="s">
        <v>225</v>
      </c>
      <c r="CE7" s="619"/>
      <c r="CF7" s="619"/>
      <c r="CG7" s="619"/>
      <c r="CH7" s="619"/>
      <c r="CI7" s="619"/>
      <c r="CJ7" s="619"/>
      <c r="CK7" s="619"/>
      <c r="CL7" s="619"/>
      <c r="CM7" s="619"/>
      <c r="CN7" s="619"/>
      <c r="CO7" s="619"/>
      <c r="CP7" s="619"/>
      <c r="CQ7" s="620"/>
      <c r="CR7" s="621">
        <v>19046988</v>
      </c>
      <c r="CS7" s="622"/>
      <c r="CT7" s="622"/>
      <c r="CU7" s="622"/>
      <c r="CV7" s="622"/>
      <c r="CW7" s="622"/>
      <c r="CX7" s="622"/>
      <c r="CY7" s="623"/>
      <c r="CZ7" s="624">
        <v>8.4</v>
      </c>
      <c r="DA7" s="624"/>
      <c r="DB7" s="624"/>
      <c r="DC7" s="624"/>
      <c r="DD7" s="630">
        <v>741577</v>
      </c>
      <c r="DE7" s="622"/>
      <c r="DF7" s="622"/>
      <c r="DG7" s="622"/>
      <c r="DH7" s="622"/>
      <c r="DI7" s="622"/>
      <c r="DJ7" s="622"/>
      <c r="DK7" s="622"/>
      <c r="DL7" s="622"/>
      <c r="DM7" s="622"/>
      <c r="DN7" s="622"/>
      <c r="DO7" s="622"/>
      <c r="DP7" s="623"/>
      <c r="DQ7" s="630">
        <v>16179065</v>
      </c>
      <c r="DR7" s="622"/>
      <c r="DS7" s="622"/>
      <c r="DT7" s="622"/>
      <c r="DU7" s="622"/>
      <c r="DV7" s="622"/>
      <c r="DW7" s="622"/>
      <c r="DX7" s="622"/>
      <c r="DY7" s="622"/>
      <c r="DZ7" s="622"/>
      <c r="EA7" s="622"/>
      <c r="EB7" s="622"/>
      <c r="EC7" s="631"/>
    </row>
    <row r="8" spans="2:143" ht="11.25" customHeight="1" x14ac:dyDescent="0.2">
      <c r="B8" s="618" t="s">
        <v>226</v>
      </c>
      <c r="C8" s="619"/>
      <c r="D8" s="619"/>
      <c r="E8" s="619"/>
      <c r="F8" s="619"/>
      <c r="G8" s="619"/>
      <c r="H8" s="619"/>
      <c r="I8" s="619"/>
      <c r="J8" s="619"/>
      <c r="K8" s="619"/>
      <c r="L8" s="619"/>
      <c r="M8" s="619"/>
      <c r="N8" s="619"/>
      <c r="O8" s="619"/>
      <c r="P8" s="619"/>
      <c r="Q8" s="620"/>
      <c r="R8" s="621">
        <v>592871</v>
      </c>
      <c r="S8" s="622"/>
      <c r="T8" s="622"/>
      <c r="U8" s="622"/>
      <c r="V8" s="622"/>
      <c r="W8" s="622"/>
      <c r="X8" s="622"/>
      <c r="Y8" s="623"/>
      <c r="Z8" s="624">
        <v>0.3</v>
      </c>
      <c r="AA8" s="624"/>
      <c r="AB8" s="624"/>
      <c r="AC8" s="624"/>
      <c r="AD8" s="625">
        <v>592871</v>
      </c>
      <c r="AE8" s="625"/>
      <c r="AF8" s="625"/>
      <c r="AG8" s="625"/>
      <c r="AH8" s="625"/>
      <c r="AI8" s="625"/>
      <c r="AJ8" s="625"/>
      <c r="AK8" s="625"/>
      <c r="AL8" s="626">
        <v>0.5</v>
      </c>
      <c r="AM8" s="627"/>
      <c r="AN8" s="627"/>
      <c r="AO8" s="628"/>
      <c r="AP8" s="618" t="s">
        <v>227</v>
      </c>
      <c r="AQ8" s="619"/>
      <c r="AR8" s="619"/>
      <c r="AS8" s="619"/>
      <c r="AT8" s="619"/>
      <c r="AU8" s="619"/>
      <c r="AV8" s="619"/>
      <c r="AW8" s="619"/>
      <c r="AX8" s="619"/>
      <c r="AY8" s="619"/>
      <c r="AZ8" s="619"/>
      <c r="BA8" s="619"/>
      <c r="BB8" s="619"/>
      <c r="BC8" s="619"/>
      <c r="BD8" s="619"/>
      <c r="BE8" s="619"/>
      <c r="BF8" s="620"/>
      <c r="BG8" s="621">
        <v>804460</v>
      </c>
      <c r="BH8" s="622"/>
      <c r="BI8" s="622"/>
      <c r="BJ8" s="622"/>
      <c r="BK8" s="622"/>
      <c r="BL8" s="622"/>
      <c r="BM8" s="622"/>
      <c r="BN8" s="623"/>
      <c r="BO8" s="624">
        <v>1</v>
      </c>
      <c r="BP8" s="624"/>
      <c r="BQ8" s="624"/>
      <c r="BR8" s="624"/>
      <c r="BS8" s="625" t="s">
        <v>122</v>
      </c>
      <c r="BT8" s="625"/>
      <c r="BU8" s="625"/>
      <c r="BV8" s="625"/>
      <c r="BW8" s="625"/>
      <c r="BX8" s="625"/>
      <c r="BY8" s="625"/>
      <c r="BZ8" s="625"/>
      <c r="CA8" s="625"/>
      <c r="CB8" s="629"/>
      <c r="CD8" s="618" t="s">
        <v>228</v>
      </c>
      <c r="CE8" s="619"/>
      <c r="CF8" s="619"/>
      <c r="CG8" s="619"/>
      <c r="CH8" s="619"/>
      <c r="CI8" s="619"/>
      <c r="CJ8" s="619"/>
      <c r="CK8" s="619"/>
      <c r="CL8" s="619"/>
      <c r="CM8" s="619"/>
      <c r="CN8" s="619"/>
      <c r="CO8" s="619"/>
      <c r="CP8" s="619"/>
      <c r="CQ8" s="620"/>
      <c r="CR8" s="621">
        <v>122410308</v>
      </c>
      <c r="CS8" s="622"/>
      <c r="CT8" s="622"/>
      <c r="CU8" s="622"/>
      <c r="CV8" s="622"/>
      <c r="CW8" s="622"/>
      <c r="CX8" s="622"/>
      <c r="CY8" s="623"/>
      <c r="CZ8" s="624">
        <v>54.3</v>
      </c>
      <c r="DA8" s="624"/>
      <c r="DB8" s="624"/>
      <c r="DC8" s="624"/>
      <c r="DD8" s="630">
        <v>503529</v>
      </c>
      <c r="DE8" s="622"/>
      <c r="DF8" s="622"/>
      <c r="DG8" s="622"/>
      <c r="DH8" s="622"/>
      <c r="DI8" s="622"/>
      <c r="DJ8" s="622"/>
      <c r="DK8" s="622"/>
      <c r="DL8" s="622"/>
      <c r="DM8" s="622"/>
      <c r="DN8" s="622"/>
      <c r="DO8" s="622"/>
      <c r="DP8" s="623"/>
      <c r="DQ8" s="630">
        <v>57990845</v>
      </c>
      <c r="DR8" s="622"/>
      <c r="DS8" s="622"/>
      <c r="DT8" s="622"/>
      <c r="DU8" s="622"/>
      <c r="DV8" s="622"/>
      <c r="DW8" s="622"/>
      <c r="DX8" s="622"/>
      <c r="DY8" s="622"/>
      <c r="DZ8" s="622"/>
      <c r="EA8" s="622"/>
      <c r="EB8" s="622"/>
      <c r="EC8" s="631"/>
    </row>
    <row r="9" spans="2:143" ht="11.25" customHeight="1" x14ac:dyDescent="0.2">
      <c r="B9" s="618" t="s">
        <v>229</v>
      </c>
      <c r="C9" s="619"/>
      <c r="D9" s="619"/>
      <c r="E9" s="619"/>
      <c r="F9" s="619"/>
      <c r="G9" s="619"/>
      <c r="H9" s="619"/>
      <c r="I9" s="619"/>
      <c r="J9" s="619"/>
      <c r="K9" s="619"/>
      <c r="L9" s="619"/>
      <c r="M9" s="619"/>
      <c r="N9" s="619"/>
      <c r="O9" s="619"/>
      <c r="P9" s="619"/>
      <c r="Q9" s="620"/>
      <c r="R9" s="621">
        <v>635350</v>
      </c>
      <c r="S9" s="622"/>
      <c r="T9" s="622"/>
      <c r="U9" s="622"/>
      <c r="V9" s="622"/>
      <c r="W9" s="622"/>
      <c r="X9" s="622"/>
      <c r="Y9" s="623"/>
      <c r="Z9" s="624">
        <v>0.3</v>
      </c>
      <c r="AA9" s="624"/>
      <c r="AB9" s="624"/>
      <c r="AC9" s="624"/>
      <c r="AD9" s="625">
        <v>635350</v>
      </c>
      <c r="AE9" s="625"/>
      <c r="AF9" s="625"/>
      <c r="AG9" s="625"/>
      <c r="AH9" s="625"/>
      <c r="AI9" s="625"/>
      <c r="AJ9" s="625"/>
      <c r="AK9" s="625"/>
      <c r="AL9" s="626">
        <v>0.6</v>
      </c>
      <c r="AM9" s="627"/>
      <c r="AN9" s="627"/>
      <c r="AO9" s="628"/>
      <c r="AP9" s="618" t="s">
        <v>230</v>
      </c>
      <c r="AQ9" s="619"/>
      <c r="AR9" s="619"/>
      <c r="AS9" s="619"/>
      <c r="AT9" s="619"/>
      <c r="AU9" s="619"/>
      <c r="AV9" s="619"/>
      <c r="AW9" s="619"/>
      <c r="AX9" s="619"/>
      <c r="AY9" s="619"/>
      <c r="AZ9" s="619"/>
      <c r="BA9" s="619"/>
      <c r="BB9" s="619"/>
      <c r="BC9" s="619"/>
      <c r="BD9" s="619"/>
      <c r="BE9" s="619"/>
      <c r="BF9" s="620"/>
      <c r="BG9" s="621">
        <v>25459268</v>
      </c>
      <c r="BH9" s="622"/>
      <c r="BI9" s="622"/>
      <c r="BJ9" s="622"/>
      <c r="BK9" s="622"/>
      <c r="BL9" s="622"/>
      <c r="BM9" s="622"/>
      <c r="BN9" s="623"/>
      <c r="BO9" s="624">
        <v>31.7</v>
      </c>
      <c r="BP9" s="624"/>
      <c r="BQ9" s="624"/>
      <c r="BR9" s="624"/>
      <c r="BS9" s="625" t="s">
        <v>122</v>
      </c>
      <c r="BT9" s="625"/>
      <c r="BU9" s="625"/>
      <c r="BV9" s="625"/>
      <c r="BW9" s="625"/>
      <c r="BX9" s="625"/>
      <c r="BY9" s="625"/>
      <c r="BZ9" s="625"/>
      <c r="CA9" s="625"/>
      <c r="CB9" s="629"/>
      <c r="CD9" s="618" t="s">
        <v>231</v>
      </c>
      <c r="CE9" s="619"/>
      <c r="CF9" s="619"/>
      <c r="CG9" s="619"/>
      <c r="CH9" s="619"/>
      <c r="CI9" s="619"/>
      <c r="CJ9" s="619"/>
      <c r="CK9" s="619"/>
      <c r="CL9" s="619"/>
      <c r="CM9" s="619"/>
      <c r="CN9" s="619"/>
      <c r="CO9" s="619"/>
      <c r="CP9" s="619"/>
      <c r="CQ9" s="620"/>
      <c r="CR9" s="621">
        <v>16292965</v>
      </c>
      <c r="CS9" s="622"/>
      <c r="CT9" s="622"/>
      <c r="CU9" s="622"/>
      <c r="CV9" s="622"/>
      <c r="CW9" s="622"/>
      <c r="CX9" s="622"/>
      <c r="CY9" s="623"/>
      <c r="CZ9" s="624">
        <v>7.2</v>
      </c>
      <c r="DA9" s="624"/>
      <c r="DB9" s="624"/>
      <c r="DC9" s="624"/>
      <c r="DD9" s="630">
        <v>78458</v>
      </c>
      <c r="DE9" s="622"/>
      <c r="DF9" s="622"/>
      <c r="DG9" s="622"/>
      <c r="DH9" s="622"/>
      <c r="DI9" s="622"/>
      <c r="DJ9" s="622"/>
      <c r="DK9" s="622"/>
      <c r="DL9" s="622"/>
      <c r="DM9" s="622"/>
      <c r="DN9" s="622"/>
      <c r="DO9" s="622"/>
      <c r="DP9" s="623"/>
      <c r="DQ9" s="630">
        <v>13287052</v>
      </c>
      <c r="DR9" s="622"/>
      <c r="DS9" s="622"/>
      <c r="DT9" s="622"/>
      <c r="DU9" s="622"/>
      <c r="DV9" s="622"/>
      <c r="DW9" s="622"/>
      <c r="DX9" s="622"/>
      <c r="DY9" s="622"/>
      <c r="DZ9" s="622"/>
      <c r="EA9" s="622"/>
      <c r="EB9" s="622"/>
      <c r="EC9" s="631"/>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24" t="s">
        <v>122</v>
      </c>
      <c r="AA10" s="624"/>
      <c r="AB10" s="624"/>
      <c r="AC10" s="624"/>
      <c r="AD10" s="625" t="s">
        <v>122</v>
      </c>
      <c r="AE10" s="625"/>
      <c r="AF10" s="625"/>
      <c r="AG10" s="625"/>
      <c r="AH10" s="625"/>
      <c r="AI10" s="625"/>
      <c r="AJ10" s="625"/>
      <c r="AK10" s="625"/>
      <c r="AL10" s="626" t="s">
        <v>122</v>
      </c>
      <c r="AM10" s="627"/>
      <c r="AN10" s="627"/>
      <c r="AO10" s="628"/>
      <c r="AP10" s="618" t="s">
        <v>233</v>
      </c>
      <c r="AQ10" s="619"/>
      <c r="AR10" s="619"/>
      <c r="AS10" s="619"/>
      <c r="AT10" s="619"/>
      <c r="AU10" s="619"/>
      <c r="AV10" s="619"/>
      <c r="AW10" s="619"/>
      <c r="AX10" s="619"/>
      <c r="AY10" s="619"/>
      <c r="AZ10" s="619"/>
      <c r="BA10" s="619"/>
      <c r="BB10" s="619"/>
      <c r="BC10" s="619"/>
      <c r="BD10" s="619"/>
      <c r="BE10" s="619"/>
      <c r="BF10" s="620"/>
      <c r="BG10" s="621">
        <v>1588186</v>
      </c>
      <c r="BH10" s="622"/>
      <c r="BI10" s="622"/>
      <c r="BJ10" s="622"/>
      <c r="BK10" s="622"/>
      <c r="BL10" s="622"/>
      <c r="BM10" s="622"/>
      <c r="BN10" s="623"/>
      <c r="BO10" s="624">
        <v>2</v>
      </c>
      <c r="BP10" s="624"/>
      <c r="BQ10" s="624"/>
      <c r="BR10" s="624"/>
      <c r="BS10" s="625" t="s">
        <v>122</v>
      </c>
      <c r="BT10" s="625"/>
      <c r="BU10" s="625"/>
      <c r="BV10" s="625"/>
      <c r="BW10" s="625"/>
      <c r="BX10" s="625"/>
      <c r="BY10" s="625"/>
      <c r="BZ10" s="625"/>
      <c r="CA10" s="625"/>
      <c r="CB10" s="629"/>
      <c r="CD10" s="618" t="s">
        <v>234</v>
      </c>
      <c r="CE10" s="619"/>
      <c r="CF10" s="619"/>
      <c r="CG10" s="619"/>
      <c r="CH10" s="619"/>
      <c r="CI10" s="619"/>
      <c r="CJ10" s="619"/>
      <c r="CK10" s="619"/>
      <c r="CL10" s="619"/>
      <c r="CM10" s="619"/>
      <c r="CN10" s="619"/>
      <c r="CO10" s="619"/>
      <c r="CP10" s="619"/>
      <c r="CQ10" s="620"/>
      <c r="CR10" s="621">
        <v>204857</v>
      </c>
      <c r="CS10" s="622"/>
      <c r="CT10" s="622"/>
      <c r="CU10" s="622"/>
      <c r="CV10" s="622"/>
      <c r="CW10" s="622"/>
      <c r="CX10" s="622"/>
      <c r="CY10" s="623"/>
      <c r="CZ10" s="624">
        <v>0.1</v>
      </c>
      <c r="DA10" s="624"/>
      <c r="DB10" s="624"/>
      <c r="DC10" s="624"/>
      <c r="DD10" s="630">
        <v>4585</v>
      </c>
      <c r="DE10" s="622"/>
      <c r="DF10" s="622"/>
      <c r="DG10" s="622"/>
      <c r="DH10" s="622"/>
      <c r="DI10" s="622"/>
      <c r="DJ10" s="622"/>
      <c r="DK10" s="622"/>
      <c r="DL10" s="622"/>
      <c r="DM10" s="622"/>
      <c r="DN10" s="622"/>
      <c r="DO10" s="622"/>
      <c r="DP10" s="623"/>
      <c r="DQ10" s="630">
        <v>192193</v>
      </c>
      <c r="DR10" s="622"/>
      <c r="DS10" s="622"/>
      <c r="DT10" s="622"/>
      <c r="DU10" s="622"/>
      <c r="DV10" s="622"/>
      <c r="DW10" s="622"/>
      <c r="DX10" s="622"/>
      <c r="DY10" s="622"/>
      <c r="DZ10" s="622"/>
      <c r="EA10" s="622"/>
      <c r="EB10" s="622"/>
      <c r="EC10" s="631"/>
    </row>
    <row r="11" spans="2:143" ht="11.25" customHeight="1" x14ac:dyDescent="0.2">
      <c r="B11" s="618" t="s">
        <v>235</v>
      </c>
      <c r="C11" s="619"/>
      <c r="D11" s="619"/>
      <c r="E11" s="619"/>
      <c r="F11" s="619"/>
      <c r="G11" s="619"/>
      <c r="H11" s="619"/>
      <c r="I11" s="619"/>
      <c r="J11" s="619"/>
      <c r="K11" s="619"/>
      <c r="L11" s="619"/>
      <c r="M11" s="619"/>
      <c r="N11" s="619"/>
      <c r="O11" s="619"/>
      <c r="P11" s="619"/>
      <c r="Q11" s="620"/>
      <c r="R11" s="621">
        <v>11899279</v>
      </c>
      <c r="S11" s="622"/>
      <c r="T11" s="622"/>
      <c r="U11" s="622"/>
      <c r="V11" s="622"/>
      <c r="W11" s="622"/>
      <c r="X11" s="622"/>
      <c r="Y11" s="623"/>
      <c r="Z11" s="626">
        <v>5.2</v>
      </c>
      <c r="AA11" s="627"/>
      <c r="AB11" s="627"/>
      <c r="AC11" s="633"/>
      <c r="AD11" s="630">
        <v>11899279</v>
      </c>
      <c r="AE11" s="622"/>
      <c r="AF11" s="622"/>
      <c r="AG11" s="622"/>
      <c r="AH11" s="622"/>
      <c r="AI11" s="622"/>
      <c r="AJ11" s="622"/>
      <c r="AK11" s="623"/>
      <c r="AL11" s="626">
        <v>10.3</v>
      </c>
      <c r="AM11" s="627"/>
      <c r="AN11" s="627"/>
      <c r="AO11" s="628"/>
      <c r="AP11" s="618" t="s">
        <v>236</v>
      </c>
      <c r="AQ11" s="619"/>
      <c r="AR11" s="619"/>
      <c r="AS11" s="619"/>
      <c r="AT11" s="619"/>
      <c r="AU11" s="619"/>
      <c r="AV11" s="619"/>
      <c r="AW11" s="619"/>
      <c r="AX11" s="619"/>
      <c r="AY11" s="619"/>
      <c r="AZ11" s="619"/>
      <c r="BA11" s="619"/>
      <c r="BB11" s="619"/>
      <c r="BC11" s="619"/>
      <c r="BD11" s="619"/>
      <c r="BE11" s="619"/>
      <c r="BF11" s="620"/>
      <c r="BG11" s="621">
        <v>3949349</v>
      </c>
      <c r="BH11" s="622"/>
      <c r="BI11" s="622"/>
      <c r="BJ11" s="622"/>
      <c r="BK11" s="622"/>
      <c r="BL11" s="622"/>
      <c r="BM11" s="622"/>
      <c r="BN11" s="623"/>
      <c r="BO11" s="624">
        <v>4.9000000000000004</v>
      </c>
      <c r="BP11" s="624"/>
      <c r="BQ11" s="624"/>
      <c r="BR11" s="624"/>
      <c r="BS11" s="625">
        <v>1032515</v>
      </c>
      <c r="BT11" s="625"/>
      <c r="BU11" s="625"/>
      <c r="BV11" s="625"/>
      <c r="BW11" s="625"/>
      <c r="BX11" s="625"/>
      <c r="BY11" s="625"/>
      <c r="BZ11" s="625"/>
      <c r="CA11" s="625"/>
      <c r="CB11" s="629"/>
      <c r="CD11" s="618" t="s">
        <v>237</v>
      </c>
      <c r="CE11" s="619"/>
      <c r="CF11" s="619"/>
      <c r="CG11" s="619"/>
      <c r="CH11" s="619"/>
      <c r="CI11" s="619"/>
      <c r="CJ11" s="619"/>
      <c r="CK11" s="619"/>
      <c r="CL11" s="619"/>
      <c r="CM11" s="619"/>
      <c r="CN11" s="619"/>
      <c r="CO11" s="619"/>
      <c r="CP11" s="619"/>
      <c r="CQ11" s="620"/>
      <c r="CR11" s="621">
        <v>503218</v>
      </c>
      <c r="CS11" s="622"/>
      <c r="CT11" s="622"/>
      <c r="CU11" s="622"/>
      <c r="CV11" s="622"/>
      <c r="CW11" s="622"/>
      <c r="CX11" s="622"/>
      <c r="CY11" s="623"/>
      <c r="CZ11" s="624">
        <v>0.2</v>
      </c>
      <c r="DA11" s="624"/>
      <c r="DB11" s="624"/>
      <c r="DC11" s="624"/>
      <c r="DD11" s="630">
        <v>375499</v>
      </c>
      <c r="DE11" s="622"/>
      <c r="DF11" s="622"/>
      <c r="DG11" s="622"/>
      <c r="DH11" s="622"/>
      <c r="DI11" s="622"/>
      <c r="DJ11" s="622"/>
      <c r="DK11" s="622"/>
      <c r="DL11" s="622"/>
      <c r="DM11" s="622"/>
      <c r="DN11" s="622"/>
      <c r="DO11" s="622"/>
      <c r="DP11" s="623"/>
      <c r="DQ11" s="630">
        <v>173056</v>
      </c>
      <c r="DR11" s="622"/>
      <c r="DS11" s="622"/>
      <c r="DT11" s="622"/>
      <c r="DU11" s="622"/>
      <c r="DV11" s="622"/>
      <c r="DW11" s="622"/>
      <c r="DX11" s="622"/>
      <c r="DY11" s="622"/>
      <c r="DZ11" s="622"/>
      <c r="EA11" s="622"/>
      <c r="EB11" s="622"/>
      <c r="EC11" s="631"/>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24" t="s">
        <v>122</v>
      </c>
      <c r="AA12" s="624"/>
      <c r="AB12" s="624"/>
      <c r="AC12" s="624"/>
      <c r="AD12" s="625" t="s">
        <v>122</v>
      </c>
      <c r="AE12" s="625"/>
      <c r="AF12" s="625"/>
      <c r="AG12" s="625"/>
      <c r="AH12" s="625"/>
      <c r="AI12" s="625"/>
      <c r="AJ12" s="625"/>
      <c r="AK12" s="625"/>
      <c r="AL12" s="626" t="s">
        <v>122</v>
      </c>
      <c r="AM12" s="627"/>
      <c r="AN12" s="627"/>
      <c r="AO12" s="628"/>
      <c r="AP12" s="618" t="s">
        <v>239</v>
      </c>
      <c r="AQ12" s="619"/>
      <c r="AR12" s="619"/>
      <c r="AS12" s="619"/>
      <c r="AT12" s="619"/>
      <c r="AU12" s="619"/>
      <c r="AV12" s="619"/>
      <c r="AW12" s="619"/>
      <c r="AX12" s="619"/>
      <c r="AY12" s="619"/>
      <c r="AZ12" s="619"/>
      <c r="BA12" s="619"/>
      <c r="BB12" s="619"/>
      <c r="BC12" s="619"/>
      <c r="BD12" s="619"/>
      <c r="BE12" s="619"/>
      <c r="BF12" s="620"/>
      <c r="BG12" s="621">
        <v>33614666</v>
      </c>
      <c r="BH12" s="622"/>
      <c r="BI12" s="622"/>
      <c r="BJ12" s="622"/>
      <c r="BK12" s="622"/>
      <c r="BL12" s="622"/>
      <c r="BM12" s="622"/>
      <c r="BN12" s="623"/>
      <c r="BO12" s="624">
        <v>41.9</v>
      </c>
      <c r="BP12" s="624"/>
      <c r="BQ12" s="624"/>
      <c r="BR12" s="624"/>
      <c r="BS12" s="625" t="s">
        <v>122</v>
      </c>
      <c r="BT12" s="625"/>
      <c r="BU12" s="625"/>
      <c r="BV12" s="625"/>
      <c r="BW12" s="625"/>
      <c r="BX12" s="625"/>
      <c r="BY12" s="625"/>
      <c r="BZ12" s="625"/>
      <c r="CA12" s="625"/>
      <c r="CB12" s="629"/>
      <c r="CD12" s="618" t="s">
        <v>240</v>
      </c>
      <c r="CE12" s="619"/>
      <c r="CF12" s="619"/>
      <c r="CG12" s="619"/>
      <c r="CH12" s="619"/>
      <c r="CI12" s="619"/>
      <c r="CJ12" s="619"/>
      <c r="CK12" s="619"/>
      <c r="CL12" s="619"/>
      <c r="CM12" s="619"/>
      <c r="CN12" s="619"/>
      <c r="CO12" s="619"/>
      <c r="CP12" s="619"/>
      <c r="CQ12" s="620"/>
      <c r="CR12" s="621">
        <v>3115212</v>
      </c>
      <c r="CS12" s="622"/>
      <c r="CT12" s="622"/>
      <c r="CU12" s="622"/>
      <c r="CV12" s="622"/>
      <c r="CW12" s="622"/>
      <c r="CX12" s="622"/>
      <c r="CY12" s="623"/>
      <c r="CZ12" s="624">
        <v>1.4</v>
      </c>
      <c r="DA12" s="624"/>
      <c r="DB12" s="624"/>
      <c r="DC12" s="624"/>
      <c r="DD12" s="630">
        <v>21992</v>
      </c>
      <c r="DE12" s="622"/>
      <c r="DF12" s="622"/>
      <c r="DG12" s="622"/>
      <c r="DH12" s="622"/>
      <c r="DI12" s="622"/>
      <c r="DJ12" s="622"/>
      <c r="DK12" s="622"/>
      <c r="DL12" s="622"/>
      <c r="DM12" s="622"/>
      <c r="DN12" s="622"/>
      <c r="DO12" s="622"/>
      <c r="DP12" s="623"/>
      <c r="DQ12" s="630">
        <v>2435936</v>
      </c>
      <c r="DR12" s="622"/>
      <c r="DS12" s="622"/>
      <c r="DT12" s="622"/>
      <c r="DU12" s="622"/>
      <c r="DV12" s="622"/>
      <c r="DW12" s="622"/>
      <c r="DX12" s="622"/>
      <c r="DY12" s="622"/>
      <c r="DZ12" s="622"/>
      <c r="EA12" s="622"/>
      <c r="EB12" s="622"/>
      <c r="EC12" s="631"/>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24" t="s">
        <v>122</v>
      </c>
      <c r="AA13" s="624"/>
      <c r="AB13" s="624"/>
      <c r="AC13" s="624"/>
      <c r="AD13" s="625" t="s">
        <v>122</v>
      </c>
      <c r="AE13" s="625"/>
      <c r="AF13" s="625"/>
      <c r="AG13" s="625"/>
      <c r="AH13" s="625"/>
      <c r="AI13" s="625"/>
      <c r="AJ13" s="625"/>
      <c r="AK13" s="625"/>
      <c r="AL13" s="626" t="s">
        <v>122</v>
      </c>
      <c r="AM13" s="627"/>
      <c r="AN13" s="627"/>
      <c r="AO13" s="628"/>
      <c r="AP13" s="618" t="s">
        <v>242</v>
      </c>
      <c r="AQ13" s="619"/>
      <c r="AR13" s="619"/>
      <c r="AS13" s="619"/>
      <c r="AT13" s="619"/>
      <c r="AU13" s="619"/>
      <c r="AV13" s="619"/>
      <c r="AW13" s="619"/>
      <c r="AX13" s="619"/>
      <c r="AY13" s="619"/>
      <c r="AZ13" s="619"/>
      <c r="BA13" s="619"/>
      <c r="BB13" s="619"/>
      <c r="BC13" s="619"/>
      <c r="BD13" s="619"/>
      <c r="BE13" s="619"/>
      <c r="BF13" s="620"/>
      <c r="BG13" s="621">
        <v>33278027</v>
      </c>
      <c r="BH13" s="622"/>
      <c r="BI13" s="622"/>
      <c r="BJ13" s="622"/>
      <c r="BK13" s="622"/>
      <c r="BL13" s="622"/>
      <c r="BM13" s="622"/>
      <c r="BN13" s="623"/>
      <c r="BO13" s="624">
        <v>41.5</v>
      </c>
      <c r="BP13" s="624"/>
      <c r="BQ13" s="624"/>
      <c r="BR13" s="624"/>
      <c r="BS13" s="625" t="s">
        <v>122</v>
      </c>
      <c r="BT13" s="625"/>
      <c r="BU13" s="625"/>
      <c r="BV13" s="625"/>
      <c r="BW13" s="625"/>
      <c r="BX13" s="625"/>
      <c r="BY13" s="625"/>
      <c r="BZ13" s="625"/>
      <c r="CA13" s="625"/>
      <c r="CB13" s="629"/>
      <c r="CD13" s="618" t="s">
        <v>243</v>
      </c>
      <c r="CE13" s="619"/>
      <c r="CF13" s="619"/>
      <c r="CG13" s="619"/>
      <c r="CH13" s="619"/>
      <c r="CI13" s="619"/>
      <c r="CJ13" s="619"/>
      <c r="CK13" s="619"/>
      <c r="CL13" s="619"/>
      <c r="CM13" s="619"/>
      <c r="CN13" s="619"/>
      <c r="CO13" s="619"/>
      <c r="CP13" s="619"/>
      <c r="CQ13" s="620"/>
      <c r="CR13" s="621">
        <v>17794351</v>
      </c>
      <c r="CS13" s="622"/>
      <c r="CT13" s="622"/>
      <c r="CU13" s="622"/>
      <c r="CV13" s="622"/>
      <c r="CW13" s="622"/>
      <c r="CX13" s="622"/>
      <c r="CY13" s="623"/>
      <c r="CZ13" s="624">
        <v>7.9</v>
      </c>
      <c r="DA13" s="624"/>
      <c r="DB13" s="624"/>
      <c r="DC13" s="624"/>
      <c r="DD13" s="630">
        <v>4735313</v>
      </c>
      <c r="DE13" s="622"/>
      <c r="DF13" s="622"/>
      <c r="DG13" s="622"/>
      <c r="DH13" s="622"/>
      <c r="DI13" s="622"/>
      <c r="DJ13" s="622"/>
      <c r="DK13" s="622"/>
      <c r="DL13" s="622"/>
      <c r="DM13" s="622"/>
      <c r="DN13" s="622"/>
      <c r="DO13" s="622"/>
      <c r="DP13" s="623"/>
      <c r="DQ13" s="630">
        <v>13166333</v>
      </c>
      <c r="DR13" s="622"/>
      <c r="DS13" s="622"/>
      <c r="DT13" s="622"/>
      <c r="DU13" s="622"/>
      <c r="DV13" s="622"/>
      <c r="DW13" s="622"/>
      <c r="DX13" s="622"/>
      <c r="DY13" s="622"/>
      <c r="DZ13" s="622"/>
      <c r="EA13" s="622"/>
      <c r="EB13" s="622"/>
      <c r="EC13" s="631"/>
    </row>
    <row r="14" spans="2:143" ht="11.25" customHeight="1" x14ac:dyDescent="0.2">
      <c r="B14" s="618" t="s">
        <v>244</v>
      </c>
      <c r="C14" s="619"/>
      <c r="D14" s="619"/>
      <c r="E14" s="619"/>
      <c r="F14" s="619"/>
      <c r="G14" s="619"/>
      <c r="H14" s="619"/>
      <c r="I14" s="619"/>
      <c r="J14" s="619"/>
      <c r="K14" s="619"/>
      <c r="L14" s="619"/>
      <c r="M14" s="619"/>
      <c r="N14" s="619"/>
      <c r="O14" s="619"/>
      <c r="P14" s="619"/>
      <c r="Q14" s="620"/>
      <c r="R14" s="621">
        <v>9725</v>
      </c>
      <c r="S14" s="622"/>
      <c r="T14" s="622"/>
      <c r="U14" s="622"/>
      <c r="V14" s="622"/>
      <c r="W14" s="622"/>
      <c r="X14" s="622"/>
      <c r="Y14" s="623"/>
      <c r="Z14" s="624">
        <v>0</v>
      </c>
      <c r="AA14" s="624"/>
      <c r="AB14" s="624"/>
      <c r="AC14" s="624"/>
      <c r="AD14" s="625">
        <v>9725</v>
      </c>
      <c r="AE14" s="625"/>
      <c r="AF14" s="625"/>
      <c r="AG14" s="625"/>
      <c r="AH14" s="625"/>
      <c r="AI14" s="625"/>
      <c r="AJ14" s="625"/>
      <c r="AK14" s="625"/>
      <c r="AL14" s="626">
        <v>0</v>
      </c>
      <c r="AM14" s="627"/>
      <c r="AN14" s="627"/>
      <c r="AO14" s="628"/>
      <c r="AP14" s="618" t="s">
        <v>245</v>
      </c>
      <c r="AQ14" s="619"/>
      <c r="AR14" s="619"/>
      <c r="AS14" s="619"/>
      <c r="AT14" s="619"/>
      <c r="AU14" s="619"/>
      <c r="AV14" s="619"/>
      <c r="AW14" s="619"/>
      <c r="AX14" s="619"/>
      <c r="AY14" s="619"/>
      <c r="AZ14" s="619"/>
      <c r="BA14" s="619"/>
      <c r="BB14" s="619"/>
      <c r="BC14" s="619"/>
      <c r="BD14" s="619"/>
      <c r="BE14" s="619"/>
      <c r="BF14" s="620"/>
      <c r="BG14" s="621">
        <v>744927</v>
      </c>
      <c r="BH14" s="622"/>
      <c r="BI14" s="622"/>
      <c r="BJ14" s="622"/>
      <c r="BK14" s="622"/>
      <c r="BL14" s="622"/>
      <c r="BM14" s="622"/>
      <c r="BN14" s="623"/>
      <c r="BO14" s="624">
        <v>0.9</v>
      </c>
      <c r="BP14" s="624"/>
      <c r="BQ14" s="624"/>
      <c r="BR14" s="624"/>
      <c r="BS14" s="625" t="s">
        <v>122</v>
      </c>
      <c r="BT14" s="625"/>
      <c r="BU14" s="625"/>
      <c r="BV14" s="625"/>
      <c r="BW14" s="625"/>
      <c r="BX14" s="625"/>
      <c r="BY14" s="625"/>
      <c r="BZ14" s="625"/>
      <c r="CA14" s="625"/>
      <c r="CB14" s="629"/>
      <c r="CD14" s="618" t="s">
        <v>246</v>
      </c>
      <c r="CE14" s="619"/>
      <c r="CF14" s="619"/>
      <c r="CG14" s="619"/>
      <c r="CH14" s="619"/>
      <c r="CI14" s="619"/>
      <c r="CJ14" s="619"/>
      <c r="CK14" s="619"/>
      <c r="CL14" s="619"/>
      <c r="CM14" s="619"/>
      <c r="CN14" s="619"/>
      <c r="CO14" s="619"/>
      <c r="CP14" s="619"/>
      <c r="CQ14" s="620"/>
      <c r="CR14" s="621">
        <v>5680286</v>
      </c>
      <c r="CS14" s="622"/>
      <c r="CT14" s="622"/>
      <c r="CU14" s="622"/>
      <c r="CV14" s="622"/>
      <c r="CW14" s="622"/>
      <c r="CX14" s="622"/>
      <c r="CY14" s="623"/>
      <c r="CZ14" s="624">
        <v>2.5</v>
      </c>
      <c r="DA14" s="624"/>
      <c r="DB14" s="624"/>
      <c r="DC14" s="624"/>
      <c r="DD14" s="630">
        <v>447565</v>
      </c>
      <c r="DE14" s="622"/>
      <c r="DF14" s="622"/>
      <c r="DG14" s="622"/>
      <c r="DH14" s="622"/>
      <c r="DI14" s="622"/>
      <c r="DJ14" s="622"/>
      <c r="DK14" s="622"/>
      <c r="DL14" s="622"/>
      <c r="DM14" s="622"/>
      <c r="DN14" s="622"/>
      <c r="DO14" s="622"/>
      <c r="DP14" s="623"/>
      <c r="DQ14" s="630">
        <v>5417747</v>
      </c>
      <c r="DR14" s="622"/>
      <c r="DS14" s="622"/>
      <c r="DT14" s="622"/>
      <c r="DU14" s="622"/>
      <c r="DV14" s="622"/>
      <c r="DW14" s="622"/>
      <c r="DX14" s="622"/>
      <c r="DY14" s="622"/>
      <c r="DZ14" s="622"/>
      <c r="EA14" s="622"/>
      <c r="EB14" s="622"/>
      <c r="EC14" s="631"/>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24" t="s">
        <v>122</v>
      </c>
      <c r="AA15" s="624"/>
      <c r="AB15" s="624"/>
      <c r="AC15" s="624"/>
      <c r="AD15" s="625" t="s">
        <v>122</v>
      </c>
      <c r="AE15" s="625"/>
      <c r="AF15" s="625"/>
      <c r="AG15" s="625"/>
      <c r="AH15" s="625"/>
      <c r="AI15" s="625"/>
      <c r="AJ15" s="625"/>
      <c r="AK15" s="625"/>
      <c r="AL15" s="626" t="s">
        <v>122</v>
      </c>
      <c r="AM15" s="627"/>
      <c r="AN15" s="627"/>
      <c r="AO15" s="628"/>
      <c r="AP15" s="618" t="s">
        <v>248</v>
      </c>
      <c r="AQ15" s="619"/>
      <c r="AR15" s="619"/>
      <c r="AS15" s="619"/>
      <c r="AT15" s="619"/>
      <c r="AU15" s="619"/>
      <c r="AV15" s="619"/>
      <c r="AW15" s="619"/>
      <c r="AX15" s="619"/>
      <c r="AY15" s="619"/>
      <c r="AZ15" s="619"/>
      <c r="BA15" s="619"/>
      <c r="BB15" s="619"/>
      <c r="BC15" s="619"/>
      <c r="BD15" s="619"/>
      <c r="BE15" s="619"/>
      <c r="BF15" s="620"/>
      <c r="BG15" s="621">
        <v>4708924</v>
      </c>
      <c r="BH15" s="622"/>
      <c r="BI15" s="622"/>
      <c r="BJ15" s="622"/>
      <c r="BK15" s="622"/>
      <c r="BL15" s="622"/>
      <c r="BM15" s="622"/>
      <c r="BN15" s="623"/>
      <c r="BO15" s="624">
        <v>5.9</v>
      </c>
      <c r="BP15" s="624"/>
      <c r="BQ15" s="624"/>
      <c r="BR15" s="624"/>
      <c r="BS15" s="625" t="s">
        <v>122</v>
      </c>
      <c r="BT15" s="625"/>
      <c r="BU15" s="625"/>
      <c r="BV15" s="625"/>
      <c r="BW15" s="625"/>
      <c r="BX15" s="625"/>
      <c r="BY15" s="625"/>
      <c r="BZ15" s="625"/>
      <c r="CA15" s="625"/>
      <c r="CB15" s="629"/>
      <c r="CD15" s="618" t="s">
        <v>249</v>
      </c>
      <c r="CE15" s="619"/>
      <c r="CF15" s="619"/>
      <c r="CG15" s="619"/>
      <c r="CH15" s="619"/>
      <c r="CI15" s="619"/>
      <c r="CJ15" s="619"/>
      <c r="CK15" s="619"/>
      <c r="CL15" s="619"/>
      <c r="CM15" s="619"/>
      <c r="CN15" s="619"/>
      <c r="CO15" s="619"/>
      <c r="CP15" s="619"/>
      <c r="CQ15" s="620"/>
      <c r="CR15" s="621">
        <v>21176186</v>
      </c>
      <c r="CS15" s="622"/>
      <c r="CT15" s="622"/>
      <c r="CU15" s="622"/>
      <c r="CV15" s="622"/>
      <c r="CW15" s="622"/>
      <c r="CX15" s="622"/>
      <c r="CY15" s="623"/>
      <c r="CZ15" s="624">
        <v>9.4</v>
      </c>
      <c r="DA15" s="624"/>
      <c r="DB15" s="624"/>
      <c r="DC15" s="624"/>
      <c r="DD15" s="630">
        <v>5130066</v>
      </c>
      <c r="DE15" s="622"/>
      <c r="DF15" s="622"/>
      <c r="DG15" s="622"/>
      <c r="DH15" s="622"/>
      <c r="DI15" s="622"/>
      <c r="DJ15" s="622"/>
      <c r="DK15" s="622"/>
      <c r="DL15" s="622"/>
      <c r="DM15" s="622"/>
      <c r="DN15" s="622"/>
      <c r="DO15" s="622"/>
      <c r="DP15" s="623"/>
      <c r="DQ15" s="630">
        <v>16452392</v>
      </c>
      <c r="DR15" s="622"/>
      <c r="DS15" s="622"/>
      <c r="DT15" s="622"/>
      <c r="DU15" s="622"/>
      <c r="DV15" s="622"/>
      <c r="DW15" s="622"/>
      <c r="DX15" s="622"/>
      <c r="DY15" s="622"/>
      <c r="DZ15" s="622"/>
      <c r="EA15" s="622"/>
      <c r="EB15" s="622"/>
      <c r="EC15" s="631"/>
    </row>
    <row r="16" spans="2:143" ht="11.25" customHeight="1" x14ac:dyDescent="0.2">
      <c r="B16" s="618" t="s">
        <v>250</v>
      </c>
      <c r="C16" s="619"/>
      <c r="D16" s="619"/>
      <c r="E16" s="619"/>
      <c r="F16" s="619"/>
      <c r="G16" s="619"/>
      <c r="H16" s="619"/>
      <c r="I16" s="619"/>
      <c r="J16" s="619"/>
      <c r="K16" s="619"/>
      <c r="L16" s="619"/>
      <c r="M16" s="619"/>
      <c r="N16" s="619"/>
      <c r="O16" s="619"/>
      <c r="P16" s="619"/>
      <c r="Q16" s="620"/>
      <c r="R16" s="621">
        <v>213732</v>
      </c>
      <c r="S16" s="622"/>
      <c r="T16" s="622"/>
      <c r="U16" s="622"/>
      <c r="V16" s="622"/>
      <c r="W16" s="622"/>
      <c r="X16" s="622"/>
      <c r="Y16" s="623"/>
      <c r="Z16" s="624">
        <v>0.1</v>
      </c>
      <c r="AA16" s="624"/>
      <c r="AB16" s="624"/>
      <c r="AC16" s="624"/>
      <c r="AD16" s="625">
        <v>213732</v>
      </c>
      <c r="AE16" s="625"/>
      <c r="AF16" s="625"/>
      <c r="AG16" s="625"/>
      <c r="AH16" s="625"/>
      <c r="AI16" s="625"/>
      <c r="AJ16" s="625"/>
      <c r="AK16" s="625"/>
      <c r="AL16" s="626">
        <v>0.2</v>
      </c>
      <c r="AM16" s="627"/>
      <c r="AN16" s="627"/>
      <c r="AO16" s="628"/>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24" t="s">
        <v>122</v>
      </c>
      <c r="BP16" s="624"/>
      <c r="BQ16" s="624"/>
      <c r="BR16" s="624"/>
      <c r="BS16" s="625" t="s">
        <v>122</v>
      </c>
      <c r="BT16" s="625"/>
      <c r="BU16" s="625"/>
      <c r="BV16" s="625"/>
      <c r="BW16" s="625"/>
      <c r="BX16" s="625"/>
      <c r="BY16" s="625"/>
      <c r="BZ16" s="625"/>
      <c r="CA16" s="625"/>
      <c r="CB16" s="629"/>
      <c r="CD16" s="618" t="s">
        <v>252</v>
      </c>
      <c r="CE16" s="619"/>
      <c r="CF16" s="619"/>
      <c r="CG16" s="619"/>
      <c r="CH16" s="619"/>
      <c r="CI16" s="619"/>
      <c r="CJ16" s="619"/>
      <c r="CK16" s="619"/>
      <c r="CL16" s="619"/>
      <c r="CM16" s="619"/>
      <c r="CN16" s="619"/>
      <c r="CO16" s="619"/>
      <c r="CP16" s="619"/>
      <c r="CQ16" s="620"/>
      <c r="CR16" s="621">
        <v>6280</v>
      </c>
      <c r="CS16" s="622"/>
      <c r="CT16" s="622"/>
      <c r="CU16" s="622"/>
      <c r="CV16" s="622"/>
      <c r="CW16" s="622"/>
      <c r="CX16" s="622"/>
      <c r="CY16" s="623"/>
      <c r="CZ16" s="624">
        <v>0</v>
      </c>
      <c r="DA16" s="624"/>
      <c r="DB16" s="624"/>
      <c r="DC16" s="624"/>
      <c r="DD16" s="630" t="s">
        <v>122</v>
      </c>
      <c r="DE16" s="622"/>
      <c r="DF16" s="622"/>
      <c r="DG16" s="622"/>
      <c r="DH16" s="622"/>
      <c r="DI16" s="622"/>
      <c r="DJ16" s="622"/>
      <c r="DK16" s="622"/>
      <c r="DL16" s="622"/>
      <c r="DM16" s="622"/>
      <c r="DN16" s="622"/>
      <c r="DO16" s="622"/>
      <c r="DP16" s="623"/>
      <c r="DQ16" s="630">
        <v>1708</v>
      </c>
      <c r="DR16" s="622"/>
      <c r="DS16" s="622"/>
      <c r="DT16" s="622"/>
      <c r="DU16" s="622"/>
      <c r="DV16" s="622"/>
      <c r="DW16" s="622"/>
      <c r="DX16" s="622"/>
      <c r="DY16" s="622"/>
      <c r="DZ16" s="622"/>
      <c r="EA16" s="622"/>
      <c r="EB16" s="622"/>
      <c r="EC16" s="631"/>
    </row>
    <row r="17" spans="2:133" ht="11.25" customHeight="1" x14ac:dyDescent="0.2">
      <c r="B17" s="618" t="s">
        <v>253</v>
      </c>
      <c r="C17" s="619"/>
      <c r="D17" s="619"/>
      <c r="E17" s="619"/>
      <c r="F17" s="619"/>
      <c r="G17" s="619"/>
      <c r="H17" s="619"/>
      <c r="I17" s="619"/>
      <c r="J17" s="619"/>
      <c r="K17" s="619"/>
      <c r="L17" s="619"/>
      <c r="M17" s="619"/>
      <c r="N17" s="619"/>
      <c r="O17" s="619"/>
      <c r="P17" s="619"/>
      <c r="Q17" s="620"/>
      <c r="R17" s="621">
        <v>1686867</v>
      </c>
      <c r="S17" s="622"/>
      <c r="T17" s="622"/>
      <c r="U17" s="622"/>
      <c r="V17" s="622"/>
      <c r="W17" s="622"/>
      <c r="X17" s="622"/>
      <c r="Y17" s="623"/>
      <c r="Z17" s="624">
        <v>0.7</v>
      </c>
      <c r="AA17" s="624"/>
      <c r="AB17" s="624"/>
      <c r="AC17" s="624"/>
      <c r="AD17" s="625">
        <v>1686867</v>
      </c>
      <c r="AE17" s="625"/>
      <c r="AF17" s="625"/>
      <c r="AG17" s="625"/>
      <c r="AH17" s="625"/>
      <c r="AI17" s="625"/>
      <c r="AJ17" s="625"/>
      <c r="AK17" s="625"/>
      <c r="AL17" s="626">
        <v>1.5</v>
      </c>
      <c r="AM17" s="627"/>
      <c r="AN17" s="627"/>
      <c r="AO17" s="628"/>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24" t="s">
        <v>122</v>
      </c>
      <c r="BP17" s="624"/>
      <c r="BQ17" s="624"/>
      <c r="BR17" s="624"/>
      <c r="BS17" s="625" t="s">
        <v>122</v>
      </c>
      <c r="BT17" s="625"/>
      <c r="BU17" s="625"/>
      <c r="BV17" s="625"/>
      <c r="BW17" s="625"/>
      <c r="BX17" s="625"/>
      <c r="BY17" s="625"/>
      <c r="BZ17" s="625"/>
      <c r="CA17" s="625"/>
      <c r="CB17" s="629"/>
      <c r="CD17" s="618" t="s">
        <v>255</v>
      </c>
      <c r="CE17" s="619"/>
      <c r="CF17" s="619"/>
      <c r="CG17" s="619"/>
      <c r="CH17" s="619"/>
      <c r="CI17" s="619"/>
      <c r="CJ17" s="619"/>
      <c r="CK17" s="619"/>
      <c r="CL17" s="619"/>
      <c r="CM17" s="619"/>
      <c r="CN17" s="619"/>
      <c r="CO17" s="619"/>
      <c r="CP17" s="619"/>
      <c r="CQ17" s="620"/>
      <c r="CR17" s="621">
        <v>18465357</v>
      </c>
      <c r="CS17" s="622"/>
      <c r="CT17" s="622"/>
      <c r="CU17" s="622"/>
      <c r="CV17" s="622"/>
      <c r="CW17" s="622"/>
      <c r="CX17" s="622"/>
      <c r="CY17" s="623"/>
      <c r="CZ17" s="624">
        <v>8.1999999999999993</v>
      </c>
      <c r="DA17" s="624"/>
      <c r="DB17" s="624"/>
      <c r="DC17" s="624"/>
      <c r="DD17" s="630" t="s">
        <v>122</v>
      </c>
      <c r="DE17" s="622"/>
      <c r="DF17" s="622"/>
      <c r="DG17" s="622"/>
      <c r="DH17" s="622"/>
      <c r="DI17" s="622"/>
      <c r="DJ17" s="622"/>
      <c r="DK17" s="622"/>
      <c r="DL17" s="622"/>
      <c r="DM17" s="622"/>
      <c r="DN17" s="622"/>
      <c r="DO17" s="622"/>
      <c r="DP17" s="623"/>
      <c r="DQ17" s="630">
        <v>18465357</v>
      </c>
      <c r="DR17" s="622"/>
      <c r="DS17" s="622"/>
      <c r="DT17" s="622"/>
      <c r="DU17" s="622"/>
      <c r="DV17" s="622"/>
      <c r="DW17" s="622"/>
      <c r="DX17" s="622"/>
      <c r="DY17" s="622"/>
      <c r="DZ17" s="622"/>
      <c r="EA17" s="622"/>
      <c r="EB17" s="622"/>
      <c r="EC17" s="631"/>
    </row>
    <row r="18" spans="2:133" ht="11.25" customHeight="1" x14ac:dyDescent="0.2">
      <c r="B18" s="618" t="s">
        <v>256</v>
      </c>
      <c r="C18" s="619"/>
      <c r="D18" s="619"/>
      <c r="E18" s="619"/>
      <c r="F18" s="619"/>
      <c r="G18" s="619"/>
      <c r="H18" s="619"/>
      <c r="I18" s="619"/>
      <c r="J18" s="619"/>
      <c r="K18" s="619"/>
      <c r="L18" s="619"/>
      <c r="M18" s="619"/>
      <c r="N18" s="619"/>
      <c r="O18" s="619"/>
      <c r="P18" s="619"/>
      <c r="Q18" s="620"/>
      <c r="R18" s="621">
        <v>512222</v>
      </c>
      <c r="S18" s="622"/>
      <c r="T18" s="622"/>
      <c r="U18" s="622"/>
      <c r="V18" s="622"/>
      <c r="W18" s="622"/>
      <c r="X18" s="622"/>
      <c r="Y18" s="623"/>
      <c r="Z18" s="624">
        <v>0.2</v>
      </c>
      <c r="AA18" s="624"/>
      <c r="AB18" s="624"/>
      <c r="AC18" s="624"/>
      <c r="AD18" s="625">
        <v>512222</v>
      </c>
      <c r="AE18" s="625"/>
      <c r="AF18" s="625"/>
      <c r="AG18" s="625"/>
      <c r="AH18" s="625"/>
      <c r="AI18" s="625"/>
      <c r="AJ18" s="625"/>
      <c r="AK18" s="625"/>
      <c r="AL18" s="626">
        <v>0.4</v>
      </c>
      <c r="AM18" s="627"/>
      <c r="AN18" s="627"/>
      <c r="AO18" s="628"/>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24" t="s">
        <v>122</v>
      </c>
      <c r="BP18" s="624"/>
      <c r="BQ18" s="624"/>
      <c r="BR18" s="624"/>
      <c r="BS18" s="625" t="s">
        <v>122</v>
      </c>
      <c r="BT18" s="625"/>
      <c r="BU18" s="625"/>
      <c r="BV18" s="625"/>
      <c r="BW18" s="625"/>
      <c r="BX18" s="625"/>
      <c r="BY18" s="625"/>
      <c r="BZ18" s="625"/>
      <c r="CA18" s="625"/>
      <c r="CB18" s="629"/>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24" t="s">
        <v>122</v>
      </c>
      <c r="DA18" s="624"/>
      <c r="DB18" s="624"/>
      <c r="DC18" s="624"/>
      <c r="DD18" s="630" t="s">
        <v>122</v>
      </c>
      <c r="DE18" s="622"/>
      <c r="DF18" s="622"/>
      <c r="DG18" s="622"/>
      <c r="DH18" s="622"/>
      <c r="DI18" s="622"/>
      <c r="DJ18" s="622"/>
      <c r="DK18" s="622"/>
      <c r="DL18" s="622"/>
      <c r="DM18" s="622"/>
      <c r="DN18" s="622"/>
      <c r="DO18" s="622"/>
      <c r="DP18" s="623"/>
      <c r="DQ18" s="630" t="s">
        <v>122</v>
      </c>
      <c r="DR18" s="622"/>
      <c r="DS18" s="622"/>
      <c r="DT18" s="622"/>
      <c r="DU18" s="622"/>
      <c r="DV18" s="622"/>
      <c r="DW18" s="622"/>
      <c r="DX18" s="622"/>
      <c r="DY18" s="622"/>
      <c r="DZ18" s="622"/>
      <c r="EA18" s="622"/>
      <c r="EB18" s="622"/>
      <c r="EC18" s="631"/>
    </row>
    <row r="19" spans="2:133" ht="11.25" customHeight="1" x14ac:dyDescent="0.2">
      <c r="B19" s="618" t="s">
        <v>259</v>
      </c>
      <c r="C19" s="619"/>
      <c r="D19" s="619"/>
      <c r="E19" s="619"/>
      <c r="F19" s="619"/>
      <c r="G19" s="619"/>
      <c r="H19" s="619"/>
      <c r="I19" s="619"/>
      <c r="J19" s="619"/>
      <c r="K19" s="619"/>
      <c r="L19" s="619"/>
      <c r="M19" s="619"/>
      <c r="N19" s="619"/>
      <c r="O19" s="619"/>
      <c r="P19" s="619"/>
      <c r="Q19" s="620"/>
      <c r="R19" s="621">
        <v>443967</v>
      </c>
      <c r="S19" s="622"/>
      <c r="T19" s="622"/>
      <c r="U19" s="622"/>
      <c r="V19" s="622"/>
      <c r="W19" s="622"/>
      <c r="X19" s="622"/>
      <c r="Y19" s="623"/>
      <c r="Z19" s="624">
        <v>0.2</v>
      </c>
      <c r="AA19" s="624"/>
      <c r="AB19" s="624"/>
      <c r="AC19" s="624"/>
      <c r="AD19" s="625">
        <v>443967</v>
      </c>
      <c r="AE19" s="625"/>
      <c r="AF19" s="625"/>
      <c r="AG19" s="625"/>
      <c r="AH19" s="625"/>
      <c r="AI19" s="625"/>
      <c r="AJ19" s="625"/>
      <c r="AK19" s="625"/>
      <c r="AL19" s="626">
        <v>0.4</v>
      </c>
      <c r="AM19" s="627"/>
      <c r="AN19" s="627"/>
      <c r="AO19" s="628"/>
      <c r="AP19" s="618" t="s">
        <v>260</v>
      </c>
      <c r="AQ19" s="619"/>
      <c r="AR19" s="619"/>
      <c r="AS19" s="619"/>
      <c r="AT19" s="619"/>
      <c r="AU19" s="619"/>
      <c r="AV19" s="619"/>
      <c r="AW19" s="619"/>
      <c r="AX19" s="619"/>
      <c r="AY19" s="619"/>
      <c r="AZ19" s="619"/>
      <c r="BA19" s="619"/>
      <c r="BB19" s="619"/>
      <c r="BC19" s="619"/>
      <c r="BD19" s="619"/>
      <c r="BE19" s="619"/>
      <c r="BF19" s="620"/>
      <c r="BG19" s="621">
        <v>9398944</v>
      </c>
      <c r="BH19" s="622"/>
      <c r="BI19" s="622"/>
      <c r="BJ19" s="622"/>
      <c r="BK19" s="622"/>
      <c r="BL19" s="622"/>
      <c r="BM19" s="622"/>
      <c r="BN19" s="623"/>
      <c r="BO19" s="624">
        <v>11.7</v>
      </c>
      <c r="BP19" s="624"/>
      <c r="BQ19" s="624"/>
      <c r="BR19" s="624"/>
      <c r="BS19" s="625" t="s">
        <v>122</v>
      </c>
      <c r="BT19" s="625"/>
      <c r="BU19" s="625"/>
      <c r="BV19" s="625"/>
      <c r="BW19" s="625"/>
      <c r="BX19" s="625"/>
      <c r="BY19" s="625"/>
      <c r="BZ19" s="625"/>
      <c r="CA19" s="625"/>
      <c r="CB19" s="629"/>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24" t="s">
        <v>122</v>
      </c>
      <c r="DA19" s="624"/>
      <c r="DB19" s="624"/>
      <c r="DC19" s="624"/>
      <c r="DD19" s="630" t="s">
        <v>122</v>
      </c>
      <c r="DE19" s="622"/>
      <c r="DF19" s="622"/>
      <c r="DG19" s="622"/>
      <c r="DH19" s="622"/>
      <c r="DI19" s="622"/>
      <c r="DJ19" s="622"/>
      <c r="DK19" s="622"/>
      <c r="DL19" s="622"/>
      <c r="DM19" s="622"/>
      <c r="DN19" s="622"/>
      <c r="DO19" s="622"/>
      <c r="DP19" s="623"/>
      <c r="DQ19" s="630" t="s">
        <v>122</v>
      </c>
      <c r="DR19" s="622"/>
      <c r="DS19" s="622"/>
      <c r="DT19" s="622"/>
      <c r="DU19" s="622"/>
      <c r="DV19" s="622"/>
      <c r="DW19" s="622"/>
      <c r="DX19" s="622"/>
      <c r="DY19" s="622"/>
      <c r="DZ19" s="622"/>
      <c r="EA19" s="622"/>
      <c r="EB19" s="622"/>
      <c r="EC19" s="631"/>
    </row>
    <row r="20" spans="2:133" ht="11.25" customHeight="1" x14ac:dyDescent="0.2">
      <c r="B20" s="634" t="s">
        <v>262</v>
      </c>
      <c r="C20" s="635"/>
      <c r="D20" s="635"/>
      <c r="E20" s="635"/>
      <c r="F20" s="635"/>
      <c r="G20" s="635"/>
      <c r="H20" s="635"/>
      <c r="I20" s="635"/>
      <c r="J20" s="635"/>
      <c r="K20" s="635"/>
      <c r="L20" s="635"/>
      <c r="M20" s="635"/>
      <c r="N20" s="635"/>
      <c r="O20" s="635"/>
      <c r="P20" s="635"/>
      <c r="Q20" s="636"/>
      <c r="R20" s="621">
        <v>68255</v>
      </c>
      <c r="S20" s="622"/>
      <c r="T20" s="622"/>
      <c r="U20" s="622"/>
      <c r="V20" s="622"/>
      <c r="W20" s="622"/>
      <c r="X20" s="622"/>
      <c r="Y20" s="623"/>
      <c r="Z20" s="624">
        <v>0</v>
      </c>
      <c r="AA20" s="624"/>
      <c r="AB20" s="624"/>
      <c r="AC20" s="624"/>
      <c r="AD20" s="625">
        <v>68255</v>
      </c>
      <c r="AE20" s="625"/>
      <c r="AF20" s="625"/>
      <c r="AG20" s="625"/>
      <c r="AH20" s="625"/>
      <c r="AI20" s="625"/>
      <c r="AJ20" s="625"/>
      <c r="AK20" s="625"/>
      <c r="AL20" s="626">
        <v>0.1</v>
      </c>
      <c r="AM20" s="627"/>
      <c r="AN20" s="627"/>
      <c r="AO20" s="628"/>
      <c r="AP20" s="618" t="s">
        <v>263</v>
      </c>
      <c r="AQ20" s="619"/>
      <c r="AR20" s="619"/>
      <c r="AS20" s="619"/>
      <c r="AT20" s="619"/>
      <c r="AU20" s="619"/>
      <c r="AV20" s="619"/>
      <c r="AW20" s="619"/>
      <c r="AX20" s="619"/>
      <c r="AY20" s="619"/>
      <c r="AZ20" s="619"/>
      <c r="BA20" s="619"/>
      <c r="BB20" s="619"/>
      <c r="BC20" s="619"/>
      <c r="BD20" s="619"/>
      <c r="BE20" s="619"/>
      <c r="BF20" s="620"/>
      <c r="BG20" s="621">
        <v>9398944</v>
      </c>
      <c r="BH20" s="622"/>
      <c r="BI20" s="622"/>
      <c r="BJ20" s="622"/>
      <c r="BK20" s="622"/>
      <c r="BL20" s="622"/>
      <c r="BM20" s="622"/>
      <c r="BN20" s="623"/>
      <c r="BO20" s="624">
        <v>11.7</v>
      </c>
      <c r="BP20" s="624"/>
      <c r="BQ20" s="624"/>
      <c r="BR20" s="624"/>
      <c r="BS20" s="625" t="s">
        <v>122</v>
      </c>
      <c r="BT20" s="625"/>
      <c r="BU20" s="625"/>
      <c r="BV20" s="625"/>
      <c r="BW20" s="625"/>
      <c r="BX20" s="625"/>
      <c r="BY20" s="625"/>
      <c r="BZ20" s="625"/>
      <c r="CA20" s="625"/>
      <c r="CB20" s="629"/>
      <c r="CD20" s="618" t="s">
        <v>264</v>
      </c>
      <c r="CE20" s="619"/>
      <c r="CF20" s="619"/>
      <c r="CG20" s="619"/>
      <c r="CH20" s="619"/>
      <c r="CI20" s="619"/>
      <c r="CJ20" s="619"/>
      <c r="CK20" s="619"/>
      <c r="CL20" s="619"/>
      <c r="CM20" s="619"/>
      <c r="CN20" s="619"/>
      <c r="CO20" s="619"/>
      <c r="CP20" s="619"/>
      <c r="CQ20" s="620"/>
      <c r="CR20" s="621">
        <v>225410604</v>
      </c>
      <c r="CS20" s="622"/>
      <c r="CT20" s="622"/>
      <c r="CU20" s="622"/>
      <c r="CV20" s="622"/>
      <c r="CW20" s="622"/>
      <c r="CX20" s="622"/>
      <c r="CY20" s="623"/>
      <c r="CZ20" s="624">
        <v>100</v>
      </c>
      <c r="DA20" s="624"/>
      <c r="DB20" s="624"/>
      <c r="DC20" s="624"/>
      <c r="DD20" s="630">
        <v>12038584</v>
      </c>
      <c r="DE20" s="622"/>
      <c r="DF20" s="622"/>
      <c r="DG20" s="622"/>
      <c r="DH20" s="622"/>
      <c r="DI20" s="622"/>
      <c r="DJ20" s="622"/>
      <c r="DK20" s="622"/>
      <c r="DL20" s="622"/>
      <c r="DM20" s="622"/>
      <c r="DN20" s="622"/>
      <c r="DO20" s="622"/>
      <c r="DP20" s="623"/>
      <c r="DQ20" s="630">
        <v>144476280</v>
      </c>
      <c r="DR20" s="622"/>
      <c r="DS20" s="622"/>
      <c r="DT20" s="622"/>
      <c r="DU20" s="622"/>
      <c r="DV20" s="622"/>
      <c r="DW20" s="622"/>
      <c r="DX20" s="622"/>
      <c r="DY20" s="622"/>
      <c r="DZ20" s="622"/>
      <c r="EA20" s="622"/>
      <c r="EB20" s="622"/>
      <c r="EC20" s="631"/>
    </row>
    <row r="21" spans="2:133" ht="11.25" customHeight="1" x14ac:dyDescent="0.2">
      <c r="B21" s="618" t="s">
        <v>265</v>
      </c>
      <c r="C21" s="619"/>
      <c r="D21" s="619"/>
      <c r="E21" s="619"/>
      <c r="F21" s="619"/>
      <c r="G21" s="619"/>
      <c r="H21" s="619"/>
      <c r="I21" s="619"/>
      <c r="J21" s="619"/>
      <c r="K21" s="619"/>
      <c r="L21" s="619"/>
      <c r="M21" s="619"/>
      <c r="N21" s="619"/>
      <c r="O21" s="619"/>
      <c r="P21" s="619"/>
      <c r="Q21" s="620"/>
      <c r="R21" s="621">
        <v>25442556</v>
      </c>
      <c r="S21" s="622"/>
      <c r="T21" s="622"/>
      <c r="U21" s="622"/>
      <c r="V21" s="622"/>
      <c r="W21" s="622"/>
      <c r="X21" s="622"/>
      <c r="Y21" s="623"/>
      <c r="Z21" s="624">
        <v>11.1</v>
      </c>
      <c r="AA21" s="624"/>
      <c r="AB21" s="624"/>
      <c r="AC21" s="624"/>
      <c r="AD21" s="625">
        <v>24696829</v>
      </c>
      <c r="AE21" s="625"/>
      <c r="AF21" s="625"/>
      <c r="AG21" s="625"/>
      <c r="AH21" s="625"/>
      <c r="AI21" s="625"/>
      <c r="AJ21" s="625"/>
      <c r="AK21" s="625"/>
      <c r="AL21" s="626">
        <v>21.4</v>
      </c>
      <c r="AM21" s="627"/>
      <c r="AN21" s="627"/>
      <c r="AO21" s="628"/>
      <c r="AP21" s="618" t="s">
        <v>266</v>
      </c>
      <c r="AQ21" s="637"/>
      <c r="AR21" s="637"/>
      <c r="AS21" s="637"/>
      <c r="AT21" s="637"/>
      <c r="AU21" s="637"/>
      <c r="AV21" s="637"/>
      <c r="AW21" s="637"/>
      <c r="AX21" s="637"/>
      <c r="AY21" s="637"/>
      <c r="AZ21" s="637"/>
      <c r="BA21" s="637"/>
      <c r="BB21" s="637"/>
      <c r="BC21" s="637"/>
      <c r="BD21" s="637"/>
      <c r="BE21" s="637"/>
      <c r="BF21" s="638"/>
      <c r="BG21" s="621">
        <v>1477</v>
      </c>
      <c r="BH21" s="622"/>
      <c r="BI21" s="622"/>
      <c r="BJ21" s="622"/>
      <c r="BK21" s="622"/>
      <c r="BL21" s="622"/>
      <c r="BM21" s="622"/>
      <c r="BN21" s="623"/>
      <c r="BO21" s="624">
        <v>0</v>
      </c>
      <c r="BP21" s="624"/>
      <c r="BQ21" s="624"/>
      <c r="BR21" s="624"/>
      <c r="BS21" s="625" t="s">
        <v>122</v>
      </c>
      <c r="BT21" s="625"/>
      <c r="BU21" s="625"/>
      <c r="BV21" s="625"/>
      <c r="BW21" s="625"/>
      <c r="BX21" s="625"/>
      <c r="BY21" s="625"/>
      <c r="BZ21" s="625"/>
      <c r="CA21" s="625"/>
      <c r="CB21" s="629"/>
      <c r="CD21" s="642"/>
      <c r="CE21" s="643"/>
      <c r="CF21" s="643"/>
      <c r="CG21" s="643"/>
      <c r="CH21" s="643"/>
      <c r="CI21" s="643"/>
      <c r="CJ21" s="643"/>
      <c r="CK21" s="643"/>
      <c r="CL21" s="643"/>
      <c r="CM21" s="643"/>
      <c r="CN21" s="643"/>
      <c r="CO21" s="643"/>
      <c r="CP21" s="643"/>
      <c r="CQ21" s="644"/>
      <c r="CR21" s="645"/>
      <c r="CS21" s="640"/>
      <c r="CT21" s="640"/>
      <c r="CU21" s="640"/>
      <c r="CV21" s="640"/>
      <c r="CW21" s="640"/>
      <c r="CX21" s="640"/>
      <c r="CY21" s="646"/>
      <c r="CZ21" s="647"/>
      <c r="DA21" s="647"/>
      <c r="DB21" s="647"/>
      <c r="DC21" s="647"/>
      <c r="DD21" s="639"/>
      <c r="DE21" s="640"/>
      <c r="DF21" s="640"/>
      <c r="DG21" s="640"/>
      <c r="DH21" s="640"/>
      <c r="DI21" s="640"/>
      <c r="DJ21" s="640"/>
      <c r="DK21" s="640"/>
      <c r="DL21" s="640"/>
      <c r="DM21" s="640"/>
      <c r="DN21" s="640"/>
      <c r="DO21" s="640"/>
      <c r="DP21" s="646"/>
      <c r="DQ21" s="639"/>
      <c r="DR21" s="640"/>
      <c r="DS21" s="640"/>
      <c r="DT21" s="640"/>
      <c r="DU21" s="640"/>
      <c r="DV21" s="640"/>
      <c r="DW21" s="640"/>
      <c r="DX21" s="640"/>
      <c r="DY21" s="640"/>
      <c r="DZ21" s="640"/>
      <c r="EA21" s="640"/>
      <c r="EB21" s="640"/>
      <c r="EC21" s="641"/>
    </row>
    <row r="22" spans="2:133" ht="11.25" customHeight="1" x14ac:dyDescent="0.2">
      <c r="B22" s="618" t="s">
        <v>267</v>
      </c>
      <c r="C22" s="619"/>
      <c r="D22" s="619"/>
      <c r="E22" s="619"/>
      <c r="F22" s="619"/>
      <c r="G22" s="619"/>
      <c r="H22" s="619"/>
      <c r="I22" s="619"/>
      <c r="J22" s="619"/>
      <c r="K22" s="619"/>
      <c r="L22" s="619"/>
      <c r="M22" s="619"/>
      <c r="N22" s="619"/>
      <c r="O22" s="619"/>
      <c r="P22" s="619"/>
      <c r="Q22" s="620"/>
      <c r="R22" s="621">
        <v>24696829</v>
      </c>
      <c r="S22" s="622"/>
      <c r="T22" s="622"/>
      <c r="U22" s="622"/>
      <c r="V22" s="622"/>
      <c r="W22" s="622"/>
      <c r="X22" s="622"/>
      <c r="Y22" s="623"/>
      <c r="Z22" s="624">
        <v>10.7</v>
      </c>
      <c r="AA22" s="624"/>
      <c r="AB22" s="624"/>
      <c r="AC22" s="624"/>
      <c r="AD22" s="625">
        <v>24696829</v>
      </c>
      <c r="AE22" s="625"/>
      <c r="AF22" s="625"/>
      <c r="AG22" s="625"/>
      <c r="AH22" s="625"/>
      <c r="AI22" s="625"/>
      <c r="AJ22" s="625"/>
      <c r="AK22" s="625"/>
      <c r="AL22" s="626">
        <v>21.4</v>
      </c>
      <c r="AM22" s="627"/>
      <c r="AN22" s="627"/>
      <c r="AO22" s="628"/>
      <c r="AP22" s="618" t="s">
        <v>268</v>
      </c>
      <c r="AQ22" s="637"/>
      <c r="AR22" s="637"/>
      <c r="AS22" s="637"/>
      <c r="AT22" s="637"/>
      <c r="AU22" s="637"/>
      <c r="AV22" s="637"/>
      <c r="AW22" s="637"/>
      <c r="AX22" s="637"/>
      <c r="AY22" s="637"/>
      <c r="AZ22" s="637"/>
      <c r="BA22" s="637"/>
      <c r="BB22" s="637"/>
      <c r="BC22" s="637"/>
      <c r="BD22" s="637"/>
      <c r="BE22" s="637"/>
      <c r="BF22" s="638"/>
      <c r="BG22" s="621">
        <v>2354999</v>
      </c>
      <c r="BH22" s="622"/>
      <c r="BI22" s="622"/>
      <c r="BJ22" s="622"/>
      <c r="BK22" s="622"/>
      <c r="BL22" s="622"/>
      <c r="BM22" s="622"/>
      <c r="BN22" s="623"/>
      <c r="BO22" s="624">
        <v>2.9</v>
      </c>
      <c r="BP22" s="624"/>
      <c r="BQ22" s="624"/>
      <c r="BR22" s="624"/>
      <c r="BS22" s="625" t="s">
        <v>122</v>
      </c>
      <c r="BT22" s="625"/>
      <c r="BU22" s="625"/>
      <c r="BV22" s="625"/>
      <c r="BW22" s="625"/>
      <c r="BX22" s="625"/>
      <c r="BY22" s="625"/>
      <c r="BZ22" s="625"/>
      <c r="CA22" s="625"/>
      <c r="CB22" s="629"/>
      <c r="CD22" s="603" t="s">
        <v>269</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2">
      <c r="B23" s="618" t="s">
        <v>270</v>
      </c>
      <c r="C23" s="619"/>
      <c r="D23" s="619"/>
      <c r="E23" s="619"/>
      <c r="F23" s="619"/>
      <c r="G23" s="619"/>
      <c r="H23" s="619"/>
      <c r="I23" s="619"/>
      <c r="J23" s="619"/>
      <c r="K23" s="619"/>
      <c r="L23" s="619"/>
      <c r="M23" s="619"/>
      <c r="N23" s="619"/>
      <c r="O23" s="619"/>
      <c r="P23" s="619"/>
      <c r="Q23" s="620"/>
      <c r="R23" s="621">
        <v>745727</v>
      </c>
      <c r="S23" s="622"/>
      <c r="T23" s="622"/>
      <c r="U23" s="622"/>
      <c r="V23" s="622"/>
      <c r="W23" s="622"/>
      <c r="X23" s="622"/>
      <c r="Y23" s="623"/>
      <c r="Z23" s="624">
        <v>0.3</v>
      </c>
      <c r="AA23" s="624"/>
      <c r="AB23" s="624"/>
      <c r="AC23" s="624"/>
      <c r="AD23" s="625" t="s">
        <v>122</v>
      </c>
      <c r="AE23" s="625"/>
      <c r="AF23" s="625"/>
      <c r="AG23" s="625"/>
      <c r="AH23" s="625"/>
      <c r="AI23" s="625"/>
      <c r="AJ23" s="625"/>
      <c r="AK23" s="625"/>
      <c r="AL23" s="626" t="s">
        <v>122</v>
      </c>
      <c r="AM23" s="627"/>
      <c r="AN23" s="627"/>
      <c r="AO23" s="628"/>
      <c r="AP23" s="618" t="s">
        <v>271</v>
      </c>
      <c r="AQ23" s="637"/>
      <c r="AR23" s="637"/>
      <c r="AS23" s="637"/>
      <c r="AT23" s="637"/>
      <c r="AU23" s="637"/>
      <c r="AV23" s="637"/>
      <c r="AW23" s="637"/>
      <c r="AX23" s="637"/>
      <c r="AY23" s="637"/>
      <c r="AZ23" s="637"/>
      <c r="BA23" s="637"/>
      <c r="BB23" s="637"/>
      <c r="BC23" s="637"/>
      <c r="BD23" s="637"/>
      <c r="BE23" s="637"/>
      <c r="BF23" s="638"/>
      <c r="BG23" s="621">
        <v>7042468</v>
      </c>
      <c r="BH23" s="622"/>
      <c r="BI23" s="622"/>
      <c r="BJ23" s="622"/>
      <c r="BK23" s="622"/>
      <c r="BL23" s="622"/>
      <c r="BM23" s="622"/>
      <c r="BN23" s="623"/>
      <c r="BO23" s="624">
        <v>8.8000000000000007</v>
      </c>
      <c r="BP23" s="624"/>
      <c r="BQ23" s="624"/>
      <c r="BR23" s="624"/>
      <c r="BS23" s="625" t="s">
        <v>122</v>
      </c>
      <c r="BT23" s="625"/>
      <c r="BU23" s="625"/>
      <c r="BV23" s="625"/>
      <c r="BW23" s="625"/>
      <c r="BX23" s="625"/>
      <c r="BY23" s="625"/>
      <c r="BZ23" s="625"/>
      <c r="CA23" s="625"/>
      <c r="CB23" s="629"/>
      <c r="CD23" s="603" t="s">
        <v>211</v>
      </c>
      <c r="CE23" s="604"/>
      <c r="CF23" s="604"/>
      <c r="CG23" s="604"/>
      <c r="CH23" s="604"/>
      <c r="CI23" s="604"/>
      <c r="CJ23" s="604"/>
      <c r="CK23" s="604"/>
      <c r="CL23" s="604"/>
      <c r="CM23" s="604"/>
      <c r="CN23" s="604"/>
      <c r="CO23" s="604"/>
      <c r="CP23" s="604"/>
      <c r="CQ23" s="605"/>
      <c r="CR23" s="603" t="s">
        <v>272</v>
      </c>
      <c r="CS23" s="604"/>
      <c r="CT23" s="604"/>
      <c r="CU23" s="604"/>
      <c r="CV23" s="604"/>
      <c r="CW23" s="604"/>
      <c r="CX23" s="604"/>
      <c r="CY23" s="605"/>
      <c r="CZ23" s="603" t="s">
        <v>273</v>
      </c>
      <c r="DA23" s="604"/>
      <c r="DB23" s="604"/>
      <c r="DC23" s="605"/>
      <c r="DD23" s="603" t="s">
        <v>274</v>
      </c>
      <c r="DE23" s="604"/>
      <c r="DF23" s="604"/>
      <c r="DG23" s="604"/>
      <c r="DH23" s="604"/>
      <c r="DI23" s="604"/>
      <c r="DJ23" s="604"/>
      <c r="DK23" s="605"/>
      <c r="DL23" s="648" t="s">
        <v>275</v>
      </c>
      <c r="DM23" s="649"/>
      <c r="DN23" s="649"/>
      <c r="DO23" s="649"/>
      <c r="DP23" s="649"/>
      <c r="DQ23" s="649"/>
      <c r="DR23" s="649"/>
      <c r="DS23" s="649"/>
      <c r="DT23" s="649"/>
      <c r="DU23" s="649"/>
      <c r="DV23" s="650"/>
      <c r="DW23" s="603" t="s">
        <v>276</v>
      </c>
      <c r="DX23" s="604"/>
      <c r="DY23" s="604"/>
      <c r="DZ23" s="604"/>
      <c r="EA23" s="604"/>
      <c r="EB23" s="604"/>
      <c r="EC23" s="60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24" t="s">
        <v>122</v>
      </c>
      <c r="AA24" s="624"/>
      <c r="AB24" s="624"/>
      <c r="AC24" s="624"/>
      <c r="AD24" s="625" t="s">
        <v>122</v>
      </c>
      <c r="AE24" s="625"/>
      <c r="AF24" s="625"/>
      <c r="AG24" s="625"/>
      <c r="AH24" s="625"/>
      <c r="AI24" s="625"/>
      <c r="AJ24" s="625"/>
      <c r="AK24" s="625"/>
      <c r="AL24" s="626" t="s">
        <v>122</v>
      </c>
      <c r="AM24" s="627"/>
      <c r="AN24" s="627"/>
      <c r="AO24" s="628"/>
      <c r="AP24" s="618" t="s">
        <v>278</v>
      </c>
      <c r="AQ24" s="637"/>
      <c r="AR24" s="637"/>
      <c r="AS24" s="637"/>
      <c r="AT24" s="637"/>
      <c r="AU24" s="637"/>
      <c r="AV24" s="637"/>
      <c r="AW24" s="637"/>
      <c r="AX24" s="637"/>
      <c r="AY24" s="637"/>
      <c r="AZ24" s="637"/>
      <c r="BA24" s="637"/>
      <c r="BB24" s="637"/>
      <c r="BC24" s="637"/>
      <c r="BD24" s="637"/>
      <c r="BE24" s="637"/>
      <c r="BF24" s="638"/>
      <c r="BG24" s="621" t="s">
        <v>122</v>
      </c>
      <c r="BH24" s="622"/>
      <c r="BI24" s="622"/>
      <c r="BJ24" s="622"/>
      <c r="BK24" s="622"/>
      <c r="BL24" s="622"/>
      <c r="BM24" s="622"/>
      <c r="BN24" s="623"/>
      <c r="BO24" s="624" t="s">
        <v>122</v>
      </c>
      <c r="BP24" s="624"/>
      <c r="BQ24" s="624"/>
      <c r="BR24" s="624"/>
      <c r="BS24" s="625" t="s">
        <v>122</v>
      </c>
      <c r="BT24" s="625"/>
      <c r="BU24" s="625"/>
      <c r="BV24" s="625"/>
      <c r="BW24" s="625"/>
      <c r="BX24" s="625"/>
      <c r="BY24" s="625"/>
      <c r="BZ24" s="625"/>
      <c r="CA24" s="625"/>
      <c r="CB24" s="629"/>
      <c r="CD24" s="607" t="s">
        <v>279</v>
      </c>
      <c r="CE24" s="608"/>
      <c r="CF24" s="608"/>
      <c r="CG24" s="608"/>
      <c r="CH24" s="608"/>
      <c r="CI24" s="608"/>
      <c r="CJ24" s="608"/>
      <c r="CK24" s="608"/>
      <c r="CL24" s="608"/>
      <c r="CM24" s="608"/>
      <c r="CN24" s="608"/>
      <c r="CO24" s="608"/>
      <c r="CP24" s="608"/>
      <c r="CQ24" s="609"/>
      <c r="CR24" s="610">
        <v>134795872</v>
      </c>
      <c r="CS24" s="611"/>
      <c r="CT24" s="611"/>
      <c r="CU24" s="611"/>
      <c r="CV24" s="611"/>
      <c r="CW24" s="611"/>
      <c r="CX24" s="611"/>
      <c r="CY24" s="612"/>
      <c r="CZ24" s="615">
        <v>59.8</v>
      </c>
      <c r="DA24" s="616"/>
      <c r="DB24" s="616"/>
      <c r="DC24" s="632"/>
      <c r="DD24" s="656">
        <v>76147744</v>
      </c>
      <c r="DE24" s="611"/>
      <c r="DF24" s="611"/>
      <c r="DG24" s="611"/>
      <c r="DH24" s="611"/>
      <c r="DI24" s="611"/>
      <c r="DJ24" s="611"/>
      <c r="DK24" s="612"/>
      <c r="DL24" s="656">
        <v>66420593</v>
      </c>
      <c r="DM24" s="611"/>
      <c r="DN24" s="611"/>
      <c r="DO24" s="611"/>
      <c r="DP24" s="611"/>
      <c r="DQ24" s="611"/>
      <c r="DR24" s="611"/>
      <c r="DS24" s="611"/>
      <c r="DT24" s="611"/>
      <c r="DU24" s="611"/>
      <c r="DV24" s="612"/>
      <c r="DW24" s="615">
        <v>56.2</v>
      </c>
      <c r="DX24" s="616"/>
      <c r="DY24" s="616"/>
      <c r="DZ24" s="616"/>
      <c r="EA24" s="616"/>
      <c r="EB24" s="616"/>
      <c r="EC24" s="617"/>
    </row>
    <row r="25" spans="2:133" ht="11.25" customHeight="1" x14ac:dyDescent="0.2">
      <c r="B25" s="618" t="s">
        <v>280</v>
      </c>
      <c r="C25" s="619"/>
      <c r="D25" s="619"/>
      <c r="E25" s="619"/>
      <c r="F25" s="619"/>
      <c r="G25" s="619"/>
      <c r="H25" s="619"/>
      <c r="I25" s="619"/>
      <c r="J25" s="619"/>
      <c r="K25" s="619"/>
      <c r="L25" s="619"/>
      <c r="M25" s="619"/>
      <c r="N25" s="619"/>
      <c r="O25" s="619"/>
      <c r="P25" s="619"/>
      <c r="Q25" s="620"/>
      <c r="R25" s="621">
        <v>122132627</v>
      </c>
      <c r="S25" s="622"/>
      <c r="T25" s="622"/>
      <c r="U25" s="622"/>
      <c r="V25" s="622"/>
      <c r="W25" s="622"/>
      <c r="X25" s="622"/>
      <c r="Y25" s="623"/>
      <c r="Z25" s="624">
        <v>53.1</v>
      </c>
      <c r="AA25" s="624"/>
      <c r="AB25" s="624"/>
      <c r="AC25" s="624"/>
      <c r="AD25" s="625">
        <v>114344432</v>
      </c>
      <c r="AE25" s="625"/>
      <c r="AF25" s="625"/>
      <c r="AG25" s="625"/>
      <c r="AH25" s="625"/>
      <c r="AI25" s="625"/>
      <c r="AJ25" s="625"/>
      <c r="AK25" s="625"/>
      <c r="AL25" s="626">
        <v>99</v>
      </c>
      <c r="AM25" s="627"/>
      <c r="AN25" s="627"/>
      <c r="AO25" s="628"/>
      <c r="AP25" s="618" t="s">
        <v>281</v>
      </c>
      <c r="AQ25" s="637"/>
      <c r="AR25" s="637"/>
      <c r="AS25" s="637"/>
      <c r="AT25" s="637"/>
      <c r="AU25" s="637"/>
      <c r="AV25" s="637"/>
      <c r="AW25" s="637"/>
      <c r="AX25" s="637"/>
      <c r="AY25" s="637"/>
      <c r="AZ25" s="637"/>
      <c r="BA25" s="637"/>
      <c r="BB25" s="637"/>
      <c r="BC25" s="637"/>
      <c r="BD25" s="637"/>
      <c r="BE25" s="637"/>
      <c r="BF25" s="638"/>
      <c r="BG25" s="621" t="s">
        <v>122</v>
      </c>
      <c r="BH25" s="622"/>
      <c r="BI25" s="622"/>
      <c r="BJ25" s="622"/>
      <c r="BK25" s="622"/>
      <c r="BL25" s="622"/>
      <c r="BM25" s="622"/>
      <c r="BN25" s="623"/>
      <c r="BO25" s="624" t="s">
        <v>122</v>
      </c>
      <c r="BP25" s="624"/>
      <c r="BQ25" s="624"/>
      <c r="BR25" s="624"/>
      <c r="BS25" s="625" t="s">
        <v>122</v>
      </c>
      <c r="BT25" s="625"/>
      <c r="BU25" s="625"/>
      <c r="BV25" s="625"/>
      <c r="BW25" s="625"/>
      <c r="BX25" s="625"/>
      <c r="BY25" s="625"/>
      <c r="BZ25" s="625"/>
      <c r="CA25" s="625"/>
      <c r="CB25" s="629"/>
      <c r="CD25" s="618" t="s">
        <v>282</v>
      </c>
      <c r="CE25" s="619"/>
      <c r="CF25" s="619"/>
      <c r="CG25" s="619"/>
      <c r="CH25" s="619"/>
      <c r="CI25" s="619"/>
      <c r="CJ25" s="619"/>
      <c r="CK25" s="619"/>
      <c r="CL25" s="619"/>
      <c r="CM25" s="619"/>
      <c r="CN25" s="619"/>
      <c r="CO25" s="619"/>
      <c r="CP25" s="619"/>
      <c r="CQ25" s="620"/>
      <c r="CR25" s="621">
        <v>27272151</v>
      </c>
      <c r="CS25" s="653"/>
      <c r="CT25" s="653"/>
      <c r="CU25" s="653"/>
      <c r="CV25" s="653"/>
      <c r="CW25" s="653"/>
      <c r="CX25" s="653"/>
      <c r="CY25" s="654"/>
      <c r="CZ25" s="626">
        <v>12.1</v>
      </c>
      <c r="DA25" s="651"/>
      <c r="DB25" s="651"/>
      <c r="DC25" s="655"/>
      <c r="DD25" s="630">
        <v>25733366</v>
      </c>
      <c r="DE25" s="653"/>
      <c r="DF25" s="653"/>
      <c r="DG25" s="653"/>
      <c r="DH25" s="653"/>
      <c r="DI25" s="653"/>
      <c r="DJ25" s="653"/>
      <c r="DK25" s="654"/>
      <c r="DL25" s="630">
        <v>25153512</v>
      </c>
      <c r="DM25" s="653"/>
      <c r="DN25" s="653"/>
      <c r="DO25" s="653"/>
      <c r="DP25" s="653"/>
      <c r="DQ25" s="653"/>
      <c r="DR25" s="653"/>
      <c r="DS25" s="653"/>
      <c r="DT25" s="653"/>
      <c r="DU25" s="653"/>
      <c r="DV25" s="654"/>
      <c r="DW25" s="626">
        <v>21.3</v>
      </c>
      <c r="DX25" s="651"/>
      <c r="DY25" s="651"/>
      <c r="DZ25" s="651"/>
      <c r="EA25" s="651"/>
      <c r="EB25" s="651"/>
      <c r="EC25" s="652"/>
    </row>
    <row r="26" spans="2:133" ht="11.25" customHeight="1" x14ac:dyDescent="0.2">
      <c r="B26" s="618" t="s">
        <v>283</v>
      </c>
      <c r="C26" s="619"/>
      <c r="D26" s="619"/>
      <c r="E26" s="619"/>
      <c r="F26" s="619"/>
      <c r="G26" s="619"/>
      <c r="H26" s="619"/>
      <c r="I26" s="619"/>
      <c r="J26" s="619"/>
      <c r="K26" s="619"/>
      <c r="L26" s="619"/>
      <c r="M26" s="619"/>
      <c r="N26" s="619"/>
      <c r="O26" s="619"/>
      <c r="P26" s="619"/>
      <c r="Q26" s="620"/>
      <c r="R26" s="621">
        <v>59748</v>
      </c>
      <c r="S26" s="622"/>
      <c r="T26" s="622"/>
      <c r="U26" s="622"/>
      <c r="V26" s="622"/>
      <c r="W26" s="622"/>
      <c r="X26" s="622"/>
      <c r="Y26" s="623"/>
      <c r="Z26" s="624">
        <v>0</v>
      </c>
      <c r="AA26" s="624"/>
      <c r="AB26" s="624"/>
      <c r="AC26" s="624"/>
      <c r="AD26" s="625">
        <v>59748</v>
      </c>
      <c r="AE26" s="625"/>
      <c r="AF26" s="625"/>
      <c r="AG26" s="625"/>
      <c r="AH26" s="625"/>
      <c r="AI26" s="625"/>
      <c r="AJ26" s="625"/>
      <c r="AK26" s="625"/>
      <c r="AL26" s="626">
        <v>0.1</v>
      </c>
      <c r="AM26" s="627"/>
      <c r="AN26" s="627"/>
      <c r="AO26" s="628"/>
      <c r="AP26" s="618" t="s">
        <v>284</v>
      </c>
      <c r="AQ26" s="637"/>
      <c r="AR26" s="637"/>
      <c r="AS26" s="637"/>
      <c r="AT26" s="637"/>
      <c r="AU26" s="637"/>
      <c r="AV26" s="637"/>
      <c r="AW26" s="637"/>
      <c r="AX26" s="637"/>
      <c r="AY26" s="637"/>
      <c r="AZ26" s="637"/>
      <c r="BA26" s="637"/>
      <c r="BB26" s="637"/>
      <c r="BC26" s="637"/>
      <c r="BD26" s="637"/>
      <c r="BE26" s="637"/>
      <c r="BF26" s="638"/>
      <c r="BG26" s="621" t="s">
        <v>122</v>
      </c>
      <c r="BH26" s="622"/>
      <c r="BI26" s="622"/>
      <c r="BJ26" s="622"/>
      <c r="BK26" s="622"/>
      <c r="BL26" s="622"/>
      <c r="BM26" s="622"/>
      <c r="BN26" s="623"/>
      <c r="BO26" s="624" t="s">
        <v>122</v>
      </c>
      <c r="BP26" s="624"/>
      <c r="BQ26" s="624"/>
      <c r="BR26" s="624"/>
      <c r="BS26" s="625" t="s">
        <v>122</v>
      </c>
      <c r="BT26" s="625"/>
      <c r="BU26" s="625"/>
      <c r="BV26" s="625"/>
      <c r="BW26" s="625"/>
      <c r="BX26" s="625"/>
      <c r="BY26" s="625"/>
      <c r="BZ26" s="625"/>
      <c r="CA26" s="625"/>
      <c r="CB26" s="629"/>
      <c r="CD26" s="618" t="s">
        <v>285</v>
      </c>
      <c r="CE26" s="619"/>
      <c r="CF26" s="619"/>
      <c r="CG26" s="619"/>
      <c r="CH26" s="619"/>
      <c r="CI26" s="619"/>
      <c r="CJ26" s="619"/>
      <c r="CK26" s="619"/>
      <c r="CL26" s="619"/>
      <c r="CM26" s="619"/>
      <c r="CN26" s="619"/>
      <c r="CO26" s="619"/>
      <c r="CP26" s="619"/>
      <c r="CQ26" s="620"/>
      <c r="CR26" s="621">
        <v>19539581</v>
      </c>
      <c r="CS26" s="622"/>
      <c r="CT26" s="622"/>
      <c r="CU26" s="622"/>
      <c r="CV26" s="622"/>
      <c r="CW26" s="622"/>
      <c r="CX26" s="622"/>
      <c r="CY26" s="623"/>
      <c r="CZ26" s="626">
        <v>8.6999999999999993</v>
      </c>
      <c r="DA26" s="651"/>
      <c r="DB26" s="651"/>
      <c r="DC26" s="655"/>
      <c r="DD26" s="630">
        <v>18300394</v>
      </c>
      <c r="DE26" s="622"/>
      <c r="DF26" s="622"/>
      <c r="DG26" s="622"/>
      <c r="DH26" s="622"/>
      <c r="DI26" s="622"/>
      <c r="DJ26" s="622"/>
      <c r="DK26" s="623"/>
      <c r="DL26" s="630" t="s">
        <v>122</v>
      </c>
      <c r="DM26" s="622"/>
      <c r="DN26" s="622"/>
      <c r="DO26" s="622"/>
      <c r="DP26" s="622"/>
      <c r="DQ26" s="622"/>
      <c r="DR26" s="622"/>
      <c r="DS26" s="622"/>
      <c r="DT26" s="622"/>
      <c r="DU26" s="622"/>
      <c r="DV26" s="623"/>
      <c r="DW26" s="626" t="s">
        <v>122</v>
      </c>
      <c r="DX26" s="651"/>
      <c r="DY26" s="651"/>
      <c r="DZ26" s="651"/>
      <c r="EA26" s="651"/>
      <c r="EB26" s="651"/>
      <c r="EC26" s="652"/>
    </row>
    <row r="27" spans="2:133" ht="11.25" customHeight="1" x14ac:dyDescent="0.2">
      <c r="B27" s="618" t="s">
        <v>286</v>
      </c>
      <c r="C27" s="619"/>
      <c r="D27" s="619"/>
      <c r="E27" s="619"/>
      <c r="F27" s="619"/>
      <c r="G27" s="619"/>
      <c r="H27" s="619"/>
      <c r="I27" s="619"/>
      <c r="J27" s="619"/>
      <c r="K27" s="619"/>
      <c r="L27" s="619"/>
      <c r="M27" s="619"/>
      <c r="N27" s="619"/>
      <c r="O27" s="619"/>
      <c r="P27" s="619"/>
      <c r="Q27" s="620"/>
      <c r="R27" s="621">
        <v>1591575</v>
      </c>
      <c r="S27" s="622"/>
      <c r="T27" s="622"/>
      <c r="U27" s="622"/>
      <c r="V27" s="622"/>
      <c r="W27" s="622"/>
      <c r="X27" s="622"/>
      <c r="Y27" s="623"/>
      <c r="Z27" s="624">
        <v>0.7</v>
      </c>
      <c r="AA27" s="624"/>
      <c r="AB27" s="624"/>
      <c r="AC27" s="624"/>
      <c r="AD27" s="625" t="s">
        <v>122</v>
      </c>
      <c r="AE27" s="625"/>
      <c r="AF27" s="625"/>
      <c r="AG27" s="625"/>
      <c r="AH27" s="625"/>
      <c r="AI27" s="625"/>
      <c r="AJ27" s="625"/>
      <c r="AK27" s="625"/>
      <c r="AL27" s="626" t="s">
        <v>122</v>
      </c>
      <c r="AM27" s="627"/>
      <c r="AN27" s="627"/>
      <c r="AO27" s="628"/>
      <c r="AP27" s="618" t="s">
        <v>287</v>
      </c>
      <c r="AQ27" s="619"/>
      <c r="AR27" s="619"/>
      <c r="AS27" s="619"/>
      <c r="AT27" s="619"/>
      <c r="AU27" s="619"/>
      <c r="AV27" s="619"/>
      <c r="AW27" s="619"/>
      <c r="AX27" s="619"/>
      <c r="AY27" s="619"/>
      <c r="AZ27" s="619"/>
      <c r="BA27" s="619"/>
      <c r="BB27" s="619"/>
      <c r="BC27" s="619"/>
      <c r="BD27" s="619"/>
      <c r="BE27" s="619"/>
      <c r="BF27" s="620"/>
      <c r="BG27" s="621">
        <v>80268724</v>
      </c>
      <c r="BH27" s="622"/>
      <c r="BI27" s="622"/>
      <c r="BJ27" s="622"/>
      <c r="BK27" s="622"/>
      <c r="BL27" s="622"/>
      <c r="BM27" s="622"/>
      <c r="BN27" s="623"/>
      <c r="BO27" s="624">
        <v>100</v>
      </c>
      <c r="BP27" s="624"/>
      <c r="BQ27" s="624"/>
      <c r="BR27" s="624"/>
      <c r="BS27" s="625">
        <v>1032515</v>
      </c>
      <c r="BT27" s="625"/>
      <c r="BU27" s="625"/>
      <c r="BV27" s="625"/>
      <c r="BW27" s="625"/>
      <c r="BX27" s="625"/>
      <c r="BY27" s="625"/>
      <c r="BZ27" s="625"/>
      <c r="CA27" s="625"/>
      <c r="CB27" s="629"/>
      <c r="CD27" s="618" t="s">
        <v>288</v>
      </c>
      <c r="CE27" s="619"/>
      <c r="CF27" s="619"/>
      <c r="CG27" s="619"/>
      <c r="CH27" s="619"/>
      <c r="CI27" s="619"/>
      <c r="CJ27" s="619"/>
      <c r="CK27" s="619"/>
      <c r="CL27" s="619"/>
      <c r="CM27" s="619"/>
      <c r="CN27" s="619"/>
      <c r="CO27" s="619"/>
      <c r="CP27" s="619"/>
      <c r="CQ27" s="620"/>
      <c r="CR27" s="621">
        <v>89058364</v>
      </c>
      <c r="CS27" s="653"/>
      <c r="CT27" s="653"/>
      <c r="CU27" s="653"/>
      <c r="CV27" s="653"/>
      <c r="CW27" s="653"/>
      <c r="CX27" s="653"/>
      <c r="CY27" s="654"/>
      <c r="CZ27" s="626">
        <v>39.5</v>
      </c>
      <c r="DA27" s="651"/>
      <c r="DB27" s="651"/>
      <c r="DC27" s="655"/>
      <c r="DD27" s="630">
        <v>31949021</v>
      </c>
      <c r="DE27" s="653"/>
      <c r="DF27" s="653"/>
      <c r="DG27" s="653"/>
      <c r="DH27" s="653"/>
      <c r="DI27" s="653"/>
      <c r="DJ27" s="653"/>
      <c r="DK27" s="654"/>
      <c r="DL27" s="630">
        <v>22801724</v>
      </c>
      <c r="DM27" s="653"/>
      <c r="DN27" s="653"/>
      <c r="DO27" s="653"/>
      <c r="DP27" s="653"/>
      <c r="DQ27" s="653"/>
      <c r="DR27" s="653"/>
      <c r="DS27" s="653"/>
      <c r="DT27" s="653"/>
      <c r="DU27" s="653"/>
      <c r="DV27" s="654"/>
      <c r="DW27" s="626">
        <v>19.3</v>
      </c>
      <c r="DX27" s="651"/>
      <c r="DY27" s="651"/>
      <c r="DZ27" s="651"/>
      <c r="EA27" s="651"/>
      <c r="EB27" s="651"/>
      <c r="EC27" s="652"/>
    </row>
    <row r="28" spans="2:133" ht="11.25" customHeight="1" x14ac:dyDescent="0.2">
      <c r="B28" s="618" t="s">
        <v>289</v>
      </c>
      <c r="C28" s="619"/>
      <c r="D28" s="619"/>
      <c r="E28" s="619"/>
      <c r="F28" s="619"/>
      <c r="G28" s="619"/>
      <c r="H28" s="619"/>
      <c r="I28" s="619"/>
      <c r="J28" s="619"/>
      <c r="K28" s="619"/>
      <c r="L28" s="619"/>
      <c r="M28" s="619"/>
      <c r="N28" s="619"/>
      <c r="O28" s="619"/>
      <c r="P28" s="619"/>
      <c r="Q28" s="620"/>
      <c r="R28" s="621">
        <v>1914791</v>
      </c>
      <c r="S28" s="622"/>
      <c r="T28" s="622"/>
      <c r="U28" s="622"/>
      <c r="V28" s="622"/>
      <c r="W28" s="622"/>
      <c r="X28" s="622"/>
      <c r="Y28" s="623"/>
      <c r="Z28" s="624">
        <v>0.8</v>
      </c>
      <c r="AA28" s="624"/>
      <c r="AB28" s="624"/>
      <c r="AC28" s="624"/>
      <c r="AD28" s="625">
        <v>718973</v>
      </c>
      <c r="AE28" s="625"/>
      <c r="AF28" s="625"/>
      <c r="AG28" s="625"/>
      <c r="AH28" s="625"/>
      <c r="AI28" s="625"/>
      <c r="AJ28" s="625"/>
      <c r="AK28" s="625"/>
      <c r="AL28" s="626">
        <v>0.6</v>
      </c>
      <c r="AM28" s="627"/>
      <c r="AN28" s="627"/>
      <c r="AO28" s="628"/>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24"/>
      <c r="BP28" s="624"/>
      <c r="BQ28" s="624"/>
      <c r="BR28" s="624"/>
      <c r="BS28" s="630"/>
      <c r="BT28" s="622"/>
      <c r="BU28" s="622"/>
      <c r="BV28" s="622"/>
      <c r="BW28" s="622"/>
      <c r="BX28" s="622"/>
      <c r="BY28" s="622"/>
      <c r="BZ28" s="622"/>
      <c r="CA28" s="622"/>
      <c r="CB28" s="631"/>
      <c r="CD28" s="618" t="s">
        <v>290</v>
      </c>
      <c r="CE28" s="619"/>
      <c r="CF28" s="619"/>
      <c r="CG28" s="619"/>
      <c r="CH28" s="619"/>
      <c r="CI28" s="619"/>
      <c r="CJ28" s="619"/>
      <c r="CK28" s="619"/>
      <c r="CL28" s="619"/>
      <c r="CM28" s="619"/>
      <c r="CN28" s="619"/>
      <c r="CO28" s="619"/>
      <c r="CP28" s="619"/>
      <c r="CQ28" s="620"/>
      <c r="CR28" s="621">
        <v>18465357</v>
      </c>
      <c r="CS28" s="622"/>
      <c r="CT28" s="622"/>
      <c r="CU28" s="622"/>
      <c r="CV28" s="622"/>
      <c r="CW28" s="622"/>
      <c r="CX28" s="622"/>
      <c r="CY28" s="623"/>
      <c r="CZ28" s="626">
        <v>8.1999999999999993</v>
      </c>
      <c r="DA28" s="651"/>
      <c r="DB28" s="651"/>
      <c r="DC28" s="655"/>
      <c r="DD28" s="630">
        <v>18465357</v>
      </c>
      <c r="DE28" s="622"/>
      <c r="DF28" s="622"/>
      <c r="DG28" s="622"/>
      <c r="DH28" s="622"/>
      <c r="DI28" s="622"/>
      <c r="DJ28" s="622"/>
      <c r="DK28" s="623"/>
      <c r="DL28" s="630">
        <v>18465357</v>
      </c>
      <c r="DM28" s="622"/>
      <c r="DN28" s="622"/>
      <c r="DO28" s="622"/>
      <c r="DP28" s="622"/>
      <c r="DQ28" s="622"/>
      <c r="DR28" s="622"/>
      <c r="DS28" s="622"/>
      <c r="DT28" s="622"/>
      <c r="DU28" s="622"/>
      <c r="DV28" s="623"/>
      <c r="DW28" s="626">
        <v>15.6</v>
      </c>
      <c r="DX28" s="651"/>
      <c r="DY28" s="651"/>
      <c r="DZ28" s="651"/>
      <c r="EA28" s="651"/>
      <c r="EB28" s="651"/>
      <c r="EC28" s="652"/>
    </row>
    <row r="29" spans="2:133" ht="11.25" customHeight="1" x14ac:dyDescent="0.2">
      <c r="B29" s="618" t="s">
        <v>291</v>
      </c>
      <c r="C29" s="619"/>
      <c r="D29" s="619"/>
      <c r="E29" s="619"/>
      <c r="F29" s="619"/>
      <c r="G29" s="619"/>
      <c r="H29" s="619"/>
      <c r="I29" s="619"/>
      <c r="J29" s="619"/>
      <c r="K29" s="619"/>
      <c r="L29" s="619"/>
      <c r="M29" s="619"/>
      <c r="N29" s="619"/>
      <c r="O29" s="619"/>
      <c r="P29" s="619"/>
      <c r="Q29" s="620"/>
      <c r="R29" s="621">
        <v>333565</v>
      </c>
      <c r="S29" s="622"/>
      <c r="T29" s="622"/>
      <c r="U29" s="622"/>
      <c r="V29" s="622"/>
      <c r="W29" s="622"/>
      <c r="X29" s="622"/>
      <c r="Y29" s="623"/>
      <c r="Z29" s="624">
        <v>0.1</v>
      </c>
      <c r="AA29" s="624"/>
      <c r="AB29" s="624"/>
      <c r="AC29" s="624"/>
      <c r="AD29" s="625" t="s">
        <v>122</v>
      </c>
      <c r="AE29" s="625"/>
      <c r="AF29" s="625"/>
      <c r="AG29" s="625"/>
      <c r="AH29" s="625"/>
      <c r="AI29" s="625"/>
      <c r="AJ29" s="625"/>
      <c r="AK29" s="625"/>
      <c r="AL29" s="626" t="s">
        <v>122</v>
      </c>
      <c r="AM29" s="627"/>
      <c r="AN29" s="627"/>
      <c r="AO29" s="628"/>
      <c r="AP29" s="642"/>
      <c r="AQ29" s="643"/>
      <c r="AR29" s="643"/>
      <c r="AS29" s="643"/>
      <c r="AT29" s="643"/>
      <c r="AU29" s="643"/>
      <c r="AV29" s="643"/>
      <c r="AW29" s="643"/>
      <c r="AX29" s="643"/>
      <c r="AY29" s="643"/>
      <c r="AZ29" s="643"/>
      <c r="BA29" s="643"/>
      <c r="BB29" s="643"/>
      <c r="BC29" s="643"/>
      <c r="BD29" s="643"/>
      <c r="BE29" s="643"/>
      <c r="BF29" s="644"/>
      <c r="BG29" s="621"/>
      <c r="BH29" s="622"/>
      <c r="BI29" s="622"/>
      <c r="BJ29" s="622"/>
      <c r="BK29" s="622"/>
      <c r="BL29" s="622"/>
      <c r="BM29" s="622"/>
      <c r="BN29" s="623"/>
      <c r="BO29" s="624"/>
      <c r="BP29" s="624"/>
      <c r="BQ29" s="624"/>
      <c r="BR29" s="624"/>
      <c r="BS29" s="625"/>
      <c r="BT29" s="625"/>
      <c r="BU29" s="625"/>
      <c r="BV29" s="625"/>
      <c r="BW29" s="625"/>
      <c r="BX29" s="625"/>
      <c r="BY29" s="625"/>
      <c r="BZ29" s="625"/>
      <c r="CA29" s="625"/>
      <c r="CB29" s="629"/>
      <c r="CD29" s="657" t="s">
        <v>292</v>
      </c>
      <c r="CE29" s="658"/>
      <c r="CF29" s="618" t="s">
        <v>66</v>
      </c>
      <c r="CG29" s="619"/>
      <c r="CH29" s="619"/>
      <c r="CI29" s="619"/>
      <c r="CJ29" s="619"/>
      <c r="CK29" s="619"/>
      <c r="CL29" s="619"/>
      <c r="CM29" s="619"/>
      <c r="CN29" s="619"/>
      <c r="CO29" s="619"/>
      <c r="CP29" s="619"/>
      <c r="CQ29" s="620"/>
      <c r="CR29" s="621">
        <v>18465026</v>
      </c>
      <c r="CS29" s="653"/>
      <c r="CT29" s="653"/>
      <c r="CU29" s="653"/>
      <c r="CV29" s="653"/>
      <c r="CW29" s="653"/>
      <c r="CX29" s="653"/>
      <c r="CY29" s="654"/>
      <c r="CZ29" s="626">
        <v>8.1999999999999993</v>
      </c>
      <c r="DA29" s="651"/>
      <c r="DB29" s="651"/>
      <c r="DC29" s="655"/>
      <c r="DD29" s="630">
        <v>18465026</v>
      </c>
      <c r="DE29" s="653"/>
      <c r="DF29" s="653"/>
      <c r="DG29" s="653"/>
      <c r="DH29" s="653"/>
      <c r="DI29" s="653"/>
      <c r="DJ29" s="653"/>
      <c r="DK29" s="654"/>
      <c r="DL29" s="630">
        <v>18465026</v>
      </c>
      <c r="DM29" s="653"/>
      <c r="DN29" s="653"/>
      <c r="DO29" s="653"/>
      <c r="DP29" s="653"/>
      <c r="DQ29" s="653"/>
      <c r="DR29" s="653"/>
      <c r="DS29" s="653"/>
      <c r="DT29" s="653"/>
      <c r="DU29" s="653"/>
      <c r="DV29" s="654"/>
      <c r="DW29" s="626">
        <v>15.6</v>
      </c>
      <c r="DX29" s="651"/>
      <c r="DY29" s="651"/>
      <c r="DZ29" s="651"/>
      <c r="EA29" s="651"/>
      <c r="EB29" s="651"/>
      <c r="EC29" s="652"/>
    </row>
    <row r="30" spans="2:133" ht="11.25" customHeight="1" x14ac:dyDescent="0.2">
      <c r="B30" s="618" t="s">
        <v>293</v>
      </c>
      <c r="C30" s="619"/>
      <c r="D30" s="619"/>
      <c r="E30" s="619"/>
      <c r="F30" s="619"/>
      <c r="G30" s="619"/>
      <c r="H30" s="619"/>
      <c r="I30" s="619"/>
      <c r="J30" s="619"/>
      <c r="K30" s="619"/>
      <c r="L30" s="619"/>
      <c r="M30" s="619"/>
      <c r="N30" s="619"/>
      <c r="O30" s="619"/>
      <c r="P30" s="619"/>
      <c r="Q30" s="620"/>
      <c r="R30" s="621">
        <v>65088129</v>
      </c>
      <c r="S30" s="622"/>
      <c r="T30" s="622"/>
      <c r="U30" s="622"/>
      <c r="V30" s="622"/>
      <c r="W30" s="622"/>
      <c r="X30" s="622"/>
      <c r="Y30" s="623"/>
      <c r="Z30" s="624">
        <v>28.3</v>
      </c>
      <c r="AA30" s="624"/>
      <c r="AB30" s="624"/>
      <c r="AC30" s="624"/>
      <c r="AD30" s="625" t="s">
        <v>122</v>
      </c>
      <c r="AE30" s="625"/>
      <c r="AF30" s="625"/>
      <c r="AG30" s="625"/>
      <c r="AH30" s="625"/>
      <c r="AI30" s="625"/>
      <c r="AJ30" s="625"/>
      <c r="AK30" s="625"/>
      <c r="AL30" s="626" t="s">
        <v>122</v>
      </c>
      <c r="AM30" s="627"/>
      <c r="AN30" s="627"/>
      <c r="AO30" s="628"/>
      <c r="AP30" s="603" t="s">
        <v>211</v>
      </c>
      <c r="AQ30" s="604"/>
      <c r="AR30" s="604"/>
      <c r="AS30" s="604"/>
      <c r="AT30" s="604"/>
      <c r="AU30" s="604"/>
      <c r="AV30" s="604"/>
      <c r="AW30" s="604"/>
      <c r="AX30" s="604"/>
      <c r="AY30" s="604"/>
      <c r="AZ30" s="604"/>
      <c r="BA30" s="604"/>
      <c r="BB30" s="604"/>
      <c r="BC30" s="604"/>
      <c r="BD30" s="604"/>
      <c r="BE30" s="604"/>
      <c r="BF30" s="605"/>
      <c r="BG30" s="603" t="s">
        <v>294</v>
      </c>
      <c r="BH30" s="663"/>
      <c r="BI30" s="663"/>
      <c r="BJ30" s="663"/>
      <c r="BK30" s="663"/>
      <c r="BL30" s="663"/>
      <c r="BM30" s="663"/>
      <c r="BN30" s="663"/>
      <c r="BO30" s="663"/>
      <c r="BP30" s="663"/>
      <c r="BQ30" s="664"/>
      <c r="BR30" s="603" t="s">
        <v>295</v>
      </c>
      <c r="BS30" s="663"/>
      <c r="BT30" s="663"/>
      <c r="BU30" s="663"/>
      <c r="BV30" s="663"/>
      <c r="BW30" s="663"/>
      <c r="BX30" s="663"/>
      <c r="BY30" s="663"/>
      <c r="BZ30" s="663"/>
      <c r="CA30" s="663"/>
      <c r="CB30" s="664"/>
      <c r="CD30" s="659"/>
      <c r="CE30" s="660"/>
      <c r="CF30" s="618" t="s">
        <v>296</v>
      </c>
      <c r="CG30" s="619"/>
      <c r="CH30" s="619"/>
      <c r="CI30" s="619"/>
      <c r="CJ30" s="619"/>
      <c r="CK30" s="619"/>
      <c r="CL30" s="619"/>
      <c r="CM30" s="619"/>
      <c r="CN30" s="619"/>
      <c r="CO30" s="619"/>
      <c r="CP30" s="619"/>
      <c r="CQ30" s="620"/>
      <c r="CR30" s="621">
        <v>18055842</v>
      </c>
      <c r="CS30" s="622"/>
      <c r="CT30" s="622"/>
      <c r="CU30" s="622"/>
      <c r="CV30" s="622"/>
      <c r="CW30" s="622"/>
      <c r="CX30" s="622"/>
      <c r="CY30" s="623"/>
      <c r="CZ30" s="626">
        <v>8</v>
      </c>
      <c r="DA30" s="651"/>
      <c r="DB30" s="651"/>
      <c r="DC30" s="655"/>
      <c r="DD30" s="630">
        <v>18055842</v>
      </c>
      <c r="DE30" s="622"/>
      <c r="DF30" s="622"/>
      <c r="DG30" s="622"/>
      <c r="DH30" s="622"/>
      <c r="DI30" s="622"/>
      <c r="DJ30" s="622"/>
      <c r="DK30" s="623"/>
      <c r="DL30" s="630">
        <v>18055842</v>
      </c>
      <c r="DM30" s="622"/>
      <c r="DN30" s="622"/>
      <c r="DO30" s="622"/>
      <c r="DP30" s="622"/>
      <c r="DQ30" s="622"/>
      <c r="DR30" s="622"/>
      <c r="DS30" s="622"/>
      <c r="DT30" s="622"/>
      <c r="DU30" s="622"/>
      <c r="DV30" s="623"/>
      <c r="DW30" s="626">
        <v>15.3</v>
      </c>
      <c r="DX30" s="651"/>
      <c r="DY30" s="651"/>
      <c r="DZ30" s="651"/>
      <c r="EA30" s="651"/>
      <c r="EB30" s="651"/>
      <c r="EC30" s="652"/>
    </row>
    <row r="31" spans="2:133" ht="11.25" customHeight="1" x14ac:dyDescent="0.2">
      <c r="B31" s="634" t="s">
        <v>297</v>
      </c>
      <c r="C31" s="635"/>
      <c r="D31" s="635"/>
      <c r="E31" s="635"/>
      <c r="F31" s="635"/>
      <c r="G31" s="635"/>
      <c r="H31" s="635"/>
      <c r="I31" s="635"/>
      <c r="J31" s="635"/>
      <c r="K31" s="635"/>
      <c r="L31" s="635"/>
      <c r="M31" s="635"/>
      <c r="N31" s="635"/>
      <c r="O31" s="635"/>
      <c r="P31" s="635"/>
      <c r="Q31" s="636"/>
      <c r="R31" s="621" t="s">
        <v>122</v>
      </c>
      <c r="S31" s="622"/>
      <c r="T31" s="622"/>
      <c r="U31" s="622"/>
      <c r="V31" s="622"/>
      <c r="W31" s="622"/>
      <c r="X31" s="622"/>
      <c r="Y31" s="623"/>
      <c r="Z31" s="624" t="s">
        <v>122</v>
      </c>
      <c r="AA31" s="624"/>
      <c r="AB31" s="624"/>
      <c r="AC31" s="624"/>
      <c r="AD31" s="625" t="s">
        <v>122</v>
      </c>
      <c r="AE31" s="625"/>
      <c r="AF31" s="625"/>
      <c r="AG31" s="625"/>
      <c r="AH31" s="625"/>
      <c r="AI31" s="625"/>
      <c r="AJ31" s="625"/>
      <c r="AK31" s="625"/>
      <c r="AL31" s="626" t="s">
        <v>122</v>
      </c>
      <c r="AM31" s="627"/>
      <c r="AN31" s="627"/>
      <c r="AO31" s="628"/>
      <c r="AP31" s="667" t="s">
        <v>298</v>
      </c>
      <c r="AQ31" s="668"/>
      <c r="AR31" s="668"/>
      <c r="AS31" s="668"/>
      <c r="AT31" s="673" t="s">
        <v>299</v>
      </c>
      <c r="AU31" s="216"/>
      <c r="AV31" s="216"/>
      <c r="AW31" s="216"/>
      <c r="AX31" s="607" t="s">
        <v>177</v>
      </c>
      <c r="AY31" s="608"/>
      <c r="AZ31" s="608"/>
      <c r="BA31" s="608"/>
      <c r="BB31" s="608"/>
      <c r="BC31" s="608"/>
      <c r="BD31" s="608"/>
      <c r="BE31" s="608"/>
      <c r="BF31" s="609"/>
      <c r="BG31" s="677">
        <v>99.5</v>
      </c>
      <c r="BH31" s="665"/>
      <c r="BI31" s="665"/>
      <c r="BJ31" s="665"/>
      <c r="BK31" s="665"/>
      <c r="BL31" s="665"/>
      <c r="BM31" s="616">
        <v>98.8</v>
      </c>
      <c r="BN31" s="665"/>
      <c r="BO31" s="665"/>
      <c r="BP31" s="665"/>
      <c r="BQ31" s="666"/>
      <c r="BR31" s="677">
        <v>99.5</v>
      </c>
      <c r="BS31" s="665"/>
      <c r="BT31" s="665"/>
      <c r="BU31" s="665"/>
      <c r="BV31" s="665"/>
      <c r="BW31" s="665"/>
      <c r="BX31" s="616">
        <v>98.9</v>
      </c>
      <c r="BY31" s="665"/>
      <c r="BZ31" s="665"/>
      <c r="CA31" s="665"/>
      <c r="CB31" s="666"/>
      <c r="CD31" s="659"/>
      <c r="CE31" s="660"/>
      <c r="CF31" s="618" t="s">
        <v>300</v>
      </c>
      <c r="CG31" s="619"/>
      <c r="CH31" s="619"/>
      <c r="CI31" s="619"/>
      <c r="CJ31" s="619"/>
      <c r="CK31" s="619"/>
      <c r="CL31" s="619"/>
      <c r="CM31" s="619"/>
      <c r="CN31" s="619"/>
      <c r="CO31" s="619"/>
      <c r="CP31" s="619"/>
      <c r="CQ31" s="620"/>
      <c r="CR31" s="621">
        <v>409184</v>
      </c>
      <c r="CS31" s="653"/>
      <c r="CT31" s="653"/>
      <c r="CU31" s="653"/>
      <c r="CV31" s="653"/>
      <c r="CW31" s="653"/>
      <c r="CX31" s="653"/>
      <c r="CY31" s="654"/>
      <c r="CZ31" s="626">
        <v>0.2</v>
      </c>
      <c r="DA31" s="651"/>
      <c r="DB31" s="651"/>
      <c r="DC31" s="655"/>
      <c r="DD31" s="630">
        <v>409184</v>
      </c>
      <c r="DE31" s="653"/>
      <c r="DF31" s="653"/>
      <c r="DG31" s="653"/>
      <c r="DH31" s="653"/>
      <c r="DI31" s="653"/>
      <c r="DJ31" s="653"/>
      <c r="DK31" s="654"/>
      <c r="DL31" s="630">
        <v>409184</v>
      </c>
      <c r="DM31" s="653"/>
      <c r="DN31" s="653"/>
      <c r="DO31" s="653"/>
      <c r="DP31" s="653"/>
      <c r="DQ31" s="653"/>
      <c r="DR31" s="653"/>
      <c r="DS31" s="653"/>
      <c r="DT31" s="653"/>
      <c r="DU31" s="653"/>
      <c r="DV31" s="654"/>
      <c r="DW31" s="626">
        <v>0.3</v>
      </c>
      <c r="DX31" s="651"/>
      <c r="DY31" s="651"/>
      <c r="DZ31" s="651"/>
      <c r="EA31" s="651"/>
      <c r="EB31" s="651"/>
      <c r="EC31" s="652"/>
    </row>
    <row r="32" spans="2:133" ht="11.25" customHeight="1" x14ac:dyDescent="0.2">
      <c r="B32" s="618" t="s">
        <v>301</v>
      </c>
      <c r="C32" s="619"/>
      <c r="D32" s="619"/>
      <c r="E32" s="619"/>
      <c r="F32" s="619"/>
      <c r="G32" s="619"/>
      <c r="H32" s="619"/>
      <c r="I32" s="619"/>
      <c r="J32" s="619"/>
      <c r="K32" s="619"/>
      <c r="L32" s="619"/>
      <c r="M32" s="619"/>
      <c r="N32" s="619"/>
      <c r="O32" s="619"/>
      <c r="P32" s="619"/>
      <c r="Q32" s="620"/>
      <c r="R32" s="621">
        <v>17128667</v>
      </c>
      <c r="S32" s="622"/>
      <c r="T32" s="622"/>
      <c r="U32" s="622"/>
      <c r="V32" s="622"/>
      <c r="W32" s="622"/>
      <c r="X32" s="622"/>
      <c r="Y32" s="623"/>
      <c r="Z32" s="624">
        <v>7.5</v>
      </c>
      <c r="AA32" s="624"/>
      <c r="AB32" s="624"/>
      <c r="AC32" s="624"/>
      <c r="AD32" s="625" t="s">
        <v>122</v>
      </c>
      <c r="AE32" s="625"/>
      <c r="AF32" s="625"/>
      <c r="AG32" s="625"/>
      <c r="AH32" s="625"/>
      <c r="AI32" s="625"/>
      <c r="AJ32" s="625"/>
      <c r="AK32" s="625"/>
      <c r="AL32" s="626" t="s">
        <v>122</v>
      </c>
      <c r="AM32" s="627"/>
      <c r="AN32" s="627"/>
      <c r="AO32" s="628"/>
      <c r="AP32" s="669"/>
      <c r="AQ32" s="670"/>
      <c r="AR32" s="670"/>
      <c r="AS32" s="670"/>
      <c r="AT32" s="674"/>
      <c r="AU32" s="212" t="s">
        <v>302</v>
      </c>
      <c r="AX32" s="618" t="s">
        <v>303</v>
      </c>
      <c r="AY32" s="619"/>
      <c r="AZ32" s="619"/>
      <c r="BA32" s="619"/>
      <c r="BB32" s="619"/>
      <c r="BC32" s="619"/>
      <c r="BD32" s="619"/>
      <c r="BE32" s="619"/>
      <c r="BF32" s="620"/>
      <c r="BG32" s="678">
        <v>99.1</v>
      </c>
      <c r="BH32" s="653"/>
      <c r="BI32" s="653"/>
      <c r="BJ32" s="653"/>
      <c r="BK32" s="653"/>
      <c r="BL32" s="653"/>
      <c r="BM32" s="627">
        <v>98.1</v>
      </c>
      <c r="BN32" s="653"/>
      <c r="BO32" s="653"/>
      <c r="BP32" s="653"/>
      <c r="BQ32" s="676"/>
      <c r="BR32" s="678">
        <v>99.1</v>
      </c>
      <c r="BS32" s="653"/>
      <c r="BT32" s="653"/>
      <c r="BU32" s="653"/>
      <c r="BV32" s="653"/>
      <c r="BW32" s="653"/>
      <c r="BX32" s="627">
        <v>98.2</v>
      </c>
      <c r="BY32" s="653"/>
      <c r="BZ32" s="653"/>
      <c r="CA32" s="653"/>
      <c r="CB32" s="676"/>
      <c r="CD32" s="661"/>
      <c r="CE32" s="662"/>
      <c r="CF32" s="618" t="s">
        <v>304</v>
      </c>
      <c r="CG32" s="619"/>
      <c r="CH32" s="619"/>
      <c r="CI32" s="619"/>
      <c r="CJ32" s="619"/>
      <c r="CK32" s="619"/>
      <c r="CL32" s="619"/>
      <c r="CM32" s="619"/>
      <c r="CN32" s="619"/>
      <c r="CO32" s="619"/>
      <c r="CP32" s="619"/>
      <c r="CQ32" s="620"/>
      <c r="CR32" s="621">
        <v>331</v>
      </c>
      <c r="CS32" s="622"/>
      <c r="CT32" s="622"/>
      <c r="CU32" s="622"/>
      <c r="CV32" s="622"/>
      <c r="CW32" s="622"/>
      <c r="CX32" s="622"/>
      <c r="CY32" s="623"/>
      <c r="CZ32" s="626">
        <v>0</v>
      </c>
      <c r="DA32" s="651"/>
      <c r="DB32" s="651"/>
      <c r="DC32" s="655"/>
      <c r="DD32" s="630">
        <v>331</v>
      </c>
      <c r="DE32" s="622"/>
      <c r="DF32" s="622"/>
      <c r="DG32" s="622"/>
      <c r="DH32" s="622"/>
      <c r="DI32" s="622"/>
      <c r="DJ32" s="622"/>
      <c r="DK32" s="623"/>
      <c r="DL32" s="630">
        <v>331</v>
      </c>
      <c r="DM32" s="622"/>
      <c r="DN32" s="622"/>
      <c r="DO32" s="622"/>
      <c r="DP32" s="622"/>
      <c r="DQ32" s="622"/>
      <c r="DR32" s="622"/>
      <c r="DS32" s="622"/>
      <c r="DT32" s="622"/>
      <c r="DU32" s="622"/>
      <c r="DV32" s="623"/>
      <c r="DW32" s="626">
        <v>0</v>
      </c>
      <c r="DX32" s="651"/>
      <c r="DY32" s="651"/>
      <c r="DZ32" s="651"/>
      <c r="EA32" s="651"/>
      <c r="EB32" s="651"/>
      <c r="EC32" s="652"/>
    </row>
    <row r="33" spans="2:133" ht="11.25" customHeight="1" x14ac:dyDescent="0.2">
      <c r="B33" s="618" t="s">
        <v>305</v>
      </c>
      <c r="C33" s="619"/>
      <c r="D33" s="619"/>
      <c r="E33" s="619"/>
      <c r="F33" s="619"/>
      <c r="G33" s="619"/>
      <c r="H33" s="619"/>
      <c r="I33" s="619"/>
      <c r="J33" s="619"/>
      <c r="K33" s="619"/>
      <c r="L33" s="619"/>
      <c r="M33" s="619"/>
      <c r="N33" s="619"/>
      <c r="O33" s="619"/>
      <c r="P33" s="619"/>
      <c r="Q33" s="620"/>
      <c r="R33" s="621">
        <v>970101</v>
      </c>
      <c r="S33" s="622"/>
      <c r="T33" s="622"/>
      <c r="U33" s="622"/>
      <c r="V33" s="622"/>
      <c r="W33" s="622"/>
      <c r="X33" s="622"/>
      <c r="Y33" s="623"/>
      <c r="Z33" s="624">
        <v>0.4</v>
      </c>
      <c r="AA33" s="624"/>
      <c r="AB33" s="624"/>
      <c r="AC33" s="624"/>
      <c r="AD33" s="625">
        <v>253323</v>
      </c>
      <c r="AE33" s="625"/>
      <c r="AF33" s="625"/>
      <c r="AG33" s="625"/>
      <c r="AH33" s="625"/>
      <c r="AI33" s="625"/>
      <c r="AJ33" s="625"/>
      <c r="AK33" s="625"/>
      <c r="AL33" s="626">
        <v>0.2</v>
      </c>
      <c r="AM33" s="627"/>
      <c r="AN33" s="627"/>
      <c r="AO33" s="628"/>
      <c r="AP33" s="671"/>
      <c r="AQ33" s="672"/>
      <c r="AR33" s="672"/>
      <c r="AS33" s="672"/>
      <c r="AT33" s="675"/>
      <c r="AU33" s="217"/>
      <c r="AV33" s="217"/>
      <c r="AW33" s="217"/>
      <c r="AX33" s="642" t="s">
        <v>306</v>
      </c>
      <c r="AY33" s="643"/>
      <c r="AZ33" s="643"/>
      <c r="BA33" s="643"/>
      <c r="BB33" s="643"/>
      <c r="BC33" s="643"/>
      <c r="BD33" s="643"/>
      <c r="BE33" s="643"/>
      <c r="BF33" s="644"/>
      <c r="BG33" s="679">
        <v>99.7</v>
      </c>
      <c r="BH33" s="680"/>
      <c r="BI33" s="680"/>
      <c r="BJ33" s="680"/>
      <c r="BK33" s="680"/>
      <c r="BL33" s="680"/>
      <c r="BM33" s="681">
        <v>99.3</v>
      </c>
      <c r="BN33" s="680"/>
      <c r="BO33" s="680"/>
      <c r="BP33" s="680"/>
      <c r="BQ33" s="682"/>
      <c r="BR33" s="679">
        <v>99.7</v>
      </c>
      <c r="BS33" s="680"/>
      <c r="BT33" s="680"/>
      <c r="BU33" s="680"/>
      <c r="BV33" s="680"/>
      <c r="BW33" s="680"/>
      <c r="BX33" s="681">
        <v>99.3</v>
      </c>
      <c r="BY33" s="680"/>
      <c r="BZ33" s="680"/>
      <c r="CA33" s="680"/>
      <c r="CB33" s="682"/>
      <c r="CD33" s="618" t="s">
        <v>307</v>
      </c>
      <c r="CE33" s="619"/>
      <c r="CF33" s="619"/>
      <c r="CG33" s="619"/>
      <c r="CH33" s="619"/>
      <c r="CI33" s="619"/>
      <c r="CJ33" s="619"/>
      <c r="CK33" s="619"/>
      <c r="CL33" s="619"/>
      <c r="CM33" s="619"/>
      <c r="CN33" s="619"/>
      <c r="CO33" s="619"/>
      <c r="CP33" s="619"/>
      <c r="CQ33" s="620"/>
      <c r="CR33" s="621">
        <v>78569868</v>
      </c>
      <c r="CS33" s="653"/>
      <c r="CT33" s="653"/>
      <c r="CU33" s="653"/>
      <c r="CV33" s="653"/>
      <c r="CW33" s="653"/>
      <c r="CX33" s="653"/>
      <c r="CY33" s="654"/>
      <c r="CZ33" s="626">
        <v>34.9</v>
      </c>
      <c r="DA33" s="651"/>
      <c r="DB33" s="651"/>
      <c r="DC33" s="655"/>
      <c r="DD33" s="630">
        <v>64897127</v>
      </c>
      <c r="DE33" s="653"/>
      <c r="DF33" s="653"/>
      <c r="DG33" s="653"/>
      <c r="DH33" s="653"/>
      <c r="DI33" s="653"/>
      <c r="DJ33" s="653"/>
      <c r="DK33" s="654"/>
      <c r="DL33" s="630">
        <v>45468643</v>
      </c>
      <c r="DM33" s="653"/>
      <c r="DN33" s="653"/>
      <c r="DO33" s="653"/>
      <c r="DP33" s="653"/>
      <c r="DQ33" s="653"/>
      <c r="DR33" s="653"/>
      <c r="DS33" s="653"/>
      <c r="DT33" s="653"/>
      <c r="DU33" s="653"/>
      <c r="DV33" s="654"/>
      <c r="DW33" s="626">
        <v>38.5</v>
      </c>
      <c r="DX33" s="651"/>
      <c r="DY33" s="651"/>
      <c r="DZ33" s="651"/>
      <c r="EA33" s="651"/>
      <c r="EB33" s="651"/>
      <c r="EC33" s="652"/>
    </row>
    <row r="34" spans="2:133" ht="11.25" customHeight="1" x14ac:dyDescent="0.2">
      <c r="B34" s="618" t="s">
        <v>308</v>
      </c>
      <c r="C34" s="619"/>
      <c r="D34" s="619"/>
      <c r="E34" s="619"/>
      <c r="F34" s="619"/>
      <c r="G34" s="619"/>
      <c r="H34" s="619"/>
      <c r="I34" s="619"/>
      <c r="J34" s="619"/>
      <c r="K34" s="619"/>
      <c r="L34" s="619"/>
      <c r="M34" s="619"/>
      <c r="N34" s="619"/>
      <c r="O34" s="619"/>
      <c r="P34" s="619"/>
      <c r="Q34" s="620"/>
      <c r="R34" s="621">
        <v>496924</v>
      </c>
      <c r="S34" s="622"/>
      <c r="T34" s="622"/>
      <c r="U34" s="622"/>
      <c r="V34" s="622"/>
      <c r="W34" s="622"/>
      <c r="X34" s="622"/>
      <c r="Y34" s="623"/>
      <c r="Z34" s="624">
        <v>0.2</v>
      </c>
      <c r="AA34" s="624"/>
      <c r="AB34" s="624"/>
      <c r="AC34" s="624"/>
      <c r="AD34" s="625" t="s">
        <v>122</v>
      </c>
      <c r="AE34" s="625"/>
      <c r="AF34" s="625"/>
      <c r="AG34" s="625"/>
      <c r="AH34" s="625"/>
      <c r="AI34" s="625"/>
      <c r="AJ34" s="625"/>
      <c r="AK34" s="625"/>
      <c r="AL34" s="626" t="s">
        <v>122</v>
      </c>
      <c r="AM34" s="627"/>
      <c r="AN34" s="627"/>
      <c r="AO34" s="628"/>
      <c r="AP34" s="218"/>
      <c r="AQ34" s="219"/>
      <c r="AS34" s="216"/>
      <c r="AT34" s="216"/>
      <c r="AU34" s="216"/>
      <c r="AV34" s="216"/>
      <c r="AW34" s="216"/>
      <c r="AX34" s="216"/>
      <c r="AY34" s="216"/>
      <c r="AZ34" s="216"/>
      <c r="BA34" s="216"/>
      <c r="BB34" s="216"/>
      <c r="BC34" s="216"/>
      <c r="BD34" s="216"/>
      <c r="BE34" s="216"/>
      <c r="BF34" s="216"/>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D34" s="618" t="s">
        <v>309</v>
      </c>
      <c r="CE34" s="619"/>
      <c r="CF34" s="619"/>
      <c r="CG34" s="619"/>
      <c r="CH34" s="619"/>
      <c r="CI34" s="619"/>
      <c r="CJ34" s="619"/>
      <c r="CK34" s="619"/>
      <c r="CL34" s="619"/>
      <c r="CM34" s="619"/>
      <c r="CN34" s="619"/>
      <c r="CO34" s="619"/>
      <c r="CP34" s="619"/>
      <c r="CQ34" s="620"/>
      <c r="CR34" s="621">
        <v>24446412</v>
      </c>
      <c r="CS34" s="622"/>
      <c r="CT34" s="622"/>
      <c r="CU34" s="622"/>
      <c r="CV34" s="622"/>
      <c r="CW34" s="622"/>
      <c r="CX34" s="622"/>
      <c r="CY34" s="623"/>
      <c r="CZ34" s="626">
        <v>10.8</v>
      </c>
      <c r="DA34" s="651"/>
      <c r="DB34" s="651"/>
      <c r="DC34" s="655"/>
      <c r="DD34" s="630">
        <v>18797229</v>
      </c>
      <c r="DE34" s="622"/>
      <c r="DF34" s="622"/>
      <c r="DG34" s="622"/>
      <c r="DH34" s="622"/>
      <c r="DI34" s="622"/>
      <c r="DJ34" s="622"/>
      <c r="DK34" s="623"/>
      <c r="DL34" s="630">
        <v>14508059</v>
      </c>
      <c r="DM34" s="622"/>
      <c r="DN34" s="622"/>
      <c r="DO34" s="622"/>
      <c r="DP34" s="622"/>
      <c r="DQ34" s="622"/>
      <c r="DR34" s="622"/>
      <c r="DS34" s="622"/>
      <c r="DT34" s="622"/>
      <c r="DU34" s="622"/>
      <c r="DV34" s="623"/>
      <c r="DW34" s="626">
        <v>12.3</v>
      </c>
      <c r="DX34" s="651"/>
      <c r="DY34" s="651"/>
      <c r="DZ34" s="651"/>
      <c r="EA34" s="651"/>
      <c r="EB34" s="651"/>
      <c r="EC34" s="652"/>
    </row>
    <row r="35" spans="2:133" ht="11.25" customHeight="1" x14ac:dyDescent="0.2">
      <c r="B35" s="618" t="s">
        <v>310</v>
      </c>
      <c r="C35" s="619"/>
      <c r="D35" s="619"/>
      <c r="E35" s="619"/>
      <c r="F35" s="619"/>
      <c r="G35" s="619"/>
      <c r="H35" s="619"/>
      <c r="I35" s="619"/>
      <c r="J35" s="619"/>
      <c r="K35" s="619"/>
      <c r="L35" s="619"/>
      <c r="M35" s="619"/>
      <c r="N35" s="619"/>
      <c r="O35" s="619"/>
      <c r="P35" s="619"/>
      <c r="Q35" s="620"/>
      <c r="R35" s="621">
        <v>4351900</v>
      </c>
      <c r="S35" s="622"/>
      <c r="T35" s="622"/>
      <c r="U35" s="622"/>
      <c r="V35" s="622"/>
      <c r="W35" s="622"/>
      <c r="X35" s="622"/>
      <c r="Y35" s="623"/>
      <c r="Z35" s="624">
        <v>1.9</v>
      </c>
      <c r="AA35" s="624"/>
      <c r="AB35" s="624"/>
      <c r="AC35" s="624"/>
      <c r="AD35" s="625" t="s">
        <v>122</v>
      </c>
      <c r="AE35" s="625"/>
      <c r="AF35" s="625"/>
      <c r="AG35" s="625"/>
      <c r="AH35" s="625"/>
      <c r="AI35" s="625"/>
      <c r="AJ35" s="625"/>
      <c r="AK35" s="625"/>
      <c r="AL35" s="626" t="s">
        <v>122</v>
      </c>
      <c r="AM35" s="627"/>
      <c r="AN35" s="627"/>
      <c r="AO35" s="628"/>
      <c r="AP35" s="220"/>
      <c r="AQ35" s="603" t="s">
        <v>311</v>
      </c>
      <c r="AR35" s="604"/>
      <c r="AS35" s="604"/>
      <c r="AT35" s="604"/>
      <c r="AU35" s="604"/>
      <c r="AV35" s="604"/>
      <c r="AW35" s="604"/>
      <c r="AX35" s="604"/>
      <c r="AY35" s="604"/>
      <c r="AZ35" s="604"/>
      <c r="BA35" s="604"/>
      <c r="BB35" s="604"/>
      <c r="BC35" s="604"/>
      <c r="BD35" s="604"/>
      <c r="BE35" s="604"/>
      <c r="BF35" s="605"/>
      <c r="BG35" s="603" t="s">
        <v>312</v>
      </c>
      <c r="BH35" s="604"/>
      <c r="BI35" s="604"/>
      <c r="BJ35" s="604"/>
      <c r="BK35" s="604"/>
      <c r="BL35" s="604"/>
      <c r="BM35" s="604"/>
      <c r="BN35" s="604"/>
      <c r="BO35" s="604"/>
      <c r="BP35" s="604"/>
      <c r="BQ35" s="604"/>
      <c r="BR35" s="604"/>
      <c r="BS35" s="604"/>
      <c r="BT35" s="604"/>
      <c r="BU35" s="604"/>
      <c r="BV35" s="604"/>
      <c r="BW35" s="604"/>
      <c r="BX35" s="604"/>
      <c r="BY35" s="604"/>
      <c r="BZ35" s="604"/>
      <c r="CA35" s="604"/>
      <c r="CB35" s="605"/>
      <c r="CD35" s="618" t="s">
        <v>313</v>
      </c>
      <c r="CE35" s="619"/>
      <c r="CF35" s="619"/>
      <c r="CG35" s="619"/>
      <c r="CH35" s="619"/>
      <c r="CI35" s="619"/>
      <c r="CJ35" s="619"/>
      <c r="CK35" s="619"/>
      <c r="CL35" s="619"/>
      <c r="CM35" s="619"/>
      <c r="CN35" s="619"/>
      <c r="CO35" s="619"/>
      <c r="CP35" s="619"/>
      <c r="CQ35" s="620"/>
      <c r="CR35" s="621">
        <v>1555347</v>
      </c>
      <c r="CS35" s="653"/>
      <c r="CT35" s="653"/>
      <c r="CU35" s="653"/>
      <c r="CV35" s="653"/>
      <c r="CW35" s="653"/>
      <c r="CX35" s="653"/>
      <c r="CY35" s="654"/>
      <c r="CZ35" s="626">
        <v>0.7</v>
      </c>
      <c r="DA35" s="651"/>
      <c r="DB35" s="651"/>
      <c r="DC35" s="655"/>
      <c r="DD35" s="630">
        <v>1318036</v>
      </c>
      <c r="DE35" s="653"/>
      <c r="DF35" s="653"/>
      <c r="DG35" s="653"/>
      <c r="DH35" s="653"/>
      <c r="DI35" s="653"/>
      <c r="DJ35" s="653"/>
      <c r="DK35" s="654"/>
      <c r="DL35" s="630">
        <v>1295095</v>
      </c>
      <c r="DM35" s="653"/>
      <c r="DN35" s="653"/>
      <c r="DO35" s="653"/>
      <c r="DP35" s="653"/>
      <c r="DQ35" s="653"/>
      <c r="DR35" s="653"/>
      <c r="DS35" s="653"/>
      <c r="DT35" s="653"/>
      <c r="DU35" s="653"/>
      <c r="DV35" s="654"/>
      <c r="DW35" s="626">
        <v>1.1000000000000001</v>
      </c>
      <c r="DX35" s="651"/>
      <c r="DY35" s="651"/>
      <c r="DZ35" s="651"/>
      <c r="EA35" s="651"/>
      <c r="EB35" s="651"/>
      <c r="EC35" s="652"/>
    </row>
    <row r="36" spans="2:133" ht="11.25" customHeight="1" x14ac:dyDescent="0.2">
      <c r="B36" s="618" t="s">
        <v>314</v>
      </c>
      <c r="C36" s="619"/>
      <c r="D36" s="619"/>
      <c r="E36" s="619"/>
      <c r="F36" s="619"/>
      <c r="G36" s="619"/>
      <c r="H36" s="619"/>
      <c r="I36" s="619"/>
      <c r="J36" s="619"/>
      <c r="K36" s="619"/>
      <c r="L36" s="619"/>
      <c r="M36" s="619"/>
      <c r="N36" s="619"/>
      <c r="O36" s="619"/>
      <c r="P36" s="619"/>
      <c r="Q36" s="620"/>
      <c r="R36" s="621">
        <v>4649847</v>
      </c>
      <c r="S36" s="622"/>
      <c r="T36" s="622"/>
      <c r="U36" s="622"/>
      <c r="V36" s="622"/>
      <c r="W36" s="622"/>
      <c r="X36" s="622"/>
      <c r="Y36" s="623"/>
      <c r="Z36" s="624">
        <v>2</v>
      </c>
      <c r="AA36" s="624"/>
      <c r="AB36" s="624"/>
      <c r="AC36" s="624"/>
      <c r="AD36" s="625" t="s">
        <v>122</v>
      </c>
      <c r="AE36" s="625"/>
      <c r="AF36" s="625"/>
      <c r="AG36" s="625"/>
      <c r="AH36" s="625"/>
      <c r="AI36" s="625"/>
      <c r="AJ36" s="625"/>
      <c r="AK36" s="625"/>
      <c r="AL36" s="626" t="s">
        <v>122</v>
      </c>
      <c r="AM36" s="627"/>
      <c r="AN36" s="627"/>
      <c r="AO36" s="628"/>
      <c r="AP36" s="220"/>
      <c r="AQ36" s="687" t="s">
        <v>315</v>
      </c>
      <c r="AR36" s="688"/>
      <c r="AS36" s="688"/>
      <c r="AT36" s="688"/>
      <c r="AU36" s="688"/>
      <c r="AV36" s="688"/>
      <c r="AW36" s="688"/>
      <c r="AX36" s="688"/>
      <c r="AY36" s="689"/>
      <c r="AZ36" s="610">
        <v>30595919</v>
      </c>
      <c r="BA36" s="611"/>
      <c r="BB36" s="611"/>
      <c r="BC36" s="611"/>
      <c r="BD36" s="611"/>
      <c r="BE36" s="611"/>
      <c r="BF36" s="683"/>
      <c r="BG36" s="607" t="s">
        <v>316</v>
      </c>
      <c r="BH36" s="608"/>
      <c r="BI36" s="608"/>
      <c r="BJ36" s="608"/>
      <c r="BK36" s="608"/>
      <c r="BL36" s="608"/>
      <c r="BM36" s="608"/>
      <c r="BN36" s="608"/>
      <c r="BO36" s="608"/>
      <c r="BP36" s="608"/>
      <c r="BQ36" s="608"/>
      <c r="BR36" s="608"/>
      <c r="BS36" s="608"/>
      <c r="BT36" s="608"/>
      <c r="BU36" s="609"/>
      <c r="BV36" s="610">
        <v>361046</v>
      </c>
      <c r="BW36" s="611"/>
      <c r="BX36" s="611"/>
      <c r="BY36" s="611"/>
      <c r="BZ36" s="611"/>
      <c r="CA36" s="611"/>
      <c r="CB36" s="683"/>
      <c r="CD36" s="618" t="s">
        <v>317</v>
      </c>
      <c r="CE36" s="619"/>
      <c r="CF36" s="619"/>
      <c r="CG36" s="619"/>
      <c r="CH36" s="619"/>
      <c r="CI36" s="619"/>
      <c r="CJ36" s="619"/>
      <c r="CK36" s="619"/>
      <c r="CL36" s="619"/>
      <c r="CM36" s="619"/>
      <c r="CN36" s="619"/>
      <c r="CO36" s="619"/>
      <c r="CP36" s="619"/>
      <c r="CQ36" s="620"/>
      <c r="CR36" s="621">
        <v>20728188</v>
      </c>
      <c r="CS36" s="622"/>
      <c r="CT36" s="622"/>
      <c r="CU36" s="622"/>
      <c r="CV36" s="622"/>
      <c r="CW36" s="622"/>
      <c r="CX36" s="622"/>
      <c r="CY36" s="623"/>
      <c r="CZ36" s="626">
        <v>9.1999999999999993</v>
      </c>
      <c r="DA36" s="651"/>
      <c r="DB36" s="651"/>
      <c r="DC36" s="655"/>
      <c r="DD36" s="630">
        <v>19370582</v>
      </c>
      <c r="DE36" s="622"/>
      <c r="DF36" s="622"/>
      <c r="DG36" s="622"/>
      <c r="DH36" s="622"/>
      <c r="DI36" s="622"/>
      <c r="DJ36" s="622"/>
      <c r="DK36" s="623"/>
      <c r="DL36" s="630">
        <v>14923073</v>
      </c>
      <c r="DM36" s="622"/>
      <c r="DN36" s="622"/>
      <c r="DO36" s="622"/>
      <c r="DP36" s="622"/>
      <c r="DQ36" s="622"/>
      <c r="DR36" s="622"/>
      <c r="DS36" s="622"/>
      <c r="DT36" s="622"/>
      <c r="DU36" s="622"/>
      <c r="DV36" s="623"/>
      <c r="DW36" s="626">
        <v>12.6</v>
      </c>
      <c r="DX36" s="651"/>
      <c r="DY36" s="651"/>
      <c r="DZ36" s="651"/>
      <c r="EA36" s="651"/>
      <c r="EB36" s="651"/>
      <c r="EC36" s="652"/>
    </row>
    <row r="37" spans="2:133" ht="11.25" customHeight="1" x14ac:dyDescent="0.2">
      <c r="B37" s="618" t="s">
        <v>318</v>
      </c>
      <c r="C37" s="619"/>
      <c r="D37" s="619"/>
      <c r="E37" s="619"/>
      <c r="F37" s="619"/>
      <c r="G37" s="619"/>
      <c r="H37" s="619"/>
      <c r="I37" s="619"/>
      <c r="J37" s="619"/>
      <c r="K37" s="619"/>
      <c r="L37" s="619"/>
      <c r="M37" s="619"/>
      <c r="N37" s="619"/>
      <c r="O37" s="619"/>
      <c r="P37" s="619"/>
      <c r="Q37" s="620"/>
      <c r="R37" s="621">
        <v>2692254</v>
      </c>
      <c r="S37" s="622"/>
      <c r="T37" s="622"/>
      <c r="U37" s="622"/>
      <c r="V37" s="622"/>
      <c r="W37" s="622"/>
      <c r="X37" s="622"/>
      <c r="Y37" s="623"/>
      <c r="Z37" s="624">
        <v>1.2</v>
      </c>
      <c r="AA37" s="624"/>
      <c r="AB37" s="624"/>
      <c r="AC37" s="624"/>
      <c r="AD37" s="625">
        <v>78254</v>
      </c>
      <c r="AE37" s="625"/>
      <c r="AF37" s="625"/>
      <c r="AG37" s="625"/>
      <c r="AH37" s="625"/>
      <c r="AI37" s="625"/>
      <c r="AJ37" s="625"/>
      <c r="AK37" s="625"/>
      <c r="AL37" s="626">
        <v>0.1</v>
      </c>
      <c r="AM37" s="627"/>
      <c r="AN37" s="627"/>
      <c r="AO37" s="628"/>
      <c r="AQ37" s="684" t="s">
        <v>319</v>
      </c>
      <c r="AR37" s="685"/>
      <c r="AS37" s="685"/>
      <c r="AT37" s="685"/>
      <c r="AU37" s="685"/>
      <c r="AV37" s="685"/>
      <c r="AW37" s="685"/>
      <c r="AX37" s="685"/>
      <c r="AY37" s="686"/>
      <c r="AZ37" s="621">
        <v>8738829</v>
      </c>
      <c r="BA37" s="622"/>
      <c r="BB37" s="622"/>
      <c r="BC37" s="622"/>
      <c r="BD37" s="653"/>
      <c r="BE37" s="653"/>
      <c r="BF37" s="676"/>
      <c r="BG37" s="618" t="s">
        <v>320</v>
      </c>
      <c r="BH37" s="619"/>
      <c r="BI37" s="619"/>
      <c r="BJ37" s="619"/>
      <c r="BK37" s="619"/>
      <c r="BL37" s="619"/>
      <c r="BM37" s="619"/>
      <c r="BN37" s="619"/>
      <c r="BO37" s="619"/>
      <c r="BP37" s="619"/>
      <c r="BQ37" s="619"/>
      <c r="BR37" s="619"/>
      <c r="BS37" s="619"/>
      <c r="BT37" s="619"/>
      <c r="BU37" s="620"/>
      <c r="BV37" s="621">
        <v>-616273</v>
      </c>
      <c r="BW37" s="622"/>
      <c r="BX37" s="622"/>
      <c r="BY37" s="622"/>
      <c r="BZ37" s="622"/>
      <c r="CA37" s="622"/>
      <c r="CB37" s="631"/>
      <c r="CD37" s="618" t="s">
        <v>321</v>
      </c>
      <c r="CE37" s="619"/>
      <c r="CF37" s="619"/>
      <c r="CG37" s="619"/>
      <c r="CH37" s="619"/>
      <c r="CI37" s="619"/>
      <c r="CJ37" s="619"/>
      <c r="CK37" s="619"/>
      <c r="CL37" s="619"/>
      <c r="CM37" s="619"/>
      <c r="CN37" s="619"/>
      <c r="CO37" s="619"/>
      <c r="CP37" s="619"/>
      <c r="CQ37" s="620"/>
      <c r="CR37" s="621">
        <v>1948295</v>
      </c>
      <c r="CS37" s="653"/>
      <c r="CT37" s="653"/>
      <c r="CU37" s="653"/>
      <c r="CV37" s="653"/>
      <c r="CW37" s="653"/>
      <c r="CX37" s="653"/>
      <c r="CY37" s="654"/>
      <c r="CZ37" s="626">
        <v>0.9</v>
      </c>
      <c r="DA37" s="651"/>
      <c r="DB37" s="651"/>
      <c r="DC37" s="655"/>
      <c r="DD37" s="630">
        <v>1948295</v>
      </c>
      <c r="DE37" s="653"/>
      <c r="DF37" s="653"/>
      <c r="DG37" s="653"/>
      <c r="DH37" s="653"/>
      <c r="DI37" s="653"/>
      <c r="DJ37" s="653"/>
      <c r="DK37" s="654"/>
      <c r="DL37" s="630">
        <v>1606837</v>
      </c>
      <c r="DM37" s="653"/>
      <c r="DN37" s="653"/>
      <c r="DO37" s="653"/>
      <c r="DP37" s="653"/>
      <c r="DQ37" s="653"/>
      <c r="DR37" s="653"/>
      <c r="DS37" s="653"/>
      <c r="DT37" s="653"/>
      <c r="DU37" s="653"/>
      <c r="DV37" s="654"/>
      <c r="DW37" s="626">
        <v>1.4</v>
      </c>
      <c r="DX37" s="651"/>
      <c r="DY37" s="651"/>
      <c r="DZ37" s="651"/>
      <c r="EA37" s="651"/>
      <c r="EB37" s="651"/>
      <c r="EC37" s="652"/>
    </row>
    <row r="38" spans="2:133" ht="11.25" customHeight="1" x14ac:dyDescent="0.2">
      <c r="B38" s="618" t="s">
        <v>322</v>
      </c>
      <c r="C38" s="619"/>
      <c r="D38" s="619"/>
      <c r="E38" s="619"/>
      <c r="F38" s="619"/>
      <c r="G38" s="619"/>
      <c r="H38" s="619"/>
      <c r="I38" s="619"/>
      <c r="J38" s="619"/>
      <c r="K38" s="619"/>
      <c r="L38" s="619"/>
      <c r="M38" s="619"/>
      <c r="N38" s="619"/>
      <c r="O38" s="619"/>
      <c r="P38" s="619"/>
      <c r="Q38" s="620"/>
      <c r="R38" s="621">
        <v>8478400</v>
      </c>
      <c r="S38" s="622"/>
      <c r="T38" s="622"/>
      <c r="U38" s="622"/>
      <c r="V38" s="622"/>
      <c r="W38" s="622"/>
      <c r="X38" s="622"/>
      <c r="Y38" s="623"/>
      <c r="Z38" s="624">
        <v>3.7</v>
      </c>
      <c r="AA38" s="624"/>
      <c r="AB38" s="624"/>
      <c r="AC38" s="624"/>
      <c r="AD38" s="625" t="s">
        <v>122</v>
      </c>
      <c r="AE38" s="625"/>
      <c r="AF38" s="625"/>
      <c r="AG38" s="625"/>
      <c r="AH38" s="625"/>
      <c r="AI38" s="625"/>
      <c r="AJ38" s="625"/>
      <c r="AK38" s="625"/>
      <c r="AL38" s="626" t="s">
        <v>122</v>
      </c>
      <c r="AM38" s="627"/>
      <c r="AN38" s="627"/>
      <c r="AO38" s="628"/>
      <c r="AQ38" s="684" t="s">
        <v>323</v>
      </c>
      <c r="AR38" s="685"/>
      <c r="AS38" s="685"/>
      <c r="AT38" s="685"/>
      <c r="AU38" s="685"/>
      <c r="AV38" s="685"/>
      <c r="AW38" s="685"/>
      <c r="AX38" s="685"/>
      <c r="AY38" s="686"/>
      <c r="AZ38" s="621">
        <v>67459</v>
      </c>
      <c r="BA38" s="622"/>
      <c r="BB38" s="622"/>
      <c r="BC38" s="622"/>
      <c r="BD38" s="653"/>
      <c r="BE38" s="653"/>
      <c r="BF38" s="676"/>
      <c r="BG38" s="618" t="s">
        <v>324</v>
      </c>
      <c r="BH38" s="619"/>
      <c r="BI38" s="619"/>
      <c r="BJ38" s="619"/>
      <c r="BK38" s="619"/>
      <c r="BL38" s="619"/>
      <c r="BM38" s="619"/>
      <c r="BN38" s="619"/>
      <c r="BO38" s="619"/>
      <c r="BP38" s="619"/>
      <c r="BQ38" s="619"/>
      <c r="BR38" s="619"/>
      <c r="BS38" s="619"/>
      <c r="BT38" s="619"/>
      <c r="BU38" s="620"/>
      <c r="BV38" s="621">
        <v>63268</v>
      </c>
      <c r="BW38" s="622"/>
      <c r="BX38" s="622"/>
      <c r="BY38" s="622"/>
      <c r="BZ38" s="622"/>
      <c r="CA38" s="622"/>
      <c r="CB38" s="631"/>
      <c r="CD38" s="618" t="s">
        <v>325</v>
      </c>
      <c r="CE38" s="619"/>
      <c r="CF38" s="619"/>
      <c r="CG38" s="619"/>
      <c r="CH38" s="619"/>
      <c r="CI38" s="619"/>
      <c r="CJ38" s="619"/>
      <c r="CK38" s="619"/>
      <c r="CL38" s="619"/>
      <c r="CM38" s="619"/>
      <c r="CN38" s="619"/>
      <c r="CO38" s="619"/>
      <c r="CP38" s="619"/>
      <c r="CQ38" s="620"/>
      <c r="CR38" s="621">
        <v>21789631</v>
      </c>
      <c r="CS38" s="622"/>
      <c r="CT38" s="622"/>
      <c r="CU38" s="622"/>
      <c r="CV38" s="622"/>
      <c r="CW38" s="622"/>
      <c r="CX38" s="622"/>
      <c r="CY38" s="623"/>
      <c r="CZ38" s="626">
        <v>9.6999999999999993</v>
      </c>
      <c r="DA38" s="651"/>
      <c r="DB38" s="651"/>
      <c r="DC38" s="655"/>
      <c r="DD38" s="630">
        <v>16602812</v>
      </c>
      <c r="DE38" s="622"/>
      <c r="DF38" s="622"/>
      <c r="DG38" s="622"/>
      <c r="DH38" s="622"/>
      <c r="DI38" s="622"/>
      <c r="DJ38" s="622"/>
      <c r="DK38" s="623"/>
      <c r="DL38" s="630">
        <v>14734780</v>
      </c>
      <c r="DM38" s="622"/>
      <c r="DN38" s="622"/>
      <c r="DO38" s="622"/>
      <c r="DP38" s="622"/>
      <c r="DQ38" s="622"/>
      <c r="DR38" s="622"/>
      <c r="DS38" s="622"/>
      <c r="DT38" s="622"/>
      <c r="DU38" s="622"/>
      <c r="DV38" s="623"/>
      <c r="DW38" s="626">
        <v>12.5</v>
      </c>
      <c r="DX38" s="651"/>
      <c r="DY38" s="651"/>
      <c r="DZ38" s="651"/>
      <c r="EA38" s="651"/>
      <c r="EB38" s="651"/>
      <c r="EC38" s="652"/>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24" t="s">
        <v>122</v>
      </c>
      <c r="AA39" s="624"/>
      <c r="AB39" s="624"/>
      <c r="AC39" s="624"/>
      <c r="AD39" s="625" t="s">
        <v>122</v>
      </c>
      <c r="AE39" s="625"/>
      <c r="AF39" s="625"/>
      <c r="AG39" s="625"/>
      <c r="AH39" s="625"/>
      <c r="AI39" s="625"/>
      <c r="AJ39" s="625"/>
      <c r="AK39" s="625"/>
      <c r="AL39" s="626" t="s">
        <v>122</v>
      </c>
      <c r="AM39" s="627"/>
      <c r="AN39" s="627"/>
      <c r="AO39" s="628"/>
      <c r="AQ39" s="684" t="s">
        <v>327</v>
      </c>
      <c r="AR39" s="685"/>
      <c r="AS39" s="685"/>
      <c r="AT39" s="685"/>
      <c r="AU39" s="685"/>
      <c r="AV39" s="685"/>
      <c r="AW39" s="685"/>
      <c r="AX39" s="685"/>
      <c r="AY39" s="686"/>
      <c r="AZ39" s="621" t="s">
        <v>122</v>
      </c>
      <c r="BA39" s="622"/>
      <c r="BB39" s="622"/>
      <c r="BC39" s="622"/>
      <c r="BD39" s="653"/>
      <c r="BE39" s="653"/>
      <c r="BF39" s="676"/>
      <c r="BG39" s="618" t="s">
        <v>328</v>
      </c>
      <c r="BH39" s="619"/>
      <c r="BI39" s="619"/>
      <c r="BJ39" s="619"/>
      <c r="BK39" s="619"/>
      <c r="BL39" s="619"/>
      <c r="BM39" s="619"/>
      <c r="BN39" s="619"/>
      <c r="BO39" s="619"/>
      <c r="BP39" s="619"/>
      <c r="BQ39" s="619"/>
      <c r="BR39" s="619"/>
      <c r="BS39" s="619"/>
      <c r="BT39" s="619"/>
      <c r="BU39" s="620"/>
      <c r="BV39" s="621">
        <v>90813</v>
      </c>
      <c r="BW39" s="622"/>
      <c r="BX39" s="622"/>
      <c r="BY39" s="622"/>
      <c r="BZ39" s="622"/>
      <c r="CA39" s="622"/>
      <c r="CB39" s="631"/>
      <c r="CD39" s="618" t="s">
        <v>329</v>
      </c>
      <c r="CE39" s="619"/>
      <c r="CF39" s="619"/>
      <c r="CG39" s="619"/>
      <c r="CH39" s="619"/>
      <c r="CI39" s="619"/>
      <c r="CJ39" s="619"/>
      <c r="CK39" s="619"/>
      <c r="CL39" s="619"/>
      <c r="CM39" s="619"/>
      <c r="CN39" s="619"/>
      <c r="CO39" s="619"/>
      <c r="CP39" s="619"/>
      <c r="CQ39" s="620"/>
      <c r="CR39" s="621">
        <v>8030017</v>
      </c>
      <c r="CS39" s="653"/>
      <c r="CT39" s="653"/>
      <c r="CU39" s="653"/>
      <c r="CV39" s="653"/>
      <c r="CW39" s="653"/>
      <c r="CX39" s="653"/>
      <c r="CY39" s="654"/>
      <c r="CZ39" s="626">
        <v>3.6</v>
      </c>
      <c r="DA39" s="651"/>
      <c r="DB39" s="651"/>
      <c r="DC39" s="655"/>
      <c r="DD39" s="630">
        <v>7444027</v>
      </c>
      <c r="DE39" s="653"/>
      <c r="DF39" s="653"/>
      <c r="DG39" s="653"/>
      <c r="DH39" s="653"/>
      <c r="DI39" s="653"/>
      <c r="DJ39" s="653"/>
      <c r="DK39" s="654"/>
      <c r="DL39" s="630" t="s">
        <v>122</v>
      </c>
      <c r="DM39" s="653"/>
      <c r="DN39" s="653"/>
      <c r="DO39" s="653"/>
      <c r="DP39" s="653"/>
      <c r="DQ39" s="653"/>
      <c r="DR39" s="653"/>
      <c r="DS39" s="653"/>
      <c r="DT39" s="653"/>
      <c r="DU39" s="653"/>
      <c r="DV39" s="654"/>
      <c r="DW39" s="626" t="s">
        <v>122</v>
      </c>
      <c r="DX39" s="651"/>
      <c r="DY39" s="651"/>
      <c r="DZ39" s="651"/>
      <c r="EA39" s="651"/>
      <c r="EB39" s="651"/>
      <c r="EC39" s="652"/>
    </row>
    <row r="40" spans="2:133" ht="11.25" customHeight="1" x14ac:dyDescent="0.2">
      <c r="B40" s="618" t="s">
        <v>330</v>
      </c>
      <c r="C40" s="619"/>
      <c r="D40" s="619"/>
      <c r="E40" s="619"/>
      <c r="F40" s="619"/>
      <c r="G40" s="619"/>
      <c r="H40" s="619"/>
      <c r="I40" s="619"/>
      <c r="J40" s="619"/>
      <c r="K40" s="619"/>
      <c r="L40" s="619"/>
      <c r="M40" s="619"/>
      <c r="N40" s="619"/>
      <c r="O40" s="619"/>
      <c r="P40" s="619"/>
      <c r="Q40" s="620"/>
      <c r="R40" s="621">
        <v>2664100</v>
      </c>
      <c r="S40" s="622"/>
      <c r="T40" s="622"/>
      <c r="U40" s="622"/>
      <c r="V40" s="622"/>
      <c r="W40" s="622"/>
      <c r="X40" s="622"/>
      <c r="Y40" s="623"/>
      <c r="Z40" s="624">
        <v>1.2</v>
      </c>
      <c r="AA40" s="624"/>
      <c r="AB40" s="624"/>
      <c r="AC40" s="624"/>
      <c r="AD40" s="625" t="s">
        <v>122</v>
      </c>
      <c r="AE40" s="625"/>
      <c r="AF40" s="625"/>
      <c r="AG40" s="625"/>
      <c r="AH40" s="625"/>
      <c r="AI40" s="625"/>
      <c r="AJ40" s="625"/>
      <c r="AK40" s="625"/>
      <c r="AL40" s="626" t="s">
        <v>122</v>
      </c>
      <c r="AM40" s="627"/>
      <c r="AN40" s="627"/>
      <c r="AO40" s="628"/>
      <c r="AQ40" s="684" t="s">
        <v>331</v>
      </c>
      <c r="AR40" s="685"/>
      <c r="AS40" s="685"/>
      <c r="AT40" s="685"/>
      <c r="AU40" s="685"/>
      <c r="AV40" s="685"/>
      <c r="AW40" s="685"/>
      <c r="AX40" s="685"/>
      <c r="AY40" s="686"/>
      <c r="AZ40" s="621" t="s">
        <v>122</v>
      </c>
      <c r="BA40" s="622"/>
      <c r="BB40" s="622"/>
      <c r="BC40" s="622"/>
      <c r="BD40" s="653"/>
      <c r="BE40" s="653"/>
      <c r="BF40" s="676"/>
      <c r="BG40" s="669" t="s">
        <v>332</v>
      </c>
      <c r="BH40" s="670"/>
      <c r="BI40" s="670"/>
      <c r="BJ40" s="670"/>
      <c r="BK40" s="670"/>
      <c r="BL40" s="221"/>
      <c r="BM40" s="619" t="s">
        <v>333</v>
      </c>
      <c r="BN40" s="619"/>
      <c r="BO40" s="619"/>
      <c r="BP40" s="619"/>
      <c r="BQ40" s="619"/>
      <c r="BR40" s="619"/>
      <c r="BS40" s="619"/>
      <c r="BT40" s="619"/>
      <c r="BU40" s="620"/>
      <c r="BV40" s="621">
        <v>101</v>
      </c>
      <c r="BW40" s="622"/>
      <c r="BX40" s="622"/>
      <c r="BY40" s="622"/>
      <c r="BZ40" s="622"/>
      <c r="CA40" s="622"/>
      <c r="CB40" s="631"/>
      <c r="CD40" s="618" t="s">
        <v>334</v>
      </c>
      <c r="CE40" s="619"/>
      <c r="CF40" s="619"/>
      <c r="CG40" s="619"/>
      <c r="CH40" s="619"/>
      <c r="CI40" s="619"/>
      <c r="CJ40" s="619"/>
      <c r="CK40" s="619"/>
      <c r="CL40" s="619"/>
      <c r="CM40" s="619"/>
      <c r="CN40" s="619"/>
      <c r="CO40" s="619"/>
      <c r="CP40" s="619"/>
      <c r="CQ40" s="620"/>
      <c r="CR40" s="621">
        <v>2020273</v>
      </c>
      <c r="CS40" s="622"/>
      <c r="CT40" s="622"/>
      <c r="CU40" s="622"/>
      <c r="CV40" s="622"/>
      <c r="CW40" s="622"/>
      <c r="CX40" s="622"/>
      <c r="CY40" s="623"/>
      <c r="CZ40" s="626">
        <v>0.9</v>
      </c>
      <c r="DA40" s="651"/>
      <c r="DB40" s="651"/>
      <c r="DC40" s="655"/>
      <c r="DD40" s="630">
        <v>1364441</v>
      </c>
      <c r="DE40" s="622"/>
      <c r="DF40" s="622"/>
      <c r="DG40" s="622"/>
      <c r="DH40" s="622"/>
      <c r="DI40" s="622"/>
      <c r="DJ40" s="622"/>
      <c r="DK40" s="623"/>
      <c r="DL40" s="630">
        <v>7636</v>
      </c>
      <c r="DM40" s="622"/>
      <c r="DN40" s="622"/>
      <c r="DO40" s="622"/>
      <c r="DP40" s="622"/>
      <c r="DQ40" s="622"/>
      <c r="DR40" s="622"/>
      <c r="DS40" s="622"/>
      <c r="DT40" s="622"/>
      <c r="DU40" s="622"/>
      <c r="DV40" s="623"/>
      <c r="DW40" s="626">
        <v>0</v>
      </c>
      <c r="DX40" s="651"/>
      <c r="DY40" s="651"/>
      <c r="DZ40" s="651"/>
      <c r="EA40" s="651"/>
      <c r="EB40" s="651"/>
      <c r="EC40" s="652"/>
    </row>
    <row r="41" spans="2:133" ht="11.25" customHeight="1" x14ac:dyDescent="0.2">
      <c r="B41" s="642" t="s">
        <v>335</v>
      </c>
      <c r="C41" s="643"/>
      <c r="D41" s="643"/>
      <c r="E41" s="643"/>
      <c r="F41" s="643"/>
      <c r="G41" s="643"/>
      <c r="H41" s="643"/>
      <c r="I41" s="643"/>
      <c r="J41" s="643"/>
      <c r="K41" s="643"/>
      <c r="L41" s="643"/>
      <c r="M41" s="643"/>
      <c r="N41" s="643"/>
      <c r="O41" s="643"/>
      <c r="P41" s="643"/>
      <c r="Q41" s="644"/>
      <c r="R41" s="693">
        <v>229888528</v>
      </c>
      <c r="S41" s="694"/>
      <c r="T41" s="694"/>
      <c r="U41" s="694"/>
      <c r="V41" s="694"/>
      <c r="W41" s="694"/>
      <c r="X41" s="694"/>
      <c r="Y41" s="698"/>
      <c r="Z41" s="699">
        <v>100</v>
      </c>
      <c r="AA41" s="699"/>
      <c r="AB41" s="699"/>
      <c r="AC41" s="699"/>
      <c r="AD41" s="700">
        <v>115454730</v>
      </c>
      <c r="AE41" s="700"/>
      <c r="AF41" s="700"/>
      <c r="AG41" s="700"/>
      <c r="AH41" s="700"/>
      <c r="AI41" s="700"/>
      <c r="AJ41" s="700"/>
      <c r="AK41" s="700"/>
      <c r="AL41" s="701">
        <v>100</v>
      </c>
      <c r="AM41" s="681"/>
      <c r="AN41" s="681"/>
      <c r="AO41" s="702"/>
      <c r="AQ41" s="684" t="s">
        <v>336</v>
      </c>
      <c r="AR41" s="685"/>
      <c r="AS41" s="685"/>
      <c r="AT41" s="685"/>
      <c r="AU41" s="685"/>
      <c r="AV41" s="685"/>
      <c r="AW41" s="685"/>
      <c r="AX41" s="685"/>
      <c r="AY41" s="686"/>
      <c r="AZ41" s="621">
        <v>6099956</v>
      </c>
      <c r="BA41" s="622"/>
      <c r="BB41" s="622"/>
      <c r="BC41" s="622"/>
      <c r="BD41" s="653"/>
      <c r="BE41" s="653"/>
      <c r="BF41" s="676"/>
      <c r="BG41" s="669"/>
      <c r="BH41" s="670"/>
      <c r="BI41" s="670"/>
      <c r="BJ41" s="670"/>
      <c r="BK41" s="670"/>
      <c r="BL41" s="221"/>
      <c r="BM41" s="619" t="s">
        <v>337</v>
      </c>
      <c r="BN41" s="619"/>
      <c r="BO41" s="619"/>
      <c r="BP41" s="619"/>
      <c r="BQ41" s="619"/>
      <c r="BR41" s="619"/>
      <c r="BS41" s="619"/>
      <c r="BT41" s="619"/>
      <c r="BU41" s="620"/>
      <c r="BV41" s="621" t="s">
        <v>122</v>
      </c>
      <c r="BW41" s="622"/>
      <c r="BX41" s="622"/>
      <c r="BY41" s="622"/>
      <c r="BZ41" s="622"/>
      <c r="CA41" s="622"/>
      <c r="CB41" s="631"/>
      <c r="CD41" s="618" t="s">
        <v>338</v>
      </c>
      <c r="CE41" s="619"/>
      <c r="CF41" s="619"/>
      <c r="CG41" s="619"/>
      <c r="CH41" s="619"/>
      <c r="CI41" s="619"/>
      <c r="CJ41" s="619"/>
      <c r="CK41" s="619"/>
      <c r="CL41" s="619"/>
      <c r="CM41" s="619"/>
      <c r="CN41" s="619"/>
      <c r="CO41" s="619"/>
      <c r="CP41" s="619"/>
      <c r="CQ41" s="620"/>
      <c r="CR41" s="621" t="s">
        <v>122</v>
      </c>
      <c r="CS41" s="653"/>
      <c r="CT41" s="653"/>
      <c r="CU41" s="653"/>
      <c r="CV41" s="653"/>
      <c r="CW41" s="653"/>
      <c r="CX41" s="653"/>
      <c r="CY41" s="654"/>
      <c r="CZ41" s="626" t="s">
        <v>122</v>
      </c>
      <c r="DA41" s="651"/>
      <c r="DB41" s="651"/>
      <c r="DC41" s="655"/>
      <c r="DD41" s="630" t="s">
        <v>122</v>
      </c>
      <c r="DE41" s="653"/>
      <c r="DF41" s="653"/>
      <c r="DG41" s="653"/>
      <c r="DH41" s="653"/>
      <c r="DI41" s="653"/>
      <c r="DJ41" s="653"/>
      <c r="DK41" s="654"/>
      <c r="DL41" s="704"/>
      <c r="DM41" s="705"/>
      <c r="DN41" s="705"/>
      <c r="DO41" s="705"/>
      <c r="DP41" s="705"/>
      <c r="DQ41" s="705"/>
      <c r="DR41" s="705"/>
      <c r="DS41" s="705"/>
      <c r="DT41" s="705"/>
      <c r="DU41" s="705"/>
      <c r="DV41" s="706"/>
      <c r="DW41" s="695"/>
      <c r="DX41" s="696"/>
      <c r="DY41" s="696"/>
      <c r="DZ41" s="696"/>
      <c r="EA41" s="696"/>
      <c r="EB41" s="696"/>
      <c r="EC41" s="697"/>
    </row>
    <row r="42" spans="2:133" ht="11.25" customHeight="1" x14ac:dyDescent="0.2">
      <c r="AQ42" s="690" t="s">
        <v>339</v>
      </c>
      <c r="AR42" s="691"/>
      <c r="AS42" s="691"/>
      <c r="AT42" s="691"/>
      <c r="AU42" s="691"/>
      <c r="AV42" s="691"/>
      <c r="AW42" s="691"/>
      <c r="AX42" s="691"/>
      <c r="AY42" s="692"/>
      <c r="AZ42" s="693">
        <v>15689675</v>
      </c>
      <c r="BA42" s="694"/>
      <c r="BB42" s="694"/>
      <c r="BC42" s="694"/>
      <c r="BD42" s="680"/>
      <c r="BE42" s="680"/>
      <c r="BF42" s="682"/>
      <c r="BG42" s="671"/>
      <c r="BH42" s="672"/>
      <c r="BI42" s="672"/>
      <c r="BJ42" s="672"/>
      <c r="BK42" s="672"/>
      <c r="BL42" s="222"/>
      <c r="BM42" s="643" t="s">
        <v>340</v>
      </c>
      <c r="BN42" s="643"/>
      <c r="BO42" s="643"/>
      <c r="BP42" s="643"/>
      <c r="BQ42" s="643"/>
      <c r="BR42" s="643"/>
      <c r="BS42" s="643"/>
      <c r="BT42" s="643"/>
      <c r="BU42" s="644"/>
      <c r="BV42" s="693">
        <v>397</v>
      </c>
      <c r="BW42" s="694"/>
      <c r="BX42" s="694"/>
      <c r="BY42" s="694"/>
      <c r="BZ42" s="694"/>
      <c r="CA42" s="694"/>
      <c r="CB42" s="703"/>
      <c r="CD42" s="618" t="s">
        <v>341</v>
      </c>
      <c r="CE42" s="619"/>
      <c r="CF42" s="619"/>
      <c r="CG42" s="619"/>
      <c r="CH42" s="619"/>
      <c r="CI42" s="619"/>
      <c r="CJ42" s="619"/>
      <c r="CK42" s="619"/>
      <c r="CL42" s="619"/>
      <c r="CM42" s="619"/>
      <c r="CN42" s="619"/>
      <c r="CO42" s="619"/>
      <c r="CP42" s="619"/>
      <c r="CQ42" s="620"/>
      <c r="CR42" s="621">
        <v>12044864</v>
      </c>
      <c r="CS42" s="653"/>
      <c r="CT42" s="653"/>
      <c r="CU42" s="653"/>
      <c r="CV42" s="653"/>
      <c r="CW42" s="653"/>
      <c r="CX42" s="653"/>
      <c r="CY42" s="654"/>
      <c r="CZ42" s="626">
        <v>5.3</v>
      </c>
      <c r="DA42" s="651"/>
      <c r="DB42" s="651"/>
      <c r="DC42" s="655"/>
      <c r="DD42" s="630">
        <v>3431409</v>
      </c>
      <c r="DE42" s="653"/>
      <c r="DF42" s="653"/>
      <c r="DG42" s="653"/>
      <c r="DH42" s="653"/>
      <c r="DI42" s="653"/>
      <c r="DJ42" s="653"/>
      <c r="DK42" s="654"/>
      <c r="DL42" s="704"/>
      <c r="DM42" s="705"/>
      <c r="DN42" s="705"/>
      <c r="DO42" s="705"/>
      <c r="DP42" s="705"/>
      <c r="DQ42" s="705"/>
      <c r="DR42" s="705"/>
      <c r="DS42" s="705"/>
      <c r="DT42" s="705"/>
      <c r="DU42" s="705"/>
      <c r="DV42" s="706"/>
      <c r="DW42" s="695"/>
      <c r="DX42" s="696"/>
      <c r="DY42" s="696"/>
      <c r="DZ42" s="696"/>
      <c r="EA42" s="696"/>
      <c r="EB42" s="696"/>
      <c r="EC42" s="697"/>
    </row>
    <row r="43" spans="2:133" ht="11.25" customHeight="1" x14ac:dyDescent="0.2">
      <c r="B43" s="212" t="s">
        <v>342</v>
      </c>
      <c r="CD43" s="618" t="s">
        <v>343</v>
      </c>
      <c r="CE43" s="619"/>
      <c r="CF43" s="619"/>
      <c r="CG43" s="619"/>
      <c r="CH43" s="619"/>
      <c r="CI43" s="619"/>
      <c r="CJ43" s="619"/>
      <c r="CK43" s="619"/>
      <c r="CL43" s="619"/>
      <c r="CM43" s="619"/>
      <c r="CN43" s="619"/>
      <c r="CO43" s="619"/>
      <c r="CP43" s="619"/>
      <c r="CQ43" s="620"/>
      <c r="CR43" s="621">
        <v>138157</v>
      </c>
      <c r="CS43" s="653"/>
      <c r="CT43" s="653"/>
      <c r="CU43" s="653"/>
      <c r="CV43" s="653"/>
      <c r="CW43" s="653"/>
      <c r="CX43" s="653"/>
      <c r="CY43" s="654"/>
      <c r="CZ43" s="626">
        <v>0.1</v>
      </c>
      <c r="DA43" s="651"/>
      <c r="DB43" s="651"/>
      <c r="DC43" s="655"/>
      <c r="DD43" s="630">
        <v>138157</v>
      </c>
      <c r="DE43" s="653"/>
      <c r="DF43" s="653"/>
      <c r="DG43" s="653"/>
      <c r="DH43" s="653"/>
      <c r="DI43" s="653"/>
      <c r="DJ43" s="653"/>
      <c r="DK43" s="654"/>
      <c r="DL43" s="704"/>
      <c r="DM43" s="705"/>
      <c r="DN43" s="705"/>
      <c r="DO43" s="705"/>
      <c r="DP43" s="705"/>
      <c r="DQ43" s="705"/>
      <c r="DR43" s="705"/>
      <c r="DS43" s="705"/>
      <c r="DT43" s="705"/>
      <c r="DU43" s="705"/>
      <c r="DV43" s="706"/>
      <c r="DW43" s="695"/>
      <c r="DX43" s="696"/>
      <c r="DY43" s="696"/>
      <c r="DZ43" s="696"/>
      <c r="EA43" s="696"/>
      <c r="EB43" s="696"/>
      <c r="EC43" s="697"/>
    </row>
    <row r="44" spans="2:133" ht="11.25" customHeight="1" x14ac:dyDescent="0.2">
      <c r="B44" s="707" t="s">
        <v>344</v>
      </c>
      <c r="C44" s="707"/>
      <c r="D44" s="707"/>
      <c r="E44" s="707"/>
      <c r="F44" s="707"/>
      <c r="G44" s="707"/>
      <c r="H44" s="707"/>
      <c r="I44" s="707"/>
      <c r="J44" s="707"/>
      <c r="K44" s="707"/>
      <c r="L44" s="707"/>
      <c r="M44" s="707"/>
      <c r="N44" s="707"/>
      <c r="O44" s="707"/>
      <c r="P44" s="707"/>
      <c r="Q44" s="707"/>
      <c r="R44" s="707"/>
      <c r="S44" s="707"/>
      <c r="T44" s="707"/>
      <c r="U44" s="707"/>
      <c r="V44" s="707"/>
      <c r="W44" s="707"/>
      <c r="X44" s="707"/>
      <c r="Y44" s="707"/>
      <c r="Z44" s="707"/>
      <c r="AA44" s="707"/>
      <c r="AB44" s="707"/>
      <c r="AC44" s="707"/>
      <c r="AD44" s="707"/>
      <c r="AE44" s="707"/>
      <c r="AF44" s="707"/>
      <c r="AG44" s="707"/>
      <c r="AH44" s="707"/>
      <c r="AI44" s="707"/>
      <c r="AJ44" s="707"/>
      <c r="AK44" s="707"/>
      <c r="AL44" s="707"/>
      <c r="AM44" s="707"/>
      <c r="AN44" s="707"/>
      <c r="AO44" s="707"/>
      <c r="AP44" s="707"/>
      <c r="AQ44" s="707"/>
      <c r="AR44" s="707"/>
      <c r="AS44" s="707"/>
      <c r="AT44" s="707"/>
      <c r="AU44" s="707"/>
      <c r="AV44" s="707"/>
      <c r="AW44" s="707"/>
      <c r="AX44" s="707"/>
      <c r="AY44" s="707"/>
      <c r="AZ44" s="707"/>
      <c r="BA44" s="707"/>
      <c r="BB44" s="707"/>
      <c r="BC44" s="707"/>
      <c r="BD44" s="707"/>
      <c r="BE44" s="707"/>
      <c r="BF44" s="707"/>
      <c r="BG44" s="707"/>
      <c r="BH44" s="707"/>
      <c r="BI44" s="707"/>
      <c r="BJ44" s="707"/>
      <c r="BK44" s="707"/>
      <c r="BL44" s="707"/>
      <c r="BM44" s="707"/>
      <c r="BN44" s="707"/>
      <c r="BO44" s="707"/>
      <c r="BP44" s="707"/>
      <c r="BQ44" s="707"/>
      <c r="BR44" s="707"/>
      <c r="BS44" s="707"/>
      <c r="BT44" s="707"/>
      <c r="BU44" s="707"/>
      <c r="BV44" s="707"/>
      <c r="BW44" s="707"/>
      <c r="BX44" s="707"/>
      <c r="BY44" s="707"/>
      <c r="BZ44" s="707"/>
      <c r="CA44" s="707"/>
      <c r="CB44" s="707"/>
      <c r="CC44" s="708"/>
      <c r="CD44" s="657" t="s">
        <v>292</v>
      </c>
      <c r="CE44" s="658"/>
      <c r="CF44" s="618" t="s">
        <v>345</v>
      </c>
      <c r="CG44" s="619"/>
      <c r="CH44" s="619"/>
      <c r="CI44" s="619"/>
      <c r="CJ44" s="619"/>
      <c r="CK44" s="619"/>
      <c r="CL44" s="619"/>
      <c r="CM44" s="619"/>
      <c r="CN44" s="619"/>
      <c r="CO44" s="619"/>
      <c r="CP44" s="619"/>
      <c r="CQ44" s="620"/>
      <c r="CR44" s="621">
        <v>12038584</v>
      </c>
      <c r="CS44" s="622"/>
      <c r="CT44" s="622"/>
      <c r="CU44" s="622"/>
      <c r="CV44" s="622"/>
      <c r="CW44" s="622"/>
      <c r="CX44" s="622"/>
      <c r="CY44" s="623"/>
      <c r="CZ44" s="626">
        <v>5.3</v>
      </c>
      <c r="DA44" s="627"/>
      <c r="DB44" s="627"/>
      <c r="DC44" s="633"/>
      <c r="DD44" s="630">
        <v>3429701</v>
      </c>
      <c r="DE44" s="622"/>
      <c r="DF44" s="622"/>
      <c r="DG44" s="622"/>
      <c r="DH44" s="622"/>
      <c r="DI44" s="622"/>
      <c r="DJ44" s="622"/>
      <c r="DK44" s="623"/>
      <c r="DL44" s="704"/>
      <c r="DM44" s="705"/>
      <c r="DN44" s="705"/>
      <c r="DO44" s="705"/>
      <c r="DP44" s="705"/>
      <c r="DQ44" s="705"/>
      <c r="DR44" s="705"/>
      <c r="DS44" s="705"/>
      <c r="DT44" s="705"/>
      <c r="DU44" s="705"/>
      <c r="DV44" s="706"/>
      <c r="DW44" s="695"/>
      <c r="DX44" s="696"/>
      <c r="DY44" s="696"/>
      <c r="DZ44" s="696"/>
      <c r="EA44" s="696"/>
      <c r="EB44" s="696"/>
      <c r="EC44" s="697"/>
    </row>
    <row r="45" spans="2:133" ht="11.25" customHeight="1" x14ac:dyDescent="0.2">
      <c r="B45" s="707" t="s">
        <v>346</v>
      </c>
      <c r="C45" s="707"/>
      <c r="D45" s="707"/>
      <c r="E45" s="707"/>
      <c r="F45" s="707"/>
      <c r="G45" s="707"/>
      <c r="H45" s="707"/>
      <c r="I45" s="707"/>
      <c r="J45" s="707"/>
      <c r="K45" s="707"/>
      <c r="L45" s="707"/>
      <c r="M45" s="707"/>
      <c r="N45" s="707"/>
      <c r="O45" s="707"/>
      <c r="P45" s="707"/>
      <c r="Q45" s="707"/>
      <c r="R45" s="707"/>
      <c r="S45" s="707"/>
      <c r="T45" s="707"/>
      <c r="U45" s="707"/>
      <c r="V45" s="707"/>
      <c r="W45" s="707"/>
      <c r="X45" s="707"/>
      <c r="Y45" s="707"/>
      <c r="Z45" s="707"/>
      <c r="AA45" s="707"/>
      <c r="AB45" s="707"/>
      <c r="AC45" s="707"/>
      <c r="AD45" s="707"/>
      <c r="AE45" s="707"/>
      <c r="AF45" s="707"/>
      <c r="AG45" s="707"/>
      <c r="AH45" s="707"/>
      <c r="AI45" s="707"/>
      <c r="AJ45" s="707"/>
      <c r="AK45" s="707"/>
      <c r="AL45" s="707"/>
      <c r="AM45" s="707"/>
      <c r="AN45" s="707"/>
      <c r="AO45" s="707"/>
      <c r="AP45" s="707"/>
      <c r="AQ45" s="707"/>
      <c r="AR45" s="707"/>
      <c r="AS45" s="707"/>
      <c r="AT45" s="707"/>
      <c r="AU45" s="707"/>
      <c r="AV45" s="707"/>
      <c r="AW45" s="707"/>
      <c r="AX45" s="707"/>
      <c r="AY45" s="707"/>
      <c r="AZ45" s="707"/>
      <c r="BA45" s="707"/>
      <c r="BB45" s="707"/>
      <c r="BC45" s="707"/>
      <c r="BD45" s="707"/>
      <c r="BE45" s="707"/>
      <c r="BF45" s="707"/>
      <c r="BG45" s="707"/>
      <c r="BH45" s="707"/>
      <c r="BI45" s="707"/>
      <c r="BJ45" s="707"/>
      <c r="BK45" s="707"/>
      <c r="BL45" s="707"/>
      <c r="BM45" s="707"/>
      <c r="BN45" s="707"/>
      <c r="BO45" s="707"/>
      <c r="BP45" s="707"/>
      <c r="BQ45" s="707"/>
      <c r="BR45" s="707"/>
      <c r="BS45" s="707"/>
      <c r="BT45" s="707"/>
      <c r="BU45" s="707"/>
      <c r="BV45" s="707"/>
      <c r="BW45" s="707"/>
      <c r="BX45" s="707"/>
      <c r="BY45" s="707"/>
      <c r="BZ45" s="707"/>
      <c r="CA45" s="707"/>
      <c r="CB45" s="707"/>
      <c r="CC45" s="708"/>
      <c r="CD45" s="659"/>
      <c r="CE45" s="660"/>
      <c r="CF45" s="618" t="s">
        <v>347</v>
      </c>
      <c r="CG45" s="619"/>
      <c r="CH45" s="619"/>
      <c r="CI45" s="619"/>
      <c r="CJ45" s="619"/>
      <c r="CK45" s="619"/>
      <c r="CL45" s="619"/>
      <c r="CM45" s="619"/>
      <c r="CN45" s="619"/>
      <c r="CO45" s="619"/>
      <c r="CP45" s="619"/>
      <c r="CQ45" s="620"/>
      <c r="CR45" s="621">
        <v>3801713</v>
      </c>
      <c r="CS45" s="653"/>
      <c r="CT45" s="653"/>
      <c r="CU45" s="653"/>
      <c r="CV45" s="653"/>
      <c r="CW45" s="653"/>
      <c r="CX45" s="653"/>
      <c r="CY45" s="654"/>
      <c r="CZ45" s="626">
        <v>1.7</v>
      </c>
      <c r="DA45" s="651"/>
      <c r="DB45" s="651"/>
      <c r="DC45" s="655"/>
      <c r="DD45" s="630">
        <v>125723</v>
      </c>
      <c r="DE45" s="653"/>
      <c r="DF45" s="653"/>
      <c r="DG45" s="653"/>
      <c r="DH45" s="653"/>
      <c r="DI45" s="653"/>
      <c r="DJ45" s="653"/>
      <c r="DK45" s="654"/>
      <c r="DL45" s="704"/>
      <c r="DM45" s="705"/>
      <c r="DN45" s="705"/>
      <c r="DO45" s="705"/>
      <c r="DP45" s="705"/>
      <c r="DQ45" s="705"/>
      <c r="DR45" s="705"/>
      <c r="DS45" s="705"/>
      <c r="DT45" s="705"/>
      <c r="DU45" s="705"/>
      <c r="DV45" s="706"/>
      <c r="DW45" s="695"/>
      <c r="DX45" s="696"/>
      <c r="DY45" s="696"/>
      <c r="DZ45" s="696"/>
      <c r="EA45" s="696"/>
      <c r="EB45" s="696"/>
      <c r="EC45" s="697"/>
    </row>
    <row r="46" spans="2:133" ht="11.25" customHeight="1" x14ac:dyDescent="0.2">
      <c r="B46" s="223"/>
      <c r="CD46" s="659"/>
      <c r="CE46" s="660"/>
      <c r="CF46" s="618" t="s">
        <v>348</v>
      </c>
      <c r="CG46" s="619"/>
      <c r="CH46" s="619"/>
      <c r="CI46" s="619"/>
      <c r="CJ46" s="619"/>
      <c r="CK46" s="619"/>
      <c r="CL46" s="619"/>
      <c r="CM46" s="619"/>
      <c r="CN46" s="619"/>
      <c r="CO46" s="619"/>
      <c r="CP46" s="619"/>
      <c r="CQ46" s="620"/>
      <c r="CR46" s="621">
        <v>8043910</v>
      </c>
      <c r="CS46" s="622"/>
      <c r="CT46" s="622"/>
      <c r="CU46" s="622"/>
      <c r="CV46" s="622"/>
      <c r="CW46" s="622"/>
      <c r="CX46" s="622"/>
      <c r="CY46" s="623"/>
      <c r="CZ46" s="626">
        <v>3.6</v>
      </c>
      <c r="DA46" s="627"/>
      <c r="DB46" s="627"/>
      <c r="DC46" s="633"/>
      <c r="DD46" s="630">
        <v>3284517</v>
      </c>
      <c r="DE46" s="622"/>
      <c r="DF46" s="622"/>
      <c r="DG46" s="622"/>
      <c r="DH46" s="622"/>
      <c r="DI46" s="622"/>
      <c r="DJ46" s="622"/>
      <c r="DK46" s="623"/>
      <c r="DL46" s="704"/>
      <c r="DM46" s="705"/>
      <c r="DN46" s="705"/>
      <c r="DO46" s="705"/>
      <c r="DP46" s="705"/>
      <c r="DQ46" s="705"/>
      <c r="DR46" s="705"/>
      <c r="DS46" s="705"/>
      <c r="DT46" s="705"/>
      <c r="DU46" s="705"/>
      <c r="DV46" s="706"/>
      <c r="DW46" s="695"/>
      <c r="DX46" s="696"/>
      <c r="DY46" s="696"/>
      <c r="DZ46" s="696"/>
      <c r="EA46" s="696"/>
      <c r="EB46" s="696"/>
      <c r="EC46" s="697"/>
    </row>
    <row r="47" spans="2:133" ht="11.25" customHeight="1" x14ac:dyDescent="0.2">
      <c r="B47" s="223"/>
      <c r="CD47" s="659"/>
      <c r="CE47" s="660"/>
      <c r="CF47" s="618" t="s">
        <v>349</v>
      </c>
      <c r="CG47" s="619"/>
      <c r="CH47" s="619"/>
      <c r="CI47" s="619"/>
      <c r="CJ47" s="619"/>
      <c r="CK47" s="619"/>
      <c r="CL47" s="619"/>
      <c r="CM47" s="619"/>
      <c r="CN47" s="619"/>
      <c r="CO47" s="619"/>
      <c r="CP47" s="619"/>
      <c r="CQ47" s="620"/>
      <c r="CR47" s="621">
        <v>6280</v>
      </c>
      <c r="CS47" s="653"/>
      <c r="CT47" s="653"/>
      <c r="CU47" s="653"/>
      <c r="CV47" s="653"/>
      <c r="CW47" s="653"/>
      <c r="CX47" s="653"/>
      <c r="CY47" s="654"/>
      <c r="CZ47" s="626">
        <v>0</v>
      </c>
      <c r="DA47" s="651"/>
      <c r="DB47" s="651"/>
      <c r="DC47" s="655"/>
      <c r="DD47" s="630">
        <v>1708</v>
      </c>
      <c r="DE47" s="653"/>
      <c r="DF47" s="653"/>
      <c r="DG47" s="653"/>
      <c r="DH47" s="653"/>
      <c r="DI47" s="653"/>
      <c r="DJ47" s="653"/>
      <c r="DK47" s="654"/>
      <c r="DL47" s="704"/>
      <c r="DM47" s="705"/>
      <c r="DN47" s="705"/>
      <c r="DO47" s="705"/>
      <c r="DP47" s="705"/>
      <c r="DQ47" s="705"/>
      <c r="DR47" s="705"/>
      <c r="DS47" s="705"/>
      <c r="DT47" s="705"/>
      <c r="DU47" s="705"/>
      <c r="DV47" s="706"/>
      <c r="DW47" s="695"/>
      <c r="DX47" s="696"/>
      <c r="DY47" s="696"/>
      <c r="DZ47" s="696"/>
      <c r="EA47" s="696"/>
      <c r="EB47" s="696"/>
      <c r="EC47" s="697"/>
    </row>
    <row r="48" spans="2:133" ht="10.8" x14ac:dyDescent="0.2">
      <c r="B48" s="223"/>
      <c r="CD48" s="661"/>
      <c r="CE48" s="662"/>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6" t="s">
        <v>122</v>
      </c>
      <c r="DA48" s="627"/>
      <c r="DB48" s="627"/>
      <c r="DC48" s="633"/>
      <c r="DD48" s="630" t="s">
        <v>122</v>
      </c>
      <c r="DE48" s="622"/>
      <c r="DF48" s="622"/>
      <c r="DG48" s="622"/>
      <c r="DH48" s="622"/>
      <c r="DI48" s="622"/>
      <c r="DJ48" s="622"/>
      <c r="DK48" s="623"/>
      <c r="DL48" s="704"/>
      <c r="DM48" s="705"/>
      <c r="DN48" s="705"/>
      <c r="DO48" s="705"/>
      <c r="DP48" s="705"/>
      <c r="DQ48" s="705"/>
      <c r="DR48" s="705"/>
      <c r="DS48" s="705"/>
      <c r="DT48" s="705"/>
      <c r="DU48" s="705"/>
      <c r="DV48" s="706"/>
      <c r="DW48" s="695"/>
      <c r="DX48" s="696"/>
      <c r="DY48" s="696"/>
      <c r="DZ48" s="696"/>
      <c r="EA48" s="696"/>
      <c r="EB48" s="696"/>
      <c r="EC48" s="697"/>
    </row>
    <row r="49" spans="2:133" ht="11.25" customHeight="1" x14ac:dyDescent="0.2">
      <c r="B49" s="223"/>
      <c r="CD49" s="642" t="s">
        <v>351</v>
      </c>
      <c r="CE49" s="643"/>
      <c r="CF49" s="643"/>
      <c r="CG49" s="643"/>
      <c r="CH49" s="643"/>
      <c r="CI49" s="643"/>
      <c r="CJ49" s="643"/>
      <c r="CK49" s="643"/>
      <c r="CL49" s="643"/>
      <c r="CM49" s="643"/>
      <c r="CN49" s="643"/>
      <c r="CO49" s="643"/>
      <c r="CP49" s="643"/>
      <c r="CQ49" s="644"/>
      <c r="CR49" s="693">
        <v>225410604</v>
      </c>
      <c r="CS49" s="680"/>
      <c r="CT49" s="680"/>
      <c r="CU49" s="680"/>
      <c r="CV49" s="680"/>
      <c r="CW49" s="680"/>
      <c r="CX49" s="680"/>
      <c r="CY49" s="709"/>
      <c r="CZ49" s="701">
        <v>100</v>
      </c>
      <c r="DA49" s="710"/>
      <c r="DB49" s="710"/>
      <c r="DC49" s="711"/>
      <c r="DD49" s="712">
        <v>144476280</v>
      </c>
      <c r="DE49" s="680"/>
      <c r="DF49" s="680"/>
      <c r="DG49" s="680"/>
      <c r="DH49" s="680"/>
      <c r="DI49" s="680"/>
      <c r="DJ49" s="680"/>
      <c r="DK49" s="709"/>
      <c r="DL49" s="713"/>
      <c r="DM49" s="714"/>
      <c r="DN49" s="714"/>
      <c r="DO49" s="714"/>
      <c r="DP49" s="714"/>
      <c r="DQ49" s="714"/>
      <c r="DR49" s="714"/>
      <c r="DS49" s="714"/>
      <c r="DT49" s="714"/>
      <c r="DU49" s="714"/>
      <c r="DV49" s="715"/>
      <c r="DW49" s="716"/>
      <c r="DX49" s="717"/>
      <c r="DY49" s="717"/>
      <c r="DZ49" s="717"/>
      <c r="EA49" s="717"/>
      <c r="EB49" s="717"/>
      <c r="EC49" s="718"/>
    </row>
  </sheetData>
  <sheetProtection algorithmName="SHA-512" hashValue="0X9C/xNyBaCLOsT/P26ib47jtDk8rAi2WGafThsMw6U2/tqPfZAtXPWkd2LJfZFA7agfqbZidjcAPgnPMBSL8Q==" saltValue="OJJg2Kd8RDF0Y7SG7Birk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9" customWidth="1"/>
    <col min="131" max="131" width="1.6640625" style="229" customWidth="1"/>
    <col min="132" max="16384" width="9" style="229" hidden="1"/>
  </cols>
  <sheetData>
    <row r="1" spans="1:131" ht="11.25" customHeight="1" thickBot="1" x14ac:dyDescent="0.25">
      <c r="A1" s="225"/>
      <c r="B1" s="225"/>
      <c r="C1" s="225"/>
      <c r="D1" s="225"/>
      <c r="E1" s="225"/>
      <c r="F1" s="225"/>
      <c r="G1" s="225"/>
      <c r="H1" s="225"/>
      <c r="I1" s="225"/>
      <c r="J1" s="225"/>
      <c r="K1" s="225"/>
      <c r="L1" s="225"/>
      <c r="M1" s="225"/>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7"/>
      <c r="DR1" s="227"/>
      <c r="DS1" s="227"/>
      <c r="DT1" s="227"/>
      <c r="DU1" s="227"/>
      <c r="DV1" s="227"/>
      <c r="DW1" s="227"/>
      <c r="DX1" s="227"/>
      <c r="DY1" s="227"/>
      <c r="DZ1" s="227"/>
      <c r="EA1" s="228"/>
    </row>
    <row r="2" spans="1:131" ht="26.25" customHeight="1" thickBot="1" x14ac:dyDescent="0.25">
      <c r="A2" s="719" t="s">
        <v>352</v>
      </c>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I2" s="719"/>
      <c r="AJ2" s="719"/>
      <c r="AK2" s="719"/>
      <c r="AL2" s="719"/>
      <c r="AM2" s="719"/>
      <c r="AN2" s="719"/>
      <c r="AO2" s="719"/>
      <c r="AP2" s="719"/>
      <c r="AQ2" s="719"/>
      <c r="AR2" s="719"/>
      <c r="AS2" s="719"/>
      <c r="AT2" s="719"/>
      <c r="AU2" s="719"/>
      <c r="AV2" s="719"/>
      <c r="AW2" s="719"/>
      <c r="AX2" s="719"/>
      <c r="AY2" s="719"/>
      <c r="AZ2" s="719"/>
      <c r="BA2" s="719"/>
      <c r="BB2" s="719"/>
      <c r="BC2" s="719"/>
      <c r="BD2" s="719"/>
      <c r="BE2" s="719"/>
      <c r="BF2" s="719"/>
      <c r="BG2" s="719"/>
      <c r="BH2" s="719"/>
      <c r="BI2" s="719"/>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720" t="s">
        <v>353</v>
      </c>
      <c r="DK2" s="721"/>
      <c r="DL2" s="721"/>
      <c r="DM2" s="721"/>
      <c r="DN2" s="721"/>
      <c r="DO2" s="722"/>
      <c r="DP2" s="226"/>
      <c r="DQ2" s="720" t="s">
        <v>354</v>
      </c>
      <c r="DR2" s="721"/>
      <c r="DS2" s="721"/>
      <c r="DT2" s="721"/>
      <c r="DU2" s="721"/>
      <c r="DV2" s="721"/>
      <c r="DW2" s="721"/>
      <c r="DX2" s="721"/>
      <c r="DY2" s="721"/>
      <c r="DZ2" s="722"/>
      <c r="EA2" s="228"/>
    </row>
    <row r="3" spans="1:131" ht="11.25" customHeight="1" x14ac:dyDescent="0.2">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8"/>
    </row>
    <row r="4" spans="1:131" s="233" customFormat="1" ht="26.25" customHeight="1" thickBot="1" x14ac:dyDescent="0.25">
      <c r="A4" s="723" t="s">
        <v>355</v>
      </c>
      <c r="B4" s="723"/>
      <c r="C4" s="723"/>
      <c r="D4" s="723"/>
      <c r="E4" s="723"/>
      <c r="F4" s="723"/>
      <c r="G4" s="723"/>
      <c r="H4" s="723"/>
      <c r="I4" s="723"/>
      <c r="J4" s="723"/>
      <c r="K4" s="723"/>
      <c r="L4" s="723"/>
      <c r="M4" s="723"/>
      <c r="N4" s="723"/>
      <c r="O4" s="723"/>
      <c r="P4" s="723"/>
      <c r="Q4" s="723"/>
      <c r="R4" s="723"/>
      <c r="S4" s="723"/>
      <c r="T4" s="723"/>
      <c r="U4" s="723"/>
      <c r="V4" s="723"/>
      <c r="W4" s="723"/>
      <c r="X4" s="723"/>
      <c r="Y4" s="723"/>
      <c r="Z4" s="723"/>
      <c r="AA4" s="723"/>
      <c r="AB4" s="723"/>
      <c r="AC4" s="723"/>
      <c r="AD4" s="723"/>
      <c r="AE4" s="723"/>
      <c r="AF4" s="723"/>
      <c r="AG4" s="723"/>
      <c r="AH4" s="723"/>
      <c r="AI4" s="723"/>
      <c r="AJ4" s="723"/>
      <c r="AK4" s="723"/>
      <c r="AL4" s="723"/>
      <c r="AM4" s="723"/>
      <c r="AN4" s="723"/>
      <c r="AO4" s="723"/>
      <c r="AP4" s="723"/>
      <c r="AQ4" s="723"/>
      <c r="AR4" s="723"/>
      <c r="AS4" s="723"/>
      <c r="AT4" s="723"/>
      <c r="AU4" s="723"/>
      <c r="AV4" s="723"/>
      <c r="AW4" s="723"/>
      <c r="AX4" s="723"/>
      <c r="AY4" s="723"/>
      <c r="AZ4" s="230"/>
      <c r="BA4" s="230"/>
      <c r="BB4" s="230"/>
      <c r="BC4" s="230"/>
      <c r="BD4" s="230"/>
      <c r="BE4" s="231"/>
      <c r="BF4" s="231"/>
      <c r="BG4" s="231"/>
      <c r="BH4" s="231"/>
      <c r="BI4" s="231"/>
      <c r="BJ4" s="231"/>
      <c r="BK4" s="231"/>
      <c r="BL4" s="231"/>
      <c r="BM4" s="231"/>
      <c r="BN4" s="231"/>
      <c r="BO4" s="231"/>
      <c r="BP4" s="231"/>
      <c r="BQ4" s="724" t="s">
        <v>356</v>
      </c>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232"/>
    </row>
    <row r="5" spans="1:131" s="233" customFormat="1" ht="26.25" customHeight="1" x14ac:dyDescent="0.2">
      <c r="A5" s="725" t="s">
        <v>357</v>
      </c>
      <c r="B5" s="726"/>
      <c r="C5" s="726"/>
      <c r="D5" s="726"/>
      <c r="E5" s="726"/>
      <c r="F5" s="726"/>
      <c r="G5" s="726"/>
      <c r="H5" s="726"/>
      <c r="I5" s="726"/>
      <c r="J5" s="726"/>
      <c r="K5" s="726"/>
      <c r="L5" s="726"/>
      <c r="M5" s="726"/>
      <c r="N5" s="726"/>
      <c r="O5" s="726"/>
      <c r="P5" s="727"/>
      <c r="Q5" s="731" t="s">
        <v>358</v>
      </c>
      <c r="R5" s="732"/>
      <c r="S5" s="732"/>
      <c r="T5" s="732"/>
      <c r="U5" s="733"/>
      <c r="V5" s="731" t="s">
        <v>359</v>
      </c>
      <c r="W5" s="732"/>
      <c r="X5" s="732"/>
      <c r="Y5" s="732"/>
      <c r="Z5" s="733"/>
      <c r="AA5" s="731" t="s">
        <v>360</v>
      </c>
      <c r="AB5" s="732"/>
      <c r="AC5" s="732"/>
      <c r="AD5" s="732"/>
      <c r="AE5" s="732"/>
      <c r="AF5" s="737" t="s">
        <v>361</v>
      </c>
      <c r="AG5" s="732"/>
      <c r="AH5" s="732"/>
      <c r="AI5" s="732"/>
      <c r="AJ5" s="738"/>
      <c r="AK5" s="732" t="s">
        <v>362</v>
      </c>
      <c r="AL5" s="732"/>
      <c r="AM5" s="732"/>
      <c r="AN5" s="732"/>
      <c r="AO5" s="733"/>
      <c r="AP5" s="731" t="s">
        <v>363</v>
      </c>
      <c r="AQ5" s="732"/>
      <c r="AR5" s="732"/>
      <c r="AS5" s="732"/>
      <c r="AT5" s="733"/>
      <c r="AU5" s="731" t="s">
        <v>364</v>
      </c>
      <c r="AV5" s="732"/>
      <c r="AW5" s="732"/>
      <c r="AX5" s="732"/>
      <c r="AY5" s="738"/>
      <c r="AZ5" s="230"/>
      <c r="BA5" s="230"/>
      <c r="BB5" s="230"/>
      <c r="BC5" s="230"/>
      <c r="BD5" s="230"/>
      <c r="BE5" s="231"/>
      <c r="BF5" s="231"/>
      <c r="BG5" s="231"/>
      <c r="BH5" s="231"/>
      <c r="BI5" s="231"/>
      <c r="BJ5" s="231"/>
      <c r="BK5" s="231"/>
      <c r="BL5" s="231"/>
      <c r="BM5" s="231"/>
      <c r="BN5" s="231"/>
      <c r="BO5" s="231"/>
      <c r="BP5" s="231"/>
      <c r="BQ5" s="725" t="s">
        <v>365</v>
      </c>
      <c r="BR5" s="726"/>
      <c r="BS5" s="726"/>
      <c r="BT5" s="726"/>
      <c r="BU5" s="726"/>
      <c r="BV5" s="726"/>
      <c r="BW5" s="726"/>
      <c r="BX5" s="726"/>
      <c r="BY5" s="726"/>
      <c r="BZ5" s="726"/>
      <c r="CA5" s="726"/>
      <c r="CB5" s="726"/>
      <c r="CC5" s="726"/>
      <c r="CD5" s="726"/>
      <c r="CE5" s="726"/>
      <c r="CF5" s="726"/>
      <c r="CG5" s="727"/>
      <c r="CH5" s="731" t="s">
        <v>366</v>
      </c>
      <c r="CI5" s="732"/>
      <c r="CJ5" s="732"/>
      <c r="CK5" s="732"/>
      <c r="CL5" s="733"/>
      <c r="CM5" s="731" t="s">
        <v>367</v>
      </c>
      <c r="CN5" s="732"/>
      <c r="CO5" s="732"/>
      <c r="CP5" s="732"/>
      <c r="CQ5" s="733"/>
      <c r="CR5" s="731" t="s">
        <v>368</v>
      </c>
      <c r="CS5" s="732"/>
      <c r="CT5" s="732"/>
      <c r="CU5" s="732"/>
      <c r="CV5" s="733"/>
      <c r="CW5" s="731" t="s">
        <v>369</v>
      </c>
      <c r="CX5" s="732"/>
      <c r="CY5" s="732"/>
      <c r="CZ5" s="732"/>
      <c r="DA5" s="733"/>
      <c r="DB5" s="731" t="s">
        <v>370</v>
      </c>
      <c r="DC5" s="732"/>
      <c r="DD5" s="732"/>
      <c r="DE5" s="732"/>
      <c r="DF5" s="733"/>
      <c r="DG5" s="761" t="s">
        <v>371</v>
      </c>
      <c r="DH5" s="762"/>
      <c r="DI5" s="762"/>
      <c r="DJ5" s="762"/>
      <c r="DK5" s="763"/>
      <c r="DL5" s="761" t="s">
        <v>372</v>
      </c>
      <c r="DM5" s="762"/>
      <c r="DN5" s="762"/>
      <c r="DO5" s="762"/>
      <c r="DP5" s="763"/>
      <c r="DQ5" s="731" t="s">
        <v>373</v>
      </c>
      <c r="DR5" s="732"/>
      <c r="DS5" s="732"/>
      <c r="DT5" s="732"/>
      <c r="DU5" s="733"/>
      <c r="DV5" s="731" t="s">
        <v>364</v>
      </c>
      <c r="DW5" s="732"/>
      <c r="DX5" s="732"/>
      <c r="DY5" s="732"/>
      <c r="DZ5" s="738"/>
      <c r="EA5" s="232"/>
    </row>
    <row r="6" spans="1:131" s="233" customFormat="1" ht="26.25" customHeight="1" thickBot="1" x14ac:dyDescent="0.25">
      <c r="A6" s="728"/>
      <c r="B6" s="729"/>
      <c r="C6" s="729"/>
      <c r="D6" s="729"/>
      <c r="E6" s="729"/>
      <c r="F6" s="729"/>
      <c r="G6" s="729"/>
      <c r="H6" s="729"/>
      <c r="I6" s="729"/>
      <c r="J6" s="729"/>
      <c r="K6" s="729"/>
      <c r="L6" s="729"/>
      <c r="M6" s="729"/>
      <c r="N6" s="729"/>
      <c r="O6" s="729"/>
      <c r="P6" s="730"/>
      <c r="Q6" s="734"/>
      <c r="R6" s="735"/>
      <c r="S6" s="735"/>
      <c r="T6" s="735"/>
      <c r="U6" s="736"/>
      <c r="V6" s="734"/>
      <c r="W6" s="735"/>
      <c r="X6" s="735"/>
      <c r="Y6" s="735"/>
      <c r="Z6" s="736"/>
      <c r="AA6" s="734"/>
      <c r="AB6" s="735"/>
      <c r="AC6" s="735"/>
      <c r="AD6" s="735"/>
      <c r="AE6" s="735"/>
      <c r="AF6" s="739"/>
      <c r="AG6" s="735"/>
      <c r="AH6" s="735"/>
      <c r="AI6" s="735"/>
      <c r="AJ6" s="740"/>
      <c r="AK6" s="735"/>
      <c r="AL6" s="735"/>
      <c r="AM6" s="735"/>
      <c r="AN6" s="735"/>
      <c r="AO6" s="736"/>
      <c r="AP6" s="734"/>
      <c r="AQ6" s="735"/>
      <c r="AR6" s="735"/>
      <c r="AS6" s="735"/>
      <c r="AT6" s="736"/>
      <c r="AU6" s="734"/>
      <c r="AV6" s="735"/>
      <c r="AW6" s="735"/>
      <c r="AX6" s="735"/>
      <c r="AY6" s="740"/>
      <c r="AZ6" s="230"/>
      <c r="BA6" s="230"/>
      <c r="BB6" s="230"/>
      <c r="BC6" s="230"/>
      <c r="BD6" s="230"/>
      <c r="BE6" s="231"/>
      <c r="BF6" s="231"/>
      <c r="BG6" s="231"/>
      <c r="BH6" s="231"/>
      <c r="BI6" s="231"/>
      <c r="BJ6" s="231"/>
      <c r="BK6" s="231"/>
      <c r="BL6" s="231"/>
      <c r="BM6" s="231"/>
      <c r="BN6" s="231"/>
      <c r="BO6" s="231"/>
      <c r="BP6" s="231"/>
      <c r="BQ6" s="728"/>
      <c r="BR6" s="729"/>
      <c r="BS6" s="729"/>
      <c r="BT6" s="729"/>
      <c r="BU6" s="729"/>
      <c r="BV6" s="729"/>
      <c r="BW6" s="729"/>
      <c r="BX6" s="729"/>
      <c r="BY6" s="729"/>
      <c r="BZ6" s="729"/>
      <c r="CA6" s="729"/>
      <c r="CB6" s="729"/>
      <c r="CC6" s="729"/>
      <c r="CD6" s="729"/>
      <c r="CE6" s="729"/>
      <c r="CF6" s="729"/>
      <c r="CG6" s="730"/>
      <c r="CH6" s="734"/>
      <c r="CI6" s="735"/>
      <c r="CJ6" s="735"/>
      <c r="CK6" s="735"/>
      <c r="CL6" s="736"/>
      <c r="CM6" s="734"/>
      <c r="CN6" s="735"/>
      <c r="CO6" s="735"/>
      <c r="CP6" s="735"/>
      <c r="CQ6" s="736"/>
      <c r="CR6" s="734"/>
      <c r="CS6" s="735"/>
      <c r="CT6" s="735"/>
      <c r="CU6" s="735"/>
      <c r="CV6" s="736"/>
      <c r="CW6" s="734"/>
      <c r="CX6" s="735"/>
      <c r="CY6" s="735"/>
      <c r="CZ6" s="735"/>
      <c r="DA6" s="736"/>
      <c r="DB6" s="734"/>
      <c r="DC6" s="735"/>
      <c r="DD6" s="735"/>
      <c r="DE6" s="735"/>
      <c r="DF6" s="736"/>
      <c r="DG6" s="764"/>
      <c r="DH6" s="765"/>
      <c r="DI6" s="765"/>
      <c r="DJ6" s="765"/>
      <c r="DK6" s="766"/>
      <c r="DL6" s="764"/>
      <c r="DM6" s="765"/>
      <c r="DN6" s="765"/>
      <c r="DO6" s="765"/>
      <c r="DP6" s="766"/>
      <c r="DQ6" s="734"/>
      <c r="DR6" s="735"/>
      <c r="DS6" s="735"/>
      <c r="DT6" s="735"/>
      <c r="DU6" s="736"/>
      <c r="DV6" s="734"/>
      <c r="DW6" s="735"/>
      <c r="DX6" s="735"/>
      <c r="DY6" s="735"/>
      <c r="DZ6" s="740"/>
      <c r="EA6" s="232"/>
    </row>
    <row r="7" spans="1:131" s="233" customFormat="1" ht="26.25" customHeight="1" thickTop="1" x14ac:dyDescent="0.2">
      <c r="A7" s="234">
        <v>1</v>
      </c>
      <c r="B7" s="747" t="s">
        <v>374</v>
      </c>
      <c r="C7" s="748"/>
      <c r="D7" s="748"/>
      <c r="E7" s="748"/>
      <c r="F7" s="748"/>
      <c r="G7" s="748"/>
      <c r="H7" s="748"/>
      <c r="I7" s="748"/>
      <c r="J7" s="748"/>
      <c r="K7" s="748"/>
      <c r="L7" s="748"/>
      <c r="M7" s="748"/>
      <c r="N7" s="748"/>
      <c r="O7" s="748"/>
      <c r="P7" s="749"/>
      <c r="Q7" s="750">
        <v>230012</v>
      </c>
      <c r="R7" s="751"/>
      <c r="S7" s="751"/>
      <c r="T7" s="751"/>
      <c r="U7" s="751"/>
      <c r="V7" s="751">
        <v>226110</v>
      </c>
      <c r="W7" s="751"/>
      <c r="X7" s="751"/>
      <c r="Y7" s="751"/>
      <c r="Z7" s="751"/>
      <c r="AA7" s="751">
        <v>3902</v>
      </c>
      <c r="AB7" s="751"/>
      <c r="AC7" s="751"/>
      <c r="AD7" s="751"/>
      <c r="AE7" s="752"/>
      <c r="AF7" s="753">
        <v>3222</v>
      </c>
      <c r="AG7" s="754"/>
      <c r="AH7" s="754"/>
      <c r="AI7" s="754"/>
      <c r="AJ7" s="755"/>
      <c r="AK7" s="756">
        <v>5391</v>
      </c>
      <c r="AL7" s="757"/>
      <c r="AM7" s="757"/>
      <c r="AN7" s="757"/>
      <c r="AO7" s="757"/>
      <c r="AP7" s="757">
        <v>153308</v>
      </c>
      <c r="AQ7" s="757"/>
      <c r="AR7" s="757"/>
      <c r="AS7" s="757"/>
      <c r="AT7" s="757"/>
      <c r="AU7" s="758"/>
      <c r="AV7" s="758"/>
      <c r="AW7" s="758"/>
      <c r="AX7" s="758"/>
      <c r="AY7" s="759"/>
      <c r="AZ7" s="230"/>
      <c r="BA7" s="230"/>
      <c r="BB7" s="230"/>
      <c r="BC7" s="230"/>
      <c r="BD7" s="230"/>
      <c r="BE7" s="231"/>
      <c r="BF7" s="231"/>
      <c r="BG7" s="231"/>
      <c r="BH7" s="231"/>
      <c r="BI7" s="231"/>
      <c r="BJ7" s="231"/>
      <c r="BK7" s="231"/>
      <c r="BL7" s="231"/>
      <c r="BM7" s="231"/>
      <c r="BN7" s="231"/>
      <c r="BO7" s="231"/>
      <c r="BP7" s="231"/>
      <c r="BQ7" s="234">
        <v>1</v>
      </c>
      <c r="BR7" s="235"/>
      <c r="BS7" s="744" t="s">
        <v>562</v>
      </c>
      <c r="BT7" s="745"/>
      <c r="BU7" s="745"/>
      <c r="BV7" s="745"/>
      <c r="BW7" s="745"/>
      <c r="BX7" s="745"/>
      <c r="BY7" s="745"/>
      <c r="BZ7" s="745"/>
      <c r="CA7" s="745"/>
      <c r="CB7" s="745"/>
      <c r="CC7" s="745"/>
      <c r="CD7" s="745"/>
      <c r="CE7" s="745"/>
      <c r="CF7" s="745"/>
      <c r="CG7" s="760"/>
      <c r="CH7" s="741">
        <v>-2</v>
      </c>
      <c r="CI7" s="742"/>
      <c r="CJ7" s="742"/>
      <c r="CK7" s="742"/>
      <c r="CL7" s="743"/>
      <c r="CM7" s="741">
        <v>25</v>
      </c>
      <c r="CN7" s="742"/>
      <c r="CO7" s="742"/>
      <c r="CP7" s="742"/>
      <c r="CQ7" s="743"/>
      <c r="CR7" s="741">
        <v>1</v>
      </c>
      <c r="CS7" s="742"/>
      <c r="CT7" s="742"/>
      <c r="CU7" s="742"/>
      <c r="CV7" s="743"/>
      <c r="CW7" s="741" t="s">
        <v>574</v>
      </c>
      <c r="CX7" s="742"/>
      <c r="CY7" s="742"/>
      <c r="CZ7" s="742"/>
      <c r="DA7" s="743"/>
      <c r="DB7" s="741" t="s">
        <v>574</v>
      </c>
      <c r="DC7" s="742"/>
      <c r="DD7" s="742"/>
      <c r="DE7" s="742"/>
      <c r="DF7" s="743"/>
      <c r="DG7" s="741" t="s">
        <v>574</v>
      </c>
      <c r="DH7" s="742"/>
      <c r="DI7" s="742"/>
      <c r="DJ7" s="742"/>
      <c r="DK7" s="743"/>
      <c r="DL7" s="741" t="s">
        <v>574</v>
      </c>
      <c r="DM7" s="742"/>
      <c r="DN7" s="742"/>
      <c r="DO7" s="742"/>
      <c r="DP7" s="743"/>
      <c r="DQ7" s="741" t="s">
        <v>574</v>
      </c>
      <c r="DR7" s="742"/>
      <c r="DS7" s="742"/>
      <c r="DT7" s="742"/>
      <c r="DU7" s="743"/>
      <c r="DV7" s="744"/>
      <c r="DW7" s="745"/>
      <c r="DX7" s="745"/>
      <c r="DY7" s="745"/>
      <c r="DZ7" s="746"/>
      <c r="EA7" s="232"/>
    </row>
    <row r="8" spans="1:131" s="233" customFormat="1" ht="26.25" customHeight="1" x14ac:dyDescent="0.2">
      <c r="A8" s="236">
        <v>2</v>
      </c>
      <c r="B8" s="778" t="s">
        <v>375</v>
      </c>
      <c r="C8" s="779"/>
      <c r="D8" s="779"/>
      <c r="E8" s="779"/>
      <c r="F8" s="779"/>
      <c r="G8" s="779"/>
      <c r="H8" s="779"/>
      <c r="I8" s="779"/>
      <c r="J8" s="779"/>
      <c r="K8" s="779"/>
      <c r="L8" s="779"/>
      <c r="M8" s="779"/>
      <c r="N8" s="779"/>
      <c r="O8" s="779"/>
      <c r="P8" s="780"/>
      <c r="Q8" s="781">
        <v>182</v>
      </c>
      <c r="R8" s="782"/>
      <c r="S8" s="782"/>
      <c r="T8" s="782"/>
      <c r="U8" s="782"/>
      <c r="V8" s="782">
        <v>42</v>
      </c>
      <c r="W8" s="782"/>
      <c r="X8" s="782"/>
      <c r="Y8" s="782"/>
      <c r="Z8" s="782"/>
      <c r="AA8" s="782">
        <v>140</v>
      </c>
      <c r="AB8" s="782"/>
      <c r="AC8" s="782"/>
      <c r="AD8" s="782"/>
      <c r="AE8" s="783"/>
      <c r="AF8" s="784">
        <v>140</v>
      </c>
      <c r="AG8" s="785"/>
      <c r="AH8" s="785"/>
      <c r="AI8" s="785"/>
      <c r="AJ8" s="786"/>
      <c r="AK8" s="767" t="s">
        <v>552</v>
      </c>
      <c r="AL8" s="768"/>
      <c r="AM8" s="768"/>
      <c r="AN8" s="768"/>
      <c r="AO8" s="768"/>
      <c r="AP8" s="768" t="s">
        <v>552</v>
      </c>
      <c r="AQ8" s="768"/>
      <c r="AR8" s="768"/>
      <c r="AS8" s="768"/>
      <c r="AT8" s="768"/>
      <c r="AU8" s="769"/>
      <c r="AV8" s="769"/>
      <c r="AW8" s="769"/>
      <c r="AX8" s="769"/>
      <c r="AY8" s="770"/>
      <c r="AZ8" s="230"/>
      <c r="BA8" s="230"/>
      <c r="BB8" s="230"/>
      <c r="BC8" s="230"/>
      <c r="BD8" s="230"/>
      <c r="BE8" s="231"/>
      <c r="BF8" s="231"/>
      <c r="BG8" s="231"/>
      <c r="BH8" s="231"/>
      <c r="BI8" s="231"/>
      <c r="BJ8" s="231"/>
      <c r="BK8" s="231"/>
      <c r="BL8" s="231"/>
      <c r="BM8" s="231"/>
      <c r="BN8" s="231"/>
      <c r="BO8" s="231"/>
      <c r="BP8" s="231"/>
      <c r="BQ8" s="236">
        <v>2</v>
      </c>
      <c r="BR8" s="237"/>
      <c r="BS8" s="771" t="s">
        <v>563</v>
      </c>
      <c r="BT8" s="772"/>
      <c r="BU8" s="772"/>
      <c r="BV8" s="772"/>
      <c r="BW8" s="772"/>
      <c r="BX8" s="772"/>
      <c r="BY8" s="772"/>
      <c r="BZ8" s="772"/>
      <c r="CA8" s="772"/>
      <c r="CB8" s="772"/>
      <c r="CC8" s="772"/>
      <c r="CD8" s="772"/>
      <c r="CE8" s="772"/>
      <c r="CF8" s="772"/>
      <c r="CG8" s="773"/>
      <c r="CH8" s="774">
        <v>-1</v>
      </c>
      <c r="CI8" s="775"/>
      <c r="CJ8" s="775"/>
      <c r="CK8" s="775"/>
      <c r="CL8" s="776"/>
      <c r="CM8" s="774">
        <v>31</v>
      </c>
      <c r="CN8" s="775"/>
      <c r="CO8" s="775"/>
      <c r="CP8" s="775"/>
      <c r="CQ8" s="776"/>
      <c r="CR8" s="774">
        <v>3</v>
      </c>
      <c r="CS8" s="775"/>
      <c r="CT8" s="775"/>
      <c r="CU8" s="775"/>
      <c r="CV8" s="776"/>
      <c r="CW8" s="774">
        <v>21</v>
      </c>
      <c r="CX8" s="775"/>
      <c r="CY8" s="775"/>
      <c r="CZ8" s="775"/>
      <c r="DA8" s="776"/>
      <c r="DB8" s="774" t="s">
        <v>574</v>
      </c>
      <c r="DC8" s="775"/>
      <c r="DD8" s="775"/>
      <c r="DE8" s="775"/>
      <c r="DF8" s="776"/>
      <c r="DG8" s="774" t="s">
        <v>574</v>
      </c>
      <c r="DH8" s="775"/>
      <c r="DI8" s="775"/>
      <c r="DJ8" s="775"/>
      <c r="DK8" s="776"/>
      <c r="DL8" s="774" t="s">
        <v>574</v>
      </c>
      <c r="DM8" s="775"/>
      <c r="DN8" s="775"/>
      <c r="DO8" s="775"/>
      <c r="DP8" s="776"/>
      <c r="DQ8" s="774" t="s">
        <v>574</v>
      </c>
      <c r="DR8" s="775"/>
      <c r="DS8" s="775"/>
      <c r="DT8" s="775"/>
      <c r="DU8" s="776"/>
      <c r="DV8" s="771"/>
      <c r="DW8" s="772"/>
      <c r="DX8" s="772"/>
      <c r="DY8" s="772"/>
      <c r="DZ8" s="777"/>
      <c r="EA8" s="232"/>
    </row>
    <row r="9" spans="1:131" s="233" customFormat="1" ht="26.25" customHeight="1" x14ac:dyDescent="0.2">
      <c r="A9" s="236">
        <v>3</v>
      </c>
      <c r="B9" s="778" t="s">
        <v>376</v>
      </c>
      <c r="C9" s="779"/>
      <c r="D9" s="779"/>
      <c r="E9" s="779"/>
      <c r="F9" s="779"/>
      <c r="G9" s="779"/>
      <c r="H9" s="779"/>
      <c r="I9" s="779"/>
      <c r="J9" s="779"/>
      <c r="K9" s="779"/>
      <c r="L9" s="779"/>
      <c r="M9" s="779"/>
      <c r="N9" s="779"/>
      <c r="O9" s="779"/>
      <c r="P9" s="780"/>
      <c r="Q9" s="781">
        <v>1615</v>
      </c>
      <c r="R9" s="782"/>
      <c r="S9" s="782"/>
      <c r="T9" s="782"/>
      <c r="U9" s="782"/>
      <c r="V9" s="782">
        <v>1571</v>
      </c>
      <c r="W9" s="782"/>
      <c r="X9" s="782"/>
      <c r="Y9" s="782"/>
      <c r="Z9" s="782"/>
      <c r="AA9" s="782">
        <v>44</v>
      </c>
      <c r="AB9" s="782"/>
      <c r="AC9" s="782"/>
      <c r="AD9" s="782"/>
      <c r="AE9" s="783"/>
      <c r="AF9" s="784">
        <v>44</v>
      </c>
      <c r="AG9" s="785"/>
      <c r="AH9" s="785"/>
      <c r="AI9" s="785"/>
      <c r="AJ9" s="786"/>
      <c r="AK9" s="767">
        <v>276</v>
      </c>
      <c r="AL9" s="768"/>
      <c r="AM9" s="768"/>
      <c r="AN9" s="768"/>
      <c r="AO9" s="768"/>
      <c r="AP9" s="768">
        <v>3139</v>
      </c>
      <c r="AQ9" s="768"/>
      <c r="AR9" s="768"/>
      <c r="AS9" s="768"/>
      <c r="AT9" s="768"/>
      <c r="AU9" s="769"/>
      <c r="AV9" s="769"/>
      <c r="AW9" s="769"/>
      <c r="AX9" s="769"/>
      <c r="AY9" s="770"/>
      <c r="AZ9" s="230"/>
      <c r="BA9" s="230"/>
      <c r="BB9" s="230"/>
      <c r="BC9" s="230"/>
      <c r="BD9" s="230"/>
      <c r="BE9" s="231"/>
      <c r="BF9" s="231"/>
      <c r="BG9" s="231"/>
      <c r="BH9" s="231"/>
      <c r="BI9" s="231"/>
      <c r="BJ9" s="231"/>
      <c r="BK9" s="231"/>
      <c r="BL9" s="231"/>
      <c r="BM9" s="231"/>
      <c r="BN9" s="231"/>
      <c r="BO9" s="231"/>
      <c r="BP9" s="231"/>
      <c r="BQ9" s="236">
        <v>3</v>
      </c>
      <c r="BR9" s="237"/>
      <c r="BS9" s="771" t="s">
        <v>564</v>
      </c>
      <c r="BT9" s="772"/>
      <c r="BU9" s="772"/>
      <c r="BV9" s="772"/>
      <c r="BW9" s="772"/>
      <c r="BX9" s="772"/>
      <c r="BY9" s="772"/>
      <c r="BZ9" s="772"/>
      <c r="CA9" s="772"/>
      <c r="CB9" s="772"/>
      <c r="CC9" s="772"/>
      <c r="CD9" s="772"/>
      <c r="CE9" s="772"/>
      <c r="CF9" s="772"/>
      <c r="CG9" s="773"/>
      <c r="CH9" s="774">
        <v>167</v>
      </c>
      <c r="CI9" s="775"/>
      <c r="CJ9" s="775"/>
      <c r="CK9" s="775"/>
      <c r="CL9" s="776"/>
      <c r="CM9" s="774">
        <v>-1591</v>
      </c>
      <c r="CN9" s="775"/>
      <c r="CO9" s="775"/>
      <c r="CP9" s="775"/>
      <c r="CQ9" s="776"/>
      <c r="CR9" s="774">
        <v>42</v>
      </c>
      <c r="CS9" s="775"/>
      <c r="CT9" s="775"/>
      <c r="CU9" s="775"/>
      <c r="CV9" s="776"/>
      <c r="CW9" s="774" t="s">
        <v>573</v>
      </c>
      <c r="CX9" s="775"/>
      <c r="CY9" s="775"/>
      <c r="CZ9" s="775"/>
      <c r="DA9" s="776"/>
      <c r="DB9" s="774">
        <v>2159</v>
      </c>
      <c r="DC9" s="775"/>
      <c r="DD9" s="775"/>
      <c r="DE9" s="775"/>
      <c r="DF9" s="776"/>
      <c r="DG9" s="774" t="s">
        <v>574</v>
      </c>
      <c r="DH9" s="775"/>
      <c r="DI9" s="775"/>
      <c r="DJ9" s="775"/>
      <c r="DK9" s="776"/>
      <c r="DL9" s="774" t="s">
        <v>574</v>
      </c>
      <c r="DM9" s="775"/>
      <c r="DN9" s="775"/>
      <c r="DO9" s="775"/>
      <c r="DP9" s="776"/>
      <c r="DQ9" s="774" t="s">
        <v>574</v>
      </c>
      <c r="DR9" s="775"/>
      <c r="DS9" s="775"/>
      <c r="DT9" s="775"/>
      <c r="DU9" s="776"/>
      <c r="DV9" s="771"/>
      <c r="DW9" s="772"/>
      <c r="DX9" s="772"/>
      <c r="DY9" s="772"/>
      <c r="DZ9" s="777"/>
      <c r="EA9" s="232"/>
    </row>
    <row r="10" spans="1:131" s="233" customFormat="1" ht="26.25" customHeight="1" x14ac:dyDescent="0.2">
      <c r="A10" s="236">
        <v>4</v>
      </c>
      <c r="B10" s="778" t="s">
        <v>377</v>
      </c>
      <c r="C10" s="779"/>
      <c r="D10" s="779"/>
      <c r="E10" s="779"/>
      <c r="F10" s="779"/>
      <c r="G10" s="779"/>
      <c r="H10" s="779"/>
      <c r="I10" s="779"/>
      <c r="J10" s="779"/>
      <c r="K10" s="779"/>
      <c r="L10" s="779"/>
      <c r="M10" s="779"/>
      <c r="N10" s="779"/>
      <c r="O10" s="779"/>
      <c r="P10" s="780"/>
      <c r="Q10" s="781">
        <v>370</v>
      </c>
      <c r="R10" s="782"/>
      <c r="S10" s="782"/>
      <c r="T10" s="782"/>
      <c r="U10" s="782"/>
      <c r="V10" s="782">
        <v>17</v>
      </c>
      <c r="W10" s="782"/>
      <c r="X10" s="782"/>
      <c r="Y10" s="782"/>
      <c r="Z10" s="782"/>
      <c r="AA10" s="782">
        <v>353</v>
      </c>
      <c r="AB10" s="782"/>
      <c r="AC10" s="782"/>
      <c r="AD10" s="782"/>
      <c r="AE10" s="783"/>
      <c r="AF10" s="784">
        <v>353</v>
      </c>
      <c r="AG10" s="785"/>
      <c r="AH10" s="785"/>
      <c r="AI10" s="785"/>
      <c r="AJ10" s="786"/>
      <c r="AK10" s="767" t="s">
        <v>552</v>
      </c>
      <c r="AL10" s="768"/>
      <c r="AM10" s="768"/>
      <c r="AN10" s="768"/>
      <c r="AO10" s="768"/>
      <c r="AP10" s="768" t="s">
        <v>552</v>
      </c>
      <c r="AQ10" s="768"/>
      <c r="AR10" s="768"/>
      <c r="AS10" s="768"/>
      <c r="AT10" s="768"/>
      <c r="AU10" s="769"/>
      <c r="AV10" s="769"/>
      <c r="AW10" s="769"/>
      <c r="AX10" s="769"/>
      <c r="AY10" s="770"/>
      <c r="AZ10" s="230"/>
      <c r="BA10" s="230"/>
      <c r="BB10" s="230"/>
      <c r="BC10" s="230"/>
      <c r="BD10" s="230"/>
      <c r="BE10" s="231"/>
      <c r="BF10" s="231"/>
      <c r="BG10" s="231"/>
      <c r="BH10" s="231"/>
      <c r="BI10" s="231"/>
      <c r="BJ10" s="231"/>
      <c r="BK10" s="231"/>
      <c r="BL10" s="231"/>
      <c r="BM10" s="231"/>
      <c r="BN10" s="231"/>
      <c r="BO10" s="231"/>
      <c r="BP10" s="231"/>
      <c r="BQ10" s="236">
        <v>4</v>
      </c>
      <c r="BR10" s="237"/>
      <c r="BS10" s="771" t="s">
        <v>565</v>
      </c>
      <c r="BT10" s="772"/>
      <c r="BU10" s="772"/>
      <c r="BV10" s="772"/>
      <c r="BW10" s="772"/>
      <c r="BX10" s="772"/>
      <c r="BY10" s="772"/>
      <c r="BZ10" s="772"/>
      <c r="CA10" s="772"/>
      <c r="CB10" s="772"/>
      <c r="CC10" s="772"/>
      <c r="CD10" s="772"/>
      <c r="CE10" s="772"/>
      <c r="CF10" s="772"/>
      <c r="CG10" s="773"/>
      <c r="CH10" s="774">
        <v>-6</v>
      </c>
      <c r="CI10" s="775"/>
      <c r="CJ10" s="775"/>
      <c r="CK10" s="775"/>
      <c r="CL10" s="776"/>
      <c r="CM10" s="774">
        <v>330</v>
      </c>
      <c r="CN10" s="775"/>
      <c r="CO10" s="775"/>
      <c r="CP10" s="775"/>
      <c r="CQ10" s="776"/>
      <c r="CR10" s="774">
        <v>130</v>
      </c>
      <c r="CS10" s="775"/>
      <c r="CT10" s="775"/>
      <c r="CU10" s="775"/>
      <c r="CV10" s="776"/>
      <c r="CW10" s="774">
        <v>133</v>
      </c>
      <c r="CX10" s="775"/>
      <c r="CY10" s="775"/>
      <c r="CZ10" s="775"/>
      <c r="DA10" s="776"/>
      <c r="DB10" s="774" t="s">
        <v>574</v>
      </c>
      <c r="DC10" s="775"/>
      <c r="DD10" s="775"/>
      <c r="DE10" s="775"/>
      <c r="DF10" s="776"/>
      <c r="DG10" s="774" t="s">
        <v>574</v>
      </c>
      <c r="DH10" s="775"/>
      <c r="DI10" s="775"/>
      <c r="DJ10" s="775"/>
      <c r="DK10" s="776"/>
      <c r="DL10" s="774" t="s">
        <v>574</v>
      </c>
      <c r="DM10" s="775"/>
      <c r="DN10" s="775"/>
      <c r="DO10" s="775"/>
      <c r="DP10" s="776"/>
      <c r="DQ10" s="774" t="s">
        <v>574</v>
      </c>
      <c r="DR10" s="775"/>
      <c r="DS10" s="775"/>
      <c r="DT10" s="775"/>
      <c r="DU10" s="776"/>
      <c r="DV10" s="771"/>
      <c r="DW10" s="772"/>
      <c r="DX10" s="772"/>
      <c r="DY10" s="772"/>
      <c r="DZ10" s="777"/>
      <c r="EA10" s="232"/>
    </row>
    <row r="11" spans="1:131" s="233" customFormat="1" ht="26.25" customHeight="1" x14ac:dyDescent="0.2">
      <c r="A11" s="236">
        <v>5</v>
      </c>
      <c r="B11" s="778" t="s">
        <v>378</v>
      </c>
      <c r="C11" s="779"/>
      <c r="D11" s="779"/>
      <c r="E11" s="779"/>
      <c r="F11" s="779"/>
      <c r="G11" s="779"/>
      <c r="H11" s="779"/>
      <c r="I11" s="779"/>
      <c r="J11" s="779"/>
      <c r="K11" s="779"/>
      <c r="L11" s="779"/>
      <c r="M11" s="779"/>
      <c r="N11" s="779"/>
      <c r="O11" s="779"/>
      <c r="P11" s="780"/>
      <c r="Q11" s="781">
        <v>116</v>
      </c>
      <c r="R11" s="782"/>
      <c r="S11" s="782"/>
      <c r="T11" s="782"/>
      <c r="U11" s="782"/>
      <c r="V11" s="782">
        <v>78</v>
      </c>
      <c r="W11" s="782"/>
      <c r="X11" s="782"/>
      <c r="Y11" s="782"/>
      <c r="Z11" s="782"/>
      <c r="AA11" s="782">
        <v>38</v>
      </c>
      <c r="AB11" s="782"/>
      <c r="AC11" s="782"/>
      <c r="AD11" s="782"/>
      <c r="AE11" s="783"/>
      <c r="AF11" s="784">
        <v>38</v>
      </c>
      <c r="AG11" s="785"/>
      <c r="AH11" s="785"/>
      <c r="AI11" s="785"/>
      <c r="AJ11" s="786"/>
      <c r="AK11" s="767">
        <v>3</v>
      </c>
      <c r="AL11" s="768"/>
      <c r="AM11" s="768"/>
      <c r="AN11" s="768"/>
      <c r="AO11" s="768"/>
      <c r="AP11" s="768">
        <v>206</v>
      </c>
      <c r="AQ11" s="768"/>
      <c r="AR11" s="768"/>
      <c r="AS11" s="768"/>
      <c r="AT11" s="768"/>
      <c r="AU11" s="769"/>
      <c r="AV11" s="769"/>
      <c r="AW11" s="769"/>
      <c r="AX11" s="769"/>
      <c r="AY11" s="770"/>
      <c r="AZ11" s="230"/>
      <c r="BA11" s="230"/>
      <c r="BB11" s="230"/>
      <c r="BC11" s="230"/>
      <c r="BD11" s="230"/>
      <c r="BE11" s="231"/>
      <c r="BF11" s="231"/>
      <c r="BG11" s="231"/>
      <c r="BH11" s="231"/>
      <c r="BI11" s="231"/>
      <c r="BJ11" s="231"/>
      <c r="BK11" s="231"/>
      <c r="BL11" s="231"/>
      <c r="BM11" s="231"/>
      <c r="BN11" s="231"/>
      <c r="BO11" s="231"/>
      <c r="BP11" s="231"/>
      <c r="BQ11" s="236">
        <v>5</v>
      </c>
      <c r="BR11" s="237"/>
      <c r="BS11" s="771" t="s">
        <v>566</v>
      </c>
      <c r="BT11" s="772"/>
      <c r="BU11" s="772"/>
      <c r="BV11" s="772"/>
      <c r="BW11" s="772"/>
      <c r="BX11" s="772"/>
      <c r="BY11" s="772"/>
      <c r="BZ11" s="772"/>
      <c r="CA11" s="772"/>
      <c r="CB11" s="772"/>
      <c r="CC11" s="772"/>
      <c r="CD11" s="772"/>
      <c r="CE11" s="772"/>
      <c r="CF11" s="772"/>
      <c r="CG11" s="773"/>
      <c r="CH11" s="774">
        <v>-742</v>
      </c>
      <c r="CI11" s="775"/>
      <c r="CJ11" s="775"/>
      <c r="CK11" s="775"/>
      <c r="CL11" s="776"/>
      <c r="CM11" s="774">
        <v>10477</v>
      </c>
      <c r="CN11" s="775"/>
      <c r="CO11" s="775"/>
      <c r="CP11" s="775"/>
      <c r="CQ11" s="776"/>
      <c r="CR11" s="774">
        <v>750</v>
      </c>
      <c r="CS11" s="775"/>
      <c r="CT11" s="775"/>
      <c r="CU11" s="775"/>
      <c r="CV11" s="776"/>
      <c r="CW11" s="774">
        <v>10</v>
      </c>
      <c r="CX11" s="775"/>
      <c r="CY11" s="775"/>
      <c r="CZ11" s="775"/>
      <c r="DA11" s="776"/>
      <c r="DB11" s="774">
        <v>6010</v>
      </c>
      <c r="DC11" s="775"/>
      <c r="DD11" s="775"/>
      <c r="DE11" s="775"/>
      <c r="DF11" s="776"/>
      <c r="DG11" s="774" t="s">
        <v>574</v>
      </c>
      <c r="DH11" s="775"/>
      <c r="DI11" s="775"/>
      <c r="DJ11" s="775"/>
      <c r="DK11" s="776"/>
      <c r="DL11" s="774" t="s">
        <v>574</v>
      </c>
      <c r="DM11" s="775"/>
      <c r="DN11" s="775"/>
      <c r="DO11" s="775"/>
      <c r="DP11" s="776"/>
      <c r="DQ11" s="774" t="s">
        <v>574</v>
      </c>
      <c r="DR11" s="775"/>
      <c r="DS11" s="775"/>
      <c r="DT11" s="775"/>
      <c r="DU11" s="776"/>
      <c r="DV11" s="771"/>
      <c r="DW11" s="772"/>
      <c r="DX11" s="772"/>
      <c r="DY11" s="772"/>
      <c r="DZ11" s="777"/>
      <c r="EA11" s="232"/>
    </row>
    <row r="12" spans="1:131" s="233" customFormat="1" ht="26.25" customHeight="1" x14ac:dyDescent="0.2">
      <c r="A12" s="236">
        <v>6</v>
      </c>
      <c r="B12" s="778" t="s">
        <v>379</v>
      </c>
      <c r="C12" s="779"/>
      <c r="D12" s="779"/>
      <c r="E12" s="779"/>
      <c r="F12" s="779"/>
      <c r="G12" s="779"/>
      <c r="H12" s="779"/>
      <c r="I12" s="779"/>
      <c r="J12" s="779"/>
      <c r="K12" s="779"/>
      <c r="L12" s="779"/>
      <c r="M12" s="779"/>
      <c r="N12" s="779"/>
      <c r="O12" s="779"/>
      <c r="P12" s="780"/>
      <c r="Q12" s="781">
        <v>2537</v>
      </c>
      <c r="R12" s="782"/>
      <c r="S12" s="782"/>
      <c r="T12" s="782"/>
      <c r="U12" s="782"/>
      <c r="V12" s="782">
        <v>2537</v>
      </c>
      <c r="W12" s="782"/>
      <c r="X12" s="782"/>
      <c r="Y12" s="782"/>
      <c r="Z12" s="782"/>
      <c r="AA12" s="782" t="s">
        <v>552</v>
      </c>
      <c r="AB12" s="782"/>
      <c r="AC12" s="782"/>
      <c r="AD12" s="782"/>
      <c r="AE12" s="783"/>
      <c r="AF12" s="784" t="s">
        <v>122</v>
      </c>
      <c r="AG12" s="785"/>
      <c r="AH12" s="785"/>
      <c r="AI12" s="785"/>
      <c r="AJ12" s="786"/>
      <c r="AK12" s="767" t="s">
        <v>552</v>
      </c>
      <c r="AL12" s="768"/>
      <c r="AM12" s="768"/>
      <c r="AN12" s="768"/>
      <c r="AO12" s="768"/>
      <c r="AP12" s="768">
        <v>6734</v>
      </c>
      <c r="AQ12" s="768"/>
      <c r="AR12" s="768"/>
      <c r="AS12" s="768"/>
      <c r="AT12" s="768"/>
      <c r="AU12" s="769"/>
      <c r="AV12" s="769"/>
      <c r="AW12" s="769"/>
      <c r="AX12" s="769"/>
      <c r="AY12" s="770"/>
      <c r="AZ12" s="230"/>
      <c r="BA12" s="230"/>
      <c r="BB12" s="230"/>
      <c r="BC12" s="230"/>
      <c r="BD12" s="230"/>
      <c r="BE12" s="231"/>
      <c r="BF12" s="231"/>
      <c r="BG12" s="231"/>
      <c r="BH12" s="231"/>
      <c r="BI12" s="231"/>
      <c r="BJ12" s="231"/>
      <c r="BK12" s="231"/>
      <c r="BL12" s="231"/>
      <c r="BM12" s="231"/>
      <c r="BN12" s="231"/>
      <c r="BO12" s="231"/>
      <c r="BP12" s="231"/>
      <c r="BQ12" s="236">
        <v>6</v>
      </c>
      <c r="BR12" s="237"/>
      <c r="BS12" s="771" t="s">
        <v>567</v>
      </c>
      <c r="BT12" s="772"/>
      <c r="BU12" s="772"/>
      <c r="BV12" s="772"/>
      <c r="BW12" s="772"/>
      <c r="BX12" s="772"/>
      <c r="BY12" s="772"/>
      <c r="BZ12" s="772"/>
      <c r="CA12" s="772"/>
      <c r="CB12" s="772"/>
      <c r="CC12" s="772"/>
      <c r="CD12" s="772"/>
      <c r="CE12" s="772"/>
      <c r="CF12" s="772"/>
      <c r="CG12" s="773"/>
      <c r="CH12" s="774">
        <v>-883</v>
      </c>
      <c r="CI12" s="775"/>
      <c r="CJ12" s="775"/>
      <c r="CK12" s="775"/>
      <c r="CL12" s="776"/>
      <c r="CM12" s="774">
        <v>8640</v>
      </c>
      <c r="CN12" s="775"/>
      <c r="CO12" s="775"/>
      <c r="CP12" s="775"/>
      <c r="CQ12" s="776"/>
      <c r="CR12" s="774">
        <v>2081</v>
      </c>
      <c r="CS12" s="775"/>
      <c r="CT12" s="775"/>
      <c r="CU12" s="775"/>
      <c r="CV12" s="776"/>
      <c r="CW12" s="774" t="s">
        <v>574</v>
      </c>
      <c r="CX12" s="775"/>
      <c r="CY12" s="775"/>
      <c r="CZ12" s="775"/>
      <c r="DA12" s="776"/>
      <c r="DB12" s="774">
        <v>6488</v>
      </c>
      <c r="DC12" s="775"/>
      <c r="DD12" s="775"/>
      <c r="DE12" s="775"/>
      <c r="DF12" s="776"/>
      <c r="DG12" s="774" t="s">
        <v>574</v>
      </c>
      <c r="DH12" s="775"/>
      <c r="DI12" s="775"/>
      <c r="DJ12" s="775"/>
      <c r="DK12" s="776"/>
      <c r="DL12" s="774" t="s">
        <v>574</v>
      </c>
      <c r="DM12" s="775"/>
      <c r="DN12" s="775"/>
      <c r="DO12" s="775"/>
      <c r="DP12" s="776"/>
      <c r="DQ12" s="774" t="s">
        <v>574</v>
      </c>
      <c r="DR12" s="775"/>
      <c r="DS12" s="775"/>
      <c r="DT12" s="775"/>
      <c r="DU12" s="776"/>
      <c r="DV12" s="771"/>
      <c r="DW12" s="772"/>
      <c r="DX12" s="772"/>
      <c r="DY12" s="772"/>
      <c r="DZ12" s="777"/>
      <c r="EA12" s="232"/>
    </row>
    <row r="13" spans="1:131" s="233" customFormat="1" ht="26.25" customHeight="1" x14ac:dyDescent="0.2">
      <c r="A13" s="236">
        <v>7</v>
      </c>
      <c r="B13" s="778"/>
      <c r="C13" s="779"/>
      <c r="D13" s="779"/>
      <c r="E13" s="779"/>
      <c r="F13" s="779"/>
      <c r="G13" s="779"/>
      <c r="H13" s="779"/>
      <c r="I13" s="779"/>
      <c r="J13" s="779"/>
      <c r="K13" s="779"/>
      <c r="L13" s="779"/>
      <c r="M13" s="779"/>
      <c r="N13" s="779"/>
      <c r="O13" s="779"/>
      <c r="P13" s="780"/>
      <c r="Q13" s="781"/>
      <c r="R13" s="782"/>
      <c r="S13" s="782"/>
      <c r="T13" s="782"/>
      <c r="U13" s="782"/>
      <c r="V13" s="782"/>
      <c r="W13" s="782"/>
      <c r="X13" s="782"/>
      <c r="Y13" s="782"/>
      <c r="Z13" s="782"/>
      <c r="AA13" s="782"/>
      <c r="AB13" s="782"/>
      <c r="AC13" s="782"/>
      <c r="AD13" s="782"/>
      <c r="AE13" s="783"/>
      <c r="AF13" s="784"/>
      <c r="AG13" s="785"/>
      <c r="AH13" s="785"/>
      <c r="AI13" s="785"/>
      <c r="AJ13" s="786"/>
      <c r="AK13" s="767"/>
      <c r="AL13" s="768"/>
      <c r="AM13" s="768"/>
      <c r="AN13" s="768"/>
      <c r="AO13" s="768"/>
      <c r="AP13" s="768"/>
      <c r="AQ13" s="768"/>
      <c r="AR13" s="768"/>
      <c r="AS13" s="768"/>
      <c r="AT13" s="768"/>
      <c r="AU13" s="769"/>
      <c r="AV13" s="769"/>
      <c r="AW13" s="769"/>
      <c r="AX13" s="769"/>
      <c r="AY13" s="770"/>
      <c r="AZ13" s="230"/>
      <c r="BA13" s="230"/>
      <c r="BB13" s="230"/>
      <c r="BC13" s="230"/>
      <c r="BD13" s="230"/>
      <c r="BE13" s="231"/>
      <c r="BF13" s="231"/>
      <c r="BG13" s="231"/>
      <c r="BH13" s="231"/>
      <c r="BI13" s="231"/>
      <c r="BJ13" s="231"/>
      <c r="BK13" s="231"/>
      <c r="BL13" s="231"/>
      <c r="BM13" s="231"/>
      <c r="BN13" s="231"/>
      <c r="BO13" s="231"/>
      <c r="BP13" s="231"/>
      <c r="BQ13" s="236">
        <v>7</v>
      </c>
      <c r="BR13" s="237"/>
      <c r="BS13" s="771"/>
      <c r="BT13" s="772"/>
      <c r="BU13" s="772"/>
      <c r="BV13" s="772"/>
      <c r="BW13" s="772"/>
      <c r="BX13" s="772"/>
      <c r="BY13" s="772"/>
      <c r="BZ13" s="772"/>
      <c r="CA13" s="772"/>
      <c r="CB13" s="772"/>
      <c r="CC13" s="772"/>
      <c r="CD13" s="772"/>
      <c r="CE13" s="772"/>
      <c r="CF13" s="772"/>
      <c r="CG13" s="773"/>
      <c r="CH13" s="774"/>
      <c r="CI13" s="775"/>
      <c r="CJ13" s="775"/>
      <c r="CK13" s="775"/>
      <c r="CL13" s="776"/>
      <c r="CM13" s="774"/>
      <c r="CN13" s="775"/>
      <c r="CO13" s="775"/>
      <c r="CP13" s="775"/>
      <c r="CQ13" s="776"/>
      <c r="CR13" s="774"/>
      <c r="CS13" s="775"/>
      <c r="CT13" s="775"/>
      <c r="CU13" s="775"/>
      <c r="CV13" s="776"/>
      <c r="CW13" s="774"/>
      <c r="CX13" s="775"/>
      <c r="CY13" s="775"/>
      <c r="CZ13" s="775"/>
      <c r="DA13" s="776"/>
      <c r="DB13" s="774"/>
      <c r="DC13" s="775"/>
      <c r="DD13" s="775"/>
      <c r="DE13" s="775"/>
      <c r="DF13" s="776"/>
      <c r="DG13" s="774"/>
      <c r="DH13" s="775"/>
      <c r="DI13" s="775"/>
      <c r="DJ13" s="775"/>
      <c r="DK13" s="776"/>
      <c r="DL13" s="774"/>
      <c r="DM13" s="775"/>
      <c r="DN13" s="775"/>
      <c r="DO13" s="775"/>
      <c r="DP13" s="776"/>
      <c r="DQ13" s="774"/>
      <c r="DR13" s="775"/>
      <c r="DS13" s="775"/>
      <c r="DT13" s="775"/>
      <c r="DU13" s="776"/>
      <c r="DV13" s="771"/>
      <c r="DW13" s="772"/>
      <c r="DX13" s="772"/>
      <c r="DY13" s="772"/>
      <c r="DZ13" s="777"/>
      <c r="EA13" s="232"/>
    </row>
    <row r="14" spans="1:131" s="233" customFormat="1" ht="26.25" customHeight="1" x14ac:dyDescent="0.2">
      <c r="A14" s="236">
        <v>8</v>
      </c>
      <c r="B14" s="778"/>
      <c r="C14" s="779"/>
      <c r="D14" s="779"/>
      <c r="E14" s="779"/>
      <c r="F14" s="779"/>
      <c r="G14" s="779"/>
      <c r="H14" s="779"/>
      <c r="I14" s="779"/>
      <c r="J14" s="779"/>
      <c r="K14" s="779"/>
      <c r="L14" s="779"/>
      <c r="M14" s="779"/>
      <c r="N14" s="779"/>
      <c r="O14" s="779"/>
      <c r="P14" s="780"/>
      <c r="Q14" s="781"/>
      <c r="R14" s="782"/>
      <c r="S14" s="782"/>
      <c r="T14" s="782"/>
      <c r="U14" s="782"/>
      <c r="V14" s="782"/>
      <c r="W14" s="782"/>
      <c r="X14" s="782"/>
      <c r="Y14" s="782"/>
      <c r="Z14" s="782"/>
      <c r="AA14" s="782"/>
      <c r="AB14" s="782"/>
      <c r="AC14" s="782"/>
      <c r="AD14" s="782"/>
      <c r="AE14" s="783"/>
      <c r="AF14" s="784"/>
      <c r="AG14" s="785"/>
      <c r="AH14" s="785"/>
      <c r="AI14" s="785"/>
      <c r="AJ14" s="786"/>
      <c r="AK14" s="767"/>
      <c r="AL14" s="768"/>
      <c r="AM14" s="768"/>
      <c r="AN14" s="768"/>
      <c r="AO14" s="768"/>
      <c r="AP14" s="768"/>
      <c r="AQ14" s="768"/>
      <c r="AR14" s="768"/>
      <c r="AS14" s="768"/>
      <c r="AT14" s="768"/>
      <c r="AU14" s="769"/>
      <c r="AV14" s="769"/>
      <c r="AW14" s="769"/>
      <c r="AX14" s="769"/>
      <c r="AY14" s="770"/>
      <c r="AZ14" s="230"/>
      <c r="BA14" s="230"/>
      <c r="BB14" s="230"/>
      <c r="BC14" s="230"/>
      <c r="BD14" s="230"/>
      <c r="BE14" s="231"/>
      <c r="BF14" s="231"/>
      <c r="BG14" s="231"/>
      <c r="BH14" s="231"/>
      <c r="BI14" s="231"/>
      <c r="BJ14" s="231"/>
      <c r="BK14" s="231"/>
      <c r="BL14" s="231"/>
      <c r="BM14" s="231"/>
      <c r="BN14" s="231"/>
      <c r="BO14" s="231"/>
      <c r="BP14" s="231"/>
      <c r="BQ14" s="236">
        <v>8</v>
      </c>
      <c r="BR14" s="237"/>
      <c r="BS14" s="771"/>
      <c r="BT14" s="772"/>
      <c r="BU14" s="772"/>
      <c r="BV14" s="772"/>
      <c r="BW14" s="772"/>
      <c r="BX14" s="772"/>
      <c r="BY14" s="772"/>
      <c r="BZ14" s="772"/>
      <c r="CA14" s="772"/>
      <c r="CB14" s="772"/>
      <c r="CC14" s="772"/>
      <c r="CD14" s="772"/>
      <c r="CE14" s="772"/>
      <c r="CF14" s="772"/>
      <c r="CG14" s="773"/>
      <c r="CH14" s="774"/>
      <c r="CI14" s="775"/>
      <c r="CJ14" s="775"/>
      <c r="CK14" s="775"/>
      <c r="CL14" s="776"/>
      <c r="CM14" s="774"/>
      <c r="CN14" s="775"/>
      <c r="CO14" s="775"/>
      <c r="CP14" s="775"/>
      <c r="CQ14" s="776"/>
      <c r="CR14" s="774"/>
      <c r="CS14" s="775"/>
      <c r="CT14" s="775"/>
      <c r="CU14" s="775"/>
      <c r="CV14" s="776"/>
      <c r="CW14" s="774"/>
      <c r="CX14" s="775"/>
      <c r="CY14" s="775"/>
      <c r="CZ14" s="775"/>
      <c r="DA14" s="776"/>
      <c r="DB14" s="774"/>
      <c r="DC14" s="775"/>
      <c r="DD14" s="775"/>
      <c r="DE14" s="775"/>
      <c r="DF14" s="776"/>
      <c r="DG14" s="774"/>
      <c r="DH14" s="775"/>
      <c r="DI14" s="775"/>
      <c r="DJ14" s="775"/>
      <c r="DK14" s="776"/>
      <c r="DL14" s="774"/>
      <c r="DM14" s="775"/>
      <c r="DN14" s="775"/>
      <c r="DO14" s="775"/>
      <c r="DP14" s="776"/>
      <c r="DQ14" s="774"/>
      <c r="DR14" s="775"/>
      <c r="DS14" s="775"/>
      <c r="DT14" s="775"/>
      <c r="DU14" s="776"/>
      <c r="DV14" s="771"/>
      <c r="DW14" s="772"/>
      <c r="DX14" s="772"/>
      <c r="DY14" s="772"/>
      <c r="DZ14" s="777"/>
      <c r="EA14" s="232"/>
    </row>
    <row r="15" spans="1:131" s="233" customFormat="1" ht="26.25" customHeight="1" x14ac:dyDescent="0.2">
      <c r="A15" s="236">
        <v>9</v>
      </c>
      <c r="B15" s="778"/>
      <c r="C15" s="779"/>
      <c r="D15" s="779"/>
      <c r="E15" s="779"/>
      <c r="F15" s="779"/>
      <c r="G15" s="779"/>
      <c r="H15" s="779"/>
      <c r="I15" s="779"/>
      <c r="J15" s="779"/>
      <c r="K15" s="779"/>
      <c r="L15" s="779"/>
      <c r="M15" s="779"/>
      <c r="N15" s="779"/>
      <c r="O15" s="779"/>
      <c r="P15" s="780"/>
      <c r="Q15" s="781"/>
      <c r="R15" s="782"/>
      <c r="S15" s="782"/>
      <c r="T15" s="782"/>
      <c r="U15" s="782"/>
      <c r="V15" s="782"/>
      <c r="W15" s="782"/>
      <c r="X15" s="782"/>
      <c r="Y15" s="782"/>
      <c r="Z15" s="782"/>
      <c r="AA15" s="782"/>
      <c r="AB15" s="782"/>
      <c r="AC15" s="782"/>
      <c r="AD15" s="782"/>
      <c r="AE15" s="783"/>
      <c r="AF15" s="784"/>
      <c r="AG15" s="785"/>
      <c r="AH15" s="785"/>
      <c r="AI15" s="785"/>
      <c r="AJ15" s="786"/>
      <c r="AK15" s="767"/>
      <c r="AL15" s="768"/>
      <c r="AM15" s="768"/>
      <c r="AN15" s="768"/>
      <c r="AO15" s="768"/>
      <c r="AP15" s="768"/>
      <c r="AQ15" s="768"/>
      <c r="AR15" s="768"/>
      <c r="AS15" s="768"/>
      <c r="AT15" s="768"/>
      <c r="AU15" s="769"/>
      <c r="AV15" s="769"/>
      <c r="AW15" s="769"/>
      <c r="AX15" s="769"/>
      <c r="AY15" s="770"/>
      <c r="AZ15" s="230"/>
      <c r="BA15" s="230"/>
      <c r="BB15" s="230"/>
      <c r="BC15" s="230"/>
      <c r="BD15" s="230"/>
      <c r="BE15" s="231"/>
      <c r="BF15" s="231"/>
      <c r="BG15" s="231"/>
      <c r="BH15" s="231"/>
      <c r="BI15" s="231"/>
      <c r="BJ15" s="231"/>
      <c r="BK15" s="231"/>
      <c r="BL15" s="231"/>
      <c r="BM15" s="231"/>
      <c r="BN15" s="231"/>
      <c r="BO15" s="231"/>
      <c r="BP15" s="231"/>
      <c r="BQ15" s="236">
        <v>9</v>
      </c>
      <c r="BR15" s="237"/>
      <c r="BS15" s="771"/>
      <c r="BT15" s="772"/>
      <c r="BU15" s="772"/>
      <c r="BV15" s="772"/>
      <c r="BW15" s="772"/>
      <c r="BX15" s="772"/>
      <c r="BY15" s="772"/>
      <c r="BZ15" s="772"/>
      <c r="CA15" s="772"/>
      <c r="CB15" s="772"/>
      <c r="CC15" s="772"/>
      <c r="CD15" s="772"/>
      <c r="CE15" s="772"/>
      <c r="CF15" s="772"/>
      <c r="CG15" s="773"/>
      <c r="CH15" s="774"/>
      <c r="CI15" s="775"/>
      <c r="CJ15" s="775"/>
      <c r="CK15" s="775"/>
      <c r="CL15" s="776"/>
      <c r="CM15" s="774"/>
      <c r="CN15" s="775"/>
      <c r="CO15" s="775"/>
      <c r="CP15" s="775"/>
      <c r="CQ15" s="776"/>
      <c r="CR15" s="774"/>
      <c r="CS15" s="775"/>
      <c r="CT15" s="775"/>
      <c r="CU15" s="775"/>
      <c r="CV15" s="776"/>
      <c r="CW15" s="774"/>
      <c r="CX15" s="775"/>
      <c r="CY15" s="775"/>
      <c r="CZ15" s="775"/>
      <c r="DA15" s="776"/>
      <c r="DB15" s="774"/>
      <c r="DC15" s="775"/>
      <c r="DD15" s="775"/>
      <c r="DE15" s="775"/>
      <c r="DF15" s="776"/>
      <c r="DG15" s="774"/>
      <c r="DH15" s="775"/>
      <c r="DI15" s="775"/>
      <c r="DJ15" s="775"/>
      <c r="DK15" s="776"/>
      <c r="DL15" s="774"/>
      <c r="DM15" s="775"/>
      <c r="DN15" s="775"/>
      <c r="DO15" s="775"/>
      <c r="DP15" s="776"/>
      <c r="DQ15" s="774"/>
      <c r="DR15" s="775"/>
      <c r="DS15" s="775"/>
      <c r="DT15" s="775"/>
      <c r="DU15" s="776"/>
      <c r="DV15" s="771"/>
      <c r="DW15" s="772"/>
      <c r="DX15" s="772"/>
      <c r="DY15" s="772"/>
      <c r="DZ15" s="777"/>
      <c r="EA15" s="232"/>
    </row>
    <row r="16" spans="1:131" s="233" customFormat="1" ht="26.25" customHeight="1" x14ac:dyDescent="0.2">
      <c r="A16" s="236">
        <v>10</v>
      </c>
      <c r="B16" s="778"/>
      <c r="C16" s="779"/>
      <c r="D16" s="779"/>
      <c r="E16" s="779"/>
      <c r="F16" s="779"/>
      <c r="G16" s="779"/>
      <c r="H16" s="779"/>
      <c r="I16" s="779"/>
      <c r="J16" s="779"/>
      <c r="K16" s="779"/>
      <c r="L16" s="779"/>
      <c r="M16" s="779"/>
      <c r="N16" s="779"/>
      <c r="O16" s="779"/>
      <c r="P16" s="780"/>
      <c r="Q16" s="781"/>
      <c r="R16" s="782"/>
      <c r="S16" s="782"/>
      <c r="T16" s="782"/>
      <c r="U16" s="782"/>
      <c r="V16" s="782"/>
      <c r="W16" s="782"/>
      <c r="X16" s="782"/>
      <c r="Y16" s="782"/>
      <c r="Z16" s="782"/>
      <c r="AA16" s="782"/>
      <c r="AB16" s="782"/>
      <c r="AC16" s="782"/>
      <c r="AD16" s="782"/>
      <c r="AE16" s="783"/>
      <c r="AF16" s="784"/>
      <c r="AG16" s="785"/>
      <c r="AH16" s="785"/>
      <c r="AI16" s="785"/>
      <c r="AJ16" s="786"/>
      <c r="AK16" s="767"/>
      <c r="AL16" s="768"/>
      <c r="AM16" s="768"/>
      <c r="AN16" s="768"/>
      <c r="AO16" s="768"/>
      <c r="AP16" s="768"/>
      <c r="AQ16" s="768"/>
      <c r="AR16" s="768"/>
      <c r="AS16" s="768"/>
      <c r="AT16" s="768"/>
      <c r="AU16" s="769"/>
      <c r="AV16" s="769"/>
      <c r="AW16" s="769"/>
      <c r="AX16" s="769"/>
      <c r="AY16" s="770"/>
      <c r="AZ16" s="230"/>
      <c r="BA16" s="230"/>
      <c r="BB16" s="230"/>
      <c r="BC16" s="230"/>
      <c r="BD16" s="230"/>
      <c r="BE16" s="231"/>
      <c r="BF16" s="231"/>
      <c r="BG16" s="231"/>
      <c r="BH16" s="231"/>
      <c r="BI16" s="231"/>
      <c r="BJ16" s="231"/>
      <c r="BK16" s="231"/>
      <c r="BL16" s="231"/>
      <c r="BM16" s="231"/>
      <c r="BN16" s="231"/>
      <c r="BO16" s="231"/>
      <c r="BP16" s="231"/>
      <c r="BQ16" s="236">
        <v>10</v>
      </c>
      <c r="BR16" s="237"/>
      <c r="BS16" s="771"/>
      <c r="BT16" s="772"/>
      <c r="BU16" s="772"/>
      <c r="BV16" s="772"/>
      <c r="BW16" s="772"/>
      <c r="BX16" s="772"/>
      <c r="BY16" s="772"/>
      <c r="BZ16" s="772"/>
      <c r="CA16" s="772"/>
      <c r="CB16" s="772"/>
      <c r="CC16" s="772"/>
      <c r="CD16" s="772"/>
      <c r="CE16" s="772"/>
      <c r="CF16" s="772"/>
      <c r="CG16" s="773"/>
      <c r="CH16" s="774"/>
      <c r="CI16" s="775"/>
      <c r="CJ16" s="775"/>
      <c r="CK16" s="775"/>
      <c r="CL16" s="776"/>
      <c r="CM16" s="774"/>
      <c r="CN16" s="775"/>
      <c r="CO16" s="775"/>
      <c r="CP16" s="775"/>
      <c r="CQ16" s="776"/>
      <c r="CR16" s="774"/>
      <c r="CS16" s="775"/>
      <c r="CT16" s="775"/>
      <c r="CU16" s="775"/>
      <c r="CV16" s="776"/>
      <c r="CW16" s="774"/>
      <c r="CX16" s="775"/>
      <c r="CY16" s="775"/>
      <c r="CZ16" s="775"/>
      <c r="DA16" s="776"/>
      <c r="DB16" s="774"/>
      <c r="DC16" s="775"/>
      <c r="DD16" s="775"/>
      <c r="DE16" s="775"/>
      <c r="DF16" s="776"/>
      <c r="DG16" s="774"/>
      <c r="DH16" s="775"/>
      <c r="DI16" s="775"/>
      <c r="DJ16" s="775"/>
      <c r="DK16" s="776"/>
      <c r="DL16" s="774"/>
      <c r="DM16" s="775"/>
      <c r="DN16" s="775"/>
      <c r="DO16" s="775"/>
      <c r="DP16" s="776"/>
      <c r="DQ16" s="774"/>
      <c r="DR16" s="775"/>
      <c r="DS16" s="775"/>
      <c r="DT16" s="775"/>
      <c r="DU16" s="776"/>
      <c r="DV16" s="771"/>
      <c r="DW16" s="772"/>
      <c r="DX16" s="772"/>
      <c r="DY16" s="772"/>
      <c r="DZ16" s="777"/>
      <c r="EA16" s="232"/>
    </row>
    <row r="17" spans="1:131" s="233" customFormat="1" ht="26.25" customHeight="1" x14ac:dyDescent="0.2">
      <c r="A17" s="236">
        <v>11</v>
      </c>
      <c r="B17" s="778"/>
      <c r="C17" s="779"/>
      <c r="D17" s="779"/>
      <c r="E17" s="779"/>
      <c r="F17" s="779"/>
      <c r="G17" s="779"/>
      <c r="H17" s="779"/>
      <c r="I17" s="779"/>
      <c r="J17" s="779"/>
      <c r="K17" s="779"/>
      <c r="L17" s="779"/>
      <c r="M17" s="779"/>
      <c r="N17" s="779"/>
      <c r="O17" s="779"/>
      <c r="P17" s="780"/>
      <c r="Q17" s="781"/>
      <c r="R17" s="782"/>
      <c r="S17" s="782"/>
      <c r="T17" s="782"/>
      <c r="U17" s="782"/>
      <c r="V17" s="782"/>
      <c r="W17" s="782"/>
      <c r="X17" s="782"/>
      <c r="Y17" s="782"/>
      <c r="Z17" s="782"/>
      <c r="AA17" s="782"/>
      <c r="AB17" s="782"/>
      <c r="AC17" s="782"/>
      <c r="AD17" s="782"/>
      <c r="AE17" s="783"/>
      <c r="AF17" s="784"/>
      <c r="AG17" s="785"/>
      <c r="AH17" s="785"/>
      <c r="AI17" s="785"/>
      <c r="AJ17" s="786"/>
      <c r="AK17" s="767"/>
      <c r="AL17" s="768"/>
      <c r="AM17" s="768"/>
      <c r="AN17" s="768"/>
      <c r="AO17" s="768"/>
      <c r="AP17" s="768"/>
      <c r="AQ17" s="768"/>
      <c r="AR17" s="768"/>
      <c r="AS17" s="768"/>
      <c r="AT17" s="768"/>
      <c r="AU17" s="769"/>
      <c r="AV17" s="769"/>
      <c r="AW17" s="769"/>
      <c r="AX17" s="769"/>
      <c r="AY17" s="770"/>
      <c r="AZ17" s="230"/>
      <c r="BA17" s="230"/>
      <c r="BB17" s="230"/>
      <c r="BC17" s="230"/>
      <c r="BD17" s="230"/>
      <c r="BE17" s="231"/>
      <c r="BF17" s="231"/>
      <c r="BG17" s="231"/>
      <c r="BH17" s="231"/>
      <c r="BI17" s="231"/>
      <c r="BJ17" s="231"/>
      <c r="BK17" s="231"/>
      <c r="BL17" s="231"/>
      <c r="BM17" s="231"/>
      <c r="BN17" s="231"/>
      <c r="BO17" s="231"/>
      <c r="BP17" s="231"/>
      <c r="BQ17" s="236">
        <v>11</v>
      </c>
      <c r="BR17" s="237"/>
      <c r="BS17" s="771"/>
      <c r="BT17" s="772"/>
      <c r="BU17" s="772"/>
      <c r="BV17" s="772"/>
      <c r="BW17" s="772"/>
      <c r="BX17" s="772"/>
      <c r="BY17" s="772"/>
      <c r="BZ17" s="772"/>
      <c r="CA17" s="772"/>
      <c r="CB17" s="772"/>
      <c r="CC17" s="772"/>
      <c r="CD17" s="772"/>
      <c r="CE17" s="772"/>
      <c r="CF17" s="772"/>
      <c r="CG17" s="773"/>
      <c r="CH17" s="774"/>
      <c r="CI17" s="775"/>
      <c r="CJ17" s="775"/>
      <c r="CK17" s="775"/>
      <c r="CL17" s="776"/>
      <c r="CM17" s="774"/>
      <c r="CN17" s="775"/>
      <c r="CO17" s="775"/>
      <c r="CP17" s="775"/>
      <c r="CQ17" s="776"/>
      <c r="CR17" s="774"/>
      <c r="CS17" s="775"/>
      <c r="CT17" s="775"/>
      <c r="CU17" s="775"/>
      <c r="CV17" s="776"/>
      <c r="CW17" s="774"/>
      <c r="CX17" s="775"/>
      <c r="CY17" s="775"/>
      <c r="CZ17" s="775"/>
      <c r="DA17" s="776"/>
      <c r="DB17" s="774"/>
      <c r="DC17" s="775"/>
      <c r="DD17" s="775"/>
      <c r="DE17" s="775"/>
      <c r="DF17" s="776"/>
      <c r="DG17" s="774"/>
      <c r="DH17" s="775"/>
      <c r="DI17" s="775"/>
      <c r="DJ17" s="775"/>
      <c r="DK17" s="776"/>
      <c r="DL17" s="774"/>
      <c r="DM17" s="775"/>
      <c r="DN17" s="775"/>
      <c r="DO17" s="775"/>
      <c r="DP17" s="776"/>
      <c r="DQ17" s="774"/>
      <c r="DR17" s="775"/>
      <c r="DS17" s="775"/>
      <c r="DT17" s="775"/>
      <c r="DU17" s="776"/>
      <c r="DV17" s="771"/>
      <c r="DW17" s="772"/>
      <c r="DX17" s="772"/>
      <c r="DY17" s="772"/>
      <c r="DZ17" s="777"/>
      <c r="EA17" s="232"/>
    </row>
    <row r="18" spans="1:131" s="233" customFormat="1" ht="26.25" customHeight="1" x14ac:dyDescent="0.2">
      <c r="A18" s="236">
        <v>12</v>
      </c>
      <c r="B18" s="778"/>
      <c r="C18" s="779"/>
      <c r="D18" s="779"/>
      <c r="E18" s="779"/>
      <c r="F18" s="779"/>
      <c r="G18" s="779"/>
      <c r="H18" s="779"/>
      <c r="I18" s="779"/>
      <c r="J18" s="779"/>
      <c r="K18" s="779"/>
      <c r="L18" s="779"/>
      <c r="M18" s="779"/>
      <c r="N18" s="779"/>
      <c r="O18" s="779"/>
      <c r="P18" s="780"/>
      <c r="Q18" s="781"/>
      <c r="R18" s="782"/>
      <c r="S18" s="782"/>
      <c r="T18" s="782"/>
      <c r="U18" s="782"/>
      <c r="V18" s="782"/>
      <c r="W18" s="782"/>
      <c r="X18" s="782"/>
      <c r="Y18" s="782"/>
      <c r="Z18" s="782"/>
      <c r="AA18" s="782"/>
      <c r="AB18" s="782"/>
      <c r="AC18" s="782"/>
      <c r="AD18" s="782"/>
      <c r="AE18" s="783"/>
      <c r="AF18" s="784"/>
      <c r="AG18" s="785"/>
      <c r="AH18" s="785"/>
      <c r="AI18" s="785"/>
      <c r="AJ18" s="786"/>
      <c r="AK18" s="767"/>
      <c r="AL18" s="768"/>
      <c r="AM18" s="768"/>
      <c r="AN18" s="768"/>
      <c r="AO18" s="768"/>
      <c r="AP18" s="768"/>
      <c r="AQ18" s="768"/>
      <c r="AR18" s="768"/>
      <c r="AS18" s="768"/>
      <c r="AT18" s="768"/>
      <c r="AU18" s="769"/>
      <c r="AV18" s="769"/>
      <c r="AW18" s="769"/>
      <c r="AX18" s="769"/>
      <c r="AY18" s="770"/>
      <c r="AZ18" s="230"/>
      <c r="BA18" s="230"/>
      <c r="BB18" s="230"/>
      <c r="BC18" s="230"/>
      <c r="BD18" s="230"/>
      <c r="BE18" s="231"/>
      <c r="BF18" s="231"/>
      <c r="BG18" s="231"/>
      <c r="BH18" s="231"/>
      <c r="BI18" s="231"/>
      <c r="BJ18" s="231"/>
      <c r="BK18" s="231"/>
      <c r="BL18" s="231"/>
      <c r="BM18" s="231"/>
      <c r="BN18" s="231"/>
      <c r="BO18" s="231"/>
      <c r="BP18" s="231"/>
      <c r="BQ18" s="236">
        <v>12</v>
      </c>
      <c r="BR18" s="237"/>
      <c r="BS18" s="771"/>
      <c r="BT18" s="772"/>
      <c r="BU18" s="772"/>
      <c r="BV18" s="772"/>
      <c r="BW18" s="772"/>
      <c r="BX18" s="772"/>
      <c r="BY18" s="772"/>
      <c r="BZ18" s="772"/>
      <c r="CA18" s="772"/>
      <c r="CB18" s="772"/>
      <c r="CC18" s="772"/>
      <c r="CD18" s="772"/>
      <c r="CE18" s="772"/>
      <c r="CF18" s="772"/>
      <c r="CG18" s="773"/>
      <c r="CH18" s="774"/>
      <c r="CI18" s="775"/>
      <c r="CJ18" s="775"/>
      <c r="CK18" s="775"/>
      <c r="CL18" s="776"/>
      <c r="CM18" s="774"/>
      <c r="CN18" s="775"/>
      <c r="CO18" s="775"/>
      <c r="CP18" s="775"/>
      <c r="CQ18" s="776"/>
      <c r="CR18" s="774"/>
      <c r="CS18" s="775"/>
      <c r="CT18" s="775"/>
      <c r="CU18" s="775"/>
      <c r="CV18" s="776"/>
      <c r="CW18" s="774"/>
      <c r="CX18" s="775"/>
      <c r="CY18" s="775"/>
      <c r="CZ18" s="775"/>
      <c r="DA18" s="776"/>
      <c r="DB18" s="774"/>
      <c r="DC18" s="775"/>
      <c r="DD18" s="775"/>
      <c r="DE18" s="775"/>
      <c r="DF18" s="776"/>
      <c r="DG18" s="774"/>
      <c r="DH18" s="775"/>
      <c r="DI18" s="775"/>
      <c r="DJ18" s="775"/>
      <c r="DK18" s="776"/>
      <c r="DL18" s="774"/>
      <c r="DM18" s="775"/>
      <c r="DN18" s="775"/>
      <c r="DO18" s="775"/>
      <c r="DP18" s="776"/>
      <c r="DQ18" s="774"/>
      <c r="DR18" s="775"/>
      <c r="DS18" s="775"/>
      <c r="DT18" s="775"/>
      <c r="DU18" s="776"/>
      <c r="DV18" s="771"/>
      <c r="DW18" s="772"/>
      <c r="DX18" s="772"/>
      <c r="DY18" s="772"/>
      <c r="DZ18" s="777"/>
      <c r="EA18" s="232"/>
    </row>
    <row r="19" spans="1:131" s="233" customFormat="1" ht="26.25" customHeight="1" x14ac:dyDescent="0.2">
      <c r="A19" s="236">
        <v>13</v>
      </c>
      <c r="B19" s="778"/>
      <c r="C19" s="779"/>
      <c r="D19" s="779"/>
      <c r="E19" s="779"/>
      <c r="F19" s="779"/>
      <c r="G19" s="779"/>
      <c r="H19" s="779"/>
      <c r="I19" s="779"/>
      <c r="J19" s="779"/>
      <c r="K19" s="779"/>
      <c r="L19" s="779"/>
      <c r="M19" s="779"/>
      <c r="N19" s="779"/>
      <c r="O19" s="779"/>
      <c r="P19" s="780"/>
      <c r="Q19" s="781"/>
      <c r="R19" s="782"/>
      <c r="S19" s="782"/>
      <c r="T19" s="782"/>
      <c r="U19" s="782"/>
      <c r="V19" s="782"/>
      <c r="W19" s="782"/>
      <c r="X19" s="782"/>
      <c r="Y19" s="782"/>
      <c r="Z19" s="782"/>
      <c r="AA19" s="782"/>
      <c r="AB19" s="782"/>
      <c r="AC19" s="782"/>
      <c r="AD19" s="782"/>
      <c r="AE19" s="783"/>
      <c r="AF19" s="784"/>
      <c r="AG19" s="785"/>
      <c r="AH19" s="785"/>
      <c r="AI19" s="785"/>
      <c r="AJ19" s="786"/>
      <c r="AK19" s="767"/>
      <c r="AL19" s="768"/>
      <c r="AM19" s="768"/>
      <c r="AN19" s="768"/>
      <c r="AO19" s="768"/>
      <c r="AP19" s="768"/>
      <c r="AQ19" s="768"/>
      <c r="AR19" s="768"/>
      <c r="AS19" s="768"/>
      <c r="AT19" s="768"/>
      <c r="AU19" s="769"/>
      <c r="AV19" s="769"/>
      <c r="AW19" s="769"/>
      <c r="AX19" s="769"/>
      <c r="AY19" s="770"/>
      <c r="AZ19" s="230"/>
      <c r="BA19" s="230"/>
      <c r="BB19" s="230"/>
      <c r="BC19" s="230"/>
      <c r="BD19" s="230"/>
      <c r="BE19" s="231"/>
      <c r="BF19" s="231"/>
      <c r="BG19" s="231"/>
      <c r="BH19" s="231"/>
      <c r="BI19" s="231"/>
      <c r="BJ19" s="231"/>
      <c r="BK19" s="231"/>
      <c r="BL19" s="231"/>
      <c r="BM19" s="231"/>
      <c r="BN19" s="231"/>
      <c r="BO19" s="231"/>
      <c r="BP19" s="231"/>
      <c r="BQ19" s="236">
        <v>13</v>
      </c>
      <c r="BR19" s="237"/>
      <c r="BS19" s="771"/>
      <c r="BT19" s="772"/>
      <c r="BU19" s="772"/>
      <c r="BV19" s="772"/>
      <c r="BW19" s="772"/>
      <c r="BX19" s="772"/>
      <c r="BY19" s="772"/>
      <c r="BZ19" s="772"/>
      <c r="CA19" s="772"/>
      <c r="CB19" s="772"/>
      <c r="CC19" s="772"/>
      <c r="CD19" s="772"/>
      <c r="CE19" s="772"/>
      <c r="CF19" s="772"/>
      <c r="CG19" s="773"/>
      <c r="CH19" s="774"/>
      <c r="CI19" s="775"/>
      <c r="CJ19" s="775"/>
      <c r="CK19" s="775"/>
      <c r="CL19" s="776"/>
      <c r="CM19" s="774"/>
      <c r="CN19" s="775"/>
      <c r="CO19" s="775"/>
      <c r="CP19" s="775"/>
      <c r="CQ19" s="776"/>
      <c r="CR19" s="774"/>
      <c r="CS19" s="775"/>
      <c r="CT19" s="775"/>
      <c r="CU19" s="775"/>
      <c r="CV19" s="776"/>
      <c r="CW19" s="774"/>
      <c r="CX19" s="775"/>
      <c r="CY19" s="775"/>
      <c r="CZ19" s="775"/>
      <c r="DA19" s="776"/>
      <c r="DB19" s="774"/>
      <c r="DC19" s="775"/>
      <c r="DD19" s="775"/>
      <c r="DE19" s="775"/>
      <c r="DF19" s="776"/>
      <c r="DG19" s="774"/>
      <c r="DH19" s="775"/>
      <c r="DI19" s="775"/>
      <c r="DJ19" s="775"/>
      <c r="DK19" s="776"/>
      <c r="DL19" s="774"/>
      <c r="DM19" s="775"/>
      <c r="DN19" s="775"/>
      <c r="DO19" s="775"/>
      <c r="DP19" s="776"/>
      <c r="DQ19" s="774"/>
      <c r="DR19" s="775"/>
      <c r="DS19" s="775"/>
      <c r="DT19" s="775"/>
      <c r="DU19" s="776"/>
      <c r="DV19" s="771"/>
      <c r="DW19" s="772"/>
      <c r="DX19" s="772"/>
      <c r="DY19" s="772"/>
      <c r="DZ19" s="777"/>
      <c r="EA19" s="232"/>
    </row>
    <row r="20" spans="1:131" s="233" customFormat="1" ht="26.25" customHeight="1" x14ac:dyDescent="0.2">
      <c r="A20" s="236">
        <v>14</v>
      </c>
      <c r="B20" s="778"/>
      <c r="C20" s="779"/>
      <c r="D20" s="779"/>
      <c r="E20" s="779"/>
      <c r="F20" s="779"/>
      <c r="G20" s="779"/>
      <c r="H20" s="779"/>
      <c r="I20" s="779"/>
      <c r="J20" s="779"/>
      <c r="K20" s="779"/>
      <c r="L20" s="779"/>
      <c r="M20" s="779"/>
      <c r="N20" s="779"/>
      <c r="O20" s="779"/>
      <c r="P20" s="780"/>
      <c r="Q20" s="781"/>
      <c r="R20" s="782"/>
      <c r="S20" s="782"/>
      <c r="T20" s="782"/>
      <c r="U20" s="782"/>
      <c r="V20" s="782"/>
      <c r="W20" s="782"/>
      <c r="X20" s="782"/>
      <c r="Y20" s="782"/>
      <c r="Z20" s="782"/>
      <c r="AA20" s="782"/>
      <c r="AB20" s="782"/>
      <c r="AC20" s="782"/>
      <c r="AD20" s="782"/>
      <c r="AE20" s="783"/>
      <c r="AF20" s="784"/>
      <c r="AG20" s="785"/>
      <c r="AH20" s="785"/>
      <c r="AI20" s="785"/>
      <c r="AJ20" s="786"/>
      <c r="AK20" s="767"/>
      <c r="AL20" s="768"/>
      <c r="AM20" s="768"/>
      <c r="AN20" s="768"/>
      <c r="AO20" s="768"/>
      <c r="AP20" s="768"/>
      <c r="AQ20" s="768"/>
      <c r="AR20" s="768"/>
      <c r="AS20" s="768"/>
      <c r="AT20" s="768"/>
      <c r="AU20" s="769"/>
      <c r="AV20" s="769"/>
      <c r="AW20" s="769"/>
      <c r="AX20" s="769"/>
      <c r="AY20" s="770"/>
      <c r="AZ20" s="230"/>
      <c r="BA20" s="230"/>
      <c r="BB20" s="230"/>
      <c r="BC20" s="230"/>
      <c r="BD20" s="230"/>
      <c r="BE20" s="231"/>
      <c r="BF20" s="231"/>
      <c r="BG20" s="231"/>
      <c r="BH20" s="231"/>
      <c r="BI20" s="231"/>
      <c r="BJ20" s="231"/>
      <c r="BK20" s="231"/>
      <c r="BL20" s="231"/>
      <c r="BM20" s="231"/>
      <c r="BN20" s="231"/>
      <c r="BO20" s="231"/>
      <c r="BP20" s="231"/>
      <c r="BQ20" s="236">
        <v>14</v>
      </c>
      <c r="BR20" s="237"/>
      <c r="BS20" s="771"/>
      <c r="BT20" s="772"/>
      <c r="BU20" s="772"/>
      <c r="BV20" s="772"/>
      <c r="BW20" s="772"/>
      <c r="BX20" s="772"/>
      <c r="BY20" s="772"/>
      <c r="BZ20" s="772"/>
      <c r="CA20" s="772"/>
      <c r="CB20" s="772"/>
      <c r="CC20" s="772"/>
      <c r="CD20" s="772"/>
      <c r="CE20" s="772"/>
      <c r="CF20" s="772"/>
      <c r="CG20" s="773"/>
      <c r="CH20" s="774"/>
      <c r="CI20" s="775"/>
      <c r="CJ20" s="775"/>
      <c r="CK20" s="775"/>
      <c r="CL20" s="776"/>
      <c r="CM20" s="774"/>
      <c r="CN20" s="775"/>
      <c r="CO20" s="775"/>
      <c r="CP20" s="775"/>
      <c r="CQ20" s="776"/>
      <c r="CR20" s="774"/>
      <c r="CS20" s="775"/>
      <c r="CT20" s="775"/>
      <c r="CU20" s="775"/>
      <c r="CV20" s="776"/>
      <c r="CW20" s="774"/>
      <c r="CX20" s="775"/>
      <c r="CY20" s="775"/>
      <c r="CZ20" s="775"/>
      <c r="DA20" s="776"/>
      <c r="DB20" s="774"/>
      <c r="DC20" s="775"/>
      <c r="DD20" s="775"/>
      <c r="DE20" s="775"/>
      <c r="DF20" s="776"/>
      <c r="DG20" s="774"/>
      <c r="DH20" s="775"/>
      <c r="DI20" s="775"/>
      <c r="DJ20" s="775"/>
      <c r="DK20" s="776"/>
      <c r="DL20" s="774"/>
      <c r="DM20" s="775"/>
      <c r="DN20" s="775"/>
      <c r="DO20" s="775"/>
      <c r="DP20" s="776"/>
      <c r="DQ20" s="774"/>
      <c r="DR20" s="775"/>
      <c r="DS20" s="775"/>
      <c r="DT20" s="775"/>
      <c r="DU20" s="776"/>
      <c r="DV20" s="771"/>
      <c r="DW20" s="772"/>
      <c r="DX20" s="772"/>
      <c r="DY20" s="772"/>
      <c r="DZ20" s="777"/>
      <c r="EA20" s="232"/>
    </row>
    <row r="21" spans="1:131" s="233" customFormat="1" ht="26.25" customHeight="1" thickBot="1" x14ac:dyDescent="0.25">
      <c r="A21" s="236">
        <v>15</v>
      </c>
      <c r="B21" s="778"/>
      <c r="C21" s="779"/>
      <c r="D21" s="779"/>
      <c r="E21" s="779"/>
      <c r="F21" s="779"/>
      <c r="G21" s="779"/>
      <c r="H21" s="779"/>
      <c r="I21" s="779"/>
      <c r="J21" s="779"/>
      <c r="K21" s="779"/>
      <c r="L21" s="779"/>
      <c r="M21" s="779"/>
      <c r="N21" s="779"/>
      <c r="O21" s="779"/>
      <c r="P21" s="780"/>
      <c r="Q21" s="781"/>
      <c r="R21" s="782"/>
      <c r="S21" s="782"/>
      <c r="T21" s="782"/>
      <c r="U21" s="782"/>
      <c r="V21" s="782"/>
      <c r="W21" s="782"/>
      <c r="X21" s="782"/>
      <c r="Y21" s="782"/>
      <c r="Z21" s="782"/>
      <c r="AA21" s="782"/>
      <c r="AB21" s="782"/>
      <c r="AC21" s="782"/>
      <c r="AD21" s="782"/>
      <c r="AE21" s="783"/>
      <c r="AF21" s="784"/>
      <c r="AG21" s="785"/>
      <c r="AH21" s="785"/>
      <c r="AI21" s="785"/>
      <c r="AJ21" s="786"/>
      <c r="AK21" s="767"/>
      <c r="AL21" s="768"/>
      <c r="AM21" s="768"/>
      <c r="AN21" s="768"/>
      <c r="AO21" s="768"/>
      <c r="AP21" s="768"/>
      <c r="AQ21" s="768"/>
      <c r="AR21" s="768"/>
      <c r="AS21" s="768"/>
      <c r="AT21" s="768"/>
      <c r="AU21" s="769"/>
      <c r="AV21" s="769"/>
      <c r="AW21" s="769"/>
      <c r="AX21" s="769"/>
      <c r="AY21" s="770"/>
      <c r="AZ21" s="230"/>
      <c r="BA21" s="230"/>
      <c r="BB21" s="230"/>
      <c r="BC21" s="230"/>
      <c r="BD21" s="230"/>
      <c r="BE21" s="231"/>
      <c r="BF21" s="231"/>
      <c r="BG21" s="231"/>
      <c r="BH21" s="231"/>
      <c r="BI21" s="231"/>
      <c r="BJ21" s="231"/>
      <c r="BK21" s="231"/>
      <c r="BL21" s="231"/>
      <c r="BM21" s="231"/>
      <c r="BN21" s="231"/>
      <c r="BO21" s="231"/>
      <c r="BP21" s="231"/>
      <c r="BQ21" s="236">
        <v>15</v>
      </c>
      <c r="BR21" s="237"/>
      <c r="BS21" s="771"/>
      <c r="BT21" s="772"/>
      <c r="BU21" s="772"/>
      <c r="BV21" s="772"/>
      <c r="BW21" s="772"/>
      <c r="BX21" s="772"/>
      <c r="BY21" s="772"/>
      <c r="BZ21" s="772"/>
      <c r="CA21" s="772"/>
      <c r="CB21" s="772"/>
      <c r="CC21" s="772"/>
      <c r="CD21" s="772"/>
      <c r="CE21" s="772"/>
      <c r="CF21" s="772"/>
      <c r="CG21" s="773"/>
      <c r="CH21" s="774"/>
      <c r="CI21" s="775"/>
      <c r="CJ21" s="775"/>
      <c r="CK21" s="775"/>
      <c r="CL21" s="776"/>
      <c r="CM21" s="774"/>
      <c r="CN21" s="775"/>
      <c r="CO21" s="775"/>
      <c r="CP21" s="775"/>
      <c r="CQ21" s="776"/>
      <c r="CR21" s="774"/>
      <c r="CS21" s="775"/>
      <c r="CT21" s="775"/>
      <c r="CU21" s="775"/>
      <c r="CV21" s="776"/>
      <c r="CW21" s="774"/>
      <c r="CX21" s="775"/>
      <c r="CY21" s="775"/>
      <c r="CZ21" s="775"/>
      <c r="DA21" s="776"/>
      <c r="DB21" s="774"/>
      <c r="DC21" s="775"/>
      <c r="DD21" s="775"/>
      <c r="DE21" s="775"/>
      <c r="DF21" s="776"/>
      <c r="DG21" s="774"/>
      <c r="DH21" s="775"/>
      <c r="DI21" s="775"/>
      <c r="DJ21" s="775"/>
      <c r="DK21" s="776"/>
      <c r="DL21" s="774"/>
      <c r="DM21" s="775"/>
      <c r="DN21" s="775"/>
      <c r="DO21" s="775"/>
      <c r="DP21" s="776"/>
      <c r="DQ21" s="774"/>
      <c r="DR21" s="775"/>
      <c r="DS21" s="775"/>
      <c r="DT21" s="775"/>
      <c r="DU21" s="776"/>
      <c r="DV21" s="771"/>
      <c r="DW21" s="772"/>
      <c r="DX21" s="772"/>
      <c r="DY21" s="772"/>
      <c r="DZ21" s="777"/>
      <c r="EA21" s="232"/>
    </row>
    <row r="22" spans="1:131" s="233" customFormat="1" ht="26.25" customHeight="1" x14ac:dyDescent="0.2">
      <c r="A22" s="236">
        <v>16</v>
      </c>
      <c r="B22" s="778"/>
      <c r="C22" s="779"/>
      <c r="D22" s="779"/>
      <c r="E22" s="779"/>
      <c r="F22" s="779"/>
      <c r="G22" s="779"/>
      <c r="H22" s="779"/>
      <c r="I22" s="779"/>
      <c r="J22" s="779"/>
      <c r="K22" s="779"/>
      <c r="L22" s="779"/>
      <c r="M22" s="779"/>
      <c r="N22" s="779"/>
      <c r="O22" s="779"/>
      <c r="P22" s="780"/>
      <c r="Q22" s="797"/>
      <c r="R22" s="798"/>
      <c r="S22" s="798"/>
      <c r="T22" s="798"/>
      <c r="U22" s="798"/>
      <c r="V22" s="798"/>
      <c r="W22" s="798"/>
      <c r="X22" s="798"/>
      <c r="Y22" s="798"/>
      <c r="Z22" s="798"/>
      <c r="AA22" s="798"/>
      <c r="AB22" s="798"/>
      <c r="AC22" s="798"/>
      <c r="AD22" s="798"/>
      <c r="AE22" s="799"/>
      <c r="AF22" s="784"/>
      <c r="AG22" s="785"/>
      <c r="AH22" s="785"/>
      <c r="AI22" s="785"/>
      <c r="AJ22" s="786"/>
      <c r="AK22" s="800"/>
      <c r="AL22" s="801"/>
      <c r="AM22" s="801"/>
      <c r="AN22" s="801"/>
      <c r="AO22" s="801"/>
      <c r="AP22" s="801"/>
      <c r="AQ22" s="801"/>
      <c r="AR22" s="801"/>
      <c r="AS22" s="801"/>
      <c r="AT22" s="801"/>
      <c r="AU22" s="802"/>
      <c r="AV22" s="802"/>
      <c r="AW22" s="802"/>
      <c r="AX22" s="802"/>
      <c r="AY22" s="803"/>
      <c r="AZ22" s="804" t="s">
        <v>380</v>
      </c>
      <c r="BA22" s="804"/>
      <c r="BB22" s="804"/>
      <c r="BC22" s="804"/>
      <c r="BD22" s="805"/>
      <c r="BE22" s="231"/>
      <c r="BF22" s="231"/>
      <c r="BG22" s="231"/>
      <c r="BH22" s="231"/>
      <c r="BI22" s="231"/>
      <c r="BJ22" s="231"/>
      <c r="BK22" s="231"/>
      <c r="BL22" s="231"/>
      <c r="BM22" s="231"/>
      <c r="BN22" s="231"/>
      <c r="BO22" s="231"/>
      <c r="BP22" s="231"/>
      <c r="BQ22" s="236">
        <v>16</v>
      </c>
      <c r="BR22" s="237"/>
      <c r="BS22" s="771"/>
      <c r="BT22" s="772"/>
      <c r="BU22" s="772"/>
      <c r="BV22" s="772"/>
      <c r="BW22" s="772"/>
      <c r="BX22" s="772"/>
      <c r="BY22" s="772"/>
      <c r="BZ22" s="772"/>
      <c r="CA22" s="772"/>
      <c r="CB22" s="772"/>
      <c r="CC22" s="772"/>
      <c r="CD22" s="772"/>
      <c r="CE22" s="772"/>
      <c r="CF22" s="772"/>
      <c r="CG22" s="773"/>
      <c r="CH22" s="774"/>
      <c r="CI22" s="775"/>
      <c r="CJ22" s="775"/>
      <c r="CK22" s="775"/>
      <c r="CL22" s="776"/>
      <c r="CM22" s="774"/>
      <c r="CN22" s="775"/>
      <c r="CO22" s="775"/>
      <c r="CP22" s="775"/>
      <c r="CQ22" s="776"/>
      <c r="CR22" s="774"/>
      <c r="CS22" s="775"/>
      <c r="CT22" s="775"/>
      <c r="CU22" s="775"/>
      <c r="CV22" s="776"/>
      <c r="CW22" s="774"/>
      <c r="CX22" s="775"/>
      <c r="CY22" s="775"/>
      <c r="CZ22" s="775"/>
      <c r="DA22" s="776"/>
      <c r="DB22" s="774"/>
      <c r="DC22" s="775"/>
      <c r="DD22" s="775"/>
      <c r="DE22" s="775"/>
      <c r="DF22" s="776"/>
      <c r="DG22" s="774"/>
      <c r="DH22" s="775"/>
      <c r="DI22" s="775"/>
      <c r="DJ22" s="775"/>
      <c r="DK22" s="776"/>
      <c r="DL22" s="774"/>
      <c r="DM22" s="775"/>
      <c r="DN22" s="775"/>
      <c r="DO22" s="775"/>
      <c r="DP22" s="776"/>
      <c r="DQ22" s="774"/>
      <c r="DR22" s="775"/>
      <c r="DS22" s="775"/>
      <c r="DT22" s="775"/>
      <c r="DU22" s="776"/>
      <c r="DV22" s="771"/>
      <c r="DW22" s="772"/>
      <c r="DX22" s="772"/>
      <c r="DY22" s="772"/>
      <c r="DZ22" s="777"/>
      <c r="EA22" s="232"/>
    </row>
    <row r="23" spans="1:131" s="233" customFormat="1" ht="26.25" customHeight="1" thickBot="1" x14ac:dyDescent="0.25">
      <c r="A23" s="238" t="s">
        <v>381</v>
      </c>
      <c r="B23" s="787" t="s">
        <v>382</v>
      </c>
      <c r="C23" s="788"/>
      <c r="D23" s="788"/>
      <c r="E23" s="788"/>
      <c r="F23" s="788"/>
      <c r="G23" s="788"/>
      <c r="H23" s="788"/>
      <c r="I23" s="788"/>
      <c r="J23" s="788"/>
      <c r="K23" s="788"/>
      <c r="L23" s="788"/>
      <c r="M23" s="788"/>
      <c r="N23" s="788"/>
      <c r="O23" s="788"/>
      <c r="P23" s="789"/>
      <c r="Q23" s="790">
        <v>232426</v>
      </c>
      <c r="R23" s="791"/>
      <c r="S23" s="791"/>
      <c r="T23" s="791"/>
      <c r="U23" s="791"/>
      <c r="V23" s="791">
        <v>227948</v>
      </c>
      <c r="W23" s="791"/>
      <c r="X23" s="791"/>
      <c r="Y23" s="791"/>
      <c r="Z23" s="791"/>
      <c r="AA23" s="791">
        <v>4478</v>
      </c>
      <c r="AB23" s="791"/>
      <c r="AC23" s="791"/>
      <c r="AD23" s="791"/>
      <c r="AE23" s="792"/>
      <c r="AF23" s="793">
        <v>3797</v>
      </c>
      <c r="AG23" s="791"/>
      <c r="AH23" s="791"/>
      <c r="AI23" s="791"/>
      <c r="AJ23" s="794"/>
      <c r="AK23" s="795"/>
      <c r="AL23" s="796"/>
      <c r="AM23" s="796"/>
      <c r="AN23" s="796"/>
      <c r="AO23" s="796"/>
      <c r="AP23" s="791">
        <v>163387</v>
      </c>
      <c r="AQ23" s="791"/>
      <c r="AR23" s="791"/>
      <c r="AS23" s="791"/>
      <c r="AT23" s="791"/>
      <c r="AU23" s="807"/>
      <c r="AV23" s="807"/>
      <c r="AW23" s="807"/>
      <c r="AX23" s="807"/>
      <c r="AY23" s="808"/>
      <c r="AZ23" s="809" t="s">
        <v>122</v>
      </c>
      <c r="BA23" s="810"/>
      <c r="BB23" s="810"/>
      <c r="BC23" s="810"/>
      <c r="BD23" s="811"/>
      <c r="BE23" s="231"/>
      <c r="BF23" s="231"/>
      <c r="BG23" s="231"/>
      <c r="BH23" s="231"/>
      <c r="BI23" s="231"/>
      <c r="BJ23" s="231"/>
      <c r="BK23" s="231"/>
      <c r="BL23" s="231"/>
      <c r="BM23" s="231"/>
      <c r="BN23" s="231"/>
      <c r="BO23" s="231"/>
      <c r="BP23" s="231"/>
      <c r="BQ23" s="236">
        <v>17</v>
      </c>
      <c r="BR23" s="237"/>
      <c r="BS23" s="771"/>
      <c r="BT23" s="772"/>
      <c r="BU23" s="772"/>
      <c r="BV23" s="772"/>
      <c r="BW23" s="772"/>
      <c r="BX23" s="772"/>
      <c r="BY23" s="772"/>
      <c r="BZ23" s="772"/>
      <c r="CA23" s="772"/>
      <c r="CB23" s="772"/>
      <c r="CC23" s="772"/>
      <c r="CD23" s="772"/>
      <c r="CE23" s="772"/>
      <c r="CF23" s="772"/>
      <c r="CG23" s="773"/>
      <c r="CH23" s="774"/>
      <c r="CI23" s="775"/>
      <c r="CJ23" s="775"/>
      <c r="CK23" s="775"/>
      <c r="CL23" s="776"/>
      <c r="CM23" s="774"/>
      <c r="CN23" s="775"/>
      <c r="CO23" s="775"/>
      <c r="CP23" s="775"/>
      <c r="CQ23" s="776"/>
      <c r="CR23" s="774"/>
      <c r="CS23" s="775"/>
      <c r="CT23" s="775"/>
      <c r="CU23" s="775"/>
      <c r="CV23" s="776"/>
      <c r="CW23" s="774"/>
      <c r="CX23" s="775"/>
      <c r="CY23" s="775"/>
      <c r="CZ23" s="775"/>
      <c r="DA23" s="776"/>
      <c r="DB23" s="774"/>
      <c r="DC23" s="775"/>
      <c r="DD23" s="775"/>
      <c r="DE23" s="775"/>
      <c r="DF23" s="776"/>
      <c r="DG23" s="774"/>
      <c r="DH23" s="775"/>
      <c r="DI23" s="775"/>
      <c r="DJ23" s="775"/>
      <c r="DK23" s="776"/>
      <c r="DL23" s="774"/>
      <c r="DM23" s="775"/>
      <c r="DN23" s="775"/>
      <c r="DO23" s="775"/>
      <c r="DP23" s="776"/>
      <c r="DQ23" s="774"/>
      <c r="DR23" s="775"/>
      <c r="DS23" s="775"/>
      <c r="DT23" s="775"/>
      <c r="DU23" s="776"/>
      <c r="DV23" s="771"/>
      <c r="DW23" s="772"/>
      <c r="DX23" s="772"/>
      <c r="DY23" s="772"/>
      <c r="DZ23" s="777"/>
      <c r="EA23" s="232"/>
    </row>
    <row r="24" spans="1:131" s="233" customFormat="1" ht="26.25" customHeight="1" x14ac:dyDescent="0.2">
      <c r="A24" s="806" t="s">
        <v>383</v>
      </c>
      <c r="B24" s="806"/>
      <c r="C24" s="806"/>
      <c r="D24" s="806"/>
      <c r="E24" s="806"/>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6"/>
      <c r="AE24" s="806"/>
      <c r="AF24" s="806"/>
      <c r="AG24" s="806"/>
      <c r="AH24" s="806"/>
      <c r="AI24" s="806"/>
      <c r="AJ24" s="806"/>
      <c r="AK24" s="806"/>
      <c r="AL24" s="806"/>
      <c r="AM24" s="806"/>
      <c r="AN24" s="806"/>
      <c r="AO24" s="806"/>
      <c r="AP24" s="806"/>
      <c r="AQ24" s="806"/>
      <c r="AR24" s="806"/>
      <c r="AS24" s="806"/>
      <c r="AT24" s="806"/>
      <c r="AU24" s="806"/>
      <c r="AV24" s="806"/>
      <c r="AW24" s="806"/>
      <c r="AX24" s="806"/>
      <c r="AY24" s="806"/>
      <c r="AZ24" s="230"/>
      <c r="BA24" s="230"/>
      <c r="BB24" s="230"/>
      <c r="BC24" s="230"/>
      <c r="BD24" s="230"/>
      <c r="BE24" s="231"/>
      <c r="BF24" s="231"/>
      <c r="BG24" s="231"/>
      <c r="BH24" s="231"/>
      <c r="BI24" s="231"/>
      <c r="BJ24" s="231"/>
      <c r="BK24" s="231"/>
      <c r="BL24" s="231"/>
      <c r="BM24" s="231"/>
      <c r="BN24" s="231"/>
      <c r="BO24" s="231"/>
      <c r="BP24" s="231"/>
      <c r="BQ24" s="236">
        <v>18</v>
      </c>
      <c r="BR24" s="237"/>
      <c r="BS24" s="771"/>
      <c r="BT24" s="772"/>
      <c r="BU24" s="772"/>
      <c r="BV24" s="772"/>
      <c r="BW24" s="772"/>
      <c r="BX24" s="772"/>
      <c r="BY24" s="772"/>
      <c r="BZ24" s="772"/>
      <c r="CA24" s="772"/>
      <c r="CB24" s="772"/>
      <c r="CC24" s="772"/>
      <c r="CD24" s="772"/>
      <c r="CE24" s="772"/>
      <c r="CF24" s="772"/>
      <c r="CG24" s="773"/>
      <c r="CH24" s="774"/>
      <c r="CI24" s="775"/>
      <c r="CJ24" s="775"/>
      <c r="CK24" s="775"/>
      <c r="CL24" s="776"/>
      <c r="CM24" s="774"/>
      <c r="CN24" s="775"/>
      <c r="CO24" s="775"/>
      <c r="CP24" s="775"/>
      <c r="CQ24" s="776"/>
      <c r="CR24" s="774"/>
      <c r="CS24" s="775"/>
      <c r="CT24" s="775"/>
      <c r="CU24" s="775"/>
      <c r="CV24" s="776"/>
      <c r="CW24" s="774"/>
      <c r="CX24" s="775"/>
      <c r="CY24" s="775"/>
      <c r="CZ24" s="775"/>
      <c r="DA24" s="776"/>
      <c r="DB24" s="774"/>
      <c r="DC24" s="775"/>
      <c r="DD24" s="775"/>
      <c r="DE24" s="775"/>
      <c r="DF24" s="776"/>
      <c r="DG24" s="774"/>
      <c r="DH24" s="775"/>
      <c r="DI24" s="775"/>
      <c r="DJ24" s="775"/>
      <c r="DK24" s="776"/>
      <c r="DL24" s="774"/>
      <c r="DM24" s="775"/>
      <c r="DN24" s="775"/>
      <c r="DO24" s="775"/>
      <c r="DP24" s="776"/>
      <c r="DQ24" s="774"/>
      <c r="DR24" s="775"/>
      <c r="DS24" s="775"/>
      <c r="DT24" s="775"/>
      <c r="DU24" s="776"/>
      <c r="DV24" s="771"/>
      <c r="DW24" s="772"/>
      <c r="DX24" s="772"/>
      <c r="DY24" s="772"/>
      <c r="DZ24" s="777"/>
      <c r="EA24" s="232"/>
    </row>
    <row r="25" spans="1:131" ht="26.25" customHeight="1" thickBot="1" x14ac:dyDescent="0.25">
      <c r="A25" s="723" t="s">
        <v>384</v>
      </c>
      <c r="B25" s="723"/>
      <c r="C25" s="723"/>
      <c r="D25" s="723"/>
      <c r="E25" s="723"/>
      <c r="F25" s="723"/>
      <c r="G25" s="723"/>
      <c r="H25" s="723"/>
      <c r="I25" s="723"/>
      <c r="J25" s="723"/>
      <c r="K25" s="723"/>
      <c r="L25" s="723"/>
      <c r="M25" s="723"/>
      <c r="N25" s="723"/>
      <c r="O25" s="723"/>
      <c r="P25" s="723"/>
      <c r="Q25" s="723"/>
      <c r="R25" s="723"/>
      <c r="S25" s="723"/>
      <c r="T25" s="723"/>
      <c r="U25" s="723"/>
      <c r="V25" s="723"/>
      <c r="W25" s="723"/>
      <c r="X25" s="723"/>
      <c r="Y25" s="723"/>
      <c r="Z25" s="723"/>
      <c r="AA25" s="723"/>
      <c r="AB25" s="723"/>
      <c r="AC25" s="723"/>
      <c r="AD25" s="723"/>
      <c r="AE25" s="723"/>
      <c r="AF25" s="723"/>
      <c r="AG25" s="723"/>
      <c r="AH25" s="723"/>
      <c r="AI25" s="723"/>
      <c r="AJ25" s="723"/>
      <c r="AK25" s="723"/>
      <c r="AL25" s="723"/>
      <c r="AM25" s="723"/>
      <c r="AN25" s="723"/>
      <c r="AO25" s="723"/>
      <c r="AP25" s="723"/>
      <c r="AQ25" s="723"/>
      <c r="AR25" s="723"/>
      <c r="AS25" s="723"/>
      <c r="AT25" s="723"/>
      <c r="AU25" s="723"/>
      <c r="AV25" s="723"/>
      <c r="AW25" s="723"/>
      <c r="AX25" s="723"/>
      <c r="AY25" s="723"/>
      <c r="AZ25" s="723"/>
      <c r="BA25" s="723"/>
      <c r="BB25" s="723"/>
      <c r="BC25" s="723"/>
      <c r="BD25" s="723"/>
      <c r="BE25" s="723"/>
      <c r="BF25" s="723"/>
      <c r="BG25" s="723"/>
      <c r="BH25" s="723"/>
      <c r="BI25" s="723"/>
      <c r="BJ25" s="230"/>
      <c r="BK25" s="230"/>
      <c r="BL25" s="230"/>
      <c r="BM25" s="230"/>
      <c r="BN25" s="230"/>
      <c r="BO25" s="239"/>
      <c r="BP25" s="239"/>
      <c r="BQ25" s="236">
        <v>19</v>
      </c>
      <c r="BR25" s="237"/>
      <c r="BS25" s="771"/>
      <c r="BT25" s="772"/>
      <c r="BU25" s="772"/>
      <c r="BV25" s="772"/>
      <c r="BW25" s="772"/>
      <c r="BX25" s="772"/>
      <c r="BY25" s="772"/>
      <c r="BZ25" s="772"/>
      <c r="CA25" s="772"/>
      <c r="CB25" s="772"/>
      <c r="CC25" s="772"/>
      <c r="CD25" s="772"/>
      <c r="CE25" s="772"/>
      <c r="CF25" s="772"/>
      <c r="CG25" s="773"/>
      <c r="CH25" s="774"/>
      <c r="CI25" s="775"/>
      <c r="CJ25" s="775"/>
      <c r="CK25" s="775"/>
      <c r="CL25" s="776"/>
      <c r="CM25" s="774"/>
      <c r="CN25" s="775"/>
      <c r="CO25" s="775"/>
      <c r="CP25" s="775"/>
      <c r="CQ25" s="776"/>
      <c r="CR25" s="774"/>
      <c r="CS25" s="775"/>
      <c r="CT25" s="775"/>
      <c r="CU25" s="775"/>
      <c r="CV25" s="776"/>
      <c r="CW25" s="774"/>
      <c r="CX25" s="775"/>
      <c r="CY25" s="775"/>
      <c r="CZ25" s="775"/>
      <c r="DA25" s="776"/>
      <c r="DB25" s="774"/>
      <c r="DC25" s="775"/>
      <c r="DD25" s="775"/>
      <c r="DE25" s="775"/>
      <c r="DF25" s="776"/>
      <c r="DG25" s="774"/>
      <c r="DH25" s="775"/>
      <c r="DI25" s="775"/>
      <c r="DJ25" s="775"/>
      <c r="DK25" s="776"/>
      <c r="DL25" s="774"/>
      <c r="DM25" s="775"/>
      <c r="DN25" s="775"/>
      <c r="DO25" s="775"/>
      <c r="DP25" s="776"/>
      <c r="DQ25" s="774"/>
      <c r="DR25" s="775"/>
      <c r="DS25" s="775"/>
      <c r="DT25" s="775"/>
      <c r="DU25" s="776"/>
      <c r="DV25" s="771"/>
      <c r="DW25" s="772"/>
      <c r="DX25" s="772"/>
      <c r="DY25" s="772"/>
      <c r="DZ25" s="777"/>
      <c r="EA25" s="228"/>
    </row>
    <row r="26" spans="1:131" ht="26.25" customHeight="1" x14ac:dyDescent="0.2">
      <c r="A26" s="725" t="s">
        <v>357</v>
      </c>
      <c r="B26" s="726"/>
      <c r="C26" s="726"/>
      <c r="D26" s="726"/>
      <c r="E26" s="726"/>
      <c r="F26" s="726"/>
      <c r="G26" s="726"/>
      <c r="H26" s="726"/>
      <c r="I26" s="726"/>
      <c r="J26" s="726"/>
      <c r="K26" s="726"/>
      <c r="L26" s="726"/>
      <c r="M26" s="726"/>
      <c r="N26" s="726"/>
      <c r="O26" s="726"/>
      <c r="P26" s="727"/>
      <c r="Q26" s="731" t="s">
        <v>385</v>
      </c>
      <c r="R26" s="732"/>
      <c r="S26" s="732"/>
      <c r="T26" s="732"/>
      <c r="U26" s="733"/>
      <c r="V26" s="731" t="s">
        <v>386</v>
      </c>
      <c r="W26" s="732"/>
      <c r="X26" s="732"/>
      <c r="Y26" s="732"/>
      <c r="Z26" s="733"/>
      <c r="AA26" s="731" t="s">
        <v>387</v>
      </c>
      <c r="AB26" s="732"/>
      <c r="AC26" s="732"/>
      <c r="AD26" s="732"/>
      <c r="AE26" s="732"/>
      <c r="AF26" s="812" t="s">
        <v>388</v>
      </c>
      <c r="AG26" s="813"/>
      <c r="AH26" s="813"/>
      <c r="AI26" s="813"/>
      <c r="AJ26" s="814"/>
      <c r="AK26" s="732" t="s">
        <v>389</v>
      </c>
      <c r="AL26" s="732"/>
      <c r="AM26" s="732"/>
      <c r="AN26" s="732"/>
      <c r="AO26" s="733"/>
      <c r="AP26" s="731" t="s">
        <v>390</v>
      </c>
      <c r="AQ26" s="732"/>
      <c r="AR26" s="732"/>
      <c r="AS26" s="732"/>
      <c r="AT26" s="733"/>
      <c r="AU26" s="731" t="s">
        <v>391</v>
      </c>
      <c r="AV26" s="732"/>
      <c r="AW26" s="732"/>
      <c r="AX26" s="732"/>
      <c r="AY26" s="733"/>
      <c r="AZ26" s="731" t="s">
        <v>392</v>
      </c>
      <c r="BA26" s="732"/>
      <c r="BB26" s="732"/>
      <c r="BC26" s="732"/>
      <c r="BD26" s="733"/>
      <c r="BE26" s="731" t="s">
        <v>364</v>
      </c>
      <c r="BF26" s="732"/>
      <c r="BG26" s="732"/>
      <c r="BH26" s="732"/>
      <c r="BI26" s="738"/>
      <c r="BJ26" s="230"/>
      <c r="BK26" s="230"/>
      <c r="BL26" s="230"/>
      <c r="BM26" s="230"/>
      <c r="BN26" s="230"/>
      <c r="BO26" s="239"/>
      <c r="BP26" s="239"/>
      <c r="BQ26" s="236">
        <v>20</v>
      </c>
      <c r="BR26" s="237"/>
      <c r="BS26" s="771"/>
      <c r="BT26" s="772"/>
      <c r="BU26" s="772"/>
      <c r="BV26" s="772"/>
      <c r="BW26" s="772"/>
      <c r="BX26" s="772"/>
      <c r="BY26" s="772"/>
      <c r="BZ26" s="772"/>
      <c r="CA26" s="772"/>
      <c r="CB26" s="772"/>
      <c r="CC26" s="772"/>
      <c r="CD26" s="772"/>
      <c r="CE26" s="772"/>
      <c r="CF26" s="772"/>
      <c r="CG26" s="773"/>
      <c r="CH26" s="774"/>
      <c r="CI26" s="775"/>
      <c r="CJ26" s="775"/>
      <c r="CK26" s="775"/>
      <c r="CL26" s="776"/>
      <c r="CM26" s="774"/>
      <c r="CN26" s="775"/>
      <c r="CO26" s="775"/>
      <c r="CP26" s="775"/>
      <c r="CQ26" s="776"/>
      <c r="CR26" s="774"/>
      <c r="CS26" s="775"/>
      <c r="CT26" s="775"/>
      <c r="CU26" s="775"/>
      <c r="CV26" s="776"/>
      <c r="CW26" s="774"/>
      <c r="CX26" s="775"/>
      <c r="CY26" s="775"/>
      <c r="CZ26" s="775"/>
      <c r="DA26" s="776"/>
      <c r="DB26" s="774"/>
      <c r="DC26" s="775"/>
      <c r="DD26" s="775"/>
      <c r="DE26" s="775"/>
      <c r="DF26" s="776"/>
      <c r="DG26" s="774"/>
      <c r="DH26" s="775"/>
      <c r="DI26" s="775"/>
      <c r="DJ26" s="775"/>
      <c r="DK26" s="776"/>
      <c r="DL26" s="774"/>
      <c r="DM26" s="775"/>
      <c r="DN26" s="775"/>
      <c r="DO26" s="775"/>
      <c r="DP26" s="776"/>
      <c r="DQ26" s="774"/>
      <c r="DR26" s="775"/>
      <c r="DS26" s="775"/>
      <c r="DT26" s="775"/>
      <c r="DU26" s="776"/>
      <c r="DV26" s="771"/>
      <c r="DW26" s="772"/>
      <c r="DX26" s="772"/>
      <c r="DY26" s="772"/>
      <c r="DZ26" s="777"/>
      <c r="EA26" s="228"/>
    </row>
    <row r="27" spans="1:131" ht="26.25" customHeight="1" thickBot="1" x14ac:dyDescent="0.25">
      <c r="A27" s="728"/>
      <c r="B27" s="729"/>
      <c r="C27" s="729"/>
      <c r="D27" s="729"/>
      <c r="E27" s="729"/>
      <c r="F27" s="729"/>
      <c r="G27" s="729"/>
      <c r="H27" s="729"/>
      <c r="I27" s="729"/>
      <c r="J27" s="729"/>
      <c r="K27" s="729"/>
      <c r="L27" s="729"/>
      <c r="M27" s="729"/>
      <c r="N27" s="729"/>
      <c r="O27" s="729"/>
      <c r="P27" s="730"/>
      <c r="Q27" s="734"/>
      <c r="R27" s="735"/>
      <c r="S27" s="735"/>
      <c r="T27" s="735"/>
      <c r="U27" s="736"/>
      <c r="V27" s="734"/>
      <c r="W27" s="735"/>
      <c r="X27" s="735"/>
      <c r="Y27" s="735"/>
      <c r="Z27" s="736"/>
      <c r="AA27" s="734"/>
      <c r="AB27" s="735"/>
      <c r="AC27" s="735"/>
      <c r="AD27" s="735"/>
      <c r="AE27" s="735"/>
      <c r="AF27" s="815"/>
      <c r="AG27" s="816"/>
      <c r="AH27" s="816"/>
      <c r="AI27" s="816"/>
      <c r="AJ27" s="817"/>
      <c r="AK27" s="735"/>
      <c r="AL27" s="735"/>
      <c r="AM27" s="735"/>
      <c r="AN27" s="735"/>
      <c r="AO27" s="736"/>
      <c r="AP27" s="734"/>
      <c r="AQ27" s="735"/>
      <c r="AR27" s="735"/>
      <c r="AS27" s="735"/>
      <c r="AT27" s="736"/>
      <c r="AU27" s="734"/>
      <c r="AV27" s="735"/>
      <c r="AW27" s="735"/>
      <c r="AX27" s="735"/>
      <c r="AY27" s="736"/>
      <c r="AZ27" s="734"/>
      <c r="BA27" s="735"/>
      <c r="BB27" s="735"/>
      <c r="BC27" s="735"/>
      <c r="BD27" s="736"/>
      <c r="BE27" s="734"/>
      <c r="BF27" s="735"/>
      <c r="BG27" s="735"/>
      <c r="BH27" s="735"/>
      <c r="BI27" s="740"/>
      <c r="BJ27" s="230"/>
      <c r="BK27" s="230"/>
      <c r="BL27" s="230"/>
      <c r="BM27" s="230"/>
      <c r="BN27" s="230"/>
      <c r="BO27" s="239"/>
      <c r="BP27" s="239"/>
      <c r="BQ27" s="236">
        <v>21</v>
      </c>
      <c r="BR27" s="237"/>
      <c r="BS27" s="771"/>
      <c r="BT27" s="772"/>
      <c r="BU27" s="772"/>
      <c r="BV27" s="772"/>
      <c r="BW27" s="772"/>
      <c r="BX27" s="772"/>
      <c r="BY27" s="772"/>
      <c r="BZ27" s="772"/>
      <c r="CA27" s="772"/>
      <c r="CB27" s="772"/>
      <c r="CC27" s="772"/>
      <c r="CD27" s="772"/>
      <c r="CE27" s="772"/>
      <c r="CF27" s="772"/>
      <c r="CG27" s="773"/>
      <c r="CH27" s="774"/>
      <c r="CI27" s="775"/>
      <c r="CJ27" s="775"/>
      <c r="CK27" s="775"/>
      <c r="CL27" s="776"/>
      <c r="CM27" s="774"/>
      <c r="CN27" s="775"/>
      <c r="CO27" s="775"/>
      <c r="CP27" s="775"/>
      <c r="CQ27" s="776"/>
      <c r="CR27" s="774"/>
      <c r="CS27" s="775"/>
      <c r="CT27" s="775"/>
      <c r="CU27" s="775"/>
      <c r="CV27" s="776"/>
      <c r="CW27" s="774"/>
      <c r="CX27" s="775"/>
      <c r="CY27" s="775"/>
      <c r="CZ27" s="775"/>
      <c r="DA27" s="776"/>
      <c r="DB27" s="774"/>
      <c r="DC27" s="775"/>
      <c r="DD27" s="775"/>
      <c r="DE27" s="775"/>
      <c r="DF27" s="776"/>
      <c r="DG27" s="774"/>
      <c r="DH27" s="775"/>
      <c r="DI27" s="775"/>
      <c r="DJ27" s="775"/>
      <c r="DK27" s="776"/>
      <c r="DL27" s="774"/>
      <c r="DM27" s="775"/>
      <c r="DN27" s="775"/>
      <c r="DO27" s="775"/>
      <c r="DP27" s="776"/>
      <c r="DQ27" s="774"/>
      <c r="DR27" s="775"/>
      <c r="DS27" s="775"/>
      <c r="DT27" s="775"/>
      <c r="DU27" s="776"/>
      <c r="DV27" s="771"/>
      <c r="DW27" s="772"/>
      <c r="DX27" s="772"/>
      <c r="DY27" s="772"/>
      <c r="DZ27" s="777"/>
      <c r="EA27" s="228"/>
    </row>
    <row r="28" spans="1:131" ht="26.25" customHeight="1" thickTop="1" x14ac:dyDescent="0.2">
      <c r="A28" s="240">
        <v>1</v>
      </c>
      <c r="B28" s="747" t="s">
        <v>393</v>
      </c>
      <c r="C28" s="748"/>
      <c r="D28" s="748"/>
      <c r="E28" s="748"/>
      <c r="F28" s="748"/>
      <c r="G28" s="748"/>
      <c r="H28" s="748"/>
      <c r="I28" s="748"/>
      <c r="J28" s="748"/>
      <c r="K28" s="748"/>
      <c r="L28" s="748"/>
      <c r="M28" s="748"/>
      <c r="N28" s="748"/>
      <c r="O28" s="748"/>
      <c r="P28" s="749"/>
      <c r="Q28" s="820">
        <v>54514</v>
      </c>
      <c r="R28" s="821"/>
      <c r="S28" s="821"/>
      <c r="T28" s="821"/>
      <c r="U28" s="821"/>
      <c r="V28" s="821">
        <v>54153</v>
      </c>
      <c r="W28" s="821"/>
      <c r="X28" s="821"/>
      <c r="Y28" s="821"/>
      <c r="Z28" s="821"/>
      <c r="AA28" s="821">
        <v>361</v>
      </c>
      <c r="AB28" s="821"/>
      <c r="AC28" s="821"/>
      <c r="AD28" s="821"/>
      <c r="AE28" s="822"/>
      <c r="AF28" s="823">
        <v>361</v>
      </c>
      <c r="AG28" s="821"/>
      <c r="AH28" s="821"/>
      <c r="AI28" s="821"/>
      <c r="AJ28" s="824"/>
      <c r="AK28" s="825">
        <v>6560</v>
      </c>
      <c r="AL28" s="826"/>
      <c r="AM28" s="826"/>
      <c r="AN28" s="826"/>
      <c r="AO28" s="826"/>
      <c r="AP28" s="826" t="s">
        <v>552</v>
      </c>
      <c r="AQ28" s="826"/>
      <c r="AR28" s="826"/>
      <c r="AS28" s="826"/>
      <c r="AT28" s="826"/>
      <c r="AU28" s="826" t="s">
        <v>552</v>
      </c>
      <c r="AV28" s="826"/>
      <c r="AW28" s="826"/>
      <c r="AX28" s="826"/>
      <c r="AY28" s="826"/>
      <c r="AZ28" s="827" t="s">
        <v>552</v>
      </c>
      <c r="BA28" s="827"/>
      <c r="BB28" s="827"/>
      <c r="BC28" s="827"/>
      <c r="BD28" s="827"/>
      <c r="BE28" s="818"/>
      <c r="BF28" s="818"/>
      <c r="BG28" s="818"/>
      <c r="BH28" s="818"/>
      <c r="BI28" s="819"/>
      <c r="BJ28" s="230"/>
      <c r="BK28" s="230"/>
      <c r="BL28" s="230"/>
      <c r="BM28" s="230"/>
      <c r="BN28" s="230"/>
      <c r="BO28" s="239"/>
      <c r="BP28" s="239"/>
      <c r="BQ28" s="236">
        <v>22</v>
      </c>
      <c r="BR28" s="237"/>
      <c r="BS28" s="771"/>
      <c r="BT28" s="772"/>
      <c r="BU28" s="772"/>
      <c r="BV28" s="772"/>
      <c r="BW28" s="772"/>
      <c r="BX28" s="772"/>
      <c r="BY28" s="772"/>
      <c r="BZ28" s="772"/>
      <c r="CA28" s="772"/>
      <c r="CB28" s="772"/>
      <c r="CC28" s="772"/>
      <c r="CD28" s="772"/>
      <c r="CE28" s="772"/>
      <c r="CF28" s="772"/>
      <c r="CG28" s="773"/>
      <c r="CH28" s="774"/>
      <c r="CI28" s="775"/>
      <c r="CJ28" s="775"/>
      <c r="CK28" s="775"/>
      <c r="CL28" s="776"/>
      <c r="CM28" s="774"/>
      <c r="CN28" s="775"/>
      <c r="CO28" s="775"/>
      <c r="CP28" s="775"/>
      <c r="CQ28" s="776"/>
      <c r="CR28" s="774"/>
      <c r="CS28" s="775"/>
      <c r="CT28" s="775"/>
      <c r="CU28" s="775"/>
      <c r="CV28" s="776"/>
      <c r="CW28" s="774"/>
      <c r="CX28" s="775"/>
      <c r="CY28" s="775"/>
      <c r="CZ28" s="775"/>
      <c r="DA28" s="776"/>
      <c r="DB28" s="774"/>
      <c r="DC28" s="775"/>
      <c r="DD28" s="775"/>
      <c r="DE28" s="775"/>
      <c r="DF28" s="776"/>
      <c r="DG28" s="774"/>
      <c r="DH28" s="775"/>
      <c r="DI28" s="775"/>
      <c r="DJ28" s="775"/>
      <c r="DK28" s="776"/>
      <c r="DL28" s="774"/>
      <c r="DM28" s="775"/>
      <c r="DN28" s="775"/>
      <c r="DO28" s="775"/>
      <c r="DP28" s="776"/>
      <c r="DQ28" s="774"/>
      <c r="DR28" s="775"/>
      <c r="DS28" s="775"/>
      <c r="DT28" s="775"/>
      <c r="DU28" s="776"/>
      <c r="DV28" s="771"/>
      <c r="DW28" s="772"/>
      <c r="DX28" s="772"/>
      <c r="DY28" s="772"/>
      <c r="DZ28" s="777"/>
      <c r="EA28" s="228"/>
    </row>
    <row r="29" spans="1:131" ht="26.25" customHeight="1" x14ac:dyDescent="0.2">
      <c r="A29" s="240">
        <v>2</v>
      </c>
      <c r="B29" s="778" t="s">
        <v>394</v>
      </c>
      <c r="C29" s="779"/>
      <c r="D29" s="779"/>
      <c r="E29" s="779"/>
      <c r="F29" s="779"/>
      <c r="G29" s="779"/>
      <c r="H29" s="779"/>
      <c r="I29" s="779"/>
      <c r="J29" s="779"/>
      <c r="K29" s="779"/>
      <c r="L29" s="779"/>
      <c r="M29" s="779"/>
      <c r="N29" s="779"/>
      <c r="O29" s="779"/>
      <c r="P29" s="780"/>
      <c r="Q29" s="781">
        <v>52909</v>
      </c>
      <c r="R29" s="782"/>
      <c r="S29" s="782"/>
      <c r="T29" s="782"/>
      <c r="U29" s="782"/>
      <c r="V29" s="782">
        <v>52160</v>
      </c>
      <c r="W29" s="782"/>
      <c r="X29" s="782"/>
      <c r="Y29" s="782"/>
      <c r="Z29" s="782"/>
      <c r="AA29" s="782">
        <v>749</v>
      </c>
      <c r="AB29" s="782"/>
      <c r="AC29" s="782"/>
      <c r="AD29" s="782"/>
      <c r="AE29" s="783"/>
      <c r="AF29" s="784">
        <v>749</v>
      </c>
      <c r="AG29" s="785"/>
      <c r="AH29" s="785"/>
      <c r="AI29" s="785"/>
      <c r="AJ29" s="786"/>
      <c r="AK29" s="832">
        <v>8025</v>
      </c>
      <c r="AL29" s="828"/>
      <c r="AM29" s="828"/>
      <c r="AN29" s="828"/>
      <c r="AO29" s="828"/>
      <c r="AP29" s="828" t="s">
        <v>552</v>
      </c>
      <c r="AQ29" s="828"/>
      <c r="AR29" s="828"/>
      <c r="AS29" s="828"/>
      <c r="AT29" s="828"/>
      <c r="AU29" s="828" t="s">
        <v>552</v>
      </c>
      <c r="AV29" s="828"/>
      <c r="AW29" s="828"/>
      <c r="AX29" s="828"/>
      <c r="AY29" s="828"/>
      <c r="AZ29" s="829" t="s">
        <v>552</v>
      </c>
      <c r="BA29" s="829"/>
      <c r="BB29" s="829"/>
      <c r="BC29" s="829"/>
      <c r="BD29" s="829"/>
      <c r="BE29" s="830"/>
      <c r="BF29" s="830"/>
      <c r="BG29" s="830"/>
      <c r="BH29" s="830"/>
      <c r="BI29" s="831"/>
      <c r="BJ29" s="230"/>
      <c r="BK29" s="230"/>
      <c r="BL29" s="230"/>
      <c r="BM29" s="230"/>
      <c r="BN29" s="230"/>
      <c r="BO29" s="239"/>
      <c r="BP29" s="239"/>
      <c r="BQ29" s="236">
        <v>23</v>
      </c>
      <c r="BR29" s="237"/>
      <c r="BS29" s="771"/>
      <c r="BT29" s="772"/>
      <c r="BU29" s="772"/>
      <c r="BV29" s="772"/>
      <c r="BW29" s="772"/>
      <c r="BX29" s="772"/>
      <c r="BY29" s="772"/>
      <c r="BZ29" s="772"/>
      <c r="CA29" s="772"/>
      <c r="CB29" s="772"/>
      <c r="CC29" s="772"/>
      <c r="CD29" s="772"/>
      <c r="CE29" s="772"/>
      <c r="CF29" s="772"/>
      <c r="CG29" s="773"/>
      <c r="CH29" s="774"/>
      <c r="CI29" s="775"/>
      <c r="CJ29" s="775"/>
      <c r="CK29" s="775"/>
      <c r="CL29" s="776"/>
      <c r="CM29" s="774"/>
      <c r="CN29" s="775"/>
      <c r="CO29" s="775"/>
      <c r="CP29" s="775"/>
      <c r="CQ29" s="776"/>
      <c r="CR29" s="774"/>
      <c r="CS29" s="775"/>
      <c r="CT29" s="775"/>
      <c r="CU29" s="775"/>
      <c r="CV29" s="776"/>
      <c r="CW29" s="774"/>
      <c r="CX29" s="775"/>
      <c r="CY29" s="775"/>
      <c r="CZ29" s="775"/>
      <c r="DA29" s="776"/>
      <c r="DB29" s="774"/>
      <c r="DC29" s="775"/>
      <c r="DD29" s="775"/>
      <c r="DE29" s="775"/>
      <c r="DF29" s="776"/>
      <c r="DG29" s="774"/>
      <c r="DH29" s="775"/>
      <c r="DI29" s="775"/>
      <c r="DJ29" s="775"/>
      <c r="DK29" s="776"/>
      <c r="DL29" s="774"/>
      <c r="DM29" s="775"/>
      <c r="DN29" s="775"/>
      <c r="DO29" s="775"/>
      <c r="DP29" s="776"/>
      <c r="DQ29" s="774"/>
      <c r="DR29" s="775"/>
      <c r="DS29" s="775"/>
      <c r="DT29" s="775"/>
      <c r="DU29" s="776"/>
      <c r="DV29" s="771"/>
      <c r="DW29" s="772"/>
      <c r="DX29" s="772"/>
      <c r="DY29" s="772"/>
      <c r="DZ29" s="777"/>
      <c r="EA29" s="228"/>
    </row>
    <row r="30" spans="1:131" ht="26.25" customHeight="1" x14ac:dyDescent="0.2">
      <c r="A30" s="240">
        <v>3</v>
      </c>
      <c r="B30" s="778" t="s">
        <v>395</v>
      </c>
      <c r="C30" s="779"/>
      <c r="D30" s="779"/>
      <c r="E30" s="779"/>
      <c r="F30" s="779"/>
      <c r="G30" s="779"/>
      <c r="H30" s="779"/>
      <c r="I30" s="779"/>
      <c r="J30" s="779"/>
      <c r="K30" s="779"/>
      <c r="L30" s="779"/>
      <c r="M30" s="779"/>
      <c r="N30" s="779"/>
      <c r="O30" s="779"/>
      <c r="P30" s="780"/>
      <c r="Q30" s="781">
        <v>14549</v>
      </c>
      <c r="R30" s="782"/>
      <c r="S30" s="782"/>
      <c r="T30" s="782"/>
      <c r="U30" s="782"/>
      <c r="V30" s="782">
        <v>14078</v>
      </c>
      <c r="W30" s="782"/>
      <c r="X30" s="782"/>
      <c r="Y30" s="782"/>
      <c r="Z30" s="782"/>
      <c r="AA30" s="782">
        <v>471</v>
      </c>
      <c r="AB30" s="782"/>
      <c r="AC30" s="782"/>
      <c r="AD30" s="782"/>
      <c r="AE30" s="783"/>
      <c r="AF30" s="784">
        <v>471</v>
      </c>
      <c r="AG30" s="785"/>
      <c r="AH30" s="785"/>
      <c r="AI30" s="785"/>
      <c r="AJ30" s="786"/>
      <c r="AK30" s="832">
        <v>7752</v>
      </c>
      <c r="AL30" s="828"/>
      <c r="AM30" s="828"/>
      <c r="AN30" s="828"/>
      <c r="AO30" s="828"/>
      <c r="AP30" s="828" t="s">
        <v>552</v>
      </c>
      <c r="AQ30" s="828"/>
      <c r="AR30" s="828"/>
      <c r="AS30" s="828"/>
      <c r="AT30" s="828"/>
      <c r="AU30" s="828" t="s">
        <v>552</v>
      </c>
      <c r="AV30" s="828"/>
      <c r="AW30" s="828"/>
      <c r="AX30" s="828"/>
      <c r="AY30" s="828"/>
      <c r="AZ30" s="829" t="s">
        <v>552</v>
      </c>
      <c r="BA30" s="829"/>
      <c r="BB30" s="829"/>
      <c r="BC30" s="829"/>
      <c r="BD30" s="829"/>
      <c r="BE30" s="830"/>
      <c r="BF30" s="830"/>
      <c r="BG30" s="830"/>
      <c r="BH30" s="830"/>
      <c r="BI30" s="831"/>
      <c r="BJ30" s="230"/>
      <c r="BK30" s="230"/>
      <c r="BL30" s="230"/>
      <c r="BM30" s="230"/>
      <c r="BN30" s="230"/>
      <c r="BO30" s="239"/>
      <c r="BP30" s="239"/>
      <c r="BQ30" s="236">
        <v>24</v>
      </c>
      <c r="BR30" s="237"/>
      <c r="BS30" s="771"/>
      <c r="BT30" s="772"/>
      <c r="BU30" s="772"/>
      <c r="BV30" s="772"/>
      <c r="BW30" s="772"/>
      <c r="BX30" s="772"/>
      <c r="BY30" s="772"/>
      <c r="BZ30" s="772"/>
      <c r="CA30" s="772"/>
      <c r="CB30" s="772"/>
      <c r="CC30" s="772"/>
      <c r="CD30" s="772"/>
      <c r="CE30" s="772"/>
      <c r="CF30" s="772"/>
      <c r="CG30" s="773"/>
      <c r="CH30" s="774"/>
      <c r="CI30" s="775"/>
      <c r="CJ30" s="775"/>
      <c r="CK30" s="775"/>
      <c r="CL30" s="776"/>
      <c r="CM30" s="774"/>
      <c r="CN30" s="775"/>
      <c r="CO30" s="775"/>
      <c r="CP30" s="775"/>
      <c r="CQ30" s="776"/>
      <c r="CR30" s="774"/>
      <c r="CS30" s="775"/>
      <c r="CT30" s="775"/>
      <c r="CU30" s="775"/>
      <c r="CV30" s="776"/>
      <c r="CW30" s="774"/>
      <c r="CX30" s="775"/>
      <c r="CY30" s="775"/>
      <c r="CZ30" s="775"/>
      <c r="DA30" s="776"/>
      <c r="DB30" s="774"/>
      <c r="DC30" s="775"/>
      <c r="DD30" s="775"/>
      <c r="DE30" s="775"/>
      <c r="DF30" s="776"/>
      <c r="DG30" s="774"/>
      <c r="DH30" s="775"/>
      <c r="DI30" s="775"/>
      <c r="DJ30" s="775"/>
      <c r="DK30" s="776"/>
      <c r="DL30" s="774"/>
      <c r="DM30" s="775"/>
      <c r="DN30" s="775"/>
      <c r="DO30" s="775"/>
      <c r="DP30" s="776"/>
      <c r="DQ30" s="774"/>
      <c r="DR30" s="775"/>
      <c r="DS30" s="775"/>
      <c r="DT30" s="775"/>
      <c r="DU30" s="776"/>
      <c r="DV30" s="771"/>
      <c r="DW30" s="772"/>
      <c r="DX30" s="772"/>
      <c r="DY30" s="772"/>
      <c r="DZ30" s="777"/>
      <c r="EA30" s="228"/>
    </row>
    <row r="31" spans="1:131" ht="26.25" customHeight="1" x14ac:dyDescent="0.2">
      <c r="A31" s="240">
        <v>4</v>
      </c>
      <c r="B31" s="778" t="s">
        <v>396</v>
      </c>
      <c r="C31" s="779"/>
      <c r="D31" s="779"/>
      <c r="E31" s="779"/>
      <c r="F31" s="779"/>
      <c r="G31" s="779"/>
      <c r="H31" s="779"/>
      <c r="I31" s="779"/>
      <c r="J31" s="779"/>
      <c r="K31" s="779"/>
      <c r="L31" s="779"/>
      <c r="M31" s="779"/>
      <c r="N31" s="779"/>
      <c r="O31" s="779"/>
      <c r="P31" s="780"/>
      <c r="Q31" s="781">
        <v>221</v>
      </c>
      <c r="R31" s="782"/>
      <c r="S31" s="782"/>
      <c r="T31" s="782"/>
      <c r="U31" s="782"/>
      <c r="V31" s="782">
        <v>9</v>
      </c>
      <c r="W31" s="782"/>
      <c r="X31" s="782"/>
      <c r="Y31" s="782"/>
      <c r="Z31" s="782"/>
      <c r="AA31" s="782">
        <v>212</v>
      </c>
      <c r="AB31" s="782"/>
      <c r="AC31" s="782"/>
      <c r="AD31" s="782"/>
      <c r="AE31" s="783"/>
      <c r="AF31" s="784">
        <v>212</v>
      </c>
      <c r="AG31" s="785"/>
      <c r="AH31" s="785"/>
      <c r="AI31" s="785"/>
      <c r="AJ31" s="786"/>
      <c r="AK31" s="832">
        <v>0</v>
      </c>
      <c r="AL31" s="828"/>
      <c r="AM31" s="828"/>
      <c r="AN31" s="828"/>
      <c r="AO31" s="828"/>
      <c r="AP31" s="828" t="s">
        <v>552</v>
      </c>
      <c r="AQ31" s="828"/>
      <c r="AR31" s="828"/>
      <c r="AS31" s="828"/>
      <c r="AT31" s="828"/>
      <c r="AU31" s="828" t="s">
        <v>552</v>
      </c>
      <c r="AV31" s="828"/>
      <c r="AW31" s="828"/>
      <c r="AX31" s="828"/>
      <c r="AY31" s="828"/>
      <c r="AZ31" s="829" t="s">
        <v>552</v>
      </c>
      <c r="BA31" s="829"/>
      <c r="BB31" s="829"/>
      <c r="BC31" s="829"/>
      <c r="BD31" s="829"/>
      <c r="BE31" s="830"/>
      <c r="BF31" s="830"/>
      <c r="BG31" s="830"/>
      <c r="BH31" s="830"/>
      <c r="BI31" s="831"/>
      <c r="BJ31" s="230"/>
      <c r="BK31" s="230"/>
      <c r="BL31" s="230"/>
      <c r="BM31" s="230"/>
      <c r="BN31" s="230"/>
      <c r="BO31" s="239"/>
      <c r="BP31" s="239"/>
      <c r="BQ31" s="236">
        <v>25</v>
      </c>
      <c r="BR31" s="237"/>
      <c r="BS31" s="771"/>
      <c r="BT31" s="772"/>
      <c r="BU31" s="772"/>
      <c r="BV31" s="772"/>
      <c r="BW31" s="772"/>
      <c r="BX31" s="772"/>
      <c r="BY31" s="772"/>
      <c r="BZ31" s="772"/>
      <c r="CA31" s="772"/>
      <c r="CB31" s="772"/>
      <c r="CC31" s="772"/>
      <c r="CD31" s="772"/>
      <c r="CE31" s="772"/>
      <c r="CF31" s="772"/>
      <c r="CG31" s="773"/>
      <c r="CH31" s="774"/>
      <c r="CI31" s="775"/>
      <c r="CJ31" s="775"/>
      <c r="CK31" s="775"/>
      <c r="CL31" s="776"/>
      <c r="CM31" s="774"/>
      <c r="CN31" s="775"/>
      <c r="CO31" s="775"/>
      <c r="CP31" s="775"/>
      <c r="CQ31" s="776"/>
      <c r="CR31" s="774"/>
      <c r="CS31" s="775"/>
      <c r="CT31" s="775"/>
      <c r="CU31" s="775"/>
      <c r="CV31" s="776"/>
      <c r="CW31" s="774"/>
      <c r="CX31" s="775"/>
      <c r="CY31" s="775"/>
      <c r="CZ31" s="775"/>
      <c r="DA31" s="776"/>
      <c r="DB31" s="774"/>
      <c r="DC31" s="775"/>
      <c r="DD31" s="775"/>
      <c r="DE31" s="775"/>
      <c r="DF31" s="776"/>
      <c r="DG31" s="774"/>
      <c r="DH31" s="775"/>
      <c r="DI31" s="775"/>
      <c r="DJ31" s="775"/>
      <c r="DK31" s="776"/>
      <c r="DL31" s="774"/>
      <c r="DM31" s="775"/>
      <c r="DN31" s="775"/>
      <c r="DO31" s="775"/>
      <c r="DP31" s="776"/>
      <c r="DQ31" s="774"/>
      <c r="DR31" s="775"/>
      <c r="DS31" s="775"/>
      <c r="DT31" s="775"/>
      <c r="DU31" s="776"/>
      <c r="DV31" s="771"/>
      <c r="DW31" s="772"/>
      <c r="DX31" s="772"/>
      <c r="DY31" s="772"/>
      <c r="DZ31" s="777"/>
      <c r="EA31" s="228"/>
    </row>
    <row r="32" spans="1:131" ht="26.25" customHeight="1" x14ac:dyDescent="0.2">
      <c r="A32" s="240">
        <v>5</v>
      </c>
      <c r="B32" s="778" t="s">
        <v>397</v>
      </c>
      <c r="C32" s="779"/>
      <c r="D32" s="779"/>
      <c r="E32" s="779"/>
      <c r="F32" s="779"/>
      <c r="G32" s="779"/>
      <c r="H32" s="779"/>
      <c r="I32" s="779"/>
      <c r="J32" s="779"/>
      <c r="K32" s="779"/>
      <c r="L32" s="779"/>
      <c r="M32" s="779"/>
      <c r="N32" s="779"/>
      <c r="O32" s="779"/>
      <c r="P32" s="780"/>
      <c r="Q32" s="781">
        <v>8773</v>
      </c>
      <c r="R32" s="782"/>
      <c r="S32" s="782"/>
      <c r="T32" s="782"/>
      <c r="U32" s="782"/>
      <c r="V32" s="782">
        <v>8476</v>
      </c>
      <c r="W32" s="782"/>
      <c r="X32" s="782"/>
      <c r="Y32" s="782"/>
      <c r="Z32" s="782"/>
      <c r="AA32" s="782">
        <v>297</v>
      </c>
      <c r="AB32" s="782"/>
      <c r="AC32" s="782"/>
      <c r="AD32" s="782"/>
      <c r="AE32" s="783"/>
      <c r="AF32" s="784">
        <v>5110</v>
      </c>
      <c r="AG32" s="785"/>
      <c r="AH32" s="785"/>
      <c r="AI32" s="785"/>
      <c r="AJ32" s="786"/>
      <c r="AK32" s="832">
        <v>67</v>
      </c>
      <c r="AL32" s="828"/>
      <c r="AM32" s="828"/>
      <c r="AN32" s="828"/>
      <c r="AO32" s="828"/>
      <c r="AP32" s="828">
        <v>21063</v>
      </c>
      <c r="AQ32" s="828"/>
      <c r="AR32" s="828"/>
      <c r="AS32" s="828"/>
      <c r="AT32" s="828"/>
      <c r="AU32" s="828">
        <v>63</v>
      </c>
      <c r="AV32" s="828"/>
      <c r="AW32" s="828"/>
      <c r="AX32" s="828"/>
      <c r="AY32" s="828"/>
      <c r="AZ32" s="829" t="s">
        <v>552</v>
      </c>
      <c r="BA32" s="829"/>
      <c r="BB32" s="829"/>
      <c r="BC32" s="829"/>
      <c r="BD32" s="829"/>
      <c r="BE32" s="830" t="s">
        <v>398</v>
      </c>
      <c r="BF32" s="830"/>
      <c r="BG32" s="830"/>
      <c r="BH32" s="830"/>
      <c r="BI32" s="831"/>
      <c r="BJ32" s="230"/>
      <c r="BK32" s="230"/>
      <c r="BL32" s="230"/>
      <c r="BM32" s="230"/>
      <c r="BN32" s="230"/>
      <c r="BO32" s="239"/>
      <c r="BP32" s="239"/>
      <c r="BQ32" s="236">
        <v>26</v>
      </c>
      <c r="BR32" s="237"/>
      <c r="BS32" s="771"/>
      <c r="BT32" s="772"/>
      <c r="BU32" s="772"/>
      <c r="BV32" s="772"/>
      <c r="BW32" s="772"/>
      <c r="BX32" s="772"/>
      <c r="BY32" s="772"/>
      <c r="BZ32" s="772"/>
      <c r="CA32" s="772"/>
      <c r="CB32" s="772"/>
      <c r="CC32" s="772"/>
      <c r="CD32" s="772"/>
      <c r="CE32" s="772"/>
      <c r="CF32" s="772"/>
      <c r="CG32" s="773"/>
      <c r="CH32" s="774"/>
      <c r="CI32" s="775"/>
      <c r="CJ32" s="775"/>
      <c r="CK32" s="775"/>
      <c r="CL32" s="776"/>
      <c r="CM32" s="774"/>
      <c r="CN32" s="775"/>
      <c r="CO32" s="775"/>
      <c r="CP32" s="775"/>
      <c r="CQ32" s="776"/>
      <c r="CR32" s="774"/>
      <c r="CS32" s="775"/>
      <c r="CT32" s="775"/>
      <c r="CU32" s="775"/>
      <c r="CV32" s="776"/>
      <c r="CW32" s="774"/>
      <c r="CX32" s="775"/>
      <c r="CY32" s="775"/>
      <c r="CZ32" s="775"/>
      <c r="DA32" s="776"/>
      <c r="DB32" s="774"/>
      <c r="DC32" s="775"/>
      <c r="DD32" s="775"/>
      <c r="DE32" s="775"/>
      <c r="DF32" s="776"/>
      <c r="DG32" s="774"/>
      <c r="DH32" s="775"/>
      <c r="DI32" s="775"/>
      <c r="DJ32" s="775"/>
      <c r="DK32" s="776"/>
      <c r="DL32" s="774"/>
      <c r="DM32" s="775"/>
      <c r="DN32" s="775"/>
      <c r="DO32" s="775"/>
      <c r="DP32" s="776"/>
      <c r="DQ32" s="774"/>
      <c r="DR32" s="775"/>
      <c r="DS32" s="775"/>
      <c r="DT32" s="775"/>
      <c r="DU32" s="776"/>
      <c r="DV32" s="771"/>
      <c r="DW32" s="772"/>
      <c r="DX32" s="772"/>
      <c r="DY32" s="772"/>
      <c r="DZ32" s="777"/>
      <c r="EA32" s="228"/>
    </row>
    <row r="33" spans="1:131" ht="26.25" customHeight="1" x14ac:dyDescent="0.2">
      <c r="A33" s="240">
        <v>6</v>
      </c>
      <c r="B33" s="778" t="s">
        <v>399</v>
      </c>
      <c r="C33" s="779"/>
      <c r="D33" s="779"/>
      <c r="E33" s="779"/>
      <c r="F33" s="779"/>
      <c r="G33" s="779"/>
      <c r="H33" s="779"/>
      <c r="I33" s="779"/>
      <c r="J33" s="779"/>
      <c r="K33" s="779"/>
      <c r="L33" s="779"/>
      <c r="M33" s="779"/>
      <c r="N33" s="779"/>
      <c r="O33" s="779"/>
      <c r="P33" s="780"/>
      <c r="Q33" s="781">
        <v>16427</v>
      </c>
      <c r="R33" s="782"/>
      <c r="S33" s="782"/>
      <c r="T33" s="782"/>
      <c r="U33" s="782"/>
      <c r="V33" s="782">
        <v>15429</v>
      </c>
      <c r="W33" s="782"/>
      <c r="X33" s="782"/>
      <c r="Y33" s="782"/>
      <c r="Z33" s="782"/>
      <c r="AA33" s="782">
        <v>998</v>
      </c>
      <c r="AB33" s="782"/>
      <c r="AC33" s="782"/>
      <c r="AD33" s="782"/>
      <c r="AE33" s="783"/>
      <c r="AF33" s="784">
        <v>8238</v>
      </c>
      <c r="AG33" s="785"/>
      <c r="AH33" s="785"/>
      <c r="AI33" s="785"/>
      <c r="AJ33" s="786"/>
      <c r="AK33" s="832">
        <v>8739</v>
      </c>
      <c r="AL33" s="828"/>
      <c r="AM33" s="828"/>
      <c r="AN33" s="828"/>
      <c r="AO33" s="828"/>
      <c r="AP33" s="828">
        <v>115261</v>
      </c>
      <c r="AQ33" s="828"/>
      <c r="AR33" s="828"/>
      <c r="AS33" s="828"/>
      <c r="AT33" s="828"/>
      <c r="AU33" s="828">
        <v>73075</v>
      </c>
      <c r="AV33" s="828"/>
      <c r="AW33" s="828"/>
      <c r="AX33" s="828"/>
      <c r="AY33" s="828"/>
      <c r="AZ33" s="829" t="s">
        <v>552</v>
      </c>
      <c r="BA33" s="829"/>
      <c r="BB33" s="829"/>
      <c r="BC33" s="829"/>
      <c r="BD33" s="829"/>
      <c r="BE33" s="830" t="s">
        <v>398</v>
      </c>
      <c r="BF33" s="830"/>
      <c r="BG33" s="830"/>
      <c r="BH33" s="830"/>
      <c r="BI33" s="831"/>
      <c r="BJ33" s="230"/>
      <c r="BK33" s="230"/>
      <c r="BL33" s="230"/>
      <c r="BM33" s="230"/>
      <c r="BN33" s="230"/>
      <c r="BO33" s="239"/>
      <c r="BP33" s="239"/>
      <c r="BQ33" s="236">
        <v>27</v>
      </c>
      <c r="BR33" s="237"/>
      <c r="BS33" s="771"/>
      <c r="BT33" s="772"/>
      <c r="BU33" s="772"/>
      <c r="BV33" s="772"/>
      <c r="BW33" s="772"/>
      <c r="BX33" s="772"/>
      <c r="BY33" s="772"/>
      <c r="BZ33" s="772"/>
      <c r="CA33" s="772"/>
      <c r="CB33" s="772"/>
      <c r="CC33" s="772"/>
      <c r="CD33" s="772"/>
      <c r="CE33" s="772"/>
      <c r="CF33" s="772"/>
      <c r="CG33" s="773"/>
      <c r="CH33" s="774"/>
      <c r="CI33" s="775"/>
      <c r="CJ33" s="775"/>
      <c r="CK33" s="775"/>
      <c r="CL33" s="776"/>
      <c r="CM33" s="774"/>
      <c r="CN33" s="775"/>
      <c r="CO33" s="775"/>
      <c r="CP33" s="775"/>
      <c r="CQ33" s="776"/>
      <c r="CR33" s="774"/>
      <c r="CS33" s="775"/>
      <c r="CT33" s="775"/>
      <c r="CU33" s="775"/>
      <c r="CV33" s="776"/>
      <c r="CW33" s="774"/>
      <c r="CX33" s="775"/>
      <c r="CY33" s="775"/>
      <c r="CZ33" s="775"/>
      <c r="DA33" s="776"/>
      <c r="DB33" s="774"/>
      <c r="DC33" s="775"/>
      <c r="DD33" s="775"/>
      <c r="DE33" s="775"/>
      <c r="DF33" s="776"/>
      <c r="DG33" s="774"/>
      <c r="DH33" s="775"/>
      <c r="DI33" s="775"/>
      <c r="DJ33" s="775"/>
      <c r="DK33" s="776"/>
      <c r="DL33" s="774"/>
      <c r="DM33" s="775"/>
      <c r="DN33" s="775"/>
      <c r="DO33" s="775"/>
      <c r="DP33" s="776"/>
      <c r="DQ33" s="774"/>
      <c r="DR33" s="775"/>
      <c r="DS33" s="775"/>
      <c r="DT33" s="775"/>
      <c r="DU33" s="776"/>
      <c r="DV33" s="771"/>
      <c r="DW33" s="772"/>
      <c r="DX33" s="772"/>
      <c r="DY33" s="772"/>
      <c r="DZ33" s="777"/>
      <c r="EA33" s="228"/>
    </row>
    <row r="34" spans="1:131" ht="26.25" customHeight="1" x14ac:dyDescent="0.2">
      <c r="A34" s="240">
        <v>7</v>
      </c>
      <c r="B34" s="778"/>
      <c r="C34" s="779"/>
      <c r="D34" s="779"/>
      <c r="E34" s="779"/>
      <c r="F34" s="779"/>
      <c r="G34" s="779"/>
      <c r="H34" s="779"/>
      <c r="I34" s="779"/>
      <c r="J34" s="779"/>
      <c r="K34" s="779"/>
      <c r="L34" s="779"/>
      <c r="M34" s="779"/>
      <c r="N34" s="779"/>
      <c r="O34" s="779"/>
      <c r="P34" s="780"/>
      <c r="Q34" s="781"/>
      <c r="R34" s="782"/>
      <c r="S34" s="782"/>
      <c r="T34" s="782"/>
      <c r="U34" s="782"/>
      <c r="V34" s="782"/>
      <c r="W34" s="782"/>
      <c r="X34" s="782"/>
      <c r="Y34" s="782"/>
      <c r="Z34" s="782"/>
      <c r="AA34" s="782"/>
      <c r="AB34" s="782"/>
      <c r="AC34" s="782"/>
      <c r="AD34" s="782"/>
      <c r="AE34" s="783"/>
      <c r="AF34" s="784"/>
      <c r="AG34" s="785"/>
      <c r="AH34" s="785"/>
      <c r="AI34" s="785"/>
      <c r="AJ34" s="786"/>
      <c r="AK34" s="832"/>
      <c r="AL34" s="828"/>
      <c r="AM34" s="828"/>
      <c r="AN34" s="828"/>
      <c r="AO34" s="828"/>
      <c r="AP34" s="828"/>
      <c r="AQ34" s="828"/>
      <c r="AR34" s="828"/>
      <c r="AS34" s="828"/>
      <c r="AT34" s="828"/>
      <c r="AU34" s="828"/>
      <c r="AV34" s="828"/>
      <c r="AW34" s="828"/>
      <c r="AX34" s="828"/>
      <c r="AY34" s="828"/>
      <c r="AZ34" s="829"/>
      <c r="BA34" s="829"/>
      <c r="BB34" s="829"/>
      <c r="BC34" s="829"/>
      <c r="BD34" s="829"/>
      <c r="BE34" s="830"/>
      <c r="BF34" s="830"/>
      <c r="BG34" s="830"/>
      <c r="BH34" s="830"/>
      <c r="BI34" s="831"/>
      <c r="BJ34" s="230"/>
      <c r="BK34" s="230"/>
      <c r="BL34" s="230"/>
      <c r="BM34" s="230"/>
      <c r="BN34" s="230"/>
      <c r="BO34" s="239"/>
      <c r="BP34" s="239"/>
      <c r="BQ34" s="236">
        <v>28</v>
      </c>
      <c r="BR34" s="237"/>
      <c r="BS34" s="771"/>
      <c r="BT34" s="772"/>
      <c r="BU34" s="772"/>
      <c r="BV34" s="772"/>
      <c r="BW34" s="772"/>
      <c r="BX34" s="772"/>
      <c r="BY34" s="772"/>
      <c r="BZ34" s="772"/>
      <c r="CA34" s="772"/>
      <c r="CB34" s="772"/>
      <c r="CC34" s="772"/>
      <c r="CD34" s="772"/>
      <c r="CE34" s="772"/>
      <c r="CF34" s="772"/>
      <c r="CG34" s="773"/>
      <c r="CH34" s="774"/>
      <c r="CI34" s="775"/>
      <c r="CJ34" s="775"/>
      <c r="CK34" s="775"/>
      <c r="CL34" s="776"/>
      <c r="CM34" s="774"/>
      <c r="CN34" s="775"/>
      <c r="CO34" s="775"/>
      <c r="CP34" s="775"/>
      <c r="CQ34" s="776"/>
      <c r="CR34" s="774"/>
      <c r="CS34" s="775"/>
      <c r="CT34" s="775"/>
      <c r="CU34" s="775"/>
      <c r="CV34" s="776"/>
      <c r="CW34" s="774"/>
      <c r="CX34" s="775"/>
      <c r="CY34" s="775"/>
      <c r="CZ34" s="775"/>
      <c r="DA34" s="776"/>
      <c r="DB34" s="774"/>
      <c r="DC34" s="775"/>
      <c r="DD34" s="775"/>
      <c r="DE34" s="775"/>
      <c r="DF34" s="776"/>
      <c r="DG34" s="774"/>
      <c r="DH34" s="775"/>
      <c r="DI34" s="775"/>
      <c r="DJ34" s="775"/>
      <c r="DK34" s="776"/>
      <c r="DL34" s="774"/>
      <c r="DM34" s="775"/>
      <c r="DN34" s="775"/>
      <c r="DO34" s="775"/>
      <c r="DP34" s="776"/>
      <c r="DQ34" s="774"/>
      <c r="DR34" s="775"/>
      <c r="DS34" s="775"/>
      <c r="DT34" s="775"/>
      <c r="DU34" s="776"/>
      <c r="DV34" s="771"/>
      <c r="DW34" s="772"/>
      <c r="DX34" s="772"/>
      <c r="DY34" s="772"/>
      <c r="DZ34" s="777"/>
      <c r="EA34" s="228"/>
    </row>
    <row r="35" spans="1:131" ht="26.25" customHeight="1" x14ac:dyDescent="0.2">
      <c r="A35" s="240">
        <v>8</v>
      </c>
      <c r="B35" s="778"/>
      <c r="C35" s="779"/>
      <c r="D35" s="779"/>
      <c r="E35" s="779"/>
      <c r="F35" s="779"/>
      <c r="G35" s="779"/>
      <c r="H35" s="779"/>
      <c r="I35" s="779"/>
      <c r="J35" s="779"/>
      <c r="K35" s="779"/>
      <c r="L35" s="779"/>
      <c r="M35" s="779"/>
      <c r="N35" s="779"/>
      <c r="O35" s="779"/>
      <c r="P35" s="780"/>
      <c r="Q35" s="781"/>
      <c r="R35" s="782"/>
      <c r="S35" s="782"/>
      <c r="T35" s="782"/>
      <c r="U35" s="782"/>
      <c r="V35" s="782"/>
      <c r="W35" s="782"/>
      <c r="X35" s="782"/>
      <c r="Y35" s="782"/>
      <c r="Z35" s="782"/>
      <c r="AA35" s="782"/>
      <c r="AB35" s="782"/>
      <c r="AC35" s="782"/>
      <c r="AD35" s="782"/>
      <c r="AE35" s="783"/>
      <c r="AF35" s="784"/>
      <c r="AG35" s="785"/>
      <c r="AH35" s="785"/>
      <c r="AI35" s="785"/>
      <c r="AJ35" s="786"/>
      <c r="AK35" s="832"/>
      <c r="AL35" s="828"/>
      <c r="AM35" s="828"/>
      <c r="AN35" s="828"/>
      <c r="AO35" s="828"/>
      <c r="AP35" s="828"/>
      <c r="AQ35" s="828"/>
      <c r="AR35" s="828"/>
      <c r="AS35" s="828"/>
      <c r="AT35" s="828"/>
      <c r="AU35" s="828"/>
      <c r="AV35" s="828"/>
      <c r="AW35" s="828"/>
      <c r="AX35" s="828"/>
      <c r="AY35" s="828"/>
      <c r="AZ35" s="829"/>
      <c r="BA35" s="829"/>
      <c r="BB35" s="829"/>
      <c r="BC35" s="829"/>
      <c r="BD35" s="829"/>
      <c r="BE35" s="830"/>
      <c r="BF35" s="830"/>
      <c r="BG35" s="830"/>
      <c r="BH35" s="830"/>
      <c r="BI35" s="831"/>
      <c r="BJ35" s="230"/>
      <c r="BK35" s="230"/>
      <c r="BL35" s="230"/>
      <c r="BM35" s="230"/>
      <c r="BN35" s="230"/>
      <c r="BO35" s="239"/>
      <c r="BP35" s="239"/>
      <c r="BQ35" s="236">
        <v>29</v>
      </c>
      <c r="BR35" s="237"/>
      <c r="BS35" s="771"/>
      <c r="BT35" s="772"/>
      <c r="BU35" s="772"/>
      <c r="BV35" s="772"/>
      <c r="BW35" s="772"/>
      <c r="BX35" s="772"/>
      <c r="BY35" s="772"/>
      <c r="BZ35" s="772"/>
      <c r="CA35" s="772"/>
      <c r="CB35" s="772"/>
      <c r="CC35" s="772"/>
      <c r="CD35" s="772"/>
      <c r="CE35" s="772"/>
      <c r="CF35" s="772"/>
      <c r="CG35" s="773"/>
      <c r="CH35" s="774"/>
      <c r="CI35" s="775"/>
      <c r="CJ35" s="775"/>
      <c r="CK35" s="775"/>
      <c r="CL35" s="776"/>
      <c r="CM35" s="774"/>
      <c r="CN35" s="775"/>
      <c r="CO35" s="775"/>
      <c r="CP35" s="775"/>
      <c r="CQ35" s="776"/>
      <c r="CR35" s="774"/>
      <c r="CS35" s="775"/>
      <c r="CT35" s="775"/>
      <c r="CU35" s="775"/>
      <c r="CV35" s="776"/>
      <c r="CW35" s="774"/>
      <c r="CX35" s="775"/>
      <c r="CY35" s="775"/>
      <c r="CZ35" s="775"/>
      <c r="DA35" s="776"/>
      <c r="DB35" s="774"/>
      <c r="DC35" s="775"/>
      <c r="DD35" s="775"/>
      <c r="DE35" s="775"/>
      <c r="DF35" s="776"/>
      <c r="DG35" s="774"/>
      <c r="DH35" s="775"/>
      <c r="DI35" s="775"/>
      <c r="DJ35" s="775"/>
      <c r="DK35" s="776"/>
      <c r="DL35" s="774"/>
      <c r="DM35" s="775"/>
      <c r="DN35" s="775"/>
      <c r="DO35" s="775"/>
      <c r="DP35" s="776"/>
      <c r="DQ35" s="774"/>
      <c r="DR35" s="775"/>
      <c r="DS35" s="775"/>
      <c r="DT35" s="775"/>
      <c r="DU35" s="776"/>
      <c r="DV35" s="771"/>
      <c r="DW35" s="772"/>
      <c r="DX35" s="772"/>
      <c r="DY35" s="772"/>
      <c r="DZ35" s="777"/>
      <c r="EA35" s="228"/>
    </row>
    <row r="36" spans="1:131" ht="26.25" customHeight="1" x14ac:dyDescent="0.2">
      <c r="A36" s="240">
        <v>9</v>
      </c>
      <c r="B36" s="778"/>
      <c r="C36" s="779"/>
      <c r="D36" s="779"/>
      <c r="E36" s="779"/>
      <c r="F36" s="779"/>
      <c r="G36" s="779"/>
      <c r="H36" s="779"/>
      <c r="I36" s="779"/>
      <c r="J36" s="779"/>
      <c r="K36" s="779"/>
      <c r="L36" s="779"/>
      <c r="M36" s="779"/>
      <c r="N36" s="779"/>
      <c r="O36" s="779"/>
      <c r="P36" s="780"/>
      <c r="Q36" s="781"/>
      <c r="R36" s="782"/>
      <c r="S36" s="782"/>
      <c r="T36" s="782"/>
      <c r="U36" s="782"/>
      <c r="V36" s="782"/>
      <c r="W36" s="782"/>
      <c r="X36" s="782"/>
      <c r="Y36" s="782"/>
      <c r="Z36" s="782"/>
      <c r="AA36" s="782"/>
      <c r="AB36" s="782"/>
      <c r="AC36" s="782"/>
      <c r="AD36" s="782"/>
      <c r="AE36" s="783"/>
      <c r="AF36" s="784"/>
      <c r="AG36" s="785"/>
      <c r="AH36" s="785"/>
      <c r="AI36" s="785"/>
      <c r="AJ36" s="786"/>
      <c r="AK36" s="832"/>
      <c r="AL36" s="828"/>
      <c r="AM36" s="828"/>
      <c r="AN36" s="828"/>
      <c r="AO36" s="828"/>
      <c r="AP36" s="828"/>
      <c r="AQ36" s="828"/>
      <c r="AR36" s="828"/>
      <c r="AS36" s="828"/>
      <c r="AT36" s="828"/>
      <c r="AU36" s="828"/>
      <c r="AV36" s="828"/>
      <c r="AW36" s="828"/>
      <c r="AX36" s="828"/>
      <c r="AY36" s="828"/>
      <c r="AZ36" s="829"/>
      <c r="BA36" s="829"/>
      <c r="BB36" s="829"/>
      <c r="BC36" s="829"/>
      <c r="BD36" s="829"/>
      <c r="BE36" s="830"/>
      <c r="BF36" s="830"/>
      <c r="BG36" s="830"/>
      <c r="BH36" s="830"/>
      <c r="BI36" s="831"/>
      <c r="BJ36" s="230"/>
      <c r="BK36" s="230"/>
      <c r="BL36" s="230"/>
      <c r="BM36" s="230"/>
      <c r="BN36" s="230"/>
      <c r="BO36" s="239"/>
      <c r="BP36" s="239"/>
      <c r="BQ36" s="236">
        <v>30</v>
      </c>
      <c r="BR36" s="237"/>
      <c r="BS36" s="771"/>
      <c r="BT36" s="772"/>
      <c r="BU36" s="772"/>
      <c r="BV36" s="772"/>
      <c r="BW36" s="772"/>
      <c r="BX36" s="772"/>
      <c r="BY36" s="772"/>
      <c r="BZ36" s="772"/>
      <c r="CA36" s="772"/>
      <c r="CB36" s="772"/>
      <c r="CC36" s="772"/>
      <c r="CD36" s="772"/>
      <c r="CE36" s="772"/>
      <c r="CF36" s="772"/>
      <c r="CG36" s="773"/>
      <c r="CH36" s="774"/>
      <c r="CI36" s="775"/>
      <c r="CJ36" s="775"/>
      <c r="CK36" s="775"/>
      <c r="CL36" s="776"/>
      <c r="CM36" s="774"/>
      <c r="CN36" s="775"/>
      <c r="CO36" s="775"/>
      <c r="CP36" s="775"/>
      <c r="CQ36" s="776"/>
      <c r="CR36" s="774"/>
      <c r="CS36" s="775"/>
      <c r="CT36" s="775"/>
      <c r="CU36" s="775"/>
      <c r="CV36" s="776"/>
      <c r="CW36" s="774"/>
      <c r="CX36" s="775"/>
      <c r="CY36" s="775"/>
      <c r="CZ36" s="775"/>
      <c r="DA36" s="776"/>
      <c r="DB36" s="774"/>
      <c r="DC36" s="775"/>
      <c r="DD36" s="775"/>
      <c r="DE36" s="775"/>
      <c r="DF36" s="776"/>
      <c r="DG36" s="774"/>
      <c r="DH36" s="775"/>
      <c r="DI36" s="775"/>
      <c r="DJ36" s="775"/>
      <c r="DK36" s="776"/>
      <c r="DL36" s="774"/>
      <c r="DM36" s="775"/>
      <c r="DN36" s="775"/>
      <c r="DO36" s="775"/>
      <c r="DP36" s="776"/>
      <c r="DQ36" s="774"/>
      <c r="DR36" s="775"/>
      <c r="DS36" s="775"/>
      <c r="DT36" s="775"/>
      <c r="DU36" s="776"/>
      <c r="DV36" s="771"/>
      <c r="DW36" s="772"/>
      <c r="DX36" s="772"/>
      <c r="DY36" s="772"/>
      <c r="DZ36" s="777"/>
      <c r="EA36" s="228"/>
    </row>
    <row r="37" spans="1:131" ht="26.25" customHeight="1" x14ac:dyDescent="0.2">
      <c r="A37" s="240">
        <v>10</v>
      </c>
      <c r="B37" s="778"/>
      <c r="C37" s="779"/>
      <c r="D37" s="779"/>
      <c r="E37" s="779"/>
      <c r="F37" s="779"/>
      <c r="G37" s="779"/>
      <c r="H37" s="779"/>
      <c r="I37" s="779"/>
      <c r="J37" s="779"/>
      <c r="K37" s="779"/>
      <c r="L37" s="779"/>
      <c r="M37" s="779"/>
      <c r="N37" s="779"/>
      <c r="O37" s="779"/>
      <c r="P37" s="780"/>
      <c r="Q37" s="781"/>
      <c r="R37" s="782"/>
      <c r="S37" s="782"/>
      <c r="T37" s="782"/>
      <c r="U37" s="782"/>
      <c r="V37" s="782"/>
      <c r="W37" s="782"/>
      <c r="X37" s="782"/>
      <c r="Y37" s="782"/>
      <c r="Z37" s="782"/>
      <c r="AA37" s="782"/>
      <c r="AB37" s="782"/>
      <c r="AC37" s="782"/>
      <c r="AD37" s="782"/>
      <c r="AE37" s="783"/>
      <c r="AF37" s="784"/>
      <c r="AG37" s="785"/>
      <c r="AH37" s="785"/>
      <c r="AI37" s="785"/>
      <c r="AJ37" s="786"/>
      <c r="AK37" s="832"/>
      <c r="AL37" s="828"/>
      <c r="AM37" s="828"/>
      <c r="AN37" s="828"/>
      <c r="AO37" s="828"/>
      <c r="AP37" s="828"/>
      <c r="AQ37" s="828"/>
      <c r="AR37" s="828"/>
      <c r="AS37" s="828"/>
      <c r="AT37" s="828"/>
      <c r="AU37" s="828"/>
      <c r="AV37" s="828"/>
      <c r="AW37" s="828"/>
      <c r="AX37" s="828"/>
      <c r="AY37" s="828"/>
      <c r="AZ37" s="829"/>
      <c r="BA37" s="829"/>
      <c r="BB37" s="829"/>
      <c r="BC37" s="829"/>
      <c r="BD37" s="829"/>
      <c r="BE37" s="830"/>
      <c r="BF37" s="830"/>
      <c r="BG37" s="830"/>
      <c r="BH37" s="830"/>
      <c r="BI37" s="831"/>
      <c r="BJ37" s="230"/>
      <c r="BK37" s="230"/>
      <c r="BL37" s="230"/>
      <c r="BM37" s="230"/>
      <c r="BN37" s="230"/>
      <c r="BO37" s="239"/>
      <c r="BP37" s="239"/>
      <c r="BQ37" s="236">
        <v>31</v>
      </c>
      <c r="BR37" s="237"/>
      <c r="BS37" s="771"/>
      <c r="BT37" s="772"/>
      <c r="BU37" s="772"/>
      <c r="BV37" s="772"/>
      <c r="BW37" s="772"/>
      <c r="BX37" s="772"/>
      <c r="BY37" s="772"/>
      <c r="BZ37" s="772"/>
      <c r="CA37" s="772"/>
      <c r="CB37" s="772"/>
      <c r="CC37" s="772"/>
      <c r="CD37" s="772"/>
      <c r="CE37" s="772"/>
      <c r="CF37" s="772"/>
      <c r="CG37" s="773"/>
      <c r="CH37" s="774"/>
      <c r="CI37" s="775"/>
      <c r="CJ37" s="775"/>
      <c r="CK37" s="775"/>
      <c r="CL37" s="776"/>
      <c r="CM37" s="774"/>
      <c r="CN37" s="775"/>
      <c r="CO37" s="775"/>
      <c r="CP37" s="775"/>
      <c r="CQ37" s="776"/>
      <c r="CR37" s="774"/>
      <c r="CS37" s="775"/>
      <c r="CT37" s="775"/>
      <c r="CU37" s="775"/>
      <c r="CV37" s="776"/>
      <c r="CW37" s="774"/>
      <c r="CX37" s="775"/>
      <c r="CY37" s="775"/>
      <c r="CZ37" s="775"/>
      <c r="DA37" s="776"/>
      <c r="DB37" s="774"/>
      <c r="DC37" s="775"/>
      <c r="DD37" s="775"/>
      <c r="DE37" s="775"/>
      <c r="DF37" s="776"/>
      <c r="DG37" s="774"/>
      <c r="DH37" s="775"/>
      <c r="DI37" s="775"/>
      <c r="DJ37" s="775"/>
      <c r="DK37" s="776"/>
      <c r="DL37" s="774"/>
      <c r="DM37" s="775"/>
      <c r="DN37" s="775"/>
      <c r="DO37" s="775"/>
      <c r="DP37" s="776"/>
      <c r="DQ37" s="774"/>
      <c r="DR37" s="775"/>
      <c r="DS37" s="775"/>
      <c r="DT37" s="775"/>
      <c r="DU37" s="776"/>
      <c r="DV37" s="771"/>
      <c r="DW37" s="772"/>
      <c r="DX37" s="772"/>
      <c r="DY37" s="772"/>
      <c r="DZ37" s="777"/>
      <c r="EA37" s="228"/>
    </row>
    <row r="38" spans="1:131" ht="26.25" customHeight="1" x14ac:dyDescent="0.2">
      <c r="A38" s="240">
        <v>11</v>
      </c>
      <c r="B38" s="778"/>
      <c r="C38" s="779"/>
      <c r="D38" s="779"/>
      <c r="E38" s="779"/>
      <c r="F38" s="779"/>
      <c r="G38" s="779"/>
      <c r="H38" s="779"/>
      <c r="I38" s="779"/>
      <c r="J38" s="779"/>
      <c r="K38" s="779"/>
      <c r="L38" s="779"/>
      <c r="M38" s="779"/>
      <c r="N38" s="779"/>
      <c r="O38" s="779"/>
      <c r="P38" s="780"/>
      <c r="Q38" s="781"/>
      <c r="R38" s="782"/>
      <c r="S38" s="782"/>
      <c r="T38" s="782"/>
      <c r="U38" s="782"/>
      <c r="V38" s="782"/>
      <c r="W38" s="782"/>
      <c r="X38" s="782"/>
      <c r="Y38" s="782"/>
      <c r="Z38" s="782"/>
      <c r="AA38" s="782"/>
      <c r="AB38" s="782"/>
      <c r="AC38" s="782"/>
      <c r="AD38" s="782"/>
      <c r="AE38" s="783"/>
      <c r="AF38" s="784"/>
      <c r="AG38" s="785"/>
      <c r="AH38" s="785"/>
      <c r="AI38" s="785"/>
      <c r="AJ38" s="786"/>
      <c r="AK38" s="832"/>
      <c r="AL38" s="828"/>
      <c r="AM38" s="828"/>
      <c r="AN38" s="828"/>
      <c r="AO38" s="828"/>
      <c r="AP38" s="828"/>
      <c r="AQ38" s="828"/>
      <c r="AR38" s="828"/>
      <c r="AS38" s="828"/>
      <c r="AT38" s="828"/>
      <c r="AU38" s="828"/>
      <c r="AV38" s="828"/>
      <c r="AW38" s="828"/>
      <c r="AX38" s="828"/>
      <c r="AY38" s="828"/>
      <c r="AZ38" s="829"/>
      <c r="BA38" s="829"/>
      <c r="BB38" s="829"/>
      <c r="BC38" s="829"/>
      <c r="BD38" s="829"/>
      <c r="BE38" s="830"/>
      <c r="BF38" s="830"/>
      <c r="BG38" s="830"/>
      <c r="BH38" s="830"/>
      <c r="BI38" s="831"/>
      <c r="BJ38" s="230"/>
      <c r="BK38" s="230"/>
      <c r="BL38" s="230"/>
      <c r="BM38" s="230"/>
      <c r="BN38" s="230"/>
      <c r="BO38" s="239"/>
      <c r="BP38" s="239"/>
      <c r="BQ38" s="236">
        <v>32</v>
      </c>
      <c r="BR38" s="237"/>
      <c r="BS38" s="771"/>
      <c r="BT38" s="772"/>
      <c r="BU38" s="772"/>
      <c r="BV38" s="772"/>
      <c r="BW38" s="772"/>
      <c r="BX38" s="772"/>
      <c r="BY38" s="772"/>
      <c r="BZ38" s="772"/>
      <c r="CA38" s="772"/>
      <c r="CB38" s="772"/>
      <c r="CC38" s="772"/>
      <c r="CD38" s="772"/>
      <c r="CE38" s="772"/>
      <c r="CF38" s="772"/>
      <c r="CG38" s="773"/>
      <c r="CH38" s="774"/>
      <c r="CI38" s="775"/>
      <c r="CJ38" s="775"/>
      <c r="CK38" s="775"/>
      <c r="CL38" s="776"/>
      <c r="CM38" s="774"/>
      <c r="CN38" s="775"/>
      <c r="CO38" s="775"/>
      <c r="CP38" s="775"/>
      <c r="CQ38" s="776"/>
      <c r="CR38" s="774"/>
      <c r="CS38" s="775"/>
      <c r="CT38" s="775"/>
      <c r="CU38" s="775"/>
      <c r="CV38" s="776"/>
      <c r="CW38" s="774"/>
      <c r="CX38" s="775"/>
      <c r="CY38" s="775"/>
      <c r="CZ38" s="775"/>
      <c r="DA38" s="776"/>
      <c r="DB38" s="774"/>
      <c r="DC38" s="775"/>
      <c r="DD38" s="775"/>
      <c r="DE38" s="775"/>
      <c r="DF38" s="776"/>
      <c r="DG38" s="774"/>
      <c r="DH38" s="775"/>
      <c r="DI38" s="775"/>
      <c r="DJ38" s="775"/>
      <c r="DK38" s="776"/>
      <c r="DL38" s="774"/>
      <c r="DM38" s="775"/>
      <c r="DN38" s="775"/>
      <c r="DO38" s="775"/>
      <c r="DP38" s="776"/>
      <c r="DQ38" s="774"/>
      <c r="DR38" s="775"/>
      <c r="DS38" s="775"/>
      <c r="DT38" s="775"/>
      <c r="DU38" s="776"/>
      <c r="DV38" s="771"/>
      <c r="DW38" s="772"/>
      <c r="DX38" s="772"/>
      <c r="DY38" s="772"/>
      <c r="DZ38" s="777"/>
      <c r="EA38" s="228"/>
    </row>
    <row r="39" spans="1:131" ht="26.25" customHeight="1" x14ac:dyDescent="0.2">
      <c r="A39" s="240">
        <v>12</v>
      </c>
      <c r="B39" s="778"/>
      <c r="C39" s="779"/>
      <c r="D39" s="779"/>
      <c r="E39" s="779"/>
      <c r="F39" s="779"/>
      <c r="G39" s="779"/>
      <c r="H39" s="779"/>
      <c r="I39" s="779"/>
      <c r="J39" s="779"/>
      <c r="K39" s="779"/>
      <c r="L39" s="779"/>
      <c r="M39" s="779"/>
      <c r="N39" s="779"/>
      <c r="O39" s="779"/>
      <c r="P39" s="780"/>
      <c r="Q39" s="781"/>
      <c r="R39" s="782"/>
      <c r="S39" s="782"/>
      <c r="T39" s="782"/>
      <c r="U39" s="782"/>
      <c r="V39" s="782"/>
      <c r="W39" s="782"/>
      <c r="X39" s="782"/>
      <c r="Y39" s="782"/>
      <c r="Z39" s="782"/>
      <c r="AA39" s="782"/>
      <c r="AB39" s="782"/>
      <c r="AC39" s="782"/>
      <c r="AD39" s="782"/>
      <c r="AE39" s="783"/>
      <c r="AF39" s="784"/>
      <c r="AG39" s="785"/>
      <c r="AH39" s="785"/>
      <c r="AI39" s="785"/>
      <c r="AJ39" s="786"/>
      <c r="AK39" s="832"/>
      <c r="AL39" s="828"/>
      <c r="AM39" s="828"/>
      <c r="AN39" s="828"/>
      <c r="AO39" s="828"/>
      <c r="AP39" s="828"/>
      <c r="AQ39" s="828"/>
      <c r="AR39" s="828"/>
      <c r="AS39" s="828"/>
      <c r="AT39" s="828"/>
      <c r="AU39" s="828"/>
      <c r="AV39" s="828"/>
      <c r="AW39" s="828"/>
      <c r="AX39" s="828"/>
      <c r="AY39" s="828"/>
      <c r="AZ39" s="829"/>
      <c r="BA39" s="829"/>
      <c r="BB39" s="829"/>
      <c r="BC39" s="829"/>
      <c r="BD39" s="829"/>
      <c r="BE39" s="830"/>
      <c r="BF39" s="830"/>
      <c r="BG39" s="830"/>
      <c r="BH39" s="830"/>
      <c r="BI39" s="831"/>
      <c r="BJ39" s="230"/>
      <c r="BK39" s="230"/>
      <c r="BL39" s="230"/>
      <c r="BM39" s="230"/>
      <c r="BN39" s="230"/>
      <c r="BO39" s="239"/>
      <c r="BP39" s="239"/>
      <c r="BQ39" s="236">
        <v>33</v>
      </c>
      <c r="BR39" s="237"/>
      <c r="BS39" s="771"/>
      <c r="BT39" s="772"/>
      <c r="BU39" s="772"/>
      <c r="BV39" s="772"/>
      <c r="BW39" s="772"/>
      <c r="BX39" s="772"/>
      <c r="BY39" s="772"/>
      <c r="BZ39" s="772"/>
      <c r="CA39" s="772"/>
      <c r="CB39" s="772"/>
      <c r="CC39" s="772"/>
      <c r="CD39" s="772"/>
      <c r="CE39" s="772"/>
      <c r="CF39" s="772"/>
      <c r="CG39" s="773"/>
      <c r="CH39" s="774"/>
      <c r="CI39" s="775"/>
      <c r="CJ39" s="775"/>
      <c r="CK39" s="775"/>
      <c r="CL39" s="776"/>
      <c r="CM39" s="774"/>
      <c r="CN39" s="775"/>
      <c r="CO39" s="775"/>
      <c r="CP39" s="775"/>
      <c r="CQ39" s="776"/>
      <c r="CR39" s="774"/>
      <c r="CS39" s="775"/>
      <c r="CT39" s="775"/>
      <c r="CU39" s="775"/>
      <c r="CV39" s="776"/>
      <c r="CW39" s="774"/>
      <c r="CX39" s="775"/>
      <c r="CY39" s="775"/>
      <c r="CZ39" s="775"/>
      <c r="DA39" s="776"/>
      <c r="DB39" s="774"/>
      <c r="DC39" s="775"/>
      <c r="DD39" s="775"/>
      <c r="DE39" s="775"/>
      <c r="DF39" s="776"/>
      <c r="DG39" s="774"/>
      <c r="DH39" s="775"/>
      <c r="DI39" s="775"/>
      <c r="DJ39" s="775"/>
      <c r="DK39" s="776"/>
      <c r="DL39" s="774"/>
      <c r="DM39" s="775"/>
      <c r="DN39" s="775"/>
      <c r="DO39" s="775"/>
      <c r="DP39" s="776"/>
      <c r="DQ39" s="774"/>
      <c r="DR39" s="775"/>
      <c r="DS39" s="775"/>
      <c r="DT39" s="775"/>
      <c r="DU39" s="776"/>
      <c r="DV39" s="771"/>
      <c r="DW39" s="772"/>
      <c r="DX39" s="772"/>
      <c r="DY39" s="772"/>
      <c r="DZ39" s="777"/>
      <c r="EA39" s="228"/>
    </row>
    <row r="40" spans="1:131" ht="26.25" customHeight="1" x14ac:dyDescent="0.2">
      <c r="A40" s="236">
        <v>13</v>
      </c>
      <c r="B40" s="778"/>
      <c r="C40" s="779"/>
      <c r="D40" s="779"/>
      <c r="E40" s="779"/>
      <c r="F40" s="779"/>
      <c r="G40" s="779"/>
      <c r="H40" s="779"/>
      <c r="I40" s="779"/>
      <c r="J40" s="779"/>
      <c r="K40" s="779"/>
      <c r="L40" s="779"/>
      <c r="M40" s="779"/>
      <c r="N40" s="779"/>
      <c r="O40" s="779"/>
      <c r="P40" s="780"/>
      <c r="Q40" s="781"/>
      <c r="R40" s="782"/>
      <c r="S40" s="782"/>
      <c r="T40" s="782"/>
      <c r="U40" s="782"/>
      <c r="V40" s="782"/>
      <c r="W40" s="782"/>
      <c r="X40" s="782"/>
      <c r="Y40" s="782"/>
      <c r="Z40" s="782"/>
      <c r="AA40" s="782"/>
      <c r="AB40" s="782"/>
      <c r="AC40" s="782"/>
      <c r="AD40" s="782"/>
      <c r="AE40" s="783"/>
      <c r="AF40" s="784"/>
      <c r="AG40" s="785"/>
      <c r="AH40" s="785"/>
      <c r="AI40" s="785"/>
      <c r="AJ40" s="786"/>
      <c r="AK40" s="832"/>
      <c r="AL40" s="828"/>
      <c r="AM40" s="828"/>
      <c r="AN40" s="828"/>
      <c r="AO40" s="828"/>
      <c r="AP40" s="828"/>
      <c r="AQ40" s="828"/>
      <c r="AR40" s="828"/>
      <c r="AS40" s="828"/>
      <c r="AT40" s="828"/>
      <c r="AU40" s="828"/>
      <c r="AV40" s="828"/>
      <c r="AW40" s="828"/>
      <c r="AX40" s="828"/>
      <c r="AY40" s="828"/>
      <c r="AZ40" s="829"/>
      <c r="BA40" s="829"/>
      <c r="BB40" s="829"/>
      <c r="BC40" s="829"/>
      <c r="BD40" s="829"/>
      <c r="BE40" s="830"/>
      <c r="BF40" s="830"/>
      <c r="BG40" s="830"/>
      <c r="BH40" s="830"/>
      <c r="BI40" s="831"/>
      <c r="BJ40" s="230"/>
      <c r="BK40" s="230"/>
      <c r="BL40" s="230"/>
      <c r="BM40" s="230"/>
      <c r="BN40" s="230"/>
      <c r="BO40" s="239"/>
      <c r="BP40" s="239"/>
      <c r="BQ40" s="236">
        <v>34</v>
      </c>
      <c r="BR40" s="237"/>
      <c r="BS40" s="771"/>
      <c r="BT40" s="772"/>
      <c r="BU40" s="772"/>
      <c r="BV40" s="772"/>
      <c r="BW40" s="772"/>
      <c r="BX40" s="772"/>
      <c r="BY40" s="772"/>
      <c r="BZ40" s="772"/>
      <c r="CA40" s="772"/>
      <c r="CB40" s="772"/>
      <c r="CC40" s="772"/>
      <c r="CD40" s="772"/>
      <c r="CE40" s="772"/>
      <c r="CF40" s="772"/>
      <c r="CG40" s="773"/>
      <c r="CH40" s="774"/>
      <c r="CI40" s="775"/>
      <c r="CJ40" s="775"/>
      <c r="CK40" s="775"/>
      <c r="CL40" s="776"/>
      <c r="CM40" s="774"/>
      <c r="CN40" s="775"/>
      <c r="CO40" s="775"/>
      <c r="CP40" s="775"/>
      <c r="CQ40" s="776"/>
      <c r="CR40" s="774"/>
      <c r="CS40" s="775"/>
      <c r="CT40" s="775"/>
      <c r="CU40" s="775"/>
      <c r="CV40" s="776"/>
      <c r="CW40" s="774"/>
      <c r="CX40" s="775"/>
      <c r="CY40" s="775"/>
      <c r="CZ40" s="775"/>
      <c r="DA40" s="776"/>
      <c r="DB40" s="774"/>
      <c r="DC40" s="775"/>
      <c r="DD40" s="775"/>
      <c r="DE40" s="775"/>
      <c r="DF40" s="776"/>
      <c r="DG40" s="774"/>
      <c r="DH40" s="775"/>
      <c r="DI40" s="775"/>
      <c r="DJ40" s="775"/>
      <c r="DK40" s="776"/>
      <c r="DL40" s="774"/>
      <c r="DM40" s="775"/>
      <c r="DN40" s="775"/>
      <c r="DO40" s="775"/>
      <c r="DP40" s="776"/>
      <c r="DQ40" s="774"/>
      <c r="DR40" s="775"/>
      <c r="DS40" s="775"/>
      <c r="DT40" s="775"/>
      <c r="DU40" s="776"/>
      <c r="DV40" s="771"/>
      <c r="DW40" s="772"/>
      <c r="DX40" s="772"/>
      <c r="DY40" s="772"/>
      <c r="DZ40" s="777"/>
      <c r="EA40" s="228"/>
    </row>
    <row r="41" spans="1:131" ht="26.25" customHeight="1" x14ac:dyDescent="0.2">
      <c r="A41" s="236">
        <v>14</v>
      </c>
      <c r="B41" s="778"/>
      <c r="C41" s="779"/>
      <c r="D41" s="779"/>
      <c r="E41" s="779"/>
      <c r="F41" s="779"/>
      <c r="G41" s="779"/>
      <c r="H41" s="779"/>
      <c r="I41" s="779"/>
      <c r="J41" s="779"/>
      <c r="K41" s="779"/>
      <c r="L41" s="779"/>
      <c r="M41" s="779"/>
      <c r="N41" s="779"/>
      <c r="O41" s="779"/>
      <c r="P41" s="780"/>
      <c r="Q41" s="781"/>
      <c r="R41" s="782"/>
      <c r="S41" s="782"/>
      <c r="T41" s="782"/>
      <c r="U41" s="782"/>
      <c r="V41" s="782"/>
      <c r="W41" s="782"/>
      <c r="X41" s="782"/>
      <c r="Y41" s="782"/>
      <c r="Z41" s="782"/>
      <c r="AA41" s="782"/>
      <c r="AB41" s="782"/>
      <c r="AC41" s="782"/>
      <c r="AD41" s="782"/>
      <c r="AE41" s="783"/>
      <c r="AF41" s="784"/>
      <c r="AG41" s="785"/>
      <c r="AH41" s="785"/>
      <c r="AI41" s="785"/>
      <c r="AJ41" s="786"/>
      <c r="AK41" s="832"/>
      <c r="AL41" s="828"/>
      <c r="AM41" s="828"/>
      <c r="AN41" s="828"/>
      <c r="AO41" s="828"/>
      <c r="AP41" s="828"/>
      <c r="AQ41" s="828"/>
      <c r="AR41" s="828"/>
      <c r="AS41" s="828"/>
      <c r="AT41" s="828"/>
      <c r="AU41" s="828"/>
      <c r="AV41" s="828"/>
      <c r="AW41" s="828"/>
      <c r="AX41" s="828"/>
      <c r="AY41" s="828"/>
      <c r="AZ41" s="829"/>
      <c r="BA41" s="829"/>
      <c r="BB41" s="829"/>
      <c r="BC41" s="829"/>
      <c r="BD41" s="829"/>
      <c r="BE41" s="830"/>
      <c r="BF41" s="830"/>
      <c r="BG41" s="830"/>
      <c r="BH41" s="830"/>
      <c r="BI41" s="831"/>
      <c r="BJ41" s="230"/>
      <c r="BK41" s="230"/>
      <c r="BL41" s="230"/>
      <c r="BM41" s="230"/>
      <c r="BN41" s="230"/>
      <c r="BO41" s="239"/>
      <c r="BP41" s="239"/>
      <c r="BQ41" s="236">
        <v>35</v>
      </c>
      <c r="BR41" s="237"/>
      <c r="BS41" s="771"/>
      <c r="BT41" s="772"/>
      <c r="BU41" s="772"/>
      <c r="BV41" s="772"/>
      <c r="BW41" s="772"/>
      <c r="BX41" s="772"/>
      <c r="BY41" s="772"/>
      <c r="BZ41" s="772"/>
      <c r="CA41" s="772"/>
      <c r="CB41" s="772"/>
      <c r="CC41" s="772"/>
      <c r="CD41" s="772"/>
      <c r="CE41" s="772"/>
      <c r="CF41" s="772"/>
      <c r="CG41" s="773"/>
      <c r="CH41" s="774"/>
      <c r="CI41" s="775"/>
      <c r="CJ41" s="775"/>
      <c r="CK41" s="775"/>
      <c r="CL41" s="776"/>
      <c r="CM41" s="774"/>
      <c r="CN41" s="775"/>
      <c r="CO41" s="775"/>
      <c r="CP41" s="775"/>
      <c r="CQ41" s="776"/>
      <c r="CR41" s="774"/>
      <c r="CS41" s="775"/>
      <c r="CT41" s="775"/>
      <c r="CU41" s="775"/>
      <c r="CV41" s="776"/>
      <c r="CW41" s="774"/>
      <c r="CX41" s="775"/>
      <c r="CY41" s="775"/>
      <c r="CZ41" s="775"/>
      <c r="DA41" s="776"/>
      <c r="DB41" s="774"/>
      <c r="DC41" s="775"/>
      <c r="DD41" s="775"/>
      <c r="DE41" s="775"/>
      <c r="DF41" s="776"/>
      <c r="DG41" s="774"/>
      <c r="DH41" s="775"/>
      <c r="DI41" s="775"/>
      <c r="DJ41" s="775"/>
      <c r="DK41" s="776"/>
      <c r="DL41" s="774"/>
      <c r="DM41" s="775"/>
      <c r="DN41" s="775"/>
      <c r="DO41" s="775"/>
      <c r="DP41" s="776"/>
      <c r="DQ41" s="774"/>
      <c r="DR41" s="775"/>
      <c r="DS41" s="775"/>
      <c r="DT41" s="775"/>
      <c r="DU41" s="776"/>
      <c r="DV41" s="771"/>
      <c r="DW41" s="772"/>
      <c r="DX41" s="772"/>
      <c r="DY41" s="772"/>
      <c r="DZ41" s="777"/>
      <c r="EA41" s="228"/>
    </row>
    <row r="42" spans="1:131" ht="26.25" customHeight="1" x14ac:dyDescent="0.2">
      <c r="A42" s="236">
        <v>15</v>
      </c>
      <c r="B42" s="778"/>
      <c r="C42" s="779"/>
      <c r="D42" s="779"/>
      <c r="E42" s="779"/>
      <c r="F42" s="779"/>
      <c r="G42" s="779"/>
      <c r="H42" s="779"/>
      <c r="I42" s="779"/>
      <c r="J42" s="779"/>
      <c r="K42" s="779"/>
      <c r="L42" s="779"/>
      <c r="M42" s="779"/>
      <c r="N42" s="779"/>
      <c r="O42" s="779"/>
      <c r="P42" s="780"/>
      <c r="Q42" s="781"/>
      <c r="R42" s="782"/>
      <c r="S42" s="782"/>
      <c r="T42" s="782"/>
      <c r="U42" s="782"/>
      <c r="V42" s="782"/>
      <c r="W42" s="782"/>
      <c r="X42" s="782"/>
      <c r="Y42" s="782"/>
      <c r="Z42" s="782"/>
      <c r="AA42" s="782"/>
      <c r="AB42" s="782"/>
      <c r="AC42" s="782"/>
      <c r="AD42" s="782"/>
      <c r="AE42" s="783"/>
      <c r="AF42" s="784"/>
      <c r="AG42" s="785"/>
      <c r="AH42" s="785"/>
      <c r="AI42" s="785"/>
      <c r="AJ42" s="786"/>
      <c r="AK42" s="832"/>
      <c r="AL42" s="828"/>
      <c r="AM42" s="828"/>
      <c r="AN42" s="828"/>
      <c r="AO42" s="828"/>
      <c r="AP42" s="828"/>
      <c r="AQ42" s="828"/>
      <c r="AR42" s="828"/>
      <c r="AS42" s="828"/>
      <c r="AT42" s="828"/>
      <c r="AU42" s="828"/>
      <c r="AV42" s="828"/>
      <c r="AW42" s="828"/>
      <c r="AX42" s="828"/>
      <c r="AY42" s="828"/>
      <c r="AZ42" s="829"/>
      <c r="BA42" s="829"/>
      <c r="BB42" s="829"/>
      <c r="BC42" s="829"/>
      <c r="BD42" s="829"/>
      <c r="BE42" s="830"/>
      <c r="BF42" s="830"/>
      <c r="BG42" s="830"/>
      <c r="BH42" s="830"/>
      <c r="BI42" s="831"/>
      <c r="BJ42" s="230"/>
      <c r="BK42" s="230"/>
      <c r="BL42" s="230"/>
      <c r="BM42" s="230"/>
      <c r="BN42" s="230"/>
      <c r="BO42" s="239"/>
      <c r="BP42" s="239"/>
      <c r="BQ42" s="236">
        <v>36</v>
      </c>
      <c r="BR42" s="237"/>
      <c r="BS42" s="771"/>
      <c r="BT42" s="772"/>
      <c r="BU42" s="772"/>
      <c r="BV42" s="772"/>
      <c r="BW42" s="772"/>
      <c r="BX42" s="772"/>
      <c r="BY42" s="772"/>
      <c r="BZ42" s="772"/>
      <c r="CA42" s="772"/>
      <c r="CB42" s="772"/>
      <c r="CC42" s="772"/>
      <c r="CD42" s="772"/>
      <c r="CE42" s="772"/>
      <c r="CF42" s="772"/>
      <c r="CG42" s="773"/>
      <c r="CH42" s="774"/>
      <c r="CI42" s="775"/>
      <c r="CJ42" s="775"/>
      <c r="CK42" s="775"/>
      <c r="CL42" s="776"/>
      <c r="CM42" s="774"/>
      <c r="CN42" s="775"/>
      <c r="CO42" s="775"/>
      <c r="CP42" s="775"/>
      <c r="CQ42" s="776"/>
      <c r="CR42" s="774"/>
      <c r="CS42" s="775"/>
      <c r="CT42" s="775"/>
      <c r="CU42" s="775"/>
      <c r="CV42" s="776"/>
      <c r="CW42" s="774"/>
      <c r="CX42" s="775"/>
      <c r="CY42" s="775"/>
      <c r="CZ42" s="775"/>
      <c r="DA42" s="776"/>
      <c r="DB42" s="774"/>
      <c r="DC42" s="775"/>
      <c r="DD42" s="775"/>
      <c r="DE42" s="775"/>
      <c r="DF42" s="776"/>
      <c r="DG42" s="774"/>
      <c r="DH42" s="775"/>
      <c r="DI42" s="775"/>
      <c r="DJ42" s="775"/>
      <c r="DK42" s="776"/>
      <c r="DL42" s="774"/>
      <c r="DM42" s="775"/>
      <c r="DN42" s="775"/>
      <c r="DO42" s="775"/>
      <c r="DP42" s="776"/>
      <c r="DQ42" s="774"/>
      <c r="DR42" s="775"/>
      <c r="DS42" s="775"/>
      <c r="DT42" s="775"/>
      <c r="DU42" s="776"/>
      <c r="DV42" s="771"/>
      <c r="DW42" s="772"/>
      <c r="DX42" s="772"/>
      <c r="DY42" s="772"/>
      <c r="DZ42" s="777"/>
      <c r="EA42" s="228"/>
    </row>
    <row r="43" spans="1:131" ht="26.25" customHeight="1" x14ac:dyDescent="0.2">
      <c r="A43" s="236">
        <v>16</v>
      </c>
      <c r="B43" s="778"/>
      <c r="C43" s="779"/>
      <c r="D43" s="779"/>
      <c r="E43" s="779"/>
      <c r="F43" s="779"/>
      <c r="G43" s="779"/>
      <c r="H43" s="779"/>
      <c r="I43" s="779"/>
      <c r="J43" s="779"/>
      <c r="K43" s="779"/>
      <c r="L43" s="779"/>
      <c r="M43" s="779"/>
      <c r="N43" s="779"/>
      <c r="O43" s="779"/>
      <c r="P43" s="780"/>
      <c r="Q43" s="781"/>
      <c r="R43" s="782"/>
      <c r="S43" s="782"/>
      <c r="T43" s="782"/>
      <c r="U43" s="782"/>
      <c r="V43" s="782"/>
      <c r="W43" s="782"/>
      <c r="X43" s="782"/>
      <c r="Y43" s="782"/>
      <c r="Z43" s="782"/>
      <c r="AA43" s="782"/>
      <c r="AB43" s="782"/>
      <c r="AC43" s="782"/>
      <c r="AD43" s="782"/>
      <c r="AE43" s="783"/>
      <c r="AF43" s="784"/>
      <c r="AG43" s="785"/>
      <c r="AH43" s="785"/>
      <c r="AI43" s="785"/>
      <c r="AJ43" s="786"/>
      <c r="AK43" s="832"/>
      <c r="AL43" s="828"/>
      <c r="AM43" s="828"/>
      <c r="AN43" s="828"/>
      <c r="AO43" s="828"/>
      <c r="AP43" s="828"/>
      <c r="AQ43" s="828"/>
      <c r="AR43" s="828"/>
      <c r="AS43" s="828"/>
      <c r="AT43" s="828"/>
      <c r="AU43" s="828"/>
      <c r="AV43" s="828"/>
      <c r="AW43" s="828"/>
      <c r="AX43" s="828"/>
      <c r="AY43" s="828"/>
      <c r="AZ43" s="829"/>
      <c r="BA43" s="829"/>
      <c r="BB43" s="829"/>
      <c r="BC43" s="829"/>
      <c r="BD43" s="829"/>
      <c r="BE43" s="830"/>
      <c r="BF43" s="830"/>
      <c r="BG43" s="830"/>
      <c r="BH43" s="830"/>
      <c r="BI43" s="831"/>
      <c r="BJ43" s="230"/>
      <c r="BK43" s="230"/>
      <c r="BL43" s="230"/>
      <c r="BM43" s="230"/>
      <c r="BN43" s="230"/>
      <c r="BO43" s="239"/>
      <c r="BP43" s="239"/>
      <c r="BQ43" s="236">
        <v>37</v>
      </c>
      <c r="BR43" s="237"/>
      <c r="BS43" s="771"/>
      <c r="BT43" s="772"/>
      <c r="BU43" s="772"/>
      <c r="BV43" s="772"/>
      <c r="BW43" s="772"/>
      <c r="BX43" s="772"/>
      <c r="BY43" s="772"/>
      <c r="BZ43" s="772"/>
      <c r="CA43" s="772"/>
      <c r="CB43" s="772"/>
      <c r="CC43" s="772"/>
      <c r="CD43" s="772"/>
      <c r="CE43" s="772"/>
      <c r="CF43" s="772"/>
      <c r="CG43" s="773"/>
      <c r="CH43" s="774"/>
      <c r="CI43" s="775"/>
      <c r="CJ43" s="775"/>
      <c r="CK43" s="775"/>
      <c r="CL43" s="776"/>
      <c r="CM43" s="774"/>
      <c r="CN43" s="775"/>
      <c r="CO43" s="775"/>
      <c r="CP43" s="775"/>
      <c r="CQ43" s="776"/>
      <c r="CR43" s="774"/>
      <c r="CS43" s="775"/>
      <c r="CT43" s="775"/>
      <c r="CU43" s="775"/>
      <c r="CV43" s="776"/>
      <c r="CW43" s="774"/>
      <c r="CX43" s="775"/>
      <c r="CY43" s="775"/>
      <c r="CZ43" s="775"/>
      <c r="DA43" s="776"/>
      <c r="DB43" s="774"/>
      <c r="DC43" s="775"/>
      <c r="DD43" s="775"/>
      <c r="DE43" s="775"/>
      <c r="DF43" s="776"/>
      <c r="DG43" s="774"/>
      <c r="DH43" s="775"/>
      <c r="DI43" s="775"/>
      <c r="DJ43" s="775"/>
      <c r="DK43" s="776"/>
      <c r="DL43" s="774"/>
      <c r="DM43" s="775"/>
      <c r="DN43" s="775"/>
      <c r="DO43" s="775"/>
      <c r="DP43" s="776"/>
      <c r="DQ43" s="774"/>
      <c r="DR43" s="775"/>
      <c r="DS43" s="775"/>
      <c r="DT43" s="775"/>
      <c r="DU43" s="776"/>
      <c r="DV43" s="771"/>
      <c r="DW43" s="772"/>
      <c r="DX43" s="772"/>
      <c r="DY43" s="772"/>
      <c r="DZ43" s="777"/>
      <c r="EA43" s="228"/>
    </row>
    <row r="44" spans="1:131" ht="26.25" customHeight="1" x14ac:dyDescent="0.2">
      <c r="A44" s="236">
        <v>17</v>
      </c>
      <c r="B44" s="778"/>
      <c r="C44" s="779"/>
      <c r="D44" s="779"/>
      <c r="E44" s="779"/>
      <c r="F44" s="779"/>
      <c r="G44" s="779"/>
      <c r="H44" s="779"/>
      <c r="I44" s="779"/>
      <c r="J44" s="779"/>
      <c r="K44" s="779"/>
      <c r="L44" s="779"/>
      <c r="M44" s="779"/>
      <c r="N44" s="779"/>
      <c r="O44" s="779"/>
      <c r="P44" s="780"/>
      <c r="Q44" s="781"/>
      <c r="R44" s="782"/>
      <c r="S44" s="782"/>
      <c r="T44" s="782"/>
      <c r="U44" s="782"/>
      <c r="V44" s="782"/>
      <c r="W44" s="782"/>
      <c r="X44" s="782"/>
      <c r="Y44" s="782"/>
      <c r="Z44" s="782"/>
      <c r="AA44" s="782"/>
      <c r="AB44" s="782"/>
      <c r="AC44" s="782"/>
      <c r="AD44" s="782"/>
      <c r="AE44" s="783"/>
      <c r="AF44" s="784"/>
      <c r="AG44" s="785"/>
      <c r="AH44" s="785"/>
      <c r="AI44" s="785"/>
      <c r="AJ44" s="786"/>
      <c r="AK44" s="832"/>
      <c r="AL44" s="828"/>
      <c r="AM44" s="828"/>
      <c r="AN44" s="828"/>
      <c r="AO44" s="828"/>
      <c r="AP44" s="828"/>
      <c r="AQ44" s="828"/>
      <c r="AR44" s="828"/>
      <c r="AS44" s="828"/>
      <c r="AT44" s="828"/>
      <c r="AU44" s="828"/>
      <c r="AV44" s="828"/>
      <c r="AW44" s="828"/>
      <c r="AX44" s="828"/>
      <c r="AY44" s="828"/>
      <c r="AZ44" s="829"/>
      <c r="BA44" s="829"/>
      <c r="BB44" s="829"/>
      <c r="BC44" s="829"/>
      <c r="BD44" s="829"/>
      <c r="BE44" s="830"/>
      <c r="BF44" s="830"/>
      <c r="BG44" s="830"/>
      <c r="BH44" s="830"/>
      <c r="BI44" s="831"/>
      <c r="BJ44" s="230"/>
      <c r="BK44" s="230"/>
      <c r="BL44" s="230"/>
      <c r="BM44" s="230"/>
      <c r="BN44" s="230"/>
      <c r="BO44" s="239"/>
      <c r="BP44" s="239"/>
      <c r="BQ44" s="236">
        <v>38</v>
      </c>
      <c r="BR44" s="237"/>
      <c r="BS44" s="771"/>
      <c r="BT44" s="772"/>
      <c r="BU44" s="772"/>
      <c r="BV44" s="772"/>
      <c r="BW44" s="772"/>
      <c r="BX44" s="772"/>
      <c r="BY44" s="772"/>
      <c r="BZ44" s="772"/>
      <c r="CA44" s="772"/>
      <c r="CB44" s="772"/>
      <c r="CC44" s="772"/>
      <c r="CD44" s="772"/>
      <c r="CE44" s="772"/>
      <c r="CF44" s="772"/>
      <c r="CG44" s="773"/>
      <c r="CH44" s="774"/>
      <c r="CI44" s="775"/>
      <c r="CJ44" s="775"/>
      <c r="CK44" s="775"/>
      <c r="CL44" s="776"/>
      <c r="CM44" s="774"/>
      <c r="CN44" s="775"/>
      <c r="CO44" s="775"/>
      <c r="CP44" s="775"/>
      <c r="CQ44" s="776"/>
      <c r="CR44" s="774"/>
      <c r="CS44" s="775"/>
      <c r="CT44" s="775"/>
      <c r="CU44" s="775"/>
      <c r="CV44" s="776"/>
      <c r="CW44" s="774"/>
      <c r="CX44" s="775"/>
      <c r="CY44" s="775"/>
      <c r="CZ44" s="775"/>
      <c r="DA44" s="776"/>
      <c r="DB44" s="774"/>
      <c r="DC44" s="775"/>
      <c r="DD44" s="775"/>
      <c r="DE44" s="775"/>
      <c r="DF44" s="776"/>
      <c r="DG44" s="774"/>
      <c r="DH44" s="775"/>
      <c r="DI44" s="775"/>
      <c r="DJ44" s="775"/>
      <c r="DK44" s="776"/>
      <c r="DL44" s="774"/>
      <c r="DM44" s="775"/>
      <c r="DN44" s="775"/>
      <c r="DO44" s="775"/>
      <c r="DP44" s="776"/>
      <c r="DQ44" s="774"/>
      <c r="DR44" s="775"/>
      <c r="DS44" s="775"/>
      <c r="DT44" s="775"/>
      <c r="DU44" s="776"/>
      <c r="DV44" s="771"/>
      <c r="DW44" s="772"/>
      <c r="DX44" s="772"/>
      <c r="DY44" s="772"/>
      <c r="DZ44" s="777"/>
      <c r="EA44" s="228"/>
    </row>
    <row r="45" spans="1:131" ht="26.25" customHeight="1" x14ac:dyDescent="0.2">
      <c r="A45" s="236">
        <v>18</v>
      </c>
      <c r="B45" s="778"/>
      <c r="C45" s="779"/>
      <c r="D45" s="779"/>
      <c r="E45" s="779"/>
      <c r="F45" s="779"/>
      <c r="G45" s="779"/>
      <c r="H45" s="779"/>
      <c r="I45" s="779"/>
      <c r="J45" s="779"/>
      <c r="K45" s="779"/>
      <c r="L45" s="779"/>
      <c r="M45" s="779"/>
      <c r="N45" s="779"/>
      <c r="O45" s="779"/>
      <c r="P45" s="780"/>
      <c r="Q45" s="781"/>
      <c r="R45" s="782"/>
      <c r="S45" s="782"/>
      <c r="T45" s="782"/>
      <c r="U45" s="782"/>
      <c r="V45" s="782"/>
      <c r="W45" s="782"/>
      <c r="X45" s="782"/>
      <c r="Y45" s="782"/>
      <c r="Z45" s="782"/>
      <c r="AA45" s="782"/>
      <c r="AB45" s="782"/>
      <c r="AC45" s="782"/>
      <c r="AD45" s="782"/>
      <c r="AE45" s="783"/>
      <c r="AF45" s="784"/>
      <c r="AG45" s="785"/>
      <c r="AH45" s="785"/>
      <c r="AI45" s="785"/>
      <c r="AJ45" s="786"/>
      <c r="AK45" s="832"/>
      <c r="AL45" s="828"/>
      <c r="AM45" s="828"/>
      <c r="AN45" s="828"/>
      <c r="AO45" s="828"/>
      <c r="AP45" s="828"/>
      <c r="AQ45" s="828"/>
      <c r="AR45" s="828"/>
      <c r="AS45" s="828"/>
      <c r="AT45" s="828"/>
      <c r="AU45" s="828"/>
      <c r="AV45" s="828"/>
      <c r="AW45" s="828"/>
      <c r="AX45" s="828"/>
      <c r="AY45" s="828"/>
      <c r="AZ45" s="829"/>
      <c r="BA45" s="829"/>
      <c r="BB45" s="829"/>
      <c r="BC45" s="829"/>
      <c r="BD45" s="829"/>
      <c r="BE45" s="830"/>
      <c r="BF45" s="830"/>
      <c r="BG45" s="830"/>
      <c r="BH45" s="830"/>
      <c r="BI45" s="831"/>
      <c r="BJ45" s="230"/>
      <c r="BK45" s="230"/>
      <c r="BL45" s="230"/>
      <c r="BM45" s="230"/>
      <c r="BN45" s="230"/>
      <c r="BO45" s="239"/>
      <c r="BP45" s="239"/>
      <c r="BQ45" s="236">
        <v>39</v>
      </c>
      <c r="BR45" s="237"/>
      <c r="BS45" s="771"/>
      <c r="BT45" s="772"/>
      <c r="BU45" s="772"/>
      <c r="BV45" s="772"/>
      <c r="BW45" s="772"/>
      <c r="BX45" s="772"/>
      <c r="BY45" s="772"/>
      <c r="BZ45" s="772"/>
      <c r="CA45" s="772"/>
      <c r="CB45" s="772"/>
      <c r="CC45" s="772"/>
      <c r="CD45" s="772"/>
      <c r="CE45" s="772"/>
      <c r="CF45" s="772"/>
      <c r="CG45" s="773"/>
      <c r="CH45" s="774"/>
      <c r="CI45" s="775"/>
      <c r="CJ45" s="775"/>
      <c r="CK45" s="775"/>
      <c r="CL45" s="776"/>
      <c r="CM45" s="774"/>
      <c r="CN45" s="775"/>
      <c r="CO45" s="775"/>
      <c r="CP45" s="775"/>
      <c r="CQ45" s="776"/>
      <c r="CR45" s="774"/>
      <c r="CS45" s="775"/>
      <c r="CT45" s="775"/>
      <c r="CU45" s="775"/>
      <c r="CV45" s="776"/>
      <c r="CW45" s="774"/>
      <c r="CX45" s="775"/>
      <c r="CY45" s="775"/>
      <c r="CZ45" s="775"/>
      <c r="DA45" s="776"/>
      <c r="DB45" s="774"/>
      <c r="DC45" s="775"/>
      <c r="DD45" s="775"/>
      <c r="DE45" s="775"/>
      <c r="DF45" s="776"/>
      <c r="DG45" s="774"/>
      <c r="DH45" s="775"/>
      <c r="DI45" s="775"/>
      <c r="DJ45" s="775"/>
      <c r="DK45" s="776"/>
      <c r="DL45" s="774"/>
      <c r="DM45" s="775"/>
      <c r="DN45" s="775"/>
      <c r="DO45" s="775"/>
      <c r="DP45" s="776"/>
      <c r="DQ45" s="774"/>
      <c r="DR45" s="775"/>
      <c r="DS45" s="775"/>
      <c r="DT45" s="775"/>
      <c r="DU45" s="776"/>
      <c r="DV45" s="771"/>
      <c r="DW45" s="772"/>
      <c r="DX45" s="772"/>
      <c r="DY45" s="772"/>
      <c r="DZ45" s="777"/>
      <c r="EA45" s="228"/>
    </row>
    <row r="46" spans="1:131" ht="26.25" customHeight="1" x14ac:dyDescent="0.2">
      <c r="A46" s="236">
        <v>19</v>
      </c>
      <c r="B46" s="778"/>
      <c r="C46" s="779"/>
      <c r="D46" s="779"/>
      <c r="E46" s="779"/>
      <c r="F46" s="779"/>
      <c r="G46" s="779"/>
      <c r="H46" s="779"/>
      <c r="I46" s="779"/>
      <c r="J46" s="779"/>
      <c r="K46" s="779"/>
      <c r="L46" s="779"/>
      <c r="M46" s="779"/>
      <c r="N46" s="779"/>
      <c r="O46" s="779"/>
      <c r="P46" s="780"/>
      <c r="Q46" s="781"/>
      <c r="R46" s="782"/>
      <c r="S46" s="782"/>
      <c r="T46" s="782"/>
      <c r="U46" s="782"/>
      <c r="V46" s="782"/>
      <c r="W46" s="782"/>
      <c r="X46" s="782"/>
      <c r="Y46" s="782"/>
      <c r="Z46" s="782"/>
      <c r="AA46" s="782"/>
      <c r="AB46" s="782"/>
      <c r="AC46" s="782"/>
      <c r="AD46" s="782"/>
      <c r="AE46" s="783"/>
      <c r="AF46" s="784"/>
      <c r="AG46" s="785"/>
      <c r="AH46" s="785"/>
      <c r="AI46" s="785"/>
      <c r="AJ46" s="786"/>
      <c r="AK46" s="832"/>
      <c r="AL46" s="828"/>
      <c r="AM46" s="828"/>
      <c r="AN46" s="828"/>
      <c r="AO46" s="828"/>
      <c r="AP46" s="828"/>
      <c r="AQ46" s="828"/>
      <c r="AR46" s="828"/>
      <c r="AS46" s="828"/>
      <c r="AT46" s="828"/>
      <c r="AU46" s="828"/>
      <c r="AV46" s="828"/>
      <c r="AW46" s="828"/>
      <c r="AX46" s="828"/>
      <c r="AY46" s="828"/>
      <c r="AZ46" s="829"/>
      <c r="BA46" s="829"/>
      <c r="BB46" s="829"/>
      <c r="BC46" s="829"/>
      <c r="BD46" s="829"/>
      <c r="BE46" s="830"/>
      <c r="BF46" s="830"/>
      <c r="BG46" s="830"/>
      <c r="BH46" s="830"/>
      <c r="BI46" s="831"/>
      <c r="BJ46" s="230"/>
      <c r="BK46" s="230"/>
      <c r="BL46" s="230"/>
      <c r="BM46" s="230"/>
      <c r="BN46" s="230"/>
      <c r="BO46" s="239"/>
      <c r="BP46" s="239"/>
      <c r="BQ46" s="236">
        <v>40</v>
      </c>
      <c r="BR46" s="237"/>
      <c r="BS46" s="771"/>
      <c r="BT46" s="772"/>
      <c r="BU46" s="772"/>
      <c r="BV46" s="772"/>
      <c r="BW46" s="772"/>
      <c r="BX46" s="772"/>
      <c r="BY46" s="772"/>
      <c r="BZ46" s="772"/>
      <c r="CA46" s="772"/>
      <c r="CB46" s="772"/>
      <c r="CC46" s="772"/>
      <c r="CD46" s="772"/>
      <c r="CE46" s="772"/>
      <c r="CF46" s="772"/>
      <c r="CG46" s="773"/>
      <c r="CH46" s="774"/>
      <c r="CI46" s="775"/>
      <c r="CJ46" s="775"/>
      <c r="CK46" s="775"/>
      <c r="CL46" s="776"/>
      <c r="CM46" s="774"/>
      <c r="CN46" s="775"/>
      <c r="CO46" s="775"/>
      <c r="CP46" s="775"/>
      <c r="CQ46" s="776"/>
      <c r="CR46" s="774"/>
      <c r="CS46" s="775"/>
      <c r="CT46" s="775"/>
      <c r="CU46" s="775"/>
      <c r="CV46" s="776"/>
      <c r="CW46" s="774"/>
      <c r="CX46" s="775"/>
      <c r="CY46" s="775"/>
      <c r="CZ46" s="775"/>
      <c r="DA46" s="776"/>
      <c r="DB46" s="774"/>
      <c r="DC46" s="775"/>
      <c r="DD46" s="775"/>
      <c r="DE46" s="775"/>
      <c r="DF46" s="776"/>
      <c r="DG46" s="774"/>
      <c r="DH46" s="775"/>
      <c r="DI46" s="775"/>
      <c r="DJ46" s="775"/>
      <c r="DK46" s="776"/>
      <c r="DL46" s="774"/>
      <c r="DM46" s="775"/>
      <c r="DN46" s="775"/>
      <c r="DO46" s="775"/>
      <c r="DP46" s="776"/>
      <c r="DQ46" s="774"/>
      <c r="DR46" s="775"/>
      <c r="DS46" s="775"/>
      <c r="DT46" s="775"/>
      <c r="DU46" s="776"/>
      <c r="DV46" s="771"/>
      <c r="DW46" s="772"/>
      <c r="DX46" s="772"/>
      <c r="DY46" s="772"/>
      <c r="DZ46" s="777"/>
      <c r="EA46" s="228"/>
    </row>
    <row r="47" spans="1:131" ht="26.25" customHeight="1" x14ac:dyDescent="0.2">
      <c r="A47" s="236">
        <v>20</v>
      </c>
      <c r="B47" s="778"/>
      <c r="C47" s="779"/>
      <c r="D47" s="779"/>
      <c r="E47" s="779"/>
      <c r="F47" s="779"/>
      <c r="G47" s="779"/>
      <c r="H47" s="779"/>
      <c r="I47" s="779"/>
      <c r="J47" s="779"/>
      <c r="K47" s="779"/>
      <c r="L47" s="779"/>
      <c r="M47" s="779"/>
      <c r="N47" s="779"/>
      <c r="O47" s="779"/>
      <c r="P47" s="780"/>
      <c r="Q47" s="781"/>
      <c r="R47" s="782"/>
      <c r="S47" s="782"/>
      <c r="T47" s="782"/>
      <c r="U47" s="782"/>
      <c r="V47" s="782"/>
      <c r="W47" s="782"/>
      <c r="X47" s="782"/>
      <c r="Y47" s="782"/>
      <c r="Z47" s="782"/>
      <c r="AA47" s="782"/>
      <c r="AB47" s="782"/>
      <c r="AC47" s="782"/>
      <c r="AD47" s="782"/>
      <c r="AE47" s="783"/>
      <c r="AF47" s="784"/>
      <c r="AG47" s="785"/>
      <c r="AH47" s="785"/>
      <c r="AI47" s="785"/>
      <c r="AJ47" s="786"/>
      <c r="AK47" s="832"/>
      <c r="AL47" s="828"/>
      <c r="AM47" s="828"/>
      <c r="AN47" s="828"/>
      <c r="AO47" s="828"/>
      <c r="AP47" s="828"/>
      <c r="AQ47" s="828"/>
      <c r="AR47" s="828"/>
      <c r="AS47" s="828"/>
      <c r="AT47" s="828"/>
      <c r="AU47" s="828"/>
      <c r="AV47" s="828"/>
      <c r="AW47" s="828"/>
      <c r="AX47" s="828"/>
      <c r="AY47" s="828"/>
      <c r="AZ47" s="829"/>
      <c r="BA47" s="829"/>
      <c r="BB47" s="829"/>
      <c r="BC47" s="829"/>
      <c r="BD47" s="829"/>
      <c r="BE47" s="830"/>
      <c r="BF47" s="830"/>
      <c r="BG47" s="830"/>
      <c r="BH47" s="830"/>
      <c r="BI47" s="831"/>
      <c r="BJ47" s="230"/>
      <c r="BK47" s="230"/>
      <c r="BL47" s="230"/>
      <c r="BM47" s="230"/>
      <c r="BN47" s="230"/>
      <c r="BO47" s="239"/>
      <c r="BP47" s="239"/>
      <c r="BQ47" s="236">
        <v>41</v>
      </c>
      <c r="BR47" s="237"/>
      <c r="BS47" s="771"/>
      <c r="BT47" s="772"/>
      <c r="BU47" s="772"/>
      <c r="BV47" s="772"/>
      <c r="BW47" s="772"/>
      <c r="BX47" s="772"/>
      <c r="BY47" s="772"/>
      <c r="BZ47" s="772"/>
      <c r="CA47" s="772"/>
      <c r="CB47" s="772"/>
      <c r="CC47" s="772"/>
      <c r="CD47" s="772"/>
      <c r="CE47" s="772"/>
      <c r="CF47" s="772"/>
      <c r="CG47" s="773"/>
      <c r="CH47" s="774"/>
      <c r="CI47" s="775"/>
      <c r="CJ47" s="775"/>
      <c r="CK47" s="775"/>
      <c r="CL47" s="776"/>
      <c r="CM47" s="774"/>
      <c r="CN47" s="775"/>
      <c r="CO47" s="775"/>
      <c r="CP47" s="775"/>
      <c r="CQ47" s="776"/>
      <c r="CR47" s="774"/>
      <c r="CS47" s="775"/>
      <c r="CT47" s="775"/>
      <c r="CU47" s="775"/>
      <c r="CV47" s="776"/>
      <c r="CW47" s="774"/>
      <c r="CX47" s="775"/>
      <c r="CY47" s="775"/>
      <c r="CZ47" s="775"/>
      <c r="DA47" s="776"/>
      <c r="DB47" s="774"/>
      <c r="DC47" s="775"/>
      <c r="DD47" s="775"/>
      <c r="DE47" s="775"/>
      <c r="DF47" s="776"/>
      <c r="DG47" s="774"/>
      <c r="DH47" s="775"/>
      <c r="DI47" s="775"/>
      <c r="DJ47" s="775"/>
      <c r="DK47" s="776"/>
      <c r="DL47" s="774"/>
      <c r="DM47" s="775"/>
      <c r="DN47" s="775"/>
      <c r="DO47" s="775"/>
      <c r="DP47" s="776"/>
      <c r="DQ47" s="774"/>
      <c r="DR47" s="775"/>
      <c r="DS47" s="775"/>
      <c r="DT47" s="775"/>
      <c r="DU47" s="776"/>
      <c r="DV47" s="771"/>
      <c r="DW47" s="772"/>
      <c r="DX47" s="772"/>
      <c r="DY47" s="772"/>
      <c r="DZ47" s="777"/>
      <c r="EA47" s="228"/>
    </row>
    <row r="48" spans="1:131" ht="26.25" customHeight="1" x14ac:dyDescent="0.2">
      <c r="A48" s="236">
        <v>21</v>
      </c>
      <c r="B48" s="778"/>
      <c r="C48" s="779"/>
      <c r="D48" s="779"/>
      <c r="E48" s="779"/>
      <c r="F48" s="779"/>
      <c r="G48" s="779"/>
      <c r="H48" s="779"/>
      <c r="I48" s="779"/>
      <c r="J48" s="779"/>
      <c r="K48" s="779"/>
      <c r="L48" s="779"/>
      <c r="M48" s="779"/>
      <c r="N48" s="779"/>
      <c r="O48" s="779"/>
      <c r="P48" s="780"/>
      <c r="Q48" s="781"/>
      <c r="R48" s="782"/>
      <c r="S48" s="782"/>
      <c r="T48" s="782"/>
      <c r="U48" s="782"/>
      <c r="V48" s="782"/>
      <c r="W48" s="782"/>
      <c r="X48" s="782"/>
      <c r="Y48" s="782"/>
      <c r="Z48" s="782"/>
      <c r="AA48" s="782"/>
      <c r="AB48" s="782"/>
      <c r="AC48" s="782"/>
      <c r="AD48" s="782"/>
      <c r="AE48" s="783"/>
      <c r="AF48" s="784"/>
      <c r="AG48" s="785"/>
      <c r="AH48" s="785"/>
      <c r="AI48" s="785"/>
      <c r="AJ48" s="786"/>
      <c r="AK48" s="832"/>
      <c r="AL48" s="828"/>
      <c r="AM48" s="828"/>
      <c r="AN48" s="828"/>
      <c r="AO48" s="828"/>
      <c r="AP48" s="828"/>
      <c r="AQ48" s="828"/>
      <c r="AR48" s="828"/>
      <c r="AS48" s="828"/>
      <c r="AT48" s="828"/>
      <c r="AU48" s="828"/>
      <c r="AV48" s="828"/>
      <c r="AW48" s="828"/>
      <c r="AX48" s="828"/>
      <c r="AY48" s="828"/>
      <c r="AZ48" s="829"/>
      <c r="BA48" s="829"/>
      <c r="BB48" s="829"/>
      <c r="BC48" s="829"/>
      <c r="BD48" s="829"/>
      <c r="BE48" s="830"/>
      <c r="BF48" s="830"/>
      <c r="BG48" s="830"/>
      <c r="BH48" s="830"/>
      <c r="BI48" s="831"/>
      <c r="BJ48" s="230"/>
      <c r="BK48" s="230"/>
      <c r="BL48" s="230"/>
      <c r="BM48" s="230"/>
      <c r="BN48" s="230"/>
      <c r="BO48" s="239"/>
      <c r="BP48" s="239"/>
      <c r="BQ48" s="236">
        <v>42</v>
      </c>
      <c r="BR48" s="237"/>
      <c r="BS48" s="771"/>
      <c r="BT48" s="772"/>
      <c r="BU48" s="772"/>
      <c r="BV48" s="772"/>
      <c r="BW48" s="772"/>
      <c r="BX48" s="772"/>
      <c r="BY48" s="772"/>
      <c r="BZ48" s="772"/>
      <c r="CA48" s="772"/>
      <c r="CB48" s="772"/>
      <c r="CC48" s="772"/>
      <c r="CD48" s="772"/>
      <c r="CE48" s="772"/>
      <c r="CF48" s="772"/>
      <c r="CG48" s="773"/>
      <c r="CH48" s="774"/>
      <c r="CI48" s="775"/>
      <c r="CJ48" s="775"/>
      <c r="CK48" s="775"/>
      <c r="CL48" s="776"/>
      <c r="CM48" s="774"/>
      <c r="CN48" s="775"/>
      <c r="CO48" s="775"/>
      <c r="CP48" s="775"/>
      <c r="CQ48" s="776"/>
      <c r="CR48" s="774"/>
      <c r="CS48" s="775"/>
      <c r="CT48" s="775"/>
      <c r="CU48" s="775"/>
      <c r="CV48" s="776"/>
      <c r="CW48" s="774"/>
      <c r="CX48" s="775"/>
      <c r="CY48" s="775"/>
      <c r="CZ48" s="775"/>
      <c r="DA48" s="776"/>
      <c r="DB48" s="774"/>
      <c r="DC48" s="775"/>
      <c r="DD48" s="775"/>
      <c r="DE48" s="775"/>
      <c r="DF48" s="776"/>
      <c r="DG48" s="774"/>
      <c r="DH48" s="775"/>
      <c r="DI48" s="775"/>
      <c r="DJ48" s="775"/>
      <c r="DK48" s="776"/>
      <c r="DL48" s="774"/>
      <c r="DM48" s="775"/>
      <c r="DN48" s="775"/>
      <c r="DO48" s="775"/>
      <c r="DP48" s="776"/>
      <c r="DQ48" s="774"/>
      <c r="DR48" s="775"/>
      <c r="DS48" s="775"/>
      <c r="DT48" s="775"/>
      <c r="DU48" s="776"/>
      <c r="DV48" s="771"/>
      <c r="DW48" s="772"/>
      <c r="DX48" s="772"/>
      <c r="DY48" s="772"/>
      <c r="DZ48" s="777"/>
      <c r="EA48" s="228"/>
    </row>
    <row r="49" spans="1:131" ht="26.25" customHeight="1" x14ac:dyDescent="0.2">
      <c r="A49" s="236">
        <v>22</v>
      </c>
      <c r="B49" s="778"/>
      <c r="C49" s="779"/>
      <c r="D49" s="779"/>
      <c r="E49" s="779"/>
      <c r="F49" s="779"/>
      <c r="G49" s="779"/>
      <c r="H49" s="779"/>
      <c r="I49" s="779"/>
      <c r="J49" s="779"/>
      <c r="K49" s="779"/>
      <c r="L49" s="779"/>
      <c r="M49" s="779"/>
      <c r="N49" s="779"/>
      <c r="O49" s="779"/>
      <c r="P49" s="780"/>
      <c r="Q49" s="781"/>
      <c r="R49" s="782"/>
      <c r="S49" s="782"/>
      <c r="T49" s="782"/>
      <c r="U49" s="782"/>
      <c r="V49" s="782"/>
      <c r="W49" s="782"/>
      <c r="X49" s="782"/>
      <c r="Y49" s="782"/>
      <c r="Z49" s="782"/>
      <c r="AA49" s="782"/>
      <c r="AB49" s="782"/>
      <c r="AC49" s="782"/>
      <c r="AD49" s="782"/>
      <c r="AE49" s="783"/>
      <c r="AF49" s="784"/>
      <c r="AG49" s="785"/>
      <c r="AH49" s="785"/>
      <c r="AI49" s="785"/>
      <c r="AJ49" s="786"/>
      <c r="AK49" s="832"/>
      <c r="AL49" s="828"/>
      <c r="AM49" s="828"/>
      <c r="AN49" s="828"/>
      <c r="AO49" s="828"/>
      <c r="AP49" s="828"/>
      <c r="AQ49" s="828"/>
      <c r="AR49" s="828"/>
      <c r="AS49" s="828"/>
      <c r="AT49" s="828"/>
      <c r="AU49" s="828"/>
      <c r="AV49" s="828"/>
      <c r="AW49" s="828"/>
      <c r="AX49" s="828"/>
      <c r="AY49" s="828"/>
      <c r="AZ49" s="829"/>
      <c r="BA49" s="829"/>
      <c r="BB49" s="829"/>
      <c r="BC49" s="829"/>
      <c r="BD49" s="829"/>
      <c r="BE49" s="830"/>
      <c r="BF49" s="830"/>
      <c r="BG49" s="830"/>
      <c r="BH49" s="830"/>
      <c r="BI49" s="831"/>
      <c r="BJ49" s="230"/>
      <c r="BK49" s="230"/>
      <c r="BL49" s="230"/>
      <c r="BM49" s="230"/>
      <c r="BN49" s="230"/>
      <c r="BO49" s="239"/>
      <c r="BP49" s="239"/>
      <c r="BQ49" s="236">
        <v>43</v>
      </c>
      <c r="BR49" s="237"/>
      <c r="BS49" s="771"/>
      <c r="BT49" s="772"/>
      <c r="BU49" s="772"/>
      <c r="BV49" s="772"/>
      <c r="BW49" s="772"/>
      <c r="BX49" s="772"/>
      <c r="BY49" s="772"/>
      <c r="BZ49" s="772"/>
      <c r="CA49" s="772"/>
      <c r="CB49" s="772"/>
      <c r="CC49" s="772"/>
      <c r="CD49" s="772"/>
      <c r="CE49" s="772"/>
      <c r="CF49" s="772"/>
      <c r="CG49" s="773"/>
      <c r="CH49" s="774"/>
      <c r="CI49" s="775"/>
      <c r="CJ49" s="775"/>
      <c r="CK49" s="775"/>
      <c r="CL49" s="776"/>
      <c r="CM49" s="774"/>
      <c r="CN49" s="775"/>
      <c r="CO49" s="775"/>
      <c r="CP49" s="775"/>
      <c r="CQ49" s="776"/>
      <c r="CR49" s="774"/>
      <c r="CS49" s="775"/>
      <c r="CT49" s="775"/>
      <c r="CU49" s="775"/>
      <c r="CV49" s="776"/>
      <c r="CW49" s="774"/>
      <c r="CX49" s="775"/>
      <c r="CY49" s="775"/>
      <c r="CZ49" s="775"/>
      <c r="DA49" s="776"/>
      <c r="DB49" s="774"/>
      <c r="DC49" s="775"/>
      <c r="DD49" s="775"/>
      <c r="DE49" s="775"/>
      <c r="DF49" s="776"/>
      <c r="DG49" s="774"/>
      <c r="DH49" s="775"/>
      <c r="DI49" s="775"/>
      <c r="DJ49" s="775"/>
      <c r="DK49" s="776"/>
      <c r="DL49" s="774"/>
      <c r="DM49" s="775"/>
      <c r="DN49" s="775"/>
      <c r="DO49" s="775"/>
      <c r="DP49" s="776"/>
      <c r="DQ49" s="774"/>
      <c r="DR49" s="775"/>
      <c r="DS49" s="775"/>
      <c r="DT49" s="775"/>
      <c r="DU49" s="776"/>
      <c r="DV49" s="771"/>
      <c r="DW49" s="772"/>
      <c r="DX49" s="772"/>
      <c r="DY49" s="772"/>
      <c r="DZ49" s="777"/>
      <c r="EA49" s="228"/>
    </row>
    <row r="50" spans="1:131" ht="26.25" customHeight="1" x14ac:dyDescent="0.2">
      <c r="A50" s="236">
        <v>23</v>
      </c>
      <c r="B50" s="778"/>
      <c r="C50" s="779"/>
      <c r="D50" s="779"/>
      <c r="E50" s="779"/>
      <c r="F50" s="779"/>
      <c r="G50" s="779"/>
      <c r="H50" s="779"/>
      <c r="I50" s="779"/>
      <c r="J50" s="779"/>
      <c r="K50" s="779"/>
      <c r="L50" s="779"/>
      <c r="M50" s="779"/>
      <c r="N50" s="779"/>
      <c r="O50" s="779"/>
      <c r="P50" s="780"/>
      <c r="Q50" s="833"/>
      <c r="R50" s="834"/>
      <c r="S50" s="834"/>
      <c r="T50" s="834"/>
      <c r="U50" s="834"/>
      <c r="V50" s="834"/>
      <c r="W50" s="834"/>
      <c r="X50" s="834"/>
      <c r="Y50" s="834"/>
      <c r="Z50" s="834"/>
      <c r="AA50" s="834"/>
      <c r="AB50" s="834"/>
      <c r="AC50" s="834"/>
      <c r="AD50" s="834"/>
      <c r="AE50" s="835"/>
      <c r="AF50" s="784"/>
      <c r="AG50" s="785"/>
      <c r="AH50" s="785"/>
      <c r="AI50" s="785"/>
      <c r="AJ50" s="786"/>
      <c r="AK50" s="837"/>
      <c r="AL50" s="834"/>
      <c r="AM50" s="834"/>
      <c r="AN50" s="834"/>
      <c r="AO50" s="834"/>
      <c r="AP50" s="834"/>
      <c r="AQ50" s="834"/>
      <c r="AR50" s="834"/>
      <c r="AS50" s="834"/>
      <c r="AT50" s="834"/>
      <c r="AU50" s="834"/>
      <c r="AV50" s="834"/>
      <c r="AW50" s="834"/>
      <c r="AX50" s="834"/>
      <c r="AY50" s="834"/>
      <c r="AZ50" s="836"/>
      <c r="BA50" s="836"/>
      <c r="BB50" s="836"/>
      <c r="BC50" s="836"/>
      <c r="BD50" s="836"/>
      <c r="BE50" s="830"/>
      <c r="BF50" s="830"/>
      <c r="BG50" s="830"/>
      <c r="BH50" s="830"/>
      <c r="BI50" s="831"/>
      <c r="BJ50" s="230"/>
      <c r="BK50" s="230"/>
      <c r="BL50" s="230"/>
      <c r="BM50" s="230"/>
      <c r="BN50" s="230"/>
      <c r="BO50" s="239"/>
      <c r="BP50" s="239"/>
      <c r="BQ50" s="236">
        <v>44</v>
      </c>
      <c r="BR50" s="237"/>
      <c r="BS50" s="771"/>
      <c r="BT50" s="772"/>
      <c r="BU50" s="772"/>
      <c r="BV50" s="772"/>
      <c r="BW50" s="772"/>
      <c r="BX50" s="772"/>
      <c r="BY50" s="772"/>
      <c r="BZ50" s="772"/>
      <c r="CA50" s="772"/>
      <c r="CB50" s="772"/>
      <c r="CC50" s="772"/>
      <c r="CD50" s="772"/>
      <c r="CE50" s="772"/>
      <c r="CF50" s="772"/>
      <c r="CG50" s="773"/>
      <c r="CH50" s="774"/>
      <c r="CI50" s="775"/>
      <c r="CJ50" s="775"/>
      <c r="CK50" s="775"/>
      <c r="CL50" s="776"/>
      <c r="CM50" s="774"/>
      <c r="CN50" s="775"/>
      <c r="CO50" s="775"/>
      <c r="CP50" s="775"/>
      <c r="CQ50" s="776"/>
      <c r="CR50" s="774"/>
      <c r="CS50" s="775"/>
      <c r="CT50" s="775"/>
      <c r="CU50" s="775"/>
      <c r="CV50" s="776"/>
      <c r="CW50" s="774"/>
      <c r="CX50" s="775"/>
      <c r="CY50" s="775"/>
      <c r="CZ50" s="775"/>
      <c r="DA50" s="776"/>
      <c r="DB50" s="774"/>
      <c r="DC50" s="775"/>
      <c r="DD50" s="775"/>
      <c r="DE50" s="775"/>
      <c r="DF50" s="776"/>
      <c r="DG50" s="774"/>
      <c r="DH50" s="775"/>
      <c r="DI50" s="775"/>
      <c r="DJ50" s="775"/>
      <c r="DK50" s="776"/>
      <c r="DL50" s="774"/>
      <c r="DM50" s="775"/>
      <c r="DN50" s="775"/>
      <c r="DO50" s="775"/>
      <c r="DP50" s="776"/>
      <c r="DQ50" s="774"/>
      <c r="DR50" s="775"/>
      <c r="DS50" s="775"/>
      <c r="DT50" s="775"/>
      <c r="DU50" s="776"/>
      <c r="DV50" s="771"/>
      <c r="DW50" s="772"/>
      <c r="DX50" s="772"/>
      <c r="DY50" s="772"/>
      <c r="DZ50" s="777"/>
      <c r="EA50" s="228"/>
    </row>
    <row r="51" spans="1:131" ht="26.25" customHeight="1" x14ac:dyDescent="0.2">
      <c r="A51" s="236">
        <v>24</v>
      </c>
      <c r="B51" s="778"/>
      <c r="C51" s="779"/>
      <c r="D51" s="779"/>
      <c r="E51" s="779"/>
      <c r="F51" s="779"/>
      <c r="G51" s="779"/>
      <c r="H51" s="779"/>
      <c r="I51" s="779"/>
      <c r="J51" s="779"/>
      <c r="K51" s="779"/>
      <c r="L51" s="779"/>
      <c r="M51" s="779"/>
      <c r="N51" s="779"/>
      <c r="O51" s="779"/>
      <c r="P51" s="780"/>
      <c r="Q51" s="833"/>
      <c r="R51" s="834"/>
      <c r="S51" s="834"/>
      <c r="T51" s="834"/>
      <c r="U51" s="834"/>
      <c r="V51" s="834"/>
      <c r="W51" s="834"/>
      <c r="X51" s="834"/>
      <c r="Y51" s="834"/>
      <c r="Z51" s="834"/>
      <c r="AA51" s="834"/>
      <c r="AB51" s="834"/>
      <c r="AC51" s="834"/>
      <c r="AD51" s="834"/>
      <c r="AE51" s="835"/>
      <c r="AF51" s="784"/>
      <c r="AG51" s="785"/>
      <c r="AH51" s="785"/>
      <c r="AI51" s="785"/>
      <c r="AJ51" s="786"/>
      <c r="AK51" s="837"/>
      <c r="AL51" s="834"/>
      <c r="AM51" s="834"/>
      <c r="AN51" s="834"/>
      <c r="AO51" s="834"/>
      <c r="AP51" s="834"/>
      <c r="AQ51" s="834"/>
      <c r="AR51" s="834"/>
      <c r="AS51" s="834"/>
      <c r="AT51" s="834"/>
      <c r="AU51" s="834"/>
      <c r="AV51" s="834"/>
      <c r="AW51" s="834"/>
      <c r="AX51" s="834"/>
      <c r="AY51" s="834"/>
      <c r="AZ51" s="836"/>
      <c r="BA51" s="836"/>
      <c r="BB51" s="836"/>
      <c r="BC51" s="836"/>
      <c r="BD51" s="836"/>
      <c r="BE51" s="830"/>
      <c r="BF51" s="830"/>
      <c r="BG51" s="830"/>
      <c r="BH51" s="830"/>
      <c r="BI51" s="831"/>
      <c r="BJ51" s="230"/>
      <c r="BK51" s="230"/>
      <c r="BL51" s="230"/>
      <c r="BM51" s="230"/>
      <c r="BN51" s="230"/>
      <c r="BO51" s="239"/>
      <c r="BP51" s="239"/>
      <c r="BQ51" s="236">
        <v>45</v>
      </c>
      <c r="BR51" s="237"/>
      <c r="BS51" s="771"/>
      <c r="BT51" s="772"/>
      <c r="BU51" s="772"/>
      <c r="BV51" s="772"/>
      <c r="BW51" s="772"/>
      <c r="BX51" s="772"/>
      <c r="BY51" s="772"/>
      <c r="BZ51" s="772"/>
      <c r="CA51" s="772"/>
      <c r="CB51" s="772"/>
      <c r="CC51" s="772"/>
      <c r="CD51" s="772"/>
      <c r="CE51" s="772"/>
      <c r="CF51" s="772"/>
      <c r="CG51" s="773"/>
      <c r="CH51" s="774"/>
      <c r="CI51" s="775"/>
      <c r="CJ51" s="775"/>
      <c r="CK51" s="775"/>
      <c r="CL51" s="776"/>
      <c r="CM51" s="774"/>
      <c r="CN51" s="775"/>
      <c r="CO51" s="775"/>
      <c r="CP51" s="775"/>
      <c r="CQ51" s="776"/>
      <c r="CR51" s="774"/>
      <c r="CS51" s="775"/>
      <c r="CT51" s="775"/>
      <c r="CU51" s="775"/>
      <c r="CV51" s="776"/>
      <c r="CW51" s="774"/>
      <c r="CX51" s="775"/>
      <c r="CY51" s="775"/>
      <c r="CZ51" s="775"/>
      <c r="DA51" s="776"/>
      <c r="DB51" s="774"/>
      <c r="DC51" s="775"/>
      <c r="DD51" s="775"/>
      <c r="DE51" s="775"/>
      <c r="DF51" s="776"/>
      <c r="DG51" s="774"/>
      <c r="DH51" s="775"/>
      <c r="DI51" s="775"/>
      <c r="DJ51" s="775"/>
      <c r="DK51" s="776"/>
      <c r="DL51" s="774"/>
      <c r="DM51" s="775"/>
      <c r="DN51" s="775"/>
      <c r="DO51" s="775"/>
      <c r="DP51" s="776"/>
      <c r="DQ51" s="774"/>
      <c r="DR51" s="775"/>
      <c r="DS51" s="775"/>
      <c r="DT51" s="775"/>
      <c r="DU51" s="776"/>
      <c r="DV51" s="771"/>
      <c r="DW51" s="772"/>
      <c r="DX51" s="772"/>
      <c r="DY51" s="772"/>
      <c r="DZ51" s="777"/>
      <c r="EA51" s="228"/>
    </row>
    <row r="52" spans="1:131" ht="26.25" customHeight="1" x14ac:dyDescent="0.2">
      <c r="A52" s="236">
        <v>25</v>
      </c>
      <c r="B52" s="778"/>
      <c r="C52" s="779"/>
      <c r="D52" s="779"/>
      <c r="E52" s="779"/>
      <c r="F52" s="779"/>
      <c r="G52" s="779"/>
      <c r="H52" s="779"/>
      <c r="I52" s="779"/>
      <c r="J52" s="779"/>
      <c r="K52" s="779"/>
      <c r="L52" s="779"/>
      <c r="M52" s="779"/>
      <c r="N52" s="779"/>
      <c r="O52" s="779"/>
      <c r="P52" s="780"/>
      <c r="Q52" s="833"/>
      <c r="R52" s="834"/>
      <c r="S52" s="834"/>
      <c r="T52" s="834"/>
      <c r="U52" s="834"/>
      <c r="V52" s="834"/>
      <c r="W52" s="834"/>
      <c r="X52" s="834"/>
      <c r="Y52" s="834"/>
      <c r="Z52" s="834"/>
      <c r="AA52" s="834"/>
      <c r="AB52" s="834"/>
      <c r="AC52" s="834"/>
      <c r="AD52" s="834"/>
      <c r="AE52" s="835"/>
      <c r="AF52" s="784"/>
      <c r="AG52" s="785"/>
      <c r="AH52" s="785"/>
      <c r="AI52" s="785"/>
      <c r="AJ52" s="786"/>
      <c r="AK52" s="837"/>
      <c r="AL52" s="834"/>
      <c r="AM52" s="834"/>
      <c r="AN52" s="834"/>
      <c r="AO52" s="834"/>
      <c r="AP52" s="834"/>
      <c r="AQ52" s="834"/>
      <c r="AR52" s="834"/>
      <c r="AS52" s="834"/>
      <c r="AT52" s="834"/>
      <c r="AU52" s="834"/>
      <c r="AV52" s="834"/>
      <c r="AW52" s="834"/>
      <c r="AX52" s="834"/>
      <c r="AY52" s="834"/>
      <c r="AZ52" s="836"/>
      <c r="BA52" s="836"/>
      <c r="BB52" s="836"/>
      <c r="BC52" s="836"/>
      <c r="BD52" s="836"/>
      <c r="BE52" s="830"/>
      <c r="BF52" s="830"/>
      <c r="BG52" s="830"/>
      <c r="BH52" s="830"/>
      <c r="BI52" s="831"/>
      <c r="BJ52" s="230"/>
      <c r="BK52" s="230"/>
      <c r="BL52" s="230"/>
      <c r="BM52" s="230"/>
      <c r="BN52" s="230"/>
      <c r="BO52" s="239"/>
      <c r="BP52" s="239"/>
      <c r="BQ52" s="236">
        <v>46</v>
      </c>
      <c r="BR52" s="237"/>
      <c r="BS52" s="771"/>
      <c r="BT52" s="772"/>
      <c r="BU52" s="772"/>
      <c r="BV52" s="772"/>
      <c r="BW52" s="772"/>
      <c r="BX52" s="772"/>
      <c r="BY52" s="772"/>
      <c r="BZ52" s="772"/>
      <c r="CA52" s="772"/>
      <c r="CB52" s="772"/>
      <c r="CC52" s="772"/>
      <c r="CD52" s="772"/>
      <c r="CE52" s="772"/>
      <c r="CF52" s="772"/>
      <c r="CG52" s="773"/>
      <c r="CH52" s="774"/>
      <c r="CI52" s="775"/>
      <c r="CJ52" s="775"/>
      <c r="CK52" s="775"/>
      <c r="CL52" s="776"/>
      <c r="CM52" s="774"/>
      <c r="CN52" s="775"/>
      <c r="CO52" s="775"/>
      <c r="CP52" s="775"/>
      <c r="CQ52" s="776"/>
      <c r="CR52" s="774"/>
      <c r="CS52" s="775"/>
      <c r="CT52" s="775"/>
      <c r="CU52" s="775"/>
      <c r="CV52" s="776"/>
      <c r="CW52" s="774"/>
      <c r="CX52" s="775"/>
      <c r="CY52" s="775"/>
      <c r="CZ52" s="775"/>
      <c r="DA52" s="776"/>
      <c r="DB52" s="774"/>
      <c r="DC52" s="775"/>
      <c r="DD52" s="775"/>
      <c r="DE52" s="775"/>
      <c r="DF52" s="776"/>
      <c r="DG52" s="774"/>
      <c r="DH52" s="775"/>
      <c r="DI52" s="775"/>
      <c r="DJ52" s="775"/>
      <c r="DK52" s="776"/>
      <c r="DL52" s="774"/>
      <c r="DM52" s="775"/>
      <c r="DN52" s="775"/>
      <c r="DO52" s="775"/>
      <c r="DP52" s="776"/>
      <c r="DQ52" s="774"/>
      <c r="DR52" s="775"/>
      <c r="DS52" s="775"/>
      <c r="DT52" s="775"/>
      <c r="DU52" s="776"/>
      <c r="DV52" s="771"/>
      <c r="DW52" s="772"/>
      <c r="DX52" s="772"/>
      <c r="DY52" s="772"/>
      <c r="DZ52" s="777"/>
      <c r="EA52" s="228"/>
    </row>
    <row r="53" spans="1:131" ht="26.25" customHeight="1" x14ac:dyDescent="0.2">
      <c r="A53" s="236">
        <v>26</v>
      </c>
      <c r="B53" s="778"/>
      <c r="C53" s="779"/>
      <c r="D53" s="779"/>
      <c r="E53" s="779"/>
      <c r="F53" s="779"/>
      <c r="G53" s="779"/>
      <c r="H53" s="779"/>
      <c r="I53" s="779"/>
      <c r="J53" s="779"/>
      <c r="K53" s="779"/>
      <c r="L53" s="779"/>
      <c r="M53" s="779"/>
      <c r="N53" s="779"/>
      <c r="O53" s="779"/>
      <c r="P53" s="780"/>
      <c r="Q53" s="833"/>
      <c r="R53" s="834"/>
      <c r="S53" s="834"/>
      <c r="T53" s="834"/>
      <c r="U53" s="834"/>
      <c r="V53" s="834"/>
      <c r="W53" s="834"/>
      <c r="X53" s="834"/>
      <c r="Y53" s="834"/>
      <c r="Z53" s="834"/>
      <c r="AA53" s="834"/>
      <c r="AB53" s="834"/>
      <c r="AC53" s="834"/>
      <c r="AD53" s="834"/>
      <c r="AE53" s="835"/>
      <c r="AF53" s="784"/>
      <c r="AG53" s="785"/>
      <c r="AH53" s="785"/>
      <c r="AI53" s="785"/>
      <c r="AJ53" s="786"/>
      <c r="AK53" s="837"/>
      <c r="AL53" s="834"/>
      <c r="AM53" s="834"/>
      <c r="AN53" s="834"/>
      <c r="AO53" s="834"/>
      <c r="AP53" s="834"/>
      <c r="AQ53" s="834"/>
      <c r="AR53" s="834"/>
      <c r="AS53" s="834"/>
      <c r="AT53" s="834"/>
      <c r="AU53" s="834"/>
      <c r="AV53" s="834"/>
      <c r="AW53" s="834"/>
      <c r="AX53" s="834"/>
      <c r="AY53" s="834"/>
      <c r="AZ53" s="836"/>
      <c r="BA53" s="836"/>
      <c r="BB53" s="836"/>
      <c r="BC53" s="836"/>
      <c r="BD53" s="836"/>
      <c r="BE53" s="830"/>
      <c r="BF53" s="830"/>
      <c r="BG53" s="830"/>
      <c r="BH53" s="830"/>
      <c r="BI53" s="831"/>
      <c r="BJ53" s="230"/>
      <c r="BK53" s="230"/>
      <c r="BL53" s="230"/>
      <c r="BM53" s="230"/>
      <c r="BN53" s="230"/>
      <c r="BO53" s="239"/>
      <c r="BP53" s="239"/>
      <c r="BQ53" s="236">
        <v>47</v>
      </c>
      <c r="BR53" s="237"/>
      <c r="BS53" s="771"/>
      <c r="BT53" s="772"/>
      <c r="BU53" s="772"/>
      <c r="BV53" s="772"/>
      <c r="BW53" s="772"/>
      <c r="BX53" s="772"/>
      <c r="BY53" s="772"/>
      <c r="BZ53" s="772"/>
      <c r="CA53" s="772"/>
      <c r="CB53" s="772"/>
      <c r="CC53" s="772"/>
      <c r="CD53" s="772"/>
      <c r="CE53" s="772"/>
      <c r="CF53" s="772"/>
      <c r="CG53" s="773"/>
      <c r="CH53" s="774"/>
      <c r="CI53" s="775"/>
      <c r="CJ53" s="775"/>
      <c r="CK53" s="775"/>
      <c r="CL53" s="776"/>
      <c r="CM53" s="774"/>
      <c r="CN53" s="775"/>
      <c r="CO53" s="775"/>
      <c r="CP53" s="775"/>
      <c r="CQ53" s="776"/>
      <c r="CR53" s="774"/>
      <c r="CS53" s="775"/>
      <c r="CT53" s="775"/>
      <c r="CU53" s="775"/>
      <c r="CV53" s="776"/>
      <c r="CW53" s="774"/>
      <c r="CX53" s="775"/>
      <c r="CY53" s="775"/>
      <c r="CZ53" s="775"/>
      <c r="DA53" s="776"/>
      <c r="DB53" s="774"/>
      <c r="DC53" s="775"/>
      <c r="DD53" s="775"/>
      <c r="DE53" s="775"/>
      <c r="DF53" s="776"/>
      <c r="DG53" s="774"/>
      <c r="DH53" s="775"/>
      <c r="DI53" s="775"/>
      <c r="DJ53" s="775"/>
      <c r="DK53" s="776"/>
      <c r="DL53" s="774"/>
      <c r="DM53" s="775"/>
      <c r="DN53" s="775"/>
      <c r="DO53" s="775"/>
      <c r="DP53" s="776"/>
      <c r="DQ53" s="774"/>
      <c r="DR53" s="775"/>
      <c r="DS53" s="775"/>
      <c r="DT53" s="775"/>
      <c r="DU53" s="776"/>
      <c r="DV53" s="771"/>
      <c r="DW53" s="772"/>
      <c r="DX53" s="772"/>
      <c r="DY53" s="772"/>
      <c r="DZ53" s="777"/>
      <c r="EA53" s="228"/>
    </row>
    <row r="54" spans="1:131" ht="26.25" customHeight="1" x14ac:dyDescent="0.2">
      <c r="A54" s="236">
        <v>27</v>
      </c>
      <c r="B54" s="778"/>
      <c r="C54" s="779"/>
      <c r="D54" s="779"/>
      <c r="E54" s="779"/>
      <c r="F54" s="779"/>
      <c r="G54" s="779"/>
      <c r="H54" s="779"/>
      <c r="I54" s="779"/>
      <c r="J54" s="779"/>
      <c r="K54" s="779"/>
      <c r="L54" s="779"/>
      <c r="M54" s="779"/>
      <c r="N54" s="779"/>
      <c r="O54" s="779"/>
      <c r="P54" s="780"/>
      <c r="Q54" s="833"/>
      <c r="R54" s="834"/>
      <c r="S54" s="834"/>
      <c r="T54" s="834"/>
      <c r="U54" s="834"/>
      <c r="V54" s="834"/>
      <c r="W54" s="834"/>
      <c r="X54" s="834"/>
      <c r="Y54" s="834"/>
      <c r="Z54" s="834"/>
      <c r="AA54" s="834"/>
      <c r="AB54" s="834"/>
      <c r="AC54" s="834"/>
      <c r="AD54" s="834"/>
      <c r="AE54" s="835"/>
      <c r="AF54" s="784"/>
      <c r="AG54" s="785"/>
      <c r="AH54" s="785"/>
      <c r="AI54" s="785"/>
      <c r="AJ54" s="786"/>
      <c r="AK54" s="837"/>
      <c r="AL54" s="834"/>
      <c r="AM54" s="834"/>
      <c r="AN54" s="834"/>
      <c r="AO54" s="834"/>
      <c r="AP54" s="834"/>
      <c r="AQ54" s="834"/>
      <c r="AR54" s="834"/>
      <c r="AS54" s="834"/>
      <c r="AT54" s="834"/>
      <c r="AU54" s="834"/>
      <c r="AV54" s="834"/>
      <c r="AW54" s="834"/>
      <c r="AX54" s="834"/>
      <c r="AY54" s="834"/>
      <c r="AZ54" s="836"/>
      <c r="BA54" s="836"/>
      <c r="BB54" s="836"/>
      <c r="BC54" s="836"/>
      <c r="BD54" s="836"/>
      <c r="BE54" s="830"/>
      <c r="BF54" s="830"/>
      <c r="BG54" s="830"/>
      <c r="BH54" s="830"/>
      <c r="BI54" s="831"/>
      <c r="BJ54" s="230"/>
      <c r="BK54" s="230"/>
      <c r="BL54" s="230"/>
      <c r="BM54" s="230"/>
      <c r="BN54" s="230"/>
      <c r="BO54" s="239"/>
      <c r="BP54" s="239"/>
      <c r="BQ54" s="236">
        <v>48</v>
      </c>
      <c r="BR54" s="237"/>
      <c r="BS54" s="771"/>
      <c r="BT54" s="772"/>
      <c r="BU54" s="772"/>
      <c r="BV54" s="772"/>
      <c r="BW54" s="772"/>
      <c r="BX54" s="772"/>
      <c r="BY54" s="772"/>
      <c r="BZ54" s="772"/>
      <c r="CA54" s="772"/>
      <c r="CB54" s="772"/>
      <c r="CC54" s="772"/>
      <c r="CD54" s="772"/>
      <c r="CE54" s="772"/>
      <c r="CF54" s="772"/>
      <c r="CG54" s="773"/>
      <c r="CH54" s="774"/>
      <c r="CI54" s="775"/>
      <c r="CJ54" s="775"/>
      <c r="CK54" s="775"/>
      <c r="CL54" s="776"/>
      <c r="CM54" s="774"/>
      <c r="CN54" s="775"/>
      <c r="CO54" s="775"/>
      <c r="CP54" s="775"/>
      <c r="CQ54" s="776"/>
      <c r="CR54" s="774"/>
      <c r="CS54" s="775"/>
      <c r="CT54" s="775"/>
      <c r="CU54" s="775"/>
      <c r="CV54" s="776"/>
      <c r="CW54" s="774"/>
      <c r="CX54" s="775"/>
      <c r="CY54" s="775"/>
      <c r="CZ54" s="775"/>
      <c r="DA54" s="776"/>
      <c r="DB54" s="774"/>
      <c r="DC54" s="775"/>
      <c r="DD54" s="775"/>
      <c r="DE54" s="775"/>
      <c r="DF54" s="776"/>
      <c r="DG54" s="774"/>
      <c r="DH54" s="775"/>
      <c r="DI54" s="775"/>
      <c r="DJ54" s="775"/>
      <c r="DK54" s="776"/>
      <c r="DL54" s="774"/>
      <c r="DM54" s="775"/>
      <c r="DN54" s="775"/>
      <c r="DO54" s="775"/>
      <c r="DP54" s="776"/>
      <c r="DQ54" s="774"/>
      <c r="DR54" s="775"/>
      <c r="DS54" s="775"/>
      <c r="DT54" s="775"/>
      <c r="DU54" s="776"/>
      <c r="DV54" s="771"/>
      <c r="DW54" s="772"/>
      <c r="DX54" s="772"/>
      <c r="DY54" s="772"/>
      <c r="DZ54" s="777"/>
      <c r="EA54" s="228"/>
    </row>
    <row r="55" spans="1:131" ht="26.25" customHeight="1" x14ac:dyDescent="0.2">
      <c r="A55" s="236">
        <v>28</v>
      </c>
      <c r="B55" s="778"/>
      <c r="C55" s="779"/>
      <c r="D55" s="779"/>
      <c r="E55" s="779"/>
      <c r="F55" s="779"/>
      <c r="G55" s="779"/>
      <c r="H55" s="779"/>
      <c r="I55" s="779"/>
      <c r="J55" s="779"/>
      <c r="K55" s="779"/>
      <c r="L55" s="779"/>
      <c r="M55" s="779"/>
      <c r="N55" s="779"/>
      <c r="O55" s="779"/>
      <c r="P55" s="780"/>
      <c r="Q55" s="833"/>
      <c r="R55" s="834"/>
      <c r="S55" s="834"/>
      <c r="T55" s="834"/>
      <c r="U55" s="834"/>
      <c r="V55" s="834"/>
      <c r="W55" s="834"/>
      <c r="X55" s="834"/>
      <c r="Y55" s="834"/>
      <c r="Z55" s="834"/>
      <c r="AA55" s="834"/>
      <c r="AB55" s="834"/>
      <c r="AC55" s="834"/>
      <c r="AD55" s="834"/>
      <c r="AE55" s="835"/>
      <c r="AF55" s="784"/>
      <c r="AG55" s="785"/>
      <c r="AH55" s="785"/>
      <c r="AI55" s="785"/>
      <c r="AJ55" s="786"/>
      <c r="AK55" s="837"/>
      <c r="AL55" s="834"/>
      <c r="AM55" s="834"/>
      <c r="AN55" s="834"/>
      <c r="AO55" s="834"/>
      <c r="AP55" s="834"/>
      <c r="AQ55" s="834"/>
      <c r="AR55" s="834"/>
      <c r="AS55" s="834"/>
      <c r="AT55" s="834"/>
      <c r="AU55" s="834"/>
      <c r="AV55" s="834"/>
      <c r="AW55" s="834"/>
      <c r="AX55" s="834"/>
      <c r="AY55" s="834"/>
      <c r="AZ55" s="836"/>
      <c r="BA55" s="836"/>
      <c r="BB55" s="836"/>
      <c r="BC55" s="836"/>
      <c r="BD55" s="836"/>
      <c r="BE55" s="830"/>
      <c r="BF55" s="830"/>
      <c r="BG55" s="830"/>
      <c r="BH55" s="830"/>
      <c r="BI55" s="831"/>
      <c r="BJ55" s="230"/>
      <c r="BK55" s="230"/>
      <c r="BL55" s="230"/>
      <c r="BM55" s="230"/>
      <c r="BN55" s="230"/>
      <c r="BO55" s="239"/>
      <c r="BP55" s="239"/>
      <c r="BQ55" s="236">
        <v>49</v>
      </c>
      <c r="BR55" s="237"/>
      <c r="BS55" s="771"/>
      <c r="BT55" s="772"/>
      <c r="BU55" s="772"/>
      <c r="BV55" s="772"/>
      <c r="BW55" s="772"/>
      <c r="BX55" s="772"/>
      <c r="BY55" s="772"/>
      <c r="BZ55" s="772"/>
      <c r="CA55" s="772"/>
      <c r="CB55" s="772"/>
      <c r="CC55" s="772"/>
      <c r="CD55" s="772"/>
      <c r="CE55" s="772"/>
      <c r="CF55" s="772"/>
      <c r="CG55" s="773"/>
      <c r="CH55" s="774"/>
      <c r="CI55" s="775"/>
      <c r="CJ55" s="775"/>
      <c r="CK55" s="775"/>
      <c r="CL55" s="776"/>
      <c r="CM55" s="774"/>
      <c r="CN55" s="775"/>
      <c r="CO55" s="775"/>
      <c r="CP55" s="775"/>
      <c r="CQ55" s="776"/>
      <c r="CR55" s="774"/>
      <c r="CS55" s="775"/>
      <c r="CT55" s="775"/>
      <c r="CU55" s="775"/>
      <c r="CV55" s="776"/>
      <c r="CW55" s="774"/>
      <c r="CX55" s="775"/>
      <c r="CY55" s="775"/>
      <c r="CZ55" s="775"/>
      <c r="DA55" s="776"/>
      <c r="DB55" s="774"/>
      <c r="DC55" s="775"/>
      <c r="DD55" s="775"/>
      <c r="DE55" s="775"/>
      <c r="DF55" s="776"/>
      <c r="DG55" s="774"/>
      <c r="DH55" s="775"/>
      <c r="DI55" s="775"/>
      <c r="DJ55" s="775"/>
      <c r="DK55" s="776"/>
      <c r="DL55" s="774"/>
      <c r="DM55" s="775"/>
      <c r="DN55" s="775"/>
      <c r="DO55" s="775"/>
      <c r="DP55" s="776"/>
      <c r="DQ55" s="774"/>
      <c r="DR55" s="775"/>
      <c r="DS55" s="775"/>
      <c r="DT55" s="775"/>
      <c r="DU55" s="776"/>
      <c r="DV55" s="771"/>
      <c r="DW55" s="772"/>
      <c r="DX55" s="772"/>
      <c r="DY55" s="772"/>
      <c r="DZ55" s="777"/>
      <c r="EA55" s="228"/>
    </row>
    <row r="56" spans="1:131" ht="26.25" customHeight="1" x14ac:dyDescent="0.2">
      <c r="A56" s="236">
        <v>29</v>
      </c>
      <c r="B56" s="778"/>
      <c r="C56" s="779"/>
      <c r="D56" s="779"/>
      <c r="E56" s="779"/>
      <c r="F56" s="779"/>
      <c r="G56" s="779"/>
      <c r="H56" s="779"/>
      <c r="I56" s="779"/>
      <c r="J56" s="779"/>
      <c r="K56" s="779"/>
      <c r="L56" s="779"/>
      <c r="M56" s="779"/>
      <c r="N56" s="779"/>
      <c r="O56" s="779"/>
      <c r="P56" s="780"/>
      <c r="Q56" s="833"/>
      <c r="R56" s="834"/>
      <c r="S56" s="834"/>
      <c r="T56" s="834"/>
      <c r="U56" s="834"/>
      <c r="V56" s="834"/>
      <c r="W56" s="834"/>
      <c r="X56" s="834"/>
      <c r="Y56" s="834"/>
      <c r="Z56" s="834"/>
      <c r="AA56" s="834"/>
      <c r="AB56" s="834"/>
      <c r="AC56" s="834"/>
      <c r="AD56" s="834"/>
      <c r="AE56" s="835"/>
      <c r="AF56" s="784"/>
      <c r="AG56" s="785"/>
      <c r="AH56" s="785"/>
      <c r="AI56" s="785"/>
      <c r="AJ56" s="786"/>
      <c r="AK56" s="837"/>
      <c r="AL56" s="834"/>
      <c r="AM56" s="834"/>
      <c r="AN56" s="834"/>
      <c r="AO56" s="834"/>
      <c r="AP56" s="834"/>
      <c r="AQ56" s="834"/>
      <c r="AR56" s="834"/>
      <c r="AS56" s="834"/>
      <c r="AT56" s="834"/>
      <c r="AU56" s="834"/>
      <c r="AV56" s="834"/>
      <c r="AW56" s="834"/>
      <c r="AX56" s="834"/>
      <c r="AY56" s="834"/>
      <c r="AZ56" s="836"/>
      <c r="BA56" s="836"/>
      <c r="BB56" s="836"/>
      <c r="BC56" s="836"/>
      <c r="BD56" s="836"/>
      <c r="BE56" s="830"/>
      <c r="BF56" s="830"/>
      <c r="BG56" s="830"/>
      <c r="BH56" s="830"/>
      <c r="BI56" s="831"/>
      <c r="BJ56" s="230"/>
      <c r="BK56" s="230"/>
      <c r="BL56" s="230"/>
      <c r="BM56" s="230"/>
      <c r="BN56" s="230"/>
      <c r="BO56" s="239"/>
      <c r="BP56" s="239"/>
      <c r="BQ56" s="236">
        <v>50</v>
      </c>
      <c r="BR56" s="237"/>
      <c r="BS56" s="771"/>
      <c r="BT56" s="772"/>
      <c r="BU56" s="772"/>
      <c r="BV56" s="772"/>
      <c r="BW56" s="772"/>
      <c r="BX56" s="772"/>
      <c r="BY56" s="772"/>
      <c r="BZ56" s="772"/>
      <c r="CA56" s="772"/>
      <c r="CB56" s="772"/>
      <c r="CC56" s="772"/>
      <c r="CD56" s="772"/>
      <c r="CE56" s="772"/>
      <c r="CF56" s="772"/>
      <c r="CG56" s="773"/>
      <c r="CH56" s="774"/>
      <c r="CI56" s="775"/>
      <c r="CJ56" s="775"/>
      <c r="CK56" s="775"/>
      <c r="CL56" s="776"/>
      <c r="CM56" s="774"/>
      <c r="CN56" s="775"/>
      <c r="CO56" s="775"/>
      <c r="CP56" s="775"/>
      <c r="CQ56" s="776"/>
      <c r="CR56" s="774"/>
      <c r="CS56" s="775"/>
      <c r="CT56" s="775"/>
      <c r="CU56" s="775"/>
      <c r="CV56" s="776"/>
      <c r="CW56" s="774"/>
      <c r="CX56" s="775"/>
      <c r="CY56" s="775"/>
      <c r="CZ56" s="775"/>
      <c r="DA56" s="776"/>
      <c r="DB56" s="774"/>
      <c r="DC56" s="775"/>
      <c r="DD56" s="775"/>
      <c r="DE56" s="775"/>
      <c r="DF56" s="776"/>
      <c r="DG56" s="774"/>
      <c r="DH56" s="775"/>
      <c r="DI56" s="775"/>
      <c r="DJ56" s="775"/>
      <c r="DK56" s="776"/>
      <c r="DL56" s="774"/>
      <c r="DM56" s="775"/>
      <c r="DN56" s="775"/>
      <c r="DO56" s="775"/>
      <c r="DP56" s="776"/>
      <c r="DQ56" s="774"/>
      <c r="DR56" s="775"/>
      <c r="DS56" s="775"/>
      <c r="DT56" s="775"/>
      <c r="DU56" s="776"/>
      <c r="DV56" s="771"/>
      <c r="DW56" s="772"/>
      <c r="DX56" s="772"/>
      <c r="DY56" s="772"/>
      <c r="DZ56" s="777"/>
      <c r="EA56" s="228"/>
    </row>
    <row r="57" spans="1:131" ht="26.25" customHeight="1" x14ac:dyDescent="0.2">
      <c r="A57" s="236">
        <v>30</v>
      </c>
      <c r="B57" s="778"/>
      <c r="C57" s="779"/>
      <c r="D57" s="779"/>
      <c r="E57" s="779"/>
      <c r="F57" s="779"/>
      <c r="G57" s="779"/>
      <c r="H57" s="779"/>
      <c r="I57" s="779"/>
      <c r="J57" s="779"/>
      <c r="K57" s="779"/>
      <c r="L57" s="779"/>
      <c r="M57" s="779"/>
      <c r="N57" s="779"/>
      <c r="O57" s="779"/>
      <c r="P57" s="780"/>
      <c r="Q57" s="833"/>
      <c r="R57" s="834"/>
      <c r="S57" s="834"/>
      <c r="T57" s="834"/>
      <c r="U57" s="834"/>
      <c r="V57" s="834"/>
      <c r="W57" s="834"/>
      <c r="X57" s="834"/>
      <c r="Y57" s="834"/>
      <c r="Z57" s="834"/>
      <c r="AA57" s="834"/>
      <c r="AB57" s="834"/>
      <c r="AC57" s="834"/>
      <c r="AD57" s="834"/>
      <c r="AE57" s="835"/>
      <c r="AF57" s="784"/>
      <c r="AG57" s="785"/>
      <c r="AH57" s="785"/>
      <c r="AI57" s="785"/>
      <c r="AJ57" s="786"/>
      <c r="AK57" s="837"/>
      <c r="AL57" s="834"/>
      <c r="AM57" s="834"/>
      <c r="AN57" s="834"/>
      <c r="AO57" s="834"/>
      <c r="AP57" s="834"/>
      <c r="AQ57" s="834"/>
      <c r="AR57" s="834"/>
      <c r="AS57" s="834"/>
      <c r="AT57" s="834"/>
      <c r="AU57" s="834"/>
      <c r="AV57" s="834"/>
      <c r="AW57" s="834"/>
      <c r="AX57" s="834"/>
      <c r="AY57" s="834"/>
      <c r="AZ57" s="836"/>
      <c r="BA57" s="836"/>
      <c r="BB57" s="836"/>
      <c r="BC57" s="836"/>
      <c r="BD57" s="836"/>
      <c r="BE57" s="830"/>
      <c r="BF57" s="830"/>
      <c r="BG57" s="830"/>
      <c r="BH57" s="830"/>
      <c r="BI57" s="831"/>
      <c r="BJ57" s="230"/>
      <c r="BK57" s="230"/>
      <c r="BL57" s="230"/>
      <c r="BM57" s="230"/>
      <c r="BN57" s="230"/>
      <c r="BO57" s="239"/>
      <c r="BP57" s="239"/>
      <c r="BQ57" s="236">
        <v>51</v>
      </c>
      <c r="BR57" s="237"/>
      <c r="BS57" s="771"/>
      <c r="BT57" s="772"/>
      <c r="BU57" s="772"/>
      <c r="BV57" s="772"/>
      <c r="BW57" s="772"/>
      <c r="BX57" s="772"/>
      <c r="BY57" s="772"/>
      <c r="BZ57" s="772"/>
      <c r="CA57" s="772"/>
      <c r="CB57" s="772"/>
      <c r="CC57" s="772"/>
      <c r="CD57" s="772"/>
      <c r="CE57" s="772"/>
      <c r="CF57" s="772"/>
      <c r="CG57" s="773"/>
      <c r="CH57" s="774"/>
      <c r="CI57" s="775"/>
      <c r="CJ57" s="775"/>
      <c r="CK57" s="775"/>
      <c r="CL57" s="776"/>
      <c r="CM57" s="774"/>
      <c r="CN57" s="775"/>
      <c r="CO57" s="775"/>
      <c r="CP57" s="775"/>
      <c r="CQ57" s="776"/>
      <c r="CR57" s="774"/>
      <c r="CS57" s="775"/>
      <c r="CT57" s="775"/>
      <c r="CU57" s="775"/>
      <c r="CV57" s="776"/>
      <c r="CW57" s="774"/>
      <c r="CX57" s="775"/>
      <c r="CY57" s="775"/>
      <c r="CZ57" s="775"/>
      <c r="DA57" s="776"/>
      <c r="DB57" s="774"/>
      <c r="DC57" s="775"/>
      <c r="DD57" s="775"/>
      <c r="DE57" s="775"/>
      <c r="DF57" s="776"/>
      <c r="DG57" s="774"/>
      <c r="DH57" s="775"/>
      <c r="DI57" s="775"/>
      <c r="DJ57" s="775"/>
      <c r="DK57" s="776"/>
      <c r="DL57" s="774"/>
      <c r="DM57" s="775"/>
      <c r="DN57" s="775"/>
      <c r="DO57" s="775"/>
      <c r="DP57" s="776"/>
      <c r="DQ57" s="774"/>
      <c r="DR57" s="775"/>
      <c r="DS57" s="775"/>
      <c r="DT57" s="775"/>
      <c r="DU57" s="776"/>
      <c r="DV57" s="771"/>
      <c r="DW57" s="772"/>
      <c r="DX57" s="772"/>
      <c r="DY57" s="772"/>
      <c r="DZ57" s="777"/>
      <c r="EA57" s="228"/>
    </row>
    <row r="58" spans="1:131" ht="26.25" customHeight="1" x14ac:dyDescent="0.2">
      <c r="A58" s="236">
        <v>31</v>
      </c>
      <c r="B58" s="778"/>
      <c r="C58" s="779"/>
      <c r="D58" s="779"/>
      <c r="E58" s="779"/>
      <c r="F58" s="779"/>
      <c r="G58" s="779"/>
      <c r="H58" s="779"/>
      <c r="I58" s="779"/>
      <c r="J58" s="779"/>
      <c r="K58" s="779"/>
      <c r="L58" s="779"/>
      <c r="M58" s="779"/>
      <c r="N58" s="779"/>
      <c r="O58" s="779"/>
      <c r="P58" s="780"/>
      <c r="Q58" s="833"/>
      <c r="R58" s="834"/>
      <c r="S58" s="834"/>
      <c r="T58" s="834"/>
      <c r="U58" s="834"/>
      <c r="V58" s="834"/>
      <c r="W58" s="834"/>
      <c r="X58" s="834"/>
      <c r="Y58" s="834"/>
      <c r="Z58" s="834"/>
      <c r="AA58" s="834"/>
      <c r="AB58" s="834"/>
      <c r="AC58" s="834"/>
      <c r="AD58" s="834"/>
      <c r="AE58" s="835"/>
      <c r="AF58" s="784"/>
      <c r="AG58" s="785"/>
      <c r="AH58" s="785"/>
      <c r="AI58" s="785"/>
      <c r="AJ58" s="786"/>
      <c r="AK58" s="837"/>
      <c r="AL58" s="834"/>
      <c r="AM58" s="834"/>
      <c r="AN58" s="834"/>
      <c r="AO58" s="834"/>
      <c r="AP58" s="834"/>
      <c r="AQ58" s="834"/>
      <c r="AR58" s="834"/>
      <c r="AS58" s="834"/>
      <c r="AT58" s="834"/>
      <c r="AU58" s="834"/>
      <c r="AV58" s="834"/>
      <c r="AW58" s="834"/>
      <c r="AX58" s="834"/>
      <c r="AY58" s="834"/>
      <c r="AZ58" s="836"/>
      <c r="BA58" s="836"/>
      <c r="BB58" s="836"/>
      <c r="BC58" s="836"/>
      <c r="BD58" s="836"/>
      <c r="BE58" s="830"/>
      <c r="BF58" s="830"/>
      <c r="BG58" s="830"/>
      <c r="BH58" s="830"/>
      <c r="BI58" s="831"/>
      <c r="BJ58" s="230"/>
      <c r="BK58" s="230"/>
      <c r="BL58" s="230"/>
      <c r="BM58" s="230"/>
      <c r="BN58" s="230"/>
      <c r="BO58" s="239"/>
      <c r="BP58" s="239"/>
      <c r="BQ58" s="236">
        <v>52</v>
      </c>
      <c r="BR58" s="237"/>
      <c r="BS58" s="771"/>
      <c r="BT58" s="772"/>
      <c r="BU58" s="772"/>
      <c r="BV58" s="772"/>
      <c r="BW58" s="772"/>
      <c r="BX58" s="772"/>
      <c r="BY58" s="772"/>
      <c r="BZ58" s="772"/>
      <c r="CA58" s="772"/>
      <c r="CB58" s="772"/>
      <c r="CC58" s="772"/>
      <c r="CD58" s="772"/>
      <c r="CE58" s="772"/>
      <c r="CF58" s="772"/>
      <c r="CG58" s="773"/>
      <c r="CH58" s="774"/>
      <c r="CI58" s="775"/>
      <c r="CJ58" s="775"/>
      <c r="CK58" s="775"/>
      <c r="CL58" s="776"/>
      <c r="CM58" s="774"/>
      <c r="CN58" s="775"/>
      <c r="CO58" s="775"/>
      <c r="CP58" s="775"/>
      <c r="CQ58" s="776"/>
      <c r="CR58" s="774"/>
      <c r="CS58" s="775"/>
      <c r="CT58" s="775"/>
      <c r="CU58" s="775"/>
      <c r="CV58" s="776"/>
      <c r="CW58" s="774"/>
      <c r="CX58" s="775"/>
      <c r="CY58" s="775"/>
      <c r="CZ58" s="775"/>
      <c r="DA58" s="776"/>
      <c r="DB58" s="774"/>
      <c r="DC58" s="775"/>
      <c r="DD58" s="775"/>
      <c r="DE58" s="775"/>
      <c r="DF58" s="776"/>
      <c r="DG58" s="774"/>
      <c r="DH58" s="775"/>
      <c r="DI58" s="775"/>
      <c r="DJ58" s="775"/>
      <c r="DK58" s="776"/>
      <c r="DL58" s="774"/>
      <c r="DM58" s="775"/>
      <c r="DN58" s="775"/>
      <c r="DO58" s="775"/>
      <c r="DP58" s="776"/>
      <c r="DQ58" s="774"/>
      <c r="DR58" s="775"/>
      <c r="DS58" s="775"/>
      <c r="DT58" s="775"/>
      <c r="DU58" s="776"/>
      <c r="DV58" s="771"/>
      <c r="DW58" s="772"/>
      <c r="DX58" s="772"/>
      <c r="DY58" s="772"/>
      <c r="DZ58" s="777"/>
      <c r="EA58" s="228"/>
    </row>
    <row r="59" spans="1:131" ht="26.25" customHeight="1" x14ac:dyDescent="0.2">
      <c r="A59" s="236">
        <v>32</v>
      </c>
      <c r="B59" s="778"/>
      <c r="C59" s="779"/>
      <c r="D59" s="779"/>
      <c r="E59" s="779"/>
      <c r="F59" s="779"/>
      <c r="G59" s="779"/>
      <c r="H59" s="779"/>
      <c r="I59" s="779"/>
      <c r="J59" s="779"/>
      <c r="K59" s="779"/>
      <c r="L59" s="779"/>
      <c r="M59" s="779"/>
      <c r="N59" s="779"/>
      <c r="O59" s="779"/>
      <c r="P59" s="780"/>
      <c r="Q59" s="833"/>
      <c r="R59" s="834"/>
      <c r="S59" s="834"/>
      <c r="T59" s="834"/>
      <c r="U59" s="834"/>
      <c r="V59" s="834"/>
      <c r="W59" s="834"/>
      <c r="X59" s="834"/>
      <c r="Y59" s="834"/>
      <c r="Z59" s="834"/>
      <c r="AA59" s="834"/>
      <c r="AB59" s="834"/>
      <c r="AC59" s="834"/>
      <c r="AD59" s="834"/>
      <c r="AE59" s="835"/>
      <c r="AF59" s="784"/>
      <c r="AG59" s="785"/>
      <c r="AH59" s="785"/>
      <c r="AI59" s="785"/>
      <c r="AJ59" s="786"/>
      <c r="AK59" s="837"/>
      <c r="AL59" s="834"/>
      <c r="AM59" s="834"/>
      <c r="AN59" s="834"/>
      <c r="AO59" s="834"/>
      <c r="AP59" s="834"/>
      <c r="AQ59" s="834"/>
      <c r="AR59" s="834"/>
      <c r="AS59" s="834"/>
      <c r="AT59" s="834"/>
      <c r="AU59" s="834"/>
      <c r="AV59" s="834"/>
      <c r="AW59" s="834"/>
      <c r="AX59" s="834"/>
      <c r="AY59" s="834"/>
      <c r="AZ59" s="836"/>
      <c r="BA59" s="836"/>
      <c r="BB59" s="836"/>
      <c r="BC59" s="836"/>
      <c r="BD59" s="836"/>
      <c r="BE59" s="830"/>
      <c r="BF59" s="830"/>
      <c r="BG59" s="830"/>
      <c r="BH59" s="830"/>
      <c r="BI59" s="831"/>
      <c r="BJ59" s="230"/>
      <c r="BK59" s="230"/>
      <c r="BL59" s="230"/>
      <c r="BM59" s="230"/>
      <c r="BN59" s="230"/>
      <c r="BO59" s="239"/>
      <c r="BP59" s="239"/>
      <c r="BQ59" s="236">
        <v>53</v>
      </c>
      <c r="BR59" s="237"/>
      <c r="BS59" s="771"/>
      <c r="BT59" s="772"/>
      <c r="BU59" s="772"/>
      <c r="BV59" s="772"/>
      <c r="BW59" s="772"/>
      <c r="BX59" s="772"/>
      <c r="BY59" s="772"/>
      <c r="BZ59" s="772"/>
      <c r="CA59" s="772"/>
      <c r="CB59" s="772"/>
      <c r="CC59" s="772"/>
      <c r="CD59" s="772"/>
      <c r="CE59" s="772"/>
      <c r="CF59" s="772"/>
      <c r="CG59" s="773"/>
      <c r="CH59" s="774"/>
      <c r="CI59" s="775"/>
      <c r="CJ59" s="775"/>
      <c r="CK59" s="775"/>
      <c r="CL59" s="776"/>
      <c r="CM59" s="774"/>
      <c r="CN59" s="775"/>
      <c r="CO59" s="775"/>
      <c r="CP59" s="775"/>
      <c r="CQ59" s="776"/>
      <c r="CR59" s="774"/>
      <c r="CS59" s="775"/>
      <c r="CT59" s="775"/>
      <c r="CU59" s="775"/>
      <c r="CV59" s="776"/>
      <c r="CW59" s="774"/>
      <c r="CX59" s="775"/>
      <c r="CY59" s="775"/>
      <c r="CZ59" s="775"/>
      <c r="DA59" s="776"/>
      <c r="DB59" s="774"/>
      <c r="DC59" s="775"/>
      <c r="DD59" s="775"/>
      <c r="DE59" s="775"/>
      <c r="DF59" s="776"/>
      <c r="DG59" s="774"/>
      <c r="DH59" s="775"/>
      <c r="DI59" s="775"/>
      <c r="DJ59" s="775"/>
      <c r="DK59" s="776"/>
      <c r="DL59" s="774"/>
      <c r="DM59" s="775"/>
      <c r="DN59" s="775"/>
      <c r="DO59" s="775"/>
      <c r="DP59" s="776"/>
      <c r="DQ59" s="774"/>
      <c r="DR59" s="775"/>
      <c r="DS59" s="775"/>
      <c r="DT59" s="775"/>
      <c r="DU59" s="776"/>
      <c r="DV59" s="771"/>
      <c r="DW59" s="772"/>
      <c r="DX59" s="772"/>
      <c r="DY59" s="772"/>
      <c r="DZ59" s="777"/>
      <c r="EA59" s="228"/>
    </row>
    <row r="60" spans="1:131" ht="26.25" customHeight="1" x14ac:dyDescent="0.2">
      <c r="A60" s="236">
        <v>33</v>
      </c>
      <c r="B60" s="778"/>
      <c r="C60" s="779"/>
      <c r="D60" s="779"/>
      <c r="E60" s="779"/>
      <c r="F60" s="779"/>
      <c r="G60" s="779"/>
      <c r="H60" s="779"/>
      <c r="I60" s="779"/>
      <c r="J60" s="779"/>
      <c r="K60" s="779"/>
      <c r="L60" s="779"/>
      <c r="M60" s="779"/>
      <c r="N60" s="779"/>
      <c r="O60" s="779"/>
      <c r="P60" s="780"/>
      <c r="Q60" s="833"/>
      <c r="R60" s="834"/>
      <c r="S60" s="834"/>
      <c r="T60" s="834"/>
      <c r="U60" s="834"/>
      <c r="V60" s="834"/>
      <c r="W60" s="834"/>
      <c r="X60" s="834"/>
      <c r="Y60" s="834"/>
      <c r="Z60" s="834"/>
      <c r="AA60" s="834"/>
      <c r="AB60" s="834"/>
      <c r="AC60" s="834"/>
      <c r="AD60" s="834"/>
      <c r="AE60" s="835"/>
      <c r="AF60" s="784"/>
      <c r="AG60" s="785"/>
      <c r="AH60" s="785"/>
      <c r="AI60" s="785"/>
      <c r="AJ60" s="786"/>
      <c r="AK60" s="837"/>
      <c r="AL60" s="834"/>
      <c r="AM60" s="834"/>
      <c r="AN60" s="834"/>
      <c r="AO60" s="834"/>
      <c r="AP60" s="834"/>
      <c r="AQ60" s="834"/>
      <c r="AR60" s="834"/>
      <c r="AS60" s="834"/>
      <c r="AT60" s="834"/>
      <c r="AU60" s="834"/>
      <c r="AV60" s="834"/>
      <c r="AW60" s="834"/>
      <c r="AX60" s="834"/>
      <c r="AY60" s="834"/>
      <c r="AZ60" s="836"/>
      <c r="BA60" s="836"/>
      <c r="BB60" s="836"/>
      <c r="BC60" s="836"/>
      <c r="BD60" s="836"/>
      <c r="BE60" s="830"/>
      <c r="BF60" s="830"/>
      <c r="BG60" s="830"/>
      <c r="BH60" s="830"/>
      <c r="BI60" s="831"/>
      <c r="BJ60" s="230"/>
      <c r="BK60" s="230"/>
      <c r="BL60" s="230"/>
      <c r="BM60" s="230"/>
      <c r="BN60" s="230"/>
      <c r="BO60" s="239"/>
      <c r="BP60" s="239"/>
      <c r="BQ60" s="236">
        <v>54</v>
      </c>
      <c r="BR60" s="237"/>
      <c r="BS60" s="771"/>
      <c r="BT60" s="772"/>
      <c r="BU60" s="772"/>
      <c r="BV60" s="772"/>
      <c r="BW60" s="772"/>
      <c r="BX60" s="772"/>
      <c r="BY60" s="772"/>
      <c r="BZ60" s="772"/>
      <c r="CA60" s="772"/>
      <c r="CB60" s="772"/>
      <c r="CC60" s="772"/>
      <c r="CD60" s="772"/>
      <c r="CE60" s="772"/>
      <c r="CF60" s="772"/>
      <c r="CG60" s="773"/>
      <c r="CH60" s="774"/>
      <c r="CI60" s="775"/>
      <c r="CJ60" s="775"/>
      <c r="CK60" s="775"/>
      <c r="CL60" s="776"/>
      <c r="CM60" s="774"/>
      <c r="CN60" s="775"/>
      <c r="CO60" s="775"/>
      <c r="CP60" s="775"/>
      <c r="CQ60" s="776"/>
      <c r="CR60" s="774"/>
      <c r="CS60" s="775"/>
      <c r="CT60" s="775"/>
      <c r="CU60" s="775"/>
      <c r="CV60" s="776"/>
      <c r="CW60" s="774"/>
      <c r="CX60" s="775"/>
      <c r="CY60" s="775"/>
      <c r="CZ60" s="775"/>
      <c r="DA60" s="776"/>
      <c r="DB60" s="774"/>
      <c r="DC60" s="775"/>
      <c r="DD60" s="775"/>
      <c r="DE60" s="775"/>
      <c r="DF60" s="776"/>
      <c r="DG60" s="774"/>
      <c r="DH60" s="775"/>
      <c r="DI60" s="775"/>
      <c r="DJ60" s="775"/>
      <c r="DK60" s="776"/>
      <c r="DL60" s="774"/>
      <c r="DM60" s="775"/>
      <c r="DN60" s="775"/>
      <c r="DO60" s="775"/>
      <c r="DP60" s="776"/>
      <c r="DQ60" s="774"/>
      <c r="DR60" s="775"/>
      <c r="DS60" s="775"/>
      <c r="DT60" s="775"/>
      <c r="DU60" s="776"/>
      <c r="DV60" s="771"/>
      <c r="DW60" s="772"/>
      <c r="DX60" s="772"/>
      <c r="DY60" s="772"/>
      <c r="DZ60" s="777"/>
      <c r="EA60" s="228"/>
    </row>
    <row r="61" spans="1:131" ht="26.25" customHeight="1" thickBot="1" x14ac:dyDescent="0.25">
      <c r="A61" s="236">
        <v>34</v>
      </c>
      <c r="B61" s="778"/>
      <c r="C61" s="779"/>
      <c r="D61" s="779"/>
      <c r="E61" s="779"/>
      <c r="F61" s="779"/>
      <c r="G61" s="779"/>
      <c r="H61" s="779"/>
      <c r="I61" s="779"/>
      <c r="J61" s="779"/>
      <c r="K61" s="779"/>
      <c r="L61" s="779"/>
      <c r="M61" s="779"/>
      <c r="N61" s="779"/>
      <c r="O61" s="779"/>
      <c r="P61" s="780"/>
      <c r="Q61" s="833"/>
      <c r="R61" s="834"/>
      <c r="S61" s="834"/>
      <c r="T61" s="834"/>
      <c r="U61" s="834"/>
      <c r="V61" s="834"/>
      <c r="W61" s="834"/>
      <c r="X61" s="834"/>
      <c r="Y61" s="834"/>
      <c r="Z61" s="834"/>
      <c r="AA61" s="834"/>
      <c r="AB61" s="834"/>
      <c r="AC61" s="834"/>
      <c r="AD61" s="834"/>
      <c r="AE61" s="835"/>
      <c r="AF61" s="784"/>
      <c r="AG61" s="785"/>
      <c r="AH61" s="785"/>
      <c r="AI61" s="785"/>
      <c r="AJ61" s="786"/>
      <c r="AK61" s="837"/>
      <c r="AL61" s="834"/>
      <c r="AM61" s="834"/>
      <c r="AN61" s="834"/>
      <c r="AO61" s="834"/>
      <c r="AP61" s="834"/>
      <c r="AQ61" s="834"/>
      <c r="AR61" s="834"/>
      <c r="AS61" s="834"/>
      <c r="AT61" s="834"/>
      <c r="AU61" s="834"/>
      <c r="AV61" s="834"/>
      <c r="AW61" s="834"/>
      <c r="AX61" s="834"/>
      <c r="AY61" s="834"/>
      <c r="AZ61" s="836"/>
      <c r="BA61" s="836"/>
      <c r="BB61" s="836"/>
      <c r="BC61" s="836"/>
      <c r="BD61" s="836"/>
      <c r="BE61" s="830"/>
      <c r="BF61" s="830"/>
      <c r="BG61" s="830"/>
      <c r="BH61" s="830"/>
      <c r="BI61" s="831"/>
      <c r="BJ61" s="230"/>
      <c r="BK61" s="230"/>
      <c r="BL61" s="230"/>
      <c r="BM61" s="230"/>
      <c r="BN61" s="230"/>
      <c r="BO61" s="239"/>
      <c r="BP61" s="239"/>
      <c r="BQ61" s="236">
        <v>55</v>
      </c>
      <c r="BR61" s="237"/>
      <c r="BS61" s="771"/>
      <c r="BT61" s="772"/>
      <c r="BU61" s="772"/>
      <c r="BV61" s="772"/>
      <c r="BW61" s="772"/>
      <c r="BX61" s="772"/>
      <c r="BY61" s="772"/>
      <c r="BZ61" s="772"/>
      <c r="CA61" s="772"/>
      <c r="CB61" s="772"/>
      <c r="CC61" s="772"/>
      <c r="CD61" s="772"/>
      <c r="CE61" s="772"/>
      <c r="CF61" s="772"/>
      <c r="CG61" s="773"/>
      <c r="CH61" s="774"/>
      <c r="CI61" s="775"/>
      <c r="CJ61" s="775"/>
      <c r="CK61" s="775"/>
      <c r="CL61" s="776"/>
      <c r="CM61" s="774"/>
      <c r="CN61" s="775"/>
      <c r="CO61" s="775"/>
      <c r="CP61" s="775"/>
      <c r="CQ61" s="776"/>
      <c r="CR61" s="774"/>
      <c r="CS61" s="775"/>
      <c r="CT61" s="775"/>
      <c r="CU61" s="775"/>
      <c r="CV61" s="776"/>
      <c r="CW61" s="774"/>
      <c r="CX61" s="775"/>
      <c r="CY61" s="775"/>
      <c r="CZ61" s="775"/>
      <c r="DA61" s="776"/>
      <c r="DB61" s="774"/>
      <c r="DC61" s="775"/>
      <c r="DD61" s="775"/>
      <c r="DE61" s="775"/>
      <c r="DF61" s="776"/>
      <c r="DG61" s="774"/>
      <c r="DH61" s="775"/>
      <c r="DI61" s="775"/>
      <c r="DJ61" s="775"/>
      <c r="DK61" s="776"/>
      <c r="DL61" s="774"/>
      <c r="DM61" s="775"/>
      <c r="DN61" s="775"/>
      <c r="DO61" s="775"/>
      <c r="DP61" s="776"/>
      <c r="DQ61" s="774"/>
      <c r="DR61" s="775"/>
      <c r="DS61" s="775"/>
      <c r="DT61" s="775"/>
      <c r="DU61" s="776"/>
      <c r="DV61" s="771"/>
      <c r="DW61" s="772"/>
      <c r="DX61" s="772"/>
      <c r="DY61" s="772"/>
      <c r="DZ61" s="777"/>
      <c r="EA61" s="228"/>
    </row>
    <row r="62" spans="1:131" ht="26.25" customHeight="1" x14ac:dyDescent="0.2">
      <c r="A62" s="236">
        <v>35</v>
      </c>
      <c r="B62" s="778"/>
      <c r="C62" s="779"/>
      <c r="D62" s="779"/>
      <c r="E62" s="779"/>
      <c r="F62" s="779"/>
      <c r="G62" s="779"/>
      <c r="H62" s="779"/>
      <c r="I62" s="779"/>
      <c r="J62" s="779"/>
      <c r="K62" s="779"/>
      <c r="L62" s="779"/>
      <c r="M62" s="779"/>
      <c r="N62" s="779"/>
      <c r="O62" s="779"/>
      <c r="P62" s="780"/>
      <c r="Q62" s="833"/>
      <c r="R62" s="834"/>
      <c r="S62" s="834"/>
      <c r="T62" s="834"/>
      <c r="U62" s="834"/>
      <c r="V62" s="834"/>
      <c r="W62" s="834"/>
      <c r="X62" s="834"/>
      <c r="Y62" s="834"/>
      <c r="Z62" s="834"/>
      <c r="AA62" s="834"/>
      <c r="AB62" s="834"/>
      <c r="AC62" s="834"/>
      <c r="AD62" s="834"/>
      <c r="AE62" s="835"/>
      <c r="AF62" s="784"/>
      <c r="AG62" s="785"/>
      <c r="AH62" s="785"/>
      <c r="AI62" s="785"/>
      <c r="AJ62" s="786"/>
      <c r="AK62" s="837"/>
      <c r="AL62" s="834"/>
      <c r="AM62" s="834"/>
      <c r="AN62" s="834"/>
      <c r="AO62" s="834"/>
      <c r="AP62" s="834"/>
      <c r="AQ62" s="834"/>
      <c r="AR62" s="834"/>
      <c r="AS62" s="834"/>
      <c r="AT62" s="834"/>
      <c r="AU62" s="834"/>
      <c r="AV62" s="834"/>
      <c r="AW62" s="834"/>
      <c r="AX62" s="834"/>
      <c r="AY62" s="834"/>
      <c r="AZ62" s="836"/>
      <c r="BA62" s="836"/>
      <c r="BB62" s="836"/>
      <c r="BC62" s="836"/>
      <c r="BD62" s="836"/>
      <c r="BE62" s="830"/>
      <c r="BF62" s="830"/>
      <c r="BG62" s="830"/>
      <c r="BH62" s="830"/>
      <c r="BI62" s="831"/>
      <c r="BJ62" s="845" t="s">
        <v>400</v>
      </c>
      <c r="BK62" s="804"/>
      <c r="BL62" s="804"/>
      <c r="BM62" s="804"/>
      <c r="BN62" s="805"/>
      <c r="BO62" s="239"/>
      <c r="BP62" s="239"/>
      <c r="BQ62" s="236">
        <v>56</v>
      </c>
      <c r="BR62" s="237"/>
      <c r="BS62" s="771"/>
      <c r="BT62" s="772"/>
      <c r="BU62" s="772"/>
      <c r="BV62" s="772"/>
      <c r="BW62" s="772"/>
      <c r="BX62" s="772"/>
      <c r="BY62" s="772"/>
      <c r="BZ62" s="772"/>
      <c r="CA62" s="772"/>
      <c r="CB62" s="772"/>
      <c r="CC62" s="772"/>
      <c r="CD62" s="772"/>
      <c r="CE62" s="772"/>
      <c r="CF62" s="772"/>
      <c r="CG62" s="773"/>
      <c r="CH62" s="774"/>
      <c r="CI62" s="775"/>
      <c r="CJ62" s="775"/>
      <c r="CK62" s="775"/>
      <c r="CL62" s="776"/>
      <c r="CM62" s="774"/>
      <c r="CN62" s="775"/>
      <c r="CO62" s="775"/>
      <c r="CP62" s="775"/>
      <c r="CQ62" s="776"/>
      <c r="CR62" s="774"/>
      <c r="CS62" s="775"/>
      <c r="CT62" s="775"/>
      <c r="CU62" s="775"/>
      <c r="CV62" s="776"/>
      <c r="CW62" s="774"/>
      <c r="CX62" s="775"/>
      <c r="CY62" s="775"/>
      <c r="CZ62" s="775"/>
      <c r="DA62" s="776"/>
      <c r="DB62" s="774"/>
      <c r="DC62" s="775"/>
      <c r="DD62" s="775"/>
      <c r="DE62" s="775"/>
      <c r="DF62" s="776"/>
      <c r="DG62" s="774"/>
      <c r="DH62" s="775"/>
      <c r="DI62" s="775"/>
      <c r="DJ62" s="775"/>
      <c r="DK62" s="776"/>
      <c r="DL62" s="774"/>
      <c r="DM62" s="775"/>
      <c r="DN62" s="775"/>
      <c r="DO62" s="775"/>
      <c r="DP62" s="776"/>
      <c r="DQ62" s="774"/>
      <c r="DR62" s="775"/>
      <c r="DS62" s="775"/>
      <c r="DT62" s="775"/>
      <c r="DU62" s="776"/>
      <c r="DV62" s="771"/>
      <c r="DW62" s="772"/>
      <c r="DX62" s="772"/>
      <c r="DY62" s="772"/>
      <c r="DZ62" s="777"/>
      <c r="EA62" s="228"/>
    </row>
    <row r="63" spans="1:131" ht="26.25" customHeight="1" thickBot="1" x14ac:dyDescent="0.25">
      <c r="A63" s="238" t="s">
        <v>381</v>
      </c>
      <c r="B63" s="787" t="s">
        <v>401</v>
      </c>
      <c r="C63" s="788"/>
      <c r="D63" s="788"/>
      <c r="E63" s="788"/>
      <c r="F63" s="788"/>
      <c r="G63" s="788"/>
      <c r="H63" s="788"/>
      <c r="I63" s="788"/>
      <c r="J63" s="788"/>
      <c r="K63" s="788"/>
      <c r="L63" s="788"/>
      <c r="M63" s="788"/>
      <c r="N63" s="788"/>
      <c r="O63" s="788"/>
      <c r="P63" s="789"/>
      <c r="Q63" s="838"/>
      <c r="R63" s="839"/>
      <c r="S63" s="839"/>
      <c r="T63" s="839"/>
      <c r="U63" s="839"/>
      <c r="V63" s="839"/>
      <c r="W63" s="839"/>
      <c r="X63" s="839"/>
      <c r="Y63" s="839"/>
      <c r="Z63" s="839"/>
      <c r="AA63" s="839"/>
      <c r="AB63" s="839"/>
      <c r="AC63" s="839"/>
      <c r="AD63" s="839"/>
      <c r="AE63" s="840"/>
      <c r="AF63" s="841">
        <v>15142</v>
      </c>
      <c r="AG63" s="842"/>
      <c r="AH63" s="842"/>
      <c r="AI63" s="842"/>
      <c r="AJ63" s="843"/>
      <c r="AK63" s="844"/>
      <c r="AL63" s="839"/>
      <c r="AM63" s="839"/>
      <c r="AN63" s="839"/>
      <c r="AO63" s="839"/>
      <c r="AP63" s="842">
        <v>136324</v>
      </c>
      <c r="AQ63" s="842"/>
      <c r="AR63" s="842"/>
      <c r="AS63" s="842"/>
      <c r="AT63" s="842"/>
      <c r="AU63" s="842">
        <v>73138</v>
      </c>
      <c r="AV63" s="842"/>
      <c r="AW63" s="842"/>
      <c r="AX63" s="842"/>
      <c r="AY63" s="842"/>
      <c r="AZ63" s="846"/>
      <c r="BA63" s="846"/>
      <c r="BB63" s="846"/>
      <c r="BC63" s="846"/>
      <c r="BD63" s="846"/>
      <c r="BE63" s="847"/>
      <c r="BF63" s="847"/>
      <c r="BG63" s="847"/>
      <c r="BH63" s="847"/>
      <c r="BI63" s="848"/>
      <c r="BJ63" s="849" t="s">
        <v>122</v>
      </c>
      <c r="BK63" s="850"/>
      <c r="BL63" s="850"/>
      <c r="BM63" s="850"/>
      <c r="BN63" s="851"/>
      <c r="BO63" s="239"/>
      <c r="BP63" s="239"/>
      <c r="BQ63" s="236">
        <v>57</v>
      </c>
      <c r="BR63" s="237"/>
      <c r="BS63" s="771"/>
      <c r="BT63" s="772"/>
      <c r="BU63" s="772"/>
      <c r="BV63" s="772"/>
      <c r="BW63" s="772"/>
      <c r="BX63" s="772"/>
      <c r="BY63" s="772"/>
      <c r="BZ63" s="772"/>
      <c r="CA63" s="772"/>
      <c r="CB63" s="772"/>
      <c r="CC63" s="772"/>
      <c r="CD63" s="772"/>
      <c r="CE63" s="772"/>
      <c r="CF63" s="772"/>
      <c r="CG63" s="773"/>
      <c r="CH63" s="774"/>
      <c r="CI63" s="775"/>
      <c r="CJ63" s="775"/>
      <c r="CK63" s="775"/>
      <c r="CL63" s="776"/>
      <c r="CM63" s="774"/>
      <c r="CN63" s="775"/>
      <c r="CO63" s="775"/>
      <c r="CP63" s="775"/>
      <c r="CQ63" s="776"/>
      <c r="CR63" s="774"/>
      <c r="CS63" s="775"/>
      <c r="CT63" s="775"/>
      <c r="CU63" s="775"/>
      <c r="CV63" s="776"/>
      <c r="CW63" s="774"/>
      <c r="CX63" s="775"/>
      <c r="CY63" s="775"/>
      <c r="CZ63" s="775"/>
      <c r="DA63" s="776"/>
      <c r="DB63" s="774"/>
      <c r="DC63" s="775"/>
      <c r="DD63" s="775"/>
      <c r="DE63" s="775"/>
      <c r="DF63" s="776"/>
      <c r="DG63" s="774"/>
      <c r="DH63" s="775"/>
      <c r="DI63" s="775"/>
      <c r="DJ63" s="775"/>
      <c r="DK63" s="776"/>
      <c r="DL63" s="774"/>
      <c r="DM63" s="775"/>
      <c r="DN63" s="775"/>
      <c r="DO63" s="775"/>
      <c r="DP63" s="776"/>
      <c r="DQ63" s="774"/>
      <c r="DR63" s="775"/>
      <c r="DS63" s="775"/>
      <c r="DT63" s="775"/>
      <c r="DU63" s="776"/>
      <c r="DV63" s="771"/>
      <c r="DW63" s="772"/>
      <c r="DX63" s="772"/>
      <c r="DY63" s="772"/>
      <c r="DZ63" s="777"/>
      <c r="EA63" s="228"/>
    </row>
    <row r="64" spans="1:131" ht="26.25" customHeight="1"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6">
        <v>58</v>
      </c>
      <c r="BR64" s="237"/>
      <c r="BS64" s="771"/>
      <c r="BT64" s="772"/>
      <c r="BU64" s="772"/>
      <c r="BV64" s="772"/>
      <c r="BW64" s="772"/>
      <c r="BX64" s="772"/>
      <c r="BY64" s="772"/>
      <c r="BZ64" s="772"/>
      <c r="CA64" s="772"/>
      <c r="CB64" s="772"/>
      <c r="CC64" s="772"/>
      <c r="CD64" s="772"/>
      <c r="CE64" s="772"/>
      <c r="CF64" s="772"/>
      <c r="CG64" s="773"/>
      <c r="CH64" s="774"/>
      <c r="CI64" s="775"/>
      <c r="CJ64" s="775"/>
      <c r="CK64" s="775"/>
      <c r="CL64" s="776"/>
      <c r="CM64" s="774"/>
      <c r="CN64" s="775"/>
      <c r="CO64" s="775"/>
      <c r="CP64" s="775"/>
      <c r="CQ64" s="776"/>
      <c r="CR64" s="774"/>
      <c r="CS64" s="775"/>
      <c r="CT64" s="775"/>
      <c r="CU64" s="775"/>
      <c r="CV64" s="776"/>
      <c r="CW64" s="774"/>
      <c r="CX64" s="775"/>
      <c r="CY64" s="775"/>
      <c r="CZ64" s="775"/>
      <c r="DA64" s="776"/>
      <c r="DB64" s="774"/>
      <c r="DC64" s="775"/>
      <c r="DD64" s="775"/>
      <c r="DE64" s="775"/>
      <c r="DF64" s="776"/>
      <c r="DG64" s="774"/>
      <c r="DH64" s="775"/>
      <c r="DI64" s="775"/>
      <c r="DJ64" s="775"/>
      <c r="DK64" s="776"/>
      <c r="DL64" s="774"/>
      <c r="DM64" s="775"/>
      <c r="DN64" s="775"/>
      <c r="DO64" s="775"/>
      <c r="DP64" s="776"/>
      <c r="DQ64" s="774"/>
      <c r="DR64" s="775"/>
      <c r="DS64" s="775"/>
      <c r="DT64" s="775"/>
      <c r="DU64" s="776"/>
      <c r="DV64" s="771"/>
      <c r="DW64" s="772"/>
      <c r="DX64" s="772"/>
      <c r="DY64" s="772"/>
      <c r="DZ64" s="777"/>
      <c r="EA64" s="228"/>
    </row>
    <row r="65" spans="1:131" ht="26.25" customHeight="1" thickBot="1" x14ac:dyDescent="0.25">
      <c r="A65" s="230" t="s">
        <v>402</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9"/>
      <c r="BF65" s="239"/>
      <c r="BG65" s="239"/>
      <c r="BH65" s="239"/>
      <c r="BI65" s="239"/>
      <c r="BJ65" s="239"/>
      <c r="BK65" s="239"/>
      <c r="BL65" s="239"/>
      <c r="BM65" s="239"/>
      <c r="BN65" s="239"/>
      <c r="BO65" s="239"/>
      <c r="BP65" s="239"/>
      <c r="BQ65" s="236">
        <v>59</v>
      </c>
      <c r="BR65" s="237"/>
      <c r="BS65" s="771"/>
      <c r="BT65" s="772"/>
      <c r="BU65" s="772"/>
      <c r="BV65" s="772"/>
      <c r="BW65" s="772"/>
      <c r="BX65" s="772"/>
      <c r="BY65" s="772"/>
      <c r="BZ65" s="772"/>
      <c r="CA65" s="772"/>
      <c r="CB65" s="772"/>
      <c r="CC65" s="772"/>
      <c r="CD65" s="772"/>
      <c r="CE65" s="772"/>
      <c r="CF65" s="772"/>
      <c r="CG65" s="773"/>
      <c r="CH65" s="774"/>
      <c r="CI65" s="775"/>
      <c r="CJ65" s="775"/>
      <c r="CK65" s="775"/>
      <c r="CL65" s="776"/>
      <c r="CM65" s="774"/>
      <c r="CN65" s="775"/>
      <c r="CO65" s="775"/>
      <c r="CP65" s="775"/>
      <c r="CQ65" s="776"/>
      <c r="CR65" s="774"/>
      <c r="CS65" s="775"/>
      <c r="CT65" s="775"/>
      <c r="CU65" s="775"/>
      <c r="CV65" s="776"/>
      <c r="CW65" s="774"/>
      <c r="CX65" s="775"/>
      <c r="CY65" s="775"/>
      <c r="CZ65" s="775"/>
      <c r="DA65" s="776"/>
      <c r="DB65" s="774"/>
      <c r="DC65" s="775"/>
      <c r="DD65" s="775"/>
      <c r="DE65" s="775"/>
      <c r="DF65" s="776"/>
      <c r="DG65" s="774"/>
      <c r="DH65" s="775"/>
      <c r="DI65" s="775"/>
      <c r="DJ65" s="775"/>
      <c r="DK65" s="776"/>
      <c r="DL65" s="774"/>
      <c r="DM65" s="775"/>
      <c r="DN65" s="775"/>
      <c r="DO65" s="775"/>
      <c r="DP65" s="776"/>
      <c r="DQ65" s="774"/>
      <c r="DR65" s="775"/>
      <c r="DS65" s="775"/>
      <c r="DT65" s="775"/>
      <c r="DU65" s="776"/>
      <c r="DV65" s="771"/>
      <c r="DW65" s="772"/>
      <c r="DX65" s="772"/>
      <c r="DY65" s="772"/>
      <c r="DZ65" s="777"/>
      <c r="EA65" s="228"/>
    </row>
    <row r="66" spans="1:131" ht="26.25" customHeight="1" x14ac:dyDescent="0.2">
      <c r="A66" s="725" t="s">
        <v>403</v>
      </c>
      <c r="B66" s="726"/>
      <c r="C66" s="726"/>
      <c r="D66" s="726"/>
      <c r="E66" s="726"/>
      <c r="F66" s="726"/>
      <c r="G66" s="726"/>
      <c r="H66" s="726"/>
      <c r="I66" s="726"/>
      <c r="J66" s="726"/>
      <c r="K66" s="726"/>
      <c r="L66" s="726"/>
      <c r="M66" s="726"/>
      <c r="N66" s="726"/>
      <c r="O66" s="726"/>
      <c r="P66" s="727"/>
      <c r="Q66" s="731" t="s">
        <v>385</v>
      </c>
      <c r="R66" s="732"/>
      <c r="S66" s="732"/>
      <c r="T66" s="732"/>
      <c r="U66" s="733"/>
      <c r="V66" s="731" t="s">
        <v>386</v>
      </c>
      <c r="W66" s="732"/>
      <c r="X66" s="732"/>
      <c r="Y66" s="732"/>
      <c r="Z66" s="733"/>
      <c r="AA66" s="731" t="s">
        <v>387</v>
      </c>
      <c r="AB66" s="732"/>
      <c r="AC66" s="732"/>
      <c r="AD66" s="732"/>
      <c r="AE66" s="733"/>
      <c r="AF66" s="852" t="s">
        <v>388</v>
      </c>
      <c r="AG66" s="813"/>
      <c r="AH66" s="813"/>
      <c r="AI66" s="813"/>
      <c r="AJ66" s="853"/>
      <c r="AK66" s="731" t="s">
        <v>389</v>
      </c>
      <c r="AL66" s="726"/>
      <c r="AM66" s="726"/>
      <c r="AN66" s="726"/>
      <c r="AO66" s="727"/>
      <c r="AP66" s="731" t="s">
        <v>390</v>
      </c>
      <c r="AQ66" s="732"/>
      <c r="AR66" s="732"/>
      <c r="AS66" s="732"/>
      <c r="AT66" s="733"/>
      <c r="AU66" s="731" t="s">
        <v>404</v>
      </c>
      <c r="AV66" s="732"/>
      <c r="AW66" s="732"/>
      <c r="AX66" s="732"/>
      <c r="AY66" s="733"/>
      <c r="AZ66" s="731" t="s">
        <v>364</v>
      </c>
      <c r="BA66" s="732"/>
      <c r="BB66" s="732"/>
      <c r="BC66" s="732"/>
      <c r="BD66" s="738"/>
      <c r="BE66" s="239"/>
      <c r="BF66" s="239"/>
      <c r="BG66" s="239"/>
      <c r="BH66" s="239"/>
      <c r="BI66" s="239"/>
      <c r="BJ66" s="239"/>
      <c r="BK66" s="239"/>
      <c r="BL66" s="239"/>
      <c r="BM66" s="239"/>
      <c r="BN66" s="239"/>
      <c r="BO66" s="239"/>
      <c r="BP66" s="239"/>
      <c r="BQ66" s="236">
        <v>60</v>
      </c>
      <c r="BR66" s="241"/>
      <c r="BS66" s="857"/>
      <c r="BT66" s="858"/>
      <c r="BU66" s="858"/>
      <c r="BV66" s="858"/>
      <c r="BW66" s="858"/>
      <c r="BX66" s="858"/>
      <c r="BY66" s="858"/>
      <c r="BZ66" s="858"/>
      <c r="CA66" s="858"/>
      <c r="CB66" s="858"/>
      <c r="CC66" s="858"/>
      <c r="CD66" s="858"/>
      <c r="CE66" s="858"/>
      <c r="CF66" s="858"/>
      <c r="CG66" s="863"/>
      <c r="CH66" s="860"/>
      <c r="CI66" s="861"/>
      <c r="CJ66" s="861"/>
      <c r="CK66" s="861"/>
      <c r="CL66" s="862"/>
      <c r="CM66" s="860"/>
      <c r="CN66" s="861"/>
      <c r="CO66" s="861"/>
      <c r="CP66" s="861"/>
      <c r="CQ66" s="862"/>
      <c r="CR66" s="860"/>
      <c r="CS66" s="861"/>
      <c r="CT66" s="861"/>
      <c r="CU66" s="861"/>
      <c r="CV66" s="862"/>
      <c r="CW66" s="860"/>
      <c r="CX66" s="861"/>
      <c r="CY66" s="861"/>
      <c r="CZ66" s="861"/>
      <c r="DA66" s="862"/>
      <c r="DB66" s="860"/>
      <c r="DC66" s="861"/>
      <c r="DD66" s="861"/>
      <c r="DE66" s="861"/>
      <c r="DF66" s="862"/>
      <c r="DG66" s="860"/>
      <c r="DH66" s="861"/>
      <c r="DI66" s="861"/>
      <c r="DJ66" s="861"/>
      <c r="DK66" s="862"/>
      <c r="DL66" s="860"/>
      <c r="DM66" s="861"/>
      <c r="DN66" s="861"/>
      <c r="DO66" s="861"/>
      <c r="DP66" s="862"/>
      <c r="DQ66" s="860"/>
      <c r="DR66" s="861"/>
      <c r="DS66" s="861"/>
      <c r="DT66" s="861"/>
      <c r="DU66" s="862"/>
      <c r="DV66" s="857"/>
      <c r="DW66" s="858"/>
      <c r="DX66" s="858"/>
      <c r="DY66" s="858"/>
      <c r="DZ66" s="859"/>
      <c r="EA66" s="228"/>
    </row>
    <row r="67" spans="1:131" ht="26.25" customHeight="1" thickBot="1" x14ac:dyDescent="0.25">
      <c r="A67" s="728"/>
      <c r="B67" s="729"/>
      <c r="C67" s="729"/>
      <c r="D67" s="729"/>
      <c r="E67" s="729"/>
      <c r="F67" s="729"/>
      <c r="G67" s="729"/>
      <c r="H67" s="729"/>
      <c r="I67" s="729"/>
      <c r="J67" s="729"/>
      <c r="K67" s="729"/>
      <c r="L67" s="729"/>
      <c r="M67" s="729"/>
      <c r="N67" s="729"/>
      <c r="O67" s="729"/>
      <c r="P67" s="730"/>
      <c r="Q67" s="734"/>
      <c r="R67" s="735"/>
      <c r="S67" s="735"/>
      <c r="T67" s="735"/>
      <c r="U67" s="736"/>
      <c r="V67" s="734"/>
      <c r="W67" s="735"/>
      <c r="X67" s="735"/>
      <c r="Y67" s="735"/>
      <c r="Z67" s="736"/>
      <c r="AA67" s="734"/>
      <c r="AB67" s="735"/>
      <c r="AC67" s="735"/>
      <c r="AD67" s="735"/>
      <c r="AE67" s="736"/>
      <c r="AF67" s="854"/>
      <c r="AG67" s="816"/>
      <c r="AH67" s="816"/>
      <c r="AI67" s="816"/>
      <c r="AJ67" s="855"/>
      <c r="AK67" s="856"/>
      <c r="AL67" s="729"/>
      <c r="AM67" s="729"/>
      <c r="AN67" s="729"/>
      <c r="AO67" s="730"/>
      <c r="AP67" s="734"/>
      <c r="AQ67" s="735"/>
      <c r="AR67" s="735"/>
      <c r="AS67" s="735"/>
      <c r="AT67" s="736"/>
      <c r="AU67" s="734"/>
      <c r="AV67" s="735"/>
      <c r="AW67" s="735"/>
      <c r="AX67" s="735"/>
      <c r="AY67" s="736"/>
      <c r="AZ67" s="734"/>
      <c r="BA67" s="735"/>
      <c r="BB67" s="735"/>
      <c r="BC67" s="735"/>
      <c r="BD67" s="740"/>
      <c r="BE67" s="239"/>
      <c r="BF67" s="239"/>
      <c r="BG67" s="239"/>
      <c r="BH67" s="239"/>
      <c r="BI67" s="239"/>
      <c r="BJ67" s="239"/>
      <c r="BK67" s="239"/>
      <c r="BL67" s="239"/>
      <c r="BM67" s="239"/>
      <c r="BN67" s="239"/>
      <c r="BO67" s="239"/>
      <c r="BP67" s="239"/>
      <c r="BQ67" s="236">
        <v>61</v>
      </c>
      <c r="BR67" s="241"/>
      <c r="BS67" s="857"/>
      <c r="BT67" s="858"/>
      <c r="BU67" s="858"/>
      <c r="BV67" s="858"/>
      <c r="BW67" s="858"/>
      <c r="BX67" s="858"/>
      <c r="BY67" s="858"/>
      <c r="BZ67" s="858"/>
      <c r="CA67" s="858"/>
      <c r="CB67" s="858"/>
      <c r="CC67" s="858"/>
      <c r="CD67" s="858"/>
      <c r="CE67" s="858"/>
      <c r="CF67" s="858"/>
      <c r="CG67" s="863"/>
      <c r="CH67" s="860"/>
      <c r="CI67" s="861"/>
      <c r="CJ67" s="861"/>
      <c r="CK67" s="861"/>
      <c r="CL67" s="862"/>
      <c r="CM67" s="860"/>
      <c r="CN67" s="861"/>
      <c r="CO67" s="861"/>
      <c r="CP67" s="861"/>
      <c r="CQ67" s="862"/>
      <c r="CR67" s="860"/>
      <c r="CS67" s="861"/>
      <c r="CT67" s="861"/>
      <c r="CU67" s="861"/>
      <c r="CV67" s="862"/>
      <c r="CW67" s="860"/>
      <c r="CX67" s="861"/>
      <c r="CY67" s="861"/>
      <c r="CZ67" s="861"/>
      <c r="DA67" s="862"/>
      <c r="DB67" s="860"/>
      <c r="DC67" s="861"/>
      <c r="DD67" s="861"/>
      <c r="DE67" s="861"/>
      <c r="DF67" s="862"/>
      <c r="DG67" s="860"/>
      <c r="DH67" s="861"/>
      <c r="DI67" s="861"/>
      <c r="DJ67" s="861"/>
      <c r="DK67" s="862"/>
      <c r="DL67" s="860"/>
      <c r="DM67" s="861"/>
      <c r="DN67" s="861"/>
      <c r="DO67" s="861"/>
      <c r="DP67" s="862"/>
      <c r="DQ67" s="860"/>
      <c r="DR67" s="861"/>
      <c r="DS67" s="861"/>
      <c r="DT67" s="861"/>
      <c r="DU67" s="862"/>
      <c r="DV67" s="857"/>
      <c r="DW67" s="858"/>
      <c r="DX67" s="858"/>
      <c r="DY67" s="858"/>
      <c r="DZ67" s="859"/>
      <c r="EA67" s="228"/>
    </row>
    <row r="68" spans="1:131" ht="26.25" customHeight="1" thickTop="1" x14ac:dyDescent="0.2">
      <c r="A68" s="234">
        <v>1</v>
      </c>
      <c r="B68" s="867" t="s">
        <v>553</v>
      </c>
      <c r="C68" s="868"/>
      <c r="D68" s="868"/>
      <c r="E68" s="868"/>
      <c r="F68" s="868"/>
      <c r="G68" s="868"/>
      <c r="H68" s="868"/>
      <c r="I68" s="868"/>
      <c r="J68" s="868"/>
      <c r="K68" s="868"/>
      <c r="L68" s="868"/>
      <c r="M68" s="868"/>
      <c r="N68" s="868"/>
      <c r="O68" s="868"/>
      <c r="P68" s="869"/>
      <c r="Q68" s="870">
        <v>4359</v>
      </c>
      <c r="R68" s="864"/>
      <c r="S68" s="864"/>
      <c r="T68" s="864"/>
      <c r="U68" s="864"/>
      <c r="V68" s="864">
        <v>4198</v>
      </c>
      <c r="W68" s="864"/>
      <c r="X68" s="864"/>
      <c r="Y68" s="864"/>
      <c r="Z68" s="864"/>
      <c r="AA68" s="864">
        <v>161</v>
      </c>
      <c r="AB68" s="864"/>
      <c r="AC68" s="864"/>
      <c r="AD68" s="864"/>
      <c r="AE68" s="864"/>
      <c r="AF68" s="864">
        <v>161</v>
      </c>
      <c r="AG68" s="864"/>
      <c r="AH68" s="864"/>
      <c r="AI68" s="864"/>
      <c r="AJ68" s="864"/>
      <c r="AK68" s="864" t="s">
        <v>552</v>
      </c>
      <c r="AL68" s="864"/>
      <c r="AM68" s="864"/>
      <c r="AN68" s="864"/>
      <c r="AO68" s="864"/>
      <c r="AP68" s="864">
        <v>6084</v>
      </c>
      <c r="AQ68" s="864"/>
      <c r="AR68" s="864"/>
      <c r="AS68" s="864"/>
      <c r="AT68" s="864"/>
      <c r="AU68" s="864">
        <v>4714</v>
      </c>
      <c r="AV68" s="864"/>
      <c r="AW68" s="864"/>
      <c r="AX68" s="864"/>
      <c r="AY68" s="864"/>
      <c r="AZ68" s="865"/>
      <c r="BA68" s="865"/>
      <c r="BB68" s="865"/>
      <c r="BC68" s="865"/>
      <c r="BD68" s="866"/>
      <c r="BE68" s="239"/>
      <c r="BF68" s="239"/>
      <c r="BG68" s="239"/>
      <c r="BH68" s="239"/>
      <c r="BI68" s="239"/>
      <c r="BJ68" s="239"/>
      <c r="BK68" s="239"/>
      <c r="BL68" s="239"/>
      <c r="BM68" s="239"/>
      <c r="BN68" s="239"/>
      <c r="BO68" s="239"/>
      <c r="BP68" s="239"/>
      <c r="BQ68" s="236">
        <v>62</v>
      </c>
      <c r="BR68" s="241"/>
      <c r="BS68" s="857"/>
      <c r="BT68" s="858"/>
      <c r="BU68" s="858"/>
      <c r="BV68" s="858"/>
      <c r="BW68" s="858"/>
      <c r="BX68" s="858"/>
      <c r="BY68" s="858"/>
      <c r="BZ68" s="858"/>
      <c r="CA68" s="858"/>
      <c r="CB68" s="858"/>
      <c r="CC68" s="858"/>
      <c r="CD68" s="858"/>
      <c r="CE68" s="858"/>
      <c r="CF68" s="858"/>
      <c r="CG68" s="863"/>
      <c r="CH68" s="860"/>
      <c r="CI68" s="861"/>
      <c r="CJ68" s="861"/>
      <c r="CK68" s="861"/>
      <c r="CL68" s="862"/>
      <c r="CM68" s="860"/>
      <c r="CN68" s="861"/>
      <c r="CO68" s="861"/>
      <c r="CP68" s="861"/>
      <c r="CQ68" s="862"/>
      <c r="CR68" s="860"/>
      <c r="CS68" s="861"/>
      <c r="CT68" s="861"/>
      <c r="CU68" s="861"/>
      <c r="CV68" s="862"/>
      <c r="CW68" s="860"/>
      <c r="CX68" s="861"/>
      <c r="CY68" s="861"/>
      <c r="CZ68" s="861"/>
      <c r="DA68" s="862"/>
      <c r="DB68" s="860"/>
      <c r="DC68" s="861"/>
      <c r="DD68" s="861"/>
      <c r="DE68" s="861"/>
      <c r="DF68" s="862"/>
      <c r="DG68" s="860"/>
      <c r="DH68" s="861"/>
      <c r="DI68" s="861"/>
      <c r="DJ68" s="861"/>
      <c r="DK68" s="862"/>
      <c r="DL68" s="860"/>
      <c r="DM68" s="861"/>
      <c r="DN68" s="861"/>
      <c r="DO68" s="861"/>
      <c r="DP68" s="862"/>
      <c r="DQ68" s="860"/>
      <c r="DR68" s="861"/>
      <c r="DS68" s="861"/>
      <c r="DT68" s="861"/>
      <c r="DU68" s="862"/>
      <c r="DV68" s="857"/>
      <c r="DW68" s="858"/>
      <c r="DX68" s="858"/>
      <c r="DY68" s="858"/>
      <c r="DZ68" s="859"/>
      <c r="EA68" s="228"/>
    </row>
    <row r="69" spans="1:131" ht="26.25" customHeight="1" x14ac:dyDescent="0.2">
      <c r="A69" s="236">
        <v>2</v>
      </c>
      <c r="B69" s="871" t="s">
        <v>554</v>
      </c>
      <c r="C69" s="872"/>
      <c r="D69" s="872"/>
      <c r="E69" s="872"/>
      <c r="F69" s="872"/>
      <c r="G69" s="872"/>
      <c r="H69" s="872"/>
      <c r="I69" s="872"/>
      <c r="J69" s="872"/>
      <c r="K69" s="872"/>
      <c r="L69" s="872"/>
      <c r="M69" s="872"/>
      <c r="N69" s="872"/>
      <c r="O69" s="872"/>
      <c r="P69" s="873"/>
      <c r="Q69" s="874">
        <v>25</v>
      </c>
      <c r="R69" s="828"/>
      <c r="S69" s="828"/>
      <c r="T69" s="828"/>
      <c r="U69" s="828"/>
      <c r="V69" s="828">
        <v>23</v>
      </c>
      <c r="W69" s="828"/>
      <c r="X69" s="828"/>
      <c r="Y69" s="828"/>
      <c r="Z69" s="828"/>
      <c r="AA69" s="828">
        <v>2</v>
      </c>
      <c r="AB69" s="828"/>
      <c r="AC69" s="828"/>
      <c r="AD69" s="828"/>
      <c r="AE69" s="828"/>
      <c r="AF69" s="828">
        <v>2</v>
      </c>
      <c r="AG69" s="828"/>
      <c r="AH69" s="828"/>
      <c r="AI69" s="828"/>
      <c r="AJ69" s="828"/>
      <c r="AK69" s="828" t="s">
        <v>552</v>
      </c>
      <c r="AL69" s="828"/>
      <c r="AM69" s="828"/>
      <c r="AN69" s="828"/>
      <c r="AO69" s="828"/>
      <c r="AP69" s="828" t="s">
        <v>552</v>
      </c>
      <c r="AQ69" s="828"/>
      <c r="AR69" s="828"/>
      <c r="AS69" s="828"/>
      <c r="AT69" s="828"/>
      <c r="AU69" s="828" t="s">
        <v>552</v>
      </c>
      <c r="AV69" s="828"/>
      <c r="AW69" s="828"/>
      <c r="AX69" s="828"/>
      <c r="AY69" s="828"/>
      <c r="AZ69" s="830"/>
      <c r="BA69" s="830"/>
      <c r="BB69" s="830"/>
      <c r="BC69" s="830"/>
      <c r="BD69" s="831"/>
      <c r="BE69" s="239"/>
      <c r="BF69" s="239"/>
      <c r="BG69" s="239"/>
      <c r="BH69" s="239"/>
      <c r="BI69" s="239"/>
      <c r="BJ69" s="239"/>
      <c r="BK69" s="239"/>
      <c r="BL69" s="239"/>
      <c r="BM69" s="239"/>
      <c r="BN69" s="239"/>
      <c r="BO69" s="239"/>
      <c r="BP69" s="239"/>
      <c r="BQ69" s="236">
        <v>63</v>
      </c>
      <c r="BR69" s="241"/>
      <c r="BS69" s="857"/>
      <c r="BT69" s="858"/>
      <c r="BU69" s="858"/>
      <c r="BV69" s="858"/>
      <c r="BW69" s="858"/>
      <c r="BX69" s="858"/>
      <c r="BY69" s="858"/>
      <c r="BZ69" s="858"/>
      <c r="CA69" s="858"/>
      <c r="CB69" s="858"/>
      <c r="CC69" s="858"/>
      <c r="CD69" s="858"/>
      <c r="CE69" s="858"/>
      <c r="CF69" s="858"/>
      <c r="CG69" s="863"/>
      <c r="CH69" s="860"/>
      <c r="CI69" s="861"/>
      <c r="CJ69" s="861"/>
      <c r="CK69" s="861"/>
      <c r="CL69" s="862"/>
      <c r="CM69" s="860"/>
      <c r="CN69" s="861"/>
      <c r="CO69" s="861"/>
      <c r="CP69" s="861"/>
      <c r="CQ69" s="862"/>
      <c r="CR69" s="860"/>
      <c r="CS69" s="861"/>
      <c r="CT69" s="861"/>
      <c r="CU69" s="861"/>
      <c r="CV69" s="862"/>
      <c r="CW69" s="860"/>
      <c r="CX69" s="861"/>
      <c r="CY69" s="861"/>
      <c r="CZ69" s="861"/>
      <c r="DA69" s="862"/>
      <c r="DB69" s="860"/>
      <c r="DC69" s="861"/>
      <c r="DD69" s="861"/>
      <c r="DE69" s="861"/>
      <c r="DF69" s="862"/>
      <c r="DG69" s="860"/>
      <c r="DH69" s="861"/>
      <c r="DI69" s="861"/>
      <c r="DJ69" s="861"/>
      <c r="DK69" s="862"/>
      <c r="DL69" s="860"/>
      <c r="DM69" s="861"/>
      <c r="DN69" s="861"/>
      <c r="DO69" s="861"/>
      <c r="DP69" s="862"/>
      <c r="DQ69" s="860"/>
      <c r="DR69" s="861"/>
      <c r="DS69" s="861"/>
      <c r="DT69" s="861"/>
      <c r="DU69" s="862"/>
      <c r="DV69" s="857"/>
      <c r="DW69" s="858"/>
      <c r="DX69" s="858"/>
      <c r="DY69" s="858"/>
      <c r="DZ69" s="859"/>
      <c r="EA69" s="228"/>
    </row>
    <row r="70" spans="1:131" ht="26.25" customHeight="1" x14ac:dyDescent="0.2">
      <c r="A70" s="236">
        <v>3</v>
      </c>
      <c r="B70" s="871" t="s">
        <v>555</v>
      </c>
      <c r="C70" s="872"/>
      <c r="D70" s="872"/>
      <c r="E70" s="872"/>
      <c r="F70" s="872"/>
      <c r="G70" s="872"/>
      <c r="H70" s="872"/>
      <c r="I70" s="872"/>
      <c r="J70" s="872"/>
      <c r="K70" s="872"/>
      <c r="L70" s="872"/>
      <c r="M70" s="872"/>
      <c r="N70" s="872"/>
      <c r="O70" s="872"/>
      <c r="P70" s="873"/>
      <c r="Q70" s="874">
        <v>165</v>
      </c>
      <c r="R70" s="828"/>
      <c r="S70" s="828"/>
      <c r="T70" s="828"/>
      <c r="U70" s="828"/>
      <c r="V70" s="828">
        <v>161</v>
      </c>
      <c r="W70" s="828"/>
      <c r="X70" s="828"/>
      <c r="Y70" s="828"/>
      <c r="Z70" s="828"/>
      <c r="AA70" s="828">
        <v>4</v>
      </c>
      <c r="AB70" s="828"/>
      <c r="AC70" s="828"/>
      <c r="AD70" s="828"/>
      <c r="AE70" s="828"/>
      <c r="AF70" s="828">
        <v>4</v>
      </c>
      <c r="AG70" s="828"/>
      <c r="AH70" s="828"/>
      <c r="AI70" s="828"/>
      <c r="AJ70" s="828"/>
      <c r="AK70" s="828" t="s">
        <v>552</v>
      </c>
      <c r="AL70" s="828"/>
      <c r="AM70" s="828"/>
      <c r="AN70" s="828"/>
      <c r="AO70" s="828"/>
      <c r="AP70" s="828" t="s">
        <v>552</v>
      </c>
      <c r="AQ70" s="828"/>
      <c r="AR70" s="828"/>
      <c r="AS70" s="828"/>
      <c r="AT70" s="828"/>
      <c r="AU70" s="828" t="s">
        <v>552</v>
      </c>
      <c r="AV70" s="828"/>
      <c r="AW70" s="828"/>
      <c r="AX70" s="828"/>
      <c r="AY70" s="828"/>
      <c r="AZ70" s="830"/>
      <c r="BA70" s="830"/>
      <c r="BB70" s="830"/>
      <c r="BC70" s="830"/>
      <c r="BD70" s="831"/>
      <c r="BE70" s="239"/>
      <c r="BF70" s="239"/>
      <c r="BG70" s="239"/>
      <c r="BH70" s="239"/>
      <c r="BI70" s="239"/>
      <c r="BJ70" s="239"/>
      <c r="BK70" s="239"/>
      <c r="BL70" s="239"/>
      <c r="BM70" s="239"/>
      <c r="BN70" s="239"/>
      <c r="BO70" s="239"/>
      <c r="BP70" s="239"/>
      <c r="BQ70" s="236">
        <v>64</v>
      </c>
      <c r="BR70" s="241"/>
      <c r="BS70" s="857"/>
      <c r="BT70" s="858"/>
      <c r="BU70" s="858"/>
      <c r="BV70" s="858"/>
      <c r="BW70" s="858"/>
      <c r="BX70" s="858"/>
      <c r="BY70" s="858"/>
      <c r="BZ70" s="858"/>
      <c r="CA70" s="858"/>
      <c r="CB70" s="858"/>
      <c r="CC70" s="858"/>
      <c r="CD70" s="858"/>
      <c r="CE70" s="858"/>
      <c r="CF70" s="858"/>
      <c r="CG70" s="863"/>
      <c r="CH70" s="860"/>
      <c r="CI70" s="861"/>
      <c r="CJ70" s="861"/>
      <c r="CK70" s="861"/>
      <c r="CL70" s="862"/>
      <c r="CM70" s="860"/>
      <c r="CN70" s="861"/>
      <c r="CO70" s="861"/>
      <c r="CP70" s="861"/>
      <c r="CQ70" s="862"/>
      <c r="CR70" s="860"/>
      <c r="CS70" s="861"/>
      <c r="CT70" s="861"/>
      <c r="CU70" s="861"/>
      <c r="CV70" s="862"/>
      <c r="CW70" s="860"/>
      <c r="CX70" s="861"/>
      <c r="CY70" s="861"/>
      <c r="CZ70" s="861"/>
      <c r="DA70" s="862"/>
      <c r="DB70" s="860"/>
      <c r="DC70" s="861"/>
      <c r="DD70" s="861"/>
      <c r="DE70" s="861"/>
      <c r="DF70" s="862"/>
      <c r="DG70" s="860"/>
      <c r="DH70" s="861"/>
      <c r="DI70" s="861"/>
      <c r="DJ70" s="861"/>
      <c r="DK70" s="862"/>
      <c r="DL70" s="860"/>
      <c r="DM70" s="861"/>
      <c r="DN70" s="861"/>
      <c r="DO70" s="861"/>
      <c r="DP70" s="862"/>
      <c r="DQ70" s="860"/>
      <c r="DR70" s="861"/>
      <c r="DS70" s="861"/>
      <c r="DT70" s="861"/>
      <c r="DU70" s="862"/>
      <c r="DV70" s="857"/>
      <c r="DW70" s="858"/>
      <c r="DX70" s="858"/>
      <c r="DY70" s="858"/>
      <c r="DZ70" s="859"/>
      <c r="EA70" s="228"/>
    </row>
    <row r="71" spans="1:131" ht="26.25" customHeight="1" x14ac:dyDescent="0.2">
      <c r="A71" s="236">
        <v>4</v>
      </c>
      <c r="B71" s="871" t="s">
        <v>556</v>
      </c>
      <c r="C71" s="872"/>
      <c r="D71" s="872"/>
      <c r="E71" s="872"/>
      <c r="F71" s="872"/>
      <c r="G71" s="872"/>
      <c r="H71" s="872"/>
      <c r="I71" s="872"/>
      <c r="J71" s="872"/>
      <c r="K71" s="872"/>
      <c r="L71" s="872"/>
      <c r="M71" s="872"/>
      <c r="N71" s="872"/>
      <c r="O71" s="872"/>
      <c r="P71" s="873"/>
      <c r="Q71" s="874">
        <v>106</v>
      </c>
      <c r="R71" s="828"/>
      <c r="S71" s="828"/>
      <c r="T71" s="828"/>
      <c r="U71" s="828"/>
      <c r="V71" s="828">
        <v>103</v>
      </c>
      <c r="W71" s="828"/>
      <c r="X71" s="828"/>
      <c r="Y71" s="828"/>
      <c r="Z71" s="828"/>
      <c r="AA71" s="828">
        <v>3</v>
      </c>
      <c r="AB71" s="828"/>
      <c r="AC71" s="828"/>
      <c r="AD71" s="828"/>
      <c r="AE71" s="828"/>
      <c r="AF71" s="828">
        <v>3</v>
      </c>
      <c r="AG71" s="828"/>
      <c r="AH71" s="828"/>
      <c r="AI71" s="828"/>
      <c r="AJ71" s="828"/>
      <c r="AK71" s="828" t="s">
        <v>552</v>
      </c>
      <c r="AL71" s="828"/>
      <c r="AM71" s="828"/>
      <c r="AN71" s="828"/>
      <c r="AO71" s="828"/>
      <c r="AP71" s="828" t="s">
        <v>552</v>
      </c>
      <c r="AQ71" s="828"/>
      <c r="AR71" s="828"/>
      <c r="AS71" s="828"/>
      <c r="AT71" s="828"/>
      <c r="AU71" s="828" t="s">
        <v>552</v>
      </c>
      <c r="AV71" s="828"/>
      <c r="AW71" s="828"/>
      <c r="AX71" s="828"/>
      <c r="AY71" s="828"/>
      <c r="AZ71" s="830"/>
      <c r="BA71" s="830"/>
      <c r="BB71" s="830"/>
      <c r="BC71" s="830"/>
      <c r="BD71" s="831"/>
      <c r="BE71" s="239"/>
      <c r="BF71" s="239"/>
      <c r="BG71" s="239"/>
      <c r="BH71" s="239"/>
      <c r="BI71" s="239"/>
      <c r="BJ71" s="239"/>
      <c r="BK71" s="239"/>
      <c r="BL71" s="239"/>
      <c r="BM71" s="239"/>
      <c r="BN71" s="239"/>
      <c r="BO71" s="239"/>
      <c r="BP71" s="239"/>
      <c r="BQ71" s="236">
        <v>65</v>
      </c>
      <c r="BR71" s="241"/>
      <c r="BS71" s="857"/>
      <c r="BT71" s="858"/>
      <c r="BU71" s="858"/>
      <c r="BV71" s="858"/>
      <c r="BW71" s="858"/>
      <c r="BX71" s="858"/>
      <c r="BY71" s="858"/>
      <c r="BZ71" s="858"/>
      <c r="CA71" s="858"/>
      <c r="CB71" s="858"/>
      <c r="CC71" s="858"/>
      <c r="CD71" s="858"/>
      <c r="CE71" s="858"/>
      <c r="CF71" s="858"/>
      <c r="CG71" s="863"/>
      <c r="CH71" s="860"/>
      <c r="CI71" s="861"/>
      <c r="CJ71" s="861"/>
      <c r="CK71" s="861"/>
      <c r="CL71" s="862"/>
      <c r="CM71" s="860"/>
      <c r="CN71" s="861"/>
      <c r="CO71" s="861"/>
      <c r="CP71" s="861"/>
      <c r="CQ71" s="862"/>
      <c r="CR71" s="860"/>
      <c r="CS71" s="861"/>
      <c r="CT71" s="861"/>
      <c r="CU71" s="861"/>
      <c r="CV71" s="862"/>
      <c r="CW71" s="860"/>
      <c r="CX71" s="861"/>
      <c r="CY71" s="861"/>
      <c r="CZ71" s="861"/>
      <c r="DA71" s="862"/>
      <c r="DB71" s="860"/>
      <c r="DC71" s="861"/>
      <c r="DD71" s="861"/>
      <c r="DE71" s="861"/>
      <c r="DF71" s="862"/>
      <c r="DG71" s="860"/>
      <c r="DH71" s="861"/>
      <c r="DI71" s="861"/>
      <c r="DJ71" s="861"/>
      <c r="DK71" s="862"/>
      <c r="DL71" s="860"/>
      <c r="DM71" s="861"/>
      <c r="DN71" s="861"/>
      <c r="DO71" s="861"/>
      <c r="DP71" s="862"/>
      <c r="DQ71" s="860"/>
      <c r="DR71" s="861"/>
      <c r="DS71" s="861"/>
      <c r="DT71" s="861"/>
      <c r="DU71" s="862"/>
      <c r="DV71" s="857"/>
      <c r="DW71" s="858"/>
      <c r="DX71" s="858"/>
      <c r="DY71" s="858"/>
      <c r="DZ71" s="859"/>
      <c r="EA71" s="228"/>
    </row>
    <row r="72" spans="1:131" ht="26.25" customHeight="1" x14ac:dyDescent="0.2">
      <c r="A72" s="236">
        <v>5</v>
      </c>
      <c r="B72" s="871" t="s">
        <v>557</v>
      </c>
      <c r="C72" s="872"/>
      <c r="D72" s="872"/>
      <c r="E72" s="872"/>
      <c r="F72" s="872"/>
      <c r="G72" s="872"/>
      <c r="H72" s="872"/>
      <c r="I72" s="872"/>
      <c r="J72" s="872"/>
      <c r="K72" s="872"/>
      <c r="L72" s="872"/>
      <c r="M72" s="872"/>
      <c r="N72" s="872"/>
      <c r="O72" s="872"/>
      <c r="P72" s="873"/>
      <c r="Q72" s="874">
        <v>230</v>
      </c>
      <c r="R72" s="828"/>
      <c r="S72" s="828"/>
      <c r="T72" s="828"/>
      <c r="U72" s="828"/>
      <c r="V72" s="828">
        <v>195</v>
      </c>
      <c r="W72" s="828"/>
      <c r="X72" s="828"/>
      <c r="Y72" s="828"/>
      <c r="Z72" s="828"/>
      <c r="AA72" s="828">
        <v>35</v>
      </c>
      <c r="AB72" s="828"/>
      <c r="AC72" s="828"/>
      <c r="AD72" s="828"/>
      <c r="AE72" s="828"/>
      <c r="AF72" s="828">
        <v>35</v>
      </c>
      <c r="AG72" s="828"/>
      <c r="AH72" s="828"/>
      <c r="AI72" s="828"/>
      <c r="AJ72" s="828"/>
      <c r="AK72" s="828" t="s">
        <v>552</v>
      </c>
      <c r="AL72" s="828"/>
      <c r="AM72" s="828"/>
      <c r="AN72" s="828"/>
      <c r="AO72" s="828"/>
      <c r="AP72" s="828" t="s">
        <v>552</v>
      </c>
      <c r="AQ72" s="828"/>
      <c r="AR72" s="828"/>
      <c r="AS72" s="828"/>
      <c r="AT72" s="828"/>
      <c r="AU72" s="828" t="s">
        <v>552</v>
      </c>
      <c r="AV72" s="828"/>
      <c r="AW72" s="828"/>
      <c r="AX72" s="828"/>
      <c r="AY72" s="828"/>
      <c r="AZ72" s="830"/>
      <c r="BA72" s="830"/>
      <c r="BB72" s="830"/>
      <c r="BC72" s="830"/>
      <c r="BD72" s="831"/>
      <c r="BE72" s="239"/>
      <c r="BF72" s="239"/>
      <c r="BG72" s="239"/>
      <c r="BH72" s="239"/>
      <c r="BI72" s="239"/>
      <c r="BJ72" s="239"/>
      <c r="BK72" s="239"/>
      <c r="BL72" s="239"/>
      <c r="BM72" s="239"/>
      <c r="BN72" s="239"/>
      <c r="BO72" s="239"/>
      <c r="BP72" s="239"/>
      <c r="BQ72" s="236">
        <v>66</v>
      </c>
      <c r="BR72" s="241"/>
      <c r="BS72" s="857"/>
      <c r="BT72" s="858"/>
      <c r="BU72" s="858"/>
      <c r="BV72" s="858"/>
      <c r="BW72" s="858"/>
      <c r="BX72" s="858"/>
      <c r="BY72" s="858"/>
      <c r="BZ72" s="858"/>
      <c r="CA72" s="858"/>
      <c r="CB72" s="858"/>
      <c r="CC72" s="858"/>
      <c r="CD72" s="858"/>
      <c r="CE72" s="858"/>
      <c r="CF72" s="858"/>
      <c r="CG72" s="863"/>
      <c r="CH72" s="860"/>
      <c r="CI72" s="861"/>
      <c r="CJ72" s="861"/>
      <c r="CK72" s="861"/>
      <c r="CL72" s="862"/>
      <c r="CM72" s="860"/>
      <c r="CN72" s="861"/>
      <c r="CO72" s="861"/>
      <c r="CP72" s="861"/>
      <c r="CQ72" s="862"/>
      <c r="CR72" s="860"/>
      <c r="CS72" s="861"/>
      <c r="CT72" s="861"/>
      <c r="CU72" s="861"/>
      <c r="CV72" s="862"/>
      <c r="CW72" s="860"/>
      <c r="CX72" s="861"/>
      <c r="CY72" s="861"/>
      <c r="CZ72" s="861"/>
      <c r="DA72" s="862"/>
      <c r="DB72" s="860"/>
      <c r="DC72" s="861"/>
      <c r="DD72" s="861"/>
      <c r="DE72" s="861"/>
      <c r="DF72" s="862"/>
      <c r="DG72" s="860"/>
      <c r="DH72" s="861"/>
      <c r="DI72" s="861"/>
      <c r="DJ72" s="861"/>
      <c r="DK72" s="862"/>
      <c r="DL72" s="860"/>
      <c r="DM72" s="861"/>
      <c r="DN72" s="861"/>
      <c r="DO72" s="861"/>
      <c r="DP72" s="862"/>
      <c r="DQ72" s="860"/>
      <c r="DR72" s="861"/>
      <c r="DS72" s="861"/>
      <c r="DT72" s="861"/>
      <c r="DU72" s="862"/>
      <c r="DV72" s="857"/>
      <c r="DW72" s="858"/>
      <c r="DX72" s="858"/>
      <c r="DY72" s="858"/>
      <c r="DZ72" s="859"/>
      <c r="EA72" s="228"/>
    </row>
    <row r="73" spans="1:131" ht="26.25" customHeight="1" x14ac:dyDescent="0.2">
      <c r="A73" s="236">
        <v>6</v>
      </c>
      <c r="B73" s="871" t="s">
        <v>558</v>
      </c>
      <c r="C73" s="872"/>
      <c r="D73" s="872"/>
      <c r="E73" s="872"/>
      <c r="F73" s="872"/>
      <c r="G73" s="872"/>
      <c r="H73" s="872"/>
      <c r="I73" s="872"/>
      <c r="J73" s="872"/>
      <c r="K73" s="872"/>
      <c r="L73" s="872"/>
      <c r="M73" s="872"/>
      <c r="N73" s="872"/>
      <c r="O73" s="872"/>
      <c r="P73" s="873"/>
      <c r="Q73" s="874">
        <v>1359863</v>
      </c>
      <c r="R73" s="828"/>
      <c r="S73" s="828"/>
      <c r="T73" s="828"/>
      <c r="U73" s="828"/>
      <c r="V73" s="828">
        <v>1332205</v>
      </c>
      <c r="W73" s="828"/>
      <c r="X73" s="828"/>
      <c r="Y73" s="828"/>
      <c r="Z73" s="828"/>
      <c r="AA73" s="828">
        <v>27659</v>
      </c>
      <c r="AB73" s="828"/>
      <c r="AC73" s="828"/>
      <c r="AD73" s="828"/>
      <c r="AE73" s="828"/>
      <c r="AF73" s="828">
        <v>27659</v>
      </c>
      <c r="AG73" s="828"/>
      <c r="AH73" s="828"/>
      <c r="AI73" s="828"/>
      <c r="AJ73" s="828"/>
      <c r="AK73" s="828">
        <v>9500</v>
      </c>
      <c r="AL73" s="828"/>
      <c r="AM73" s="828"/>
      <c r="AN73" s="828"/>
      <c r="AO73" s="828"/>
      <c r="AP73" s="828" t="s">
        <v>552</v>
      </c>
      <c r="AQ73" s="828"/>
      <c r="AR73" s="828"/>
      <c r="AS73" s="828"/>
      <c r="AT73" s="828"/>
      <c r="AU73" s="828" t="s">
        <v>552</v>
      </c>
      <c r="AV73" s="828"/>
      <c r="AW73" s="828"/>
      <c r="AX73" s="828"/>
      <c r="AY73" s="828"/>
      <c r="AZ73" s="830"/>
      <c r="BA73" s="830"/>
      <c r="BB73" s="830"/>
      <c r="BC73" s="830"/>
      <c r="BD73" s="831"/>
      <c r="BE73" s="239"/>
      <c r="BF73" s="239"/>
      <c r="BG73" s="239"/>
      <c r="BH73" s="239"/>
      <c r="BI73" s="239"/>
      <c r="BJ73" s="239"/>
      <c r="BK73" s="239"/>
      <c r="BL73" s="239"/>
      <c r="BM73" s="239"/>
      <c r="BN73" s="239"/>
      <c r="BO73" s="239"/>
      <c r="BP73" s="239"/>
      <c r="BQ73" s="236">
        <v>67</v>
      </c>
      <c r="BR73" s="241"/>
      <c r="BS73" s="857"/>
      <c r="BT73" s="858"/>
      <c r="BU73" s="858"/>
      <c r="BV73" s="858"/>
      <c r="BW73" s="858"/>
      <c r="BX73" s="858"/>
      <c r="BY73" s="858"/>
      <c r="BZ73" s="858"/>
      <c r="CA73" s="858"/>
      <c r="CB73" s="858"/>
      <c r="CC73" s="858"/>
      <c r="CD73" s="858"/>
      <c r="CE73" s="858"/>
      <c r="CF73" s="858"/>
      <c r="CG73" s="863"/>
      <c r="CH73" s="860"/>
      <c r="CI73" s="861"/>
      <c r="CJ73" s="861"/>
      <c r="CK73" s="861"/>
      <c r="CL73" s="862"/>
      <c r="CM73" s="860"/>
      <c r="CN73" s="861"/>
      <c r="CO73" s="861"/>
      <c r="CP73" s="861"/>
      <c r="CQ73" s="862"/>
      <c r="CR73" s="860"/>
      <c r="CS73" s="861"/>
      <c r="CT73" s="861"/>
      <c r="CU73" s="861"/>
      <c r="CV73" s="862"/>
      <c r="CW73" s="860"/>
      <c r="CX73" s="861"/>
      <c r="CY73" s="861"/>
      <c r="CZ73" s="861"/>
      <c r="DA73" s="862"/>
      <c r="DB73" s="860"/>
      <c r="DC73" s="861"/>
      <c r="DD73" s="861"/>
      <c r="DE73" s="861"/>
      <c r="DF73" s="862"/>
      <c r="DG73" s="860"/>
      <c r="DH73" s="861"/>
      <c r="DI73" s="861"/>
      <c r="DJ73" s="861"/>
      <c r="DK73" s="862"/>
      <c r="DL73" s="860"/>
      <c r="DM73" s="861"/>
      <c r="DN73" s="861"/>
      <c r="DO73" s="861"/>
      <c r="DP73" s="862"/>
      <c r="DQ73" s="860"/>
      <c r="DR73" s="861"/>
      <c r="DS73" s="861"/>
      <c r="DT73" s="861"/>
      <c r="DU73" s="862"/>
      <c r="DV73" s="857"/>
      <c r="DW73" s="858"/>
      <c r="DX73" s="858"/>
      <c r="DY73" s="858"/>
      <c r="DZ73" s="859"/>
      <c r="EA73" s="228"/>
    </row>
    <row r="74" spans="1:131" ht="26.25" customHeight="1" x14ac:dyDescent="0.2">
      <c r="A74" s="236">
        <v>7</v>
      </c>
      <c r="B74" s="871" t="s">
        <v>559</v>
      </c>
      <c r="C74" s="872"/>
      <c r="D74" s="872"/>
      <c r="E74" s="872"/>
      <c r="F74" s="872"/>
      <c r="G74" s="872"/>
      <c r="H74" s="872"/>
      <c r="I74" s="872"/>
      <c r="J74" s="872"/>
      <c r="K74" s="872"/>
      <c r="L74" s="872"/>
      <c r="M74" s="872"/>
      <c r="N74" s="872"/>
      <c r="O74" s="872"/>
      <c r="P74" s="873"/>
      <c r="Q74" s="874">
        <v>38885</v>
      </c>
      <c r="R74" s="828"/>
      <c r="S74" s="828"/>
      <c r="T74" s="828"/>
      <c r="U74" s="828"/>
      <c r="V74" s="828">
        <v>35641</v>
      </c>
      <c r="W74" s="828"/>
      <c r="X74" s="828"/>
      <c r="Y74" s="828"/>
      <c r="Z74" s="828"/>
      <c r="AA74" s="828">
        <v>3244</v>
      </c>
      <c r="AB74" s="828"/>
      <c r="AC74" s="828"/>
      <c r="AD74" s="828"/>
      <c r="AE74" s="828"/>
      <c r="AF74" s="828">
        <v>26209</v>
      </c>
      <c r="AG74" s="828"/>
      <c r="AH74" s="828"/>
      <c r="AI74" s="828"/>
      <c r="AJ74" s="828"/>
      <c r="AK74" s="828" t="s">
        <v>552</v>
      </c>
      <c r="AL74" s="828"/>
      <c r="AM74" s="828"/>
      <c r="AN74" s="828"/>
      <c r="AO74" s="828"/>
      <c r="AP74" s="828">
        <v>94795</v>
      </c>
      <c r="AQ74" s="828"/>
      <c r="AR74" s="828"/>
      <c r="AS74" s="828"/>
      <c r="AT74" s="828"/>
      <c r="AU74" s="828" t="s">
        <v>552</v>
      </c>
      <c r="AV74" s="828"/>
      <c r="AW74" s="828"/>
      <c r="AX74" s="828"/>
      <c r="AY74" s="828"/>
      <c r="AZ74" s="830"/>
      <c r="BA74" s="830"/>
      <c r="BB74" s="830"/>
      <c r="BC74" s="830"/>
      <c r="BD74" s="831"/>
      <c r="BE74" s="239"/>
      <c r="BF74" s="239"/>
      <c r="BG74" s="239"/>
      <c r="BH74" s="239"/>
      <c r="BI74" s="239"/>
      <c r="BJ74" s="239"/>
      <c r="BK74" s="239"/>
      <c r="BL74" s="239"/>
      <c r="BM74" s="239"/>
      <c r="BN74" s="239"/>
      <c r="BO74" s="239"/>
      <c r="BP74" s="239"/>
      <c r="BQ74" s="236">
        <v>68</v>
      </c>
      <c r="BR74" s="241"/>
      <c r="BS74" s="857"/>
      <c r="BT74" s="858"/>
      <c r="BU74" s="858"/>
      <c r="BV74" s="858"/>
      <c r="BW74" s="858"/>
      <c r="BX74" s="858"/>
      <c r="BY74" s="858"/>
      <c r="BZ74" s="858"/>
      <c r="CA74" s="858"/>
      <c r="CB74" s="858"/>
      <c r="CC74" s="858"/>
      <c r="CD74" s="858"/>
      <c r="CE74" s="858"/>
      <c r="CF74" s="858"/>
      <c r="CG74" s="863"/>
      <c r="CH74" s="860"/>
      <c r="CI74" s="861"/>
      <c r="CJ74" s="861"/>
      <c r="CK74" s="861"/>
      <c r="CL74" s="862"/>
      <c r="CM74" s="860"/>
      <c r="CN74" s="861"/>
      <c r="CO74" s="861"/>
      <c r="CP74" s="861"/>
      <c r="CQ74" s="862"/>
      <c r="CR74" s="860"/>
      <c r="CS74" s="861"/>
      <c r="CT74" s="861"/>
      <c r="CU74" s="861"/>
      <c r="CV74" s="862"/>
      <c r="CW74" s="860"/>
      <c r="CX74" s="861"/>
      <c r="CY74" s="861"/>
      <c r="CZ74" s="861"/>
      <c r="DA74" s="862"/>
      <c r="DB74" s="860"/>
      <c r="DC74" s="861"/>
      <c r="DD74" s="861"/>
      <c r="DE74" s="861"/>
      <c r="DF74" s="862"/>
      <c r="DG74" s="860"/>
      <c r="DH74" s="861"/>
      <c r="DI74" s="861"/>
      <c r="DJ74" s="861"/>
      <c r="DK74" s="862"/>
      <c r="DL74" s="860"/>
      <c r="DM74" s="861"/>
      <c r="DN74" s="861"/>
      <c r="DO74" s="861"/>
      <c r="DP74" s="862"/>
      <c r="DQ74" s="860"/>
      <c r="DR74" s="861"/>
      <c r="DS74" s="861"/>
      <c r="DT74" s="861"/>
      <c r="DU74" s="862"/>
      <c r="DV74" s="857"/>
      <c r="DW74" s="858"/>
      <c r="DX74" s="858"/>
      <c r="DY74" s="858"/>
      <c r="DZ74" s="859"/>
      <c r="EA74" s="228"/>
    </row>
    <row r="75" spans="1:131" ht="26.25" customHeight="1" x14ac:dyDescent="0.2">
      <c r="A75" s="236">
        <v>8</v>
      </c>
      <c r="B75" s="871" t="s">
        <v>560</v>
      </c>
      <c r="C75" s="872"/>
      <c r="D75" s="872"/>
      <c r="E75" s="872"/>
      <c r="F75" s="872"/>
      <c r="G75" s="872"/>
      <c r="H75" s="872"/>
      <c r="I75" s="872"/>
      <c r="J75" s="872"/>
      <c r="K75" s="872"/>
      <c r="L75" s="872"/>
      <c r="M75" s="872"/>
      <c r="N75" s="872"/>
      <c r="O75" s="872"/>
      <c r="P75" s="873"/>
      <c r="Q75" s="875">
        <v>6635</v>
      </c>
      <c r="R75" s="876"/>
      <c r="S75" s="876"/>
      <c r="T75" s="876"/>
      <c r="U75" s="832"/>
      <c r="V75" s="877">
        <v>5820</v>
      </c>
      <c r="W75" s="876"/>
      <c r="X75" s="876"/>
      <c r="Y75" s="876"/>
      <c r="Z75" s="832"/>
      <c r="AA75" s="877">
        <v>815</v>
      </c>
      <c r="AB75" s="876"/>
      <c r="AC75" s="876"/>
      <c r="AD75" s="876"/>
      <c r="AE75" s="832"/>
      <c r="AF75" s="877">
        <v>19303</v>
      </c>
      <c r="AG75" s="876"/>
      <c r="AH75" s="876"/>
      <c r="AI75" s="876"/>
      <c r="AJ75" s="832"/>
      <c r="AK75" s="877" t="s">
        <v>552</v>
      </c>
      <c r="AL75" s="876"/>
      <c r="AM75" s="876"/>
      <c r="AN75" s="876"/>
      <c r="AO75" s="832"/>
      <c r="AP75" s="877">
        <v>22689</v>
      </c>
      <c r="AQ75" s="876"/>
      <c r="AR75" s="876"/>
      <c r="AS75" s="876"/>
      <c r="AT75" s="832"/>
      <c r="AU75" s="877" t="s">
        <v>552</v>
      </c>
      <c r="AV75" s="876"/>
      <c r="AW75" s="876"/>
      <c r="AX75" s="876"/>
      <c r="AY75" s="832"/>
      <c r="AZ75" s="830"/>
      <c r="BA75" s="830"/>
      <c r="BB75" s="830"/>
      <c r="BC75" s="830"/>
      <c r="BD75" s="831"/>
      <c r="BE75" s="239"/>
      <c r="BF75" s="239"/>
      <c r="BG75" s="239"/>
      <c r="BH75" s="239"/>
      <c r="BI75" s="239"/>
      <c r="BJ75" s="239"/>
      <c r="BK75" s="239"/>
      <c r="BL75" s="239"/>
      <c r="BM75" s="239"/>
      <c r="BN75" s="239"/>
      <c r="BO75" s="239"/>
      <c r="BP75" s="239"/>
      <c r="BQ75" s="236">
        <v>69</v>
      </c>
      <c r="BR75" s="241"/>
      <c r="BS75" s="857"/>
      <c r="BT75" s="858"/>
      <c r="BU75" s="858"/>
      <c r="BV75" s="858"/>
      <c r="BW75" s="858"/>
      <c r="BX75" s="858"/>
      <c r="BY75" s="858"/>
      <c r="BZ75" s="858"/>
      <c r="CA75" s="858"/>
      <c r="CB75" s="858"/>
      <c r="CC75" s="858"/>
      <c r="CD75" s="858"/>
      <c r="CE75" s="858"/>
      <c r="CF75" s="858"/>
      <c r="CG75" s="863"/>
      <c r="CH75" s="860"/>
      <c r="CI75" s="861"/>
      <c r="CJ75" s="861"/>
      <c r="CK75" s="861"/>
      <c r="CL75" s="862"/>
      <c r="CM75" s="860"/>
      <c r="CN75" s="861"/>
      <c r="CO75" s="861"/>
      <c r="CP75" s="861"/>
      <c r="CQ75" s="862"/>
      <c r="CR75" s="860"/>
      <c r="CS75" s="861"/>
      <c r="CT75" s="861"/>
      <c r="CU75" s="861"/>
      <c r="CV75" s="862"/>
      <c r="CW75" s="860"/>
      <c r="CX75" s="861"/>
      <c r="CY75" s="861"/>
      <c r="CZ75" s="861"/>
      <c r="DA75" s="862"/>
      <c r="DB75" s="860"/>
      <c r="DC75" s="861"/>
      <c r="DD75" s="861"/>
      <c r="DE75" s="861"/>
      <c r="DF75" s="862"/>
      <c r="DG75" s="860"/>
      <c r="DH75" s="861"/>
      <c r="DI75" s="861"/>
      <c r="DJ75" s="861"/>
      <c r="DK75" s="862"/>
      <c r="DL75" s="860"/>
      <c r="DM75" s="861"/>
      <c r="DN75" s="861"/>
      <c r="DO75" s="861"/>
      <c r="DP75" s="862"/>
      <c r="DQ75" s="860"/>
      <c r="DR75" s="861"/>
      <c r="DS75" s="861"/>
      <c r="DT75" s="861"/>
      <c r="DU75" s="862"/>
      <c r="DV75" s="857"/>
      <c r="DW75" s="858"/>
      <c r="DX75" s="858"/>
      <c r="DY75" s="858"/>
      <c r="DZ75" s="859"/>
      <c r="EA75" s="228"/>
    </row>
    <row r="76" spans="1:131" ht="26.25" customHeight="1" x14ac:dyDescent="0.2">
      <c r="A76" s="236">
        <v>9</v>
      </c>
      <c r="B76" s="871" t="s">
        <v>561</v>
      </c>
      <c r="C76" s="872"/>
      <c r="D76" s="872"/>
      <c r="E76" s="872"/>
      <c r="F76" s="872"/>
      <c r="G76" s="872"/>
      <c r="H76" s="872"/>
      <c r="I76" s="872"/>
      <c r="J76" s="872"/>
      <c r="K76" s="872"/>
      <c r="L76" s="872"/>
      <c r="M76" s="872"/>
      <c r="N76" s="872"/>
      <c r="O76" s="872"/>
      <c r="P76" s="873"/>
      <c r="Q76" s="875">
        <v>87370</v>
      </c>
      <c r="R76" s="876"/>
      <c r="S76" s="876"/>
      <c r="T76" s="876"/>
      <c r="U76" s="832"/>
      <c r="V76" s="877">
        <v>81204</v>
      </c>
      <c r="W76" s="876"/>
      <c r="X76" s="876"/>
      <c r="Y76" s="876"/>
      <c r="Z76" s="832"/>
      <c r="AA76" s="877">
        <v>6166</v>
      </c>
      <c r="AB76" s="876"/>
      <c r="AC76" s="876"/>
      <c r="AD76" s="876"/>
      <c r="AE76" s="832"/>
      <c r="AF76" s="877">
        <v>13225</v>
      </c>
      <c r="AG76" s="876"/>
      <c r="AH76" s="876"/>
      <c r="AI76" s="876"/>
      <c r="AJ76" s="832"/>
      <c r="AK76" s="877" t="s">
        <v>552</v>
      </c>
      <c r="AL76" s="876"/>
      <c r="AM76" s="876"/>
      <c r="AN76" s="876"/>
      <c r="AO76" s="832"/>
      <c r="AP76" s="877" t="s">
        <v>552</v>
      </c>
      <c r="AQ76" s="876"/>
      <c r="AR76" s="876"/>
      <c r="AS76" s="876"/>
      <c r="AT76" s="832"/>
      <c r="AU76" s="877" t="s">
        <v>552</v>
      </c>
      <c r="AV76" s="876"/>
      <c r="AW76" s="876"/>
      <c r="AX76" s="876"/>
      <c r="AY76" s="832"/>
      <c r="AZ76" s="830"/>
      <c r="BA76" s="830"/>
      <c r="BB76" s="830"/>
      <c r="BC76" s="830"/>
      <c r="BD76" s="831"/>
      <c r="BE76" s="239"/>
      <c r="BF76" s="239"/>
      <c r="BG76" s="239"/>
      <c r="BH76" s="239"/>
      <c r="BI76" s="239"/>
      <c r="BJ76" s="239"/>
      <c r="BK76" s="239"/>
      <c r="BL76" s="239"/>
      <c r="BM76" s="239"/>
      <c r="BN76" s="239"/>
      <c r="BO76" s="239"/>
      <c r="BP76" s="239"/>
      <c r="BQ76" s="236">
        <v>70</v>
      </c>
      <c r="BR76" s="241"/>
      <c r="BS76" s="857"/>
      <c r="BT76" s="858"/>
      <c r="BU76" s="858"/>
      <c r="BV76" s="858"/>
      <c r="BW76" s="858"/>
      <c r="BX76" s="858"/>
      <c r="BY76" s="858"/>
      <c r="BZ76" s="858"/>
      <c r="CA76" s="858"/>
      <c r="CB76" s="858"/>
      <c r="CC76" s="858"/>
      <c r="CD76" s="858"/>
      <c r="CE76" s="858"/>
      <c r="CF76" s="858"/>
      <c r="CG76" s="863"/>
      <c r="CH76" s="860"/>
      <c r="CI76" s="861"/>
      <c r="CJ76" s="861"/>
      <c r="CK76" s="861"/>
      <c r="CL76" s="862"/>
      <c r="CM76" s="860"/>
      <c r="CN76" s="861"/>
      <c r="CO76" s="861"/>
      <c r="CP76" s="861"/>
      <c r="CQ76" s="862"/>
      <c r="CR76" s="860"/>
      <c r="CS76" s="861"/>
      <c r="CT76" s="861"/>
      <c r="CU76" s="861"/>
      <c r="CV76" s="862"/>
      <c r="CW76" s="860"/>
      <c r="CX76" s="861"/>
      <c r="CY76" s="861"/>
      <c r="CZ76" s="861"/>
      <c r="DA76" s="862"/>
      <c r="DB76" s="860"/>
      <c r="DC76" s="861"/>
      <c r="DD76" s="861"/>
      <c r="DE76" s="861"/>
      <c r="DF76" s="862"/>
      <c r="DG76" s="860"/>
      <c r="DH76" s="861"/>
      <c r="DI76" s="861"/>
      <c r="DJ76" s="861"/>
      <c r="DK76" s="862"/>
      <c r="DL76" s="860"/>
      <c r="DM76" s="861"/>
      <c r="DN76" s="861"/>
      <c r="DO76" s="861"/>
      <c r="DP76" s="862"/>
      <c r="DQ76" s="860"/>
      <c r="DR76" s="861"/>
      <c r="DS76" s="861"/>
      <c r="DT76" s="861"/>
      <c r="DU76" s="862"/>
      <c r="DV76" s="857"/>
      <c r="DW76" s="858"/>
      <c r="DX76" s="858"/>
      <c r="DY76" s="858"/>
      <c r="DZ76" s="859"/>
      <c r="EA76" s="228"/>
    </row>
    <row r="77" spans="1:131" ht="26.25" customHeight="1" x14ac:dyDescent="0.2">
      <c r="A77" s="236">
        <v>10</v>
      </c>
      <c r="B77" s="871"/>
      <c r="C77" s="872"/>
      <c r="D77" s="872"/>
      <c r="E77" s="872"/>
      <c r="F77" s="872"/>
      <c r="G77" s="872"/>
      <c r="H77" s="872"/>
      <c r="I77" s="872"/>
      <c r="J77" s="872"/>
      <c r="K77" s="872"/>
      <c r="L77" s="872"/>
      <c r="M77" s="872"/>
      <c r="N77" s="872"/>
      <c r="O77" s="872"/>
      <c r="P77" s="873"/>
      <c r="Q77" s="875"/>
      <c r="R77" s="876"/>
      <c r="S77" s="876"/>
      <c r="T77" s="876"/>
      <c r="U77" s="832"/>
      <c r="V77" s="877"/>
      <c r="W77" s="876"/>
      <c r="X77" s="876"/>
      <c r="Y77" s="876"/>
      <c r="Z77" s="832"/>
      <c r="AA77" s="877"/>
      <c r="AB77" s="876"/>
      <c r="AC77" s="876"/>
      <c r="AD77" s="876"/>
      <c r="AE77" s="832"/>
      <c r="AF77" s="877"/>
      <c r="AG77" s="876"/>
      <c r="AH77" s="876"/>
      <c r="AI77" s="876"/>
      <c r="AJ77" s="832"/>
      <c r="AK77" s="877"/>
      <c r="AL77" s="876"/>
      <c r="AM77" s="876"/>
      <c r="AN77" s="876"/>
      <c r="AO77" s="832"/>
      <c r="AP77" s="877"/>
      <c r="AQ77" s="876"/>
      <c r="AR77" s="876"/>
      <c r="AS77" s="876"/>
      <c r="AT77" s="832"/>
      <c r="AU77" s="877"/>
      <c r="AV77" s="876"/>
      <c r="AW77" s="876"/>
      <c r="AX77" s="876"/>
      <c r="AY77" s="832"/>
      <c r="AZ77" s="830"/>
      <c r="BA77" s="830"/>
      <c r="BB77" s="830"/>
      <c r="BC77" s="830"/>
      <c r="BD77" s="831"/>
      <c r="BE77" s="239"/>
      <c r="BF77" s="239"/>
      <c r="BG77" s="239"/>
      <c r="BH77" s="239"/>
      <c r="BI77" s="239"/>
      <c r="BJ77" s="239"/>
      <c r="BK77" s="239"/>
      <c r="BL77" s="239"/>
      <c r="BM77" s="239"/>
      <c r="BN77" s="239"/>
      <c r="BO77" s="239"/>
      <c r="BP77" s="239"/>
      <c r="BQ77" s="236">
        <v>71</v>
      </c>
      <c r="BR77" s="241"/>
      <c r="BS77" s="857"/>
      <c r="BT77" s="858"/>
      <c r="BU77" s="858"/>
      <c r="BV77" s="858"/>
      <c r="BW77" s="858"/>
      <c r="BX77" s="858"/>
      <c r="BY77" s="858"/>
      <c r="BZ77" s="858"/>
      <c r="CA77" s="858"/>
      <c r="CB77" s="858"/>
      <c r="CC77" s="858"/>
      <c r="CD77" s="858"/>
      <c r="CE77" s="858"/>
      <c r="CF77" s="858"/>
      <c r="CG77" s="863"/>
      <c r="CH77" s="860"/>
      <c r="CI77" s="861"/>
      <c r="CJ77" s="861"/>
      <c r="CK77" s="861"/>
      <c r="CL77" s="862"/>
      <c r="CM77" s="860"/>
      <c r="CN77" s="861"/>
      <c r="CO77" s="861"/>
      <c r="CP77" s="861"/>
      <c r="CQ77" s="862"/>
      <c r="CR77" s="860"/>
      <c r="CS77" s="861"/>
      <c r="CT77" s="861"/>
      <c r="CU77" s="861"/>
      <c r="CV77" s="862"/>
      <c r="CW77" s="860"/>
      <c r="CX77" s="861"/>
      <c r="CY77" s="861"/>
      <c r="CZ77" s="861"/>
      <c r="DA77" s="862"/>
      <c r="DB77" s="860"/>
      <c r="DC77" s="861"/>
      <c r="DD77" s="861"/>
      <c r="DE77" s="861"/>
      <c r="DF77" s="862"/>
      <c r="DG77" s="860"/>
      <c r="DH77" s="861"/>
      <c r="DI77" s="861"/>
      <c r="DJ77" s="861"/>
      <c r="DK77" s="862"/>
      <c r="DL77" s="860"/>
      <c r="DM77" s="861"/>
      <c r="DN77" s="861"/>
      <c r="DO77" s="861"/>
      <c r="DP77" s="862"/>
      <c r="DQ77" s="860"/>
      <c r="DR77" s="861"/>
      <c r="DS77" s="861"/>
      <c r="DT77" s="861"/>
      <c r="DU77" s="862"/>
      <c r="DV77" s="857"/>
      <c r="DW77" s="858"/>
      <c r="DX77" s="858"/>
      <c r="DY77" s="858"/>
      <c r="DZ77" s="859"/>
      <c r="EA77" s="228"/>
    </row>
    <row r="78" spans="1:131" ht="26.25" customHeight="1" x14ac:dyDescent="0.2">
      <c r="A78" s="236">
        <v>11</v>
      </c>
      <c r="B78" s="871"/>
      <c r="C78" s="872"/>
      <c r="D78" s="872"/>
      <c r="E78" s="872"/>
      <c r="F78" s="872"/>
      <c r="G78" s="872"/>
      <c r="H78" s="872"/>
      <c r="I78" s="872"/>
      <c r="J78" s="872"/>
      <c r="K78" s="872"/>
      <c r="L78" s="872"/>
      <c r="M78" s="872"/>
      <c r="N78" s="872"/>
      <c r="O78" s="872"/>
      <c r="P78" s="873"/>
      <c r="Q78" s="874"/>
      <c r="R78" s="828"/>
      <c r="S78" s="828"/>
      <c r="T78" s="828"/>
      <c r="U78" s="828"/>
      <c r="V78" s="828"/>
      <c r="W78" s="828"/>
      <c r="X78" s="828"/>
      <c r="Y78" s="828"/>
      <c r="Z78" s="828"/>
      <c r="AA78" s="828"/>
      <c r="AB78" s="828"/>
      <c r="AC78" s="828"/>
      <c r="AD78" s="828"/>
      <c r="AE78" s="828"/>
      <c r="AF78" s="828"/>
      <c r="AG78" s="828"/>
      <c r="AH78" s="828"/>
      <c r="AI78" s="828"/>
      <c r="AJ78" s="828"/>
      <c r="AK78" s="828"/>
      <c r="AL78" s="828"/>
      <c r="AM78" s="828"/>
      <c r="AN78" s="828"/>
      <c r="AO78" s="828"/>
      <c r="AP78" s="828"/>
      <c r="AQ78" s="828"/>
      <c r="AR78" s="828"/>
      <c r="AS78" s="828"/>
      <c r="AT78" s="828"/>
      <c r="AU78" s="828"/>
      <c r="AV78" s="828"/>
      <c r="AW78" s="828"/>
      <c r="AX78" s="828"/>
      <c r="AY78" s="828"/>
      <c r="AZ78" s="830"/>
      <c r="BA78" s="830"/>
      <c r="BB78" s="830"/>
      <c r="BC78" s="830"/>
      <c r="BD78" s="831"/>
      <c r="BE78" s="239"/>
      <c r="BF78" s="239"/>
      <c r="BG78" s="239"/>
      <c r="BH78" s="239"/>
      <c r="BI78" s="239"/>
      <c r="BJ78" s="228"/>
      <c r="BK78" s="228"/>
      <c r="BL78" s="228"/>
      <c r="BM78" s="228"/>
      <c r="BN78" s="228"/>
      <c r="BO78" s="239"/>
      <c r="BP78" s="239"/>
      <c r="BQ78" s="236">
        <v>72</v>
      </c>
      <c r="BR78" s="241"/>
      <c r="BS78" s="857"/>
      <c r="BT78" s="858"/>
      <c r="BU78" s="858"/>
      <c r="BV78" s="858"/>
      <c r="BW78" s="858"/>
      <c r="BX78" s="858"/>
      <c r="BY78" s="858"/>
      <c r="BZ78" s="858"/>
      <c r="CA78" s="858"/>
      <c r="CB78" s="858"/>
      <c r="CC78" s="858"/>
      <c r="CD78" s="858"/>
      <c r="CE78" s="858"/>
      <c r="CF78" s="858"/>
      <c r="CG78" s="863"/>
      <c r="CH78" s="860"/>
      <c r="CI78" s="861"/>
      <c r="CJ78" s="861"/>
      <c r="CK78" s="861"/>
      <c r="CL78" s="862"/>
      <c r="CM78" s="860"/>
      <c r="CN78" s="861"/>
      <c r="CO78" s="861"/>
      <c r="CP78" s="861"/>
      <c r="CQ78" s="862"/>
      <c r="CR78" s="860"/>
      <c r="CS78" s="861"/>
      <c r="CT78" s="861"/>
      <c r="CU78" s="861"/>
      <c r="CV78" s="862"/>
      <c r="CW78" s="860"/>
      <c r="CX78" s="861"/>
      <c r="CY78" s="861"/>
      <c r="CZ78" s="861"/>
      <c r="DA78" s="862"/>
      <c r="DB78" s="860"/>
      <c r="DC78" s="861"/>
      <c r="DD78" s="861"/>
      <c r="DE78" s="861"/>
      <c r="DF78" s="862"/>
      <c r="DG78" s="860"/>
      <c r="DH78" s="861"/>
      <c r="DI78" s="861"/>
      <c r="DJ78" s="861"/>
      <c r="DK78" s="862"/>
      <c r="DL78" s="860"/>
      <c r="DM78" s="861"/>
      <c r="DN78" s="861"/>
      <c r="DO78" s="861"/>
      <c r="DP78" s="862"/>
      <c r="DQ78" s="860"/>
      <c r="DR78" s="861"/>
      <c r="DS78" s="861"/>
      <c r="DT78" s="861"/>
      <c r="DU78" s="862"/>
      <c r="DV78" s="857"/>
      <c r="DW78" s="858"/>
      <c r="DX78" s="858"/>
      <c r="DY78" s="858"/>
      <c r="DZ78" s="859"/>
      <c r="EA78" s="228"/>
    </row>
    <row r="79" spans="1:131" ht="26.25" customHeight="1" x14ac:dyDescent="0.2">
      <c r="A79" s="236">
        <v>12</v>
      </c>
      <c r="B79" s="871"/>
      <c r="C79" s="872"/>
      <c r="D79" s="872"/>
      <c r="E79" s="872"/>
      <c r="F79" s="872"/>
      <c r="G79" s="872"/>
      <c r="H79" s="872"/>
      <c r="I79" s="872"/>
      <c r="J79" s="872"/>
      <c r="K79" s="872"/>
      <c r="L79" s="872"/>
      <c r="M79" s="872"/>
      <c r="N79" s="872"/>
      <c r="O79" s="872"/>
      <c r="P79" s="873"/>
      <c r="Q79" s="874"/>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30"/>
      <c r="BA79" s="830"/>
      <c r="BB79" s="830"/>
      <c r="BC79" s="830"/>
      <c r="BD79" s="831"/>
      <c r="BE79" s="239"/>
      <c r="BF79" s="239"/>
      <c r="BG79" s="239"/>
      <c r="BH79" s="239"/>
      <c r="BI79" s="239"/>
      <c r="BJ79" s="228"/>
      <c r="BK79" s="228"/>
      <c r="BL79" s="228"/>
      <c r="BM79" s="228"/>
      <c r="BN79" s="228"/>
      <c r="BO79" s="239"/>
      <c r="BP79" s="239"/>
      <c r="BQ79" s="236">
        <v>73</v>
      </c>
      <c r="BR79" s="241"/>
      <c r="BS79" s="857"/>
      <c r="BT79" s="858"/>
      <c r="BU79" s="858"/>
      <c r="BV79" s="858"/>
      <c r="BW79" s="858"/>
      <c r="BX79" s="858"/>
      <c r="BY79" s="858"/>
      <c r="BZ79" s="858"/>
      <c r="CA79" s="858"/>
      <c r="CB79" s="858"/>
      <c r="CC79" s="858"/>
      <c r="CD79" s="858"/>
      <c r="CE79" s="858"/>
      <c r="CF79" s="858"/>
      <c r="CG79" s="863"/>
      <c r="CH79" s="860"/>
      <c r="CI79" s="861"/>
      <c r="CJ79" s="861"/>
      <c r="CK79" s="861"/>
      <c r="CL79" s="862"/>
      <c r="CM79" s="860"/>
      <c r="CN79" s="861"/>
      <c r="CO79" s="861"/>
      <c r="CP79" s="861"/>
      <c r="CQ79" s="862"/>
      <c r="CR79" s="860"/>
      <c r="CS79" s="861"/>
      <c r="CT79" s="861"/>
      <c r="CU79" s="861"/>
      <c r="CV79" s="862"/>
      <c r="CW79" s="860"/>
      <c r="CX79" s="861"/>
      <c r="CY79" s="861"/>
      <c r="CZ79" s="861"/>
      <c r="DA79" s="862"/>
      <c r="DB79" s="860"/>
      <c r="DC79" s="861"/>
      <c r="DD79" s="861"/>
      <c r="DE79" s="861"/>
      <c r="DF79" s="862"/>
      <c r="DG79" s="860"/>
      <c r="DH79" s="861"/>
      <c r="DI79" s="861"/>
      <c r="DJ79" s="861"/>
      <c r="DK79" s="862"/>
      <c r="DL79" s="860"/>
      <c r="DM79" s="861"/>
      <c r="DN79" s="861"/>
      <c r="DO79" s="861"/>
      <c r="DP79" s="862"/>
      <c r="DQ79" s="860"/>
      <c r="DR79" s="861"/>
      <c r="DS79" s="861"/>
      <c r="DT79" s="861"/>
      <c r="DU79" s="862"/>
      <c r="DV79" s="857"/>
      <c r="DW79" s="858"/>
      <c r="DX79" s="858"/>
      <c r="DY79" s="858"/>
      <c r="DZ79" s="859"/>
      <c r="EA79" s="228"/>
    </row>
    <row r="80" spans="1:131" ht="26.25" customHeight="1" x14ac:dyDescent="0.2">
      <c r="A80" s="236">
        <v>13</v>
      </c>
      <c r="B80" s="871"/>
      <c r="C80" s="872"/>
      <c r="D80" s="872"/>
      <c r="E80" s="872"/>
      <c r="F80" s="872"/>
      <c r="G80" s="872"/>
      <c r="H80" s="872"/>
      <c r="I80" s="872"/>
      <c r="J80" s="872"/>
      <c r="K80" s="872"/>
      <c r="L80" s="872"/>
      <c r="M80" s="872"/>
      <c r="N80" s="872"/>
      <c r="O80" s="872"/>
      <c r="P80" s="873"/>
      <c r="Q80" s="874"/>
      <c r="R80" s="828"/>
      <c r="S80" s="828"/>
      <c r="T80" s="828"/>
      <c r="U80" s="828"/>
      <c r="V80" s="828"/>
      <c r="W80" s="828"/>
      <c r="X80" s="828"/>
      <c r="Y80" s="828"/>
      <c r="Z80" s="828"/>
      <c r="AA80" s="828"/>
      <c r="AB80" s="828"/>
      <c r="AC80" s="828"/>
      <c r="AD80" s="828"/>
      <c r="AE80" s="828"/>
      <c r="AF80" s="828"/>
      <c r="AG80" s="828"/>
      <c r="AH80" s="828"/>
      <c r="AI80" s="828"/>
      <c r="AJ80" s="828"/>
      <c r="AK80" s="828"/>
      <c r="AL80" s="828"/>
      <c r="AM80" s="828"/>
      <c r="AN80" s="828"/>
      <c r="AO80" s="828"/>
      <c r="AP80" s="828"/>
      <c r="AQ80" s="828"/>
      <c r="AR80" s="828"/>
      <c r="AS80" s="828"/>
      <c r="AT80" s="828"/>
      <c r="AU80" s="828"/>
      <c r="AV80" s="828"/>
      <c r="AW80" s="828"/>
      <c r="AX80" s="828"/>
      <c r="AY80" s="828"/>
      <c r="AZ80" s="830"/>
      <c r="BA80" s="830"/>
      <c r="BB80" s="830"/>
      <c r="BC80" s="830"/>
      <c r="BD80" s="831"/>
      <c r="BE80" s="239"/>
      <c r="BF80" s="239"/>
      <c r="BG80" s="239"/>
      <c r="BH80" s="239"/>
      <c r="BI80" s="239"/>
      <c r="BJ80" s="239"/>
      <c r="BK80" s="239"/>
      <c r="BL80" s="239"/>
      <c r="BM80" s="239"/>
      <c r="BN80" s="239"/>
      <c r="BO80" s="239"/>
      <c r="BP80" s="239"/>
      <c r="BQ80" s="236">
        <v>74</v>
      </c>
      <c r="BR80" s="241"/>
      <c r="BS80" s="857"/>
      <c r="BT80" s="858"/>
      <c r="BU80" s="858"/>
      <c r="BV80" s="858"/>
      <c r="BW80" s="858"/>
      <c r="BX80" s="858"/>
      <c r="BY80" s="858"/>
      <c r="BZ80" s="858"/>
      <c r="CA80" s="858"/>
      <c r="CB80" s="858"/>
      <c r="CC80" s="858"/>
      <c r="CD80" s="858"/>
      <c r="CE80" s="858"/>
      <c r="CF80" s="858"/>
      <c r="CG80" s="863"/>
      <c r="CH80" s="860"/>
      <c r="CI80" s="861"/>
      <c r="CJ80" s="861"/>
      <c r="CK80" s="861"/>
      <c r="CL80" s="862"/>
      <c r="CM80" s="860"/>
      <c r="CN80" s="861"/>
      <c r="CO80" s="861"/>
      <c r="CP80" s="861"/>
      <c r="CQ80" s="862"/>
      <c r="CR80" s="860"/>
      <c r="CS80" s="861"/>
      <c r="CT80" s="861"/>
      <c r="CU80" s="861"/>
      <c r="CV80" s="862"/>
      <c r="CW80" s="860"/>
      <c r="CX80" s="861"/>
      <c r="CY80" s="861"/>
      <c r="CZ80" s="861"/>
      <c r="DA80" s="862"/>
      <c r="DB80" s="860"/>
      <c r="DC80" s="861"/>
      <c r="DD80" s="861"/>
      <c r="DE80" s="861"/>
      <c r="DF80" s="862"/>
      <c r="DG80" s="860"/>
      <c r="DH80" s="861"/>
      <c r="DI80" s="861"/>
      <c r="DJ80" s="861"/>
      <c r="DK80" s="862"/>
      <c r="DL80" s="860"/>
      <c r="DM80" s="861"/>
      <c r="DN80" s="861"/>
      <c r="DO80" s="861"/>
      <c r="DP80" s="862"/>
      <c r="DQ80" s="860"/>
      <c r="DR80" s="861"/>
      <c r="DS80" s="861"/>
      <c r="DT80" s="861"/>
      <c r="DU80" s="862"/>
      <c r="DV80" s="857"/>
      <c r="DW80" s="858"/>
      <c r="DX80" s="858"/>
      <c r="DY80" s="858"/>
      <c r="DZ80" s="859"/>
      <c r="EA80" s="228"/>
    </row>
    <row r="81" spans="1:131" ht="26.25" customHeight="1" x14ac:dyDescent="0.2">
      <c r="A81" s="236">
        <v>14</v>
      </c>
      <c r="B81" s="871"/>
      <c r="C81" s="872"/>
      <c r="D81" s="872"/>
      <c r="E81" s="872"/>
      <c r="F81" s="872"/>
      <c r="G81" s="872"/>
      <c r="H81" s="872"/>
      <c r="I81" s="872"/>
      <c r="J81" s="872"/>
      <c r="K81" s="872"/>
      <c r="L81" s="872"/>
      <c r="M81" s="872"/>
      <c r="N81" s="872"/>
      <c r="O81" s="872"/>
      <c r="P81" s="873"/>
      <c r="Q81" s="874"/>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828"/>
      <c r="AO81" s="828"/>
      <c r="AP81" s="828"/>
      <c r="AQ81" s="828"/>
      <c r="AR81" s="828"/>
      <c r="AS81" s="828"/>
      <c r="AT81" s="828"/>
      <c r="AU81" s="828"/>
      <c r="AV81" s="828"/>
      <c r="AW81" s="828"/>
      <c r="AX81" s="828"/>
      <c r="AY81" s="828"/>
      <c r="AZ81" s="830"/>
      <c r="BA81" s="830"/>
      <c r="BB81" s="830"/>
      <c r="BC81" s="830"/>
      <c r="BD81" s="831"/>
      <c r="BE81" s="239"/>
      <c r="BF81" s="239"/>
      <c r="BG81" s="239"/>
      <c r="BH81" s="239"/>
      <c r="BI81" s="239"/>
      <c r="BJ81" s="239"/>
      <c r="BK81" s="239"/>
      <c r="BL81" s="239"/>
      <c r="BM81" s="239"/>
      <c r="BN81" s="239"/>
      <c r="BO81" s="239"/>
      <c r="BP81" s="239"/>
      <c r="BQ81" s="236">
        <v>75</v>
      </c>
      <c r="BR81" s="241"/>
      <c r="BS81" s="857"/>
      <c r="BT81" s="858"/>
      <c r="BU81" s="858"/>
      <c r="BV81" s="858"/>
      <c r="BW81" s="858"/>
      <c r="BX81" s="858"/>
      <c r="BY81" s="858"/>
      <c r="BZ81" s="858"/>
      <c r="CA81" s="858"/>
      <c r="CB81" s="858"/>
      <c r="CC81" s="858"/>
      <c r="CD81" s="858"/>
      <c r="CE81" s="858"/>
      <c r="CF81" s="858"/>
      <c r="CG81" s="863"/>
      <c r="CH81" s="860"/>
      <c r="CI81" s="861"/>
      <c r="CJ81" s="861"/>
      <c r="CK81" s="861"/>
      <c r="CL81" s="862"/>
      <c r="CM81" s="860"/>
      <c r="CN81" s="861"/>
      <c r="CO81" s="861"/>
      <c r="CP81" s="861"/>
      <c r="CQ81" s="862"/>
      <c r="CR81" s="860"/>
      <c r="CS81" s="861"/>
      <c r="CT81" s="861"/>
      <c r="CU81" s="861"/>
      <c r="CV81" s="862"/>
      <c r="CW81" s="860"/>
      <c r="CX81" s="861"/>
      <c r="CY81" s="861"/>
      <c r="CZ81" s="861"/>
      <c r="DA81" s="862"/>
      <c r="DB81" s="860"/>
      <c r="DC81" s="861"/>
      <c r="DD81" s="861"/>
      <c r="DE81" s="861"/>
      <c r="DF81" s="862"/>
      <c r="DG81" s="860"/>
      <c r="DH81" s="861"/>
      <c r="DI81" s="861"/>
      <c r="DJ81" s="861"/>
      <c r="DK81" s="862"/>
      <c r="DL81" s="860"/>
      <c r="DM81" s="861"/>
      <c r="DN81" s="861"/>
      <c r="DO81" s="861"/>
      <c r="DP81" s="862"/>
      <c r="DQ81" s="860"/>
      <c r="DR81" s="861"/>
      <c r="DS81" s="861"/>
      <c r="DT81" s="861"/>
      <c r="DU81" s="862"/>
      <c r="DV81" s="857"/>
      <c r="DW81" s="858"/>
      <c r="DX81" s="858"/>
      <c r="DY81" s="858"/>
      <c r="DZ81" s="859"/>
      <c r="EA81" s="228"/>
    </row>
    <row r="82" spans="1:131" ht="26.25" customHeight="1" x14ac:dyDescent="0.2">
      <c r="A82" s="236">
        <v>15</v>
      </c>
      <c r="B82" s="871"/>
      <c r="C82" s="872"/>
      <c r="D82" s="872"/>
      <c r="E82" s="872"/>
      <c r="F82" s="872"/>
      <c r="G82" s="872"/>
      <c r="H82" s="872"/>
      <c r="I82" s="872"/>
      <c r="J82" s="872"/>
      <c r="K82" s="872"/>
      <c r="L82" s="872"/>
      <c r="M82" s="872"/>
      <c r="N82" s="872"/>
      <c r="O82" s="872"/>
      <c r="P82" s="873"/>
      <c r="Q82" s="874"/>
      <c r="R82" s="828"/>
      <c r="S82" s="828"/>
      <c r="T82" s="828"/>
      <c r="U82" s="828"/>
      <c r="V82" s="828"/>
      <c r="W82" s="828"/>
      <c r="X82" s="828"/>
      <c r="Y82" s="828"/>
      <c r="Z82" s="828"/>
      <c r="AA82" s="828"/>
      <c r="AB82" s="828"/>
      <c r="AC82" s="828"/>
      <c r="AD82" s="828"/>
      <c r="AE82" s="828"/>
      <c r="AF82" s="828"/>
      <c r="AG82" s="828"/>
      <c r="AH82" s="828"/>
      <c r="AI82" s="828"/>
      <c r="AJ82" s="828"/>
      <c r="AK82" s="828"/>
      <c r="AL82" s="828"/>
      <c r="AM82" s="828"/>
      <c r="AN82" s="828"/>
      <c r="AO82" s="828"/>
      <c r="AP82" s="828"/>
      <c r="AQ82" s="828"/>
      <c r="AR82" s="828"/>
      <c r="AS82" s="828"/>
      <c r="AT82" s="828"/>
      <c r="AU82" s="828"/>
      <c r="AV82" s="828"/>
      <c r="AW82" s="828"/>
      <c r="AX82" s="828"/>
      <c r="AY82" s="828"/>
      <c r="AZ82" s="830"/>
      <c r="BA82" s="830"/>
      <c r="BB82" s="830"/>
      <c r="BC82" s="830"/>
      <c r="BD82" s="831"/>
      <c r="BE82" s="239"/>
      <c r="BF82" s="239"/>
      <c r="BG82" s="239"/>
      <c r="BH82" s="239"/>
      <c r="BI82" s="239"/>
      <c r="BJ82" s="239"/>
      <c r="BK82" s="239"/>
      <c r="BL82" s="239"/>
      <c r="BM82" s="239"/>
      <c r="BN82" s="239"/>
      <c r="BO82" s="239"/>
      <c r="BP82" s="239"/>
      <c r="BQ82" s="236">
        <v>76</v>
      </c>
      <c r="BR82" s="241"/>
      <c r="BS82" s="857"/>
      <c r="BT82" s="858"/>
      <c r="BU82" s="858"/>
      <c r="BV82" s="858"/>
      <c r="BW82" s="858"/>
      <c r="BX82" s="858"/>
      <c r="BY82" s="858"/>
      <c r="BZ82" s="858"/>
      <c r="CA82" s="858"/>
      <c r="CB82" s="858"/>
      <c r="CC82" s="858"/>
      <c r="CD82" s="858"/>
      <c r="CE82" s="858"/>
      <c r="CF82" s="858"/>
      <c r="CG82" s="863"/>
      <c r="CH82" s="860"/>
      <c r="CI82" s="861"/>
      <c r="CJ82" s="861"/>
      <c r="CK82" s="861"/>
      <c r="CL82" s="862"/>
      <c r="CM82" s="860"/>
      <c r="CN82" s="861"/>
      <c r="CO82" s="861"/>
      <c r="CP82" s="861"/>
      <c r="CQ82" s="862"/>
      <c r="CR82" s="860"/>
      <c r="CS82" s="861"/>
      <c r="CT82" s="861"/>
      <c r="CU82" s="861"/>
      <c r="CV82" s="862"/>
      <c r="CW82" s="860"/>
      <c r="CX82" s="861"/>
      <c r="CY82" s="861"/>
      <c r="CZ82" s="861"/>
      <c r="DA82" s="862"/>
      <c r="DB82" s="860"/>
      <c r="DC82" s="861"/>
      <c r="DD82" s="861"/>
      <c r="DE82" s="861"/>
      <c r="DF82" s="862"/>
      <c r="DG82" s="860"/>
      <c r="DH82" s="861"/>
      <c r="DI82" s="861"/>
      <c r="DJ82" s="861"/>
      <c r="DK82" s="862"/>
      <c r="DL82" s="860"/>
      <c r="DM82" s="861"/>
      <c r="DN82" s="861"/>
      <c r="DO82" s="861"/>
      <c r="DP82" s="862"/>
      <c r="DQ82" s="860"/>
      <c r="DR82" s="861"/>
      <c r="DS82" s="861"/>
      <c r="DT82" s="861"/>
      <c r="DU82" s="862"/>
      <c r="DV82" s="857"/>
      <c r="DW82" s="858"/>
      <c r="DX82" s="858"/>
      <c r="DY82" s="858"/>
      <c r="DZ82" s="859"/>
      <c r="EA82" s="228"/>
    </row>
    <row r="83" spans="1:131" ht="26.25" customHeight="1" x14ac:dyDescent="0.2">
      <c r="A83" s="236">
        <v>16</v>
      </c>
      <c r="B83" s="871"/>
      <c r="C83" s="872"/>
      <c r="D83" s="872"/>
      <c r="E83" s="872"/>
      <c r="F83" s="872"/>
      <c r="G83" s="872"/>
      <c r="H83" s="872"/>
      <c r="I83" s="872"/>
      <c r="J83" s="872"/>
      <c r="K83" s="872"/>
      <c r="L83" s="872"/>
      <c r="M83" s="872"/>
      <c r="N83" s="872"/>
      <c r="O83" s="872"/>
      <c r="P83" s="873"/>
      <c r="Q83" s="874"/>
      <c r="R83" s="828"/>
      <c r="S83" s="828"/>
      <c r="T83" s="828"/>
      <c r="U83" s="828"/>
      <c r="V83" s="828"/>
      <c r="W83" s="828"/>
      <c r="X83" s="828"/>
      <c r="Y83" s="828"/>
      <c r="Z83" s="828"/>
      <c r="AA83" s="828"/>
      <c r="AB83" s="828"/>
      <c r="AC83" s="828"/>
      <c r="AD83" s="828"/>
      <c r="AE83" s="828"/>
      <c r="AF83" s="828"/>
      <c r="AG83" s="828"/>
      <c r="AH83" s="828"/>
      <c r="AI83" s="828"/>
      <c r="AJ83" s="828"/>
      <c r="AK83" s="828"/>
      <c r="AL83" s="828"/>
      <c r="AM83" s="828"/>
      <c r="AN83" s="828"/>
      <c r="AO83" s="828"/>
      <c r="AP83" s="828"/>
      <c r="AQ83" s="828"/>
      <c r="AR83" s="828"/>
      <c r="AS83" s="828"/>
      <c r="AT83" s="828"/>
      <c r="AU83" s="828"/>
      <c r="AV83" s="828"/>
      <c r="AW83" s="828"/>
      <c r="AX83" s="828"/>
      <c r="AY83" s="828"/>
      <c r="AZ83" s="830"/>
      <c r="BA83" s="830"/>
      <c r="BB83" s="830"/>
      <c r="BC83" s="830"/>
      <c r="BD83" s="831"/>
      <c r="BE83" s="239"/>
      <c r="BF83" s="239"/>
      <c r="BG83" s="239"/>
      <c r="BH83" s="239"/>
      <c r="BI83" s="239"/>
      <c r="BJ83" s="239"/>
      <c r="BK83" s="239"/>
      <c r="BL83" s="239"/>
      <c r="BM83" s="239"/>
      <c r="BN83" s="239"/>
      <c r="BO83" s="239"/>
      <c r="BP83" s="239"/>
      <c r="BQ83" s="236">
        <v>77</v>
      </c>
      <c r="BR83" s="241"/>
      <c r="BS83" s="857"/>
      <c r="BT83" s="858"/>
      <c r="BU83" s="858"/>
      <c r="BV83" s="858"/>
      <c r="BW83" s="858"/>
      <c r="BX83" s="858"/>
      <c r="BY83" s="858"/>
      <c r="BZ83" s="858"/>
      <c r="CA83" s="858"/>
      <c r="CB83" s="858"/>
      <c r="CC83" s="858"/>
      <c r="CD83" s="858"/>
      <c r="CE83" s="858"/>
      <c r="CF83" s="858"/>
      <c r="CG83" s="863"/>
      <c r="CH83" s="860"/>
      <c r="CI83" s="861"/>
      <c r="CJ83" s="861"/>
      <c r="CK83" s="861"/>
      <c r="CL83" s="862"/>
      <c r="CM83" s="860"/>
      <c r="CN83" s="861"/>
      <c r="CO83" s="861"/>
      <c r="CP83" s="861"/>
      <c r="CQ83" s="862"/>
      <c r="CR83" s="860"/>
      <c r="CS83" s="861"/>
      <c r="CT83" s="861"/>
      <c r="CU83" s="861"/>
      <c r="CV83" s="862"/>
      <c r="CW83" s="860"/>
      <c r="CX83" s="861"/>
      <c r="CY83" s="861"/>
      <c r="CZ83" s="861"/>
      <c r="DA83" s="862"/>
      <c r="DB83" s="860"/>
      <c r="DC83" s="861"/>
      <c r="DD83" s="861"/>
      <c r="DE83" s="861"/>
      <c r="DF83" s="862"/>
      <c r="DG83" s="860"/>
      <c r="DH83" s="861"/>
      <c r="DI83" s="861"/>
      <c r="DJ83" s="861"/>
      <c r="DK83" s="862"/>
      <c r="DL83" s="860"/>
      <c r="DM83" s="861"/>
      <c r="DN83" s="861"/>
      <c r="DO83" s="861"/>
      <c r="DP83" s="862"/>
      <c r="DQ83" s="860"/>
      <c r="DR83" s="861"/>
      <c r="DS83" s="861"/>
      <c r="DT83" s="861"/>
      <c r="DU83" s="862"/>
      <c r="DV83" s="857"/>
      <c r="DW83" s="858"/>
      <c r="DX83" s="858"/>
      <c r="DY83" s="858"/>
      <c r="DZ83" s="859"/>
      <c r="EA83" s="228"/>
    </row>
    <row r="84" spans="1:131" ht="26.25" customHeight="1" x14ac:dyDescent="0.2">
      <c r="A84" s="236">
        <v>17</v>
      </c>
      <c r="B84" s="871"/>
      <c r="C84" s="872"/>
      <c r="D84" s="872"/>
      <c r="E84" s="872"/>
      <c r="F84" s="872"/>
      <c r="G84" s="872"/>
      <c r="H84" s="872"/>
      <c r="I84" s="872"/>
      <c r="J84" s="872"/>
      <c r="K84" s="872"/>
      <c r="L84" s="872"/>
      <c r="M84" s="872"/>
      <c r="N84" s="872"/>
      <c r="O84" s="872"/>
      <c r="P84" s="873"/>
      <c r="Q84" s="874"/>
      <c r="R84" s="828"/>
      <c r="S84" s="828"/>
      <c r="T84" s="828"/>
      <c r="U84" s="828"/>
      <c r="V84" s="828"/>
      <c r="W84" s="828"/>
      <c r="X84" s="828"/>
      <c r="Y84" s="828"/>
      <c r="Z84" s="828"/>
      <c r="AA84" s="828"/>
      <c r="AB84" s="828"/>
      <c r="AC84" s="828"/>
      <c r="AD84" s="828"/>
      <c r="AE84" s="828"/>
      <c r="AF84" s="828"/>
      <c r="AG84" s="828"/>
      <c r="AH84" s="828"/>
      <c r="AI84" s="828"/>
      <c r="AJ84" s="828"/>
      <c r="AK84" s="828"/>
      <c r="AL84" s="828"/>
      <c r="AM84" s="828"/>
      <c r="AN84" s="828"/>
      <c r="AO84" s="828"/>
      <c r="AP84" s="828"/>
      <c r="AQ84" s="828"/>
      <c r="AR84" s="828"/>
      <c r="AS84" s="828"/>
      <c r="AT84" s="828"/>
      <c r="AU84" s="828"/>
      <c r="AV84" s="828"/>
      <c r="AW84" s="828"/>
      <c r="AX84" s="828"/>
      <c r="AY84" s="828"/>
      <c r="AZ84" s="830"/>
      <c r="BA84" s="830"/>
      <c r="BB84" s="830"/>
      <c r="BC84" s="830"/>
      <c r="BD84" s="831"/>
      <c r="BE84" s="239"/>
      <c r="BF84" s="239"/>
      <c r="BG84" s="239"/>
      <c r="BH84" s="239"/>
      <c r="BI84" s="239"/>
      <c r="BJ84" s="239"/>
      <c r="BK84" s="239"/>
      <c r="BL84" s="239"/>
      <c r="BM84" s="239"/>
      <c r="BN84" s="239"/>
      <c r="BO84" s="239"/>
      <c r="BP84" s="239"/>
      <c r="BQ84" s="236">
        <v>78</v>
      </c>
      <c r="BR84" s="241"/>
      <c r="BS84" s="857"/>
      <c r="BT84" s="858"/>
      <c r="BU84" s="858"/>
      <c r="BV84" s="858"/>
      <c r="BW84" s="858"/>
      <c r="BX84" s="858"/>
      <c r="BY84" s="858"/>
      <c r="BZ84" s="858"/>
      <c r="CA84" s="858"/>
      <c r="CB84" s="858"/>
      <c r="CC84" s="858"/>
      <c r="CD84" s="858"/>
      <c r="CE84" s="858"/>
      <c r="CF84" s="858"/>
      <c r="CG84" s="863"/>
      <c r="CH84" s="860"/>
      <c r="CI84" s="861"/>
      <c r="CJ84" s="861"/>
      <c r="CK84" s="861"/>
      <c r="CL84" s="862"/>
      <c r="CM84" s="860"/>
      <c r="CN84" s="861"/>
      <c r="CO84" s="861"/>
      <c r="CP84" s="861"/>
      <c r="CQ84" s="862"/>
      <c r="CR84" s="860"/>
      <c r="CS84" s="861"/>
      <c r="CT84" s="861"/>
      <c r="CU84" s="861"/>
      <c r="CV84" s="862"/>
      <c r="CW84" s="860"/>
      <c r="CX84" s="861"/>
      <c r="CY84" s="861"/>
      <c r="CZ84" s="861"/>
      <c r="DA84" s="862"/>
      <c r="DB84" s="860"/>
      <c r="DC84" s="861"/>
      <c r="DD84" s="861"/>
      <c r="DE84" s="861"/>
      <c r="DF84" s="862"/>
      <c r="DG84" s="860"/>
      <c r="DH84" s="861"/>
      <c r="DI84" s="861"/>
      <c r="DJ84" s="861"/>
      <c r="DK84" s="862"/>
      <c r="DL84" s="860"/>
      <c r="DM84" s="861"/>
      <c r="DN84" s="861"/>
      <c r="DO84" s="861"/>
      <c r="DP84" s="862"/>
      <c r="DQ84" s="860"/>
      <c r="DR84" s="861"/>
      <c r="DS84" s="861"/>
      <c r="DT84" s="861"/>
      <c r="DU84" s="862"/>
      <c r="DV84" s="857"/>
      <c r="DW84" s="858"/>
      <c r="DX84" s="858"/>
      <c r="DY84" s="858"/>
      <c r="DZ84" s="859"/>
      <c r="EA84" s="228"/>
    </row>
    <row r="85" spans="1:131" ht="26.25" customHeight="1" x14ac:dyDescent="0.2">
      <c r="A85" s="236">
        <v>18</v>
      </c>
      <c r="B85" s="871"/>
      <c r="C85" s="872"/>
      <c r="D85" s="872"/>
      <c r="E85" s="872"/>
      <c r="F85" s="872"/>
      <c r="G85" s="872"/>
      <c r="H85" s="872"/>
      <c r="I85" s="872"/>
      <c r="J85" s="872"/>
      <c r="K85" s="872"/>
      <c r="L85" s="872"/>
      <c r="M85" s="872"/>
      <c r="N85" s="872"/>
      <c r="O85" s="872"/>
      <c r="P85" s="873"/>
      <c r="Q85" s="874"/>
      <c r="R85" s="828"/>
      <c r="S85" s="828"/>
      <c r="T85" s="828"/>
      <c r="U85" s="828"/>
      <c r="V85" s="828"/>
      <c r="W85" s="828"/>
      <c r="X85" s="828"/>
      <c r="Y85" s="828"/>
      <c r="Z85" s="828"/>
      <c r="AA85" s="828"/>
      <c r="AB85" s="828"/>
      <c r="AC85" s="828"/>
      <c r="AD85" s="828"/>
      <c r="AE85" s="828"/>
      <c r="AF85" s="828"/>
      <c r="AG85" s="828"/>
      <c r="AH85" s="828"/>
      <c r="AI85" s="828"/>
      <c r="AJ85" s="828"/>
      <c r="AK85" s="828"/>
      <c r="AL85" s="828"/>
      <c r="AM85" s="828"/>
      <c r="AN85" s="828"/>
      <c r="AO85" s="828"/>
      <c r="AP85" s="828"/>
      <c r="AQ85" s="828"/>
      <c r="AR85" s="828"/>
      <c r="AS85" s="828"/>
      <c r="AT85" s="828"/>
      <c r="AU85" s="828"/>
      <c r="AV85" s="828"/>
      <c r="AW85" s="828"/>
      <c r="AX85" s="828"/>
      <c r="AY85" s="828"/>
      <c r="AZ85" s="830"/>
      <c r="BA85" s="830"/>
      <c r="BB85" s="830"/>
      <c r="BC85" s="830"/>
      <c r="BD85" s="831"/>
      <c r="BE85" s="239"/>
      <c r="BF85" s="239"/>
      <c r="BG85" s="239"/>
      <c r="BH85" s="239"/>
      <c r="BI85" s="239"/>
      <c r="BJ85" s="239"/>
      <c r="BK85" s="239"/>
      <c r="BL85" s="239"/>
      <c r="BM85" s="239"/>
      <c r="BN85" s="239"/>
      <c r="BO85" s="239"/>
      <c r="BP85" s="239"/>
      <c r="BQ85" s="236">
        <v>79</v>
      </c>
      <c r="BR85" s="241"/>
      <c r="BS85" s="857"/>
      <c r="BT85" s="858"/>
      <c r="BU85" s="858"/>
      <c r="BV85" s="858"/>
      <c r="BW85" s="858"/>
      <c r="BX85" s="858"/>
      <c r="BY85" s="858"/>
      <c r="BZ85" s="858"/>
      <c r="CA85" s="858"/>
      <c r="CB85" s="858"/>
      <c r="CC85" s="858"/>
      <c r="CD85" s="858"/>
      <c r="CE85" s="858"/>
      <c r="CF85" s="858"/>
      <c r="CG85" s="863"/>
      <c r="CH85" s="860"/>
      <c r="CI85" s="861"/>
      <c r="CJ85" s="861"/>
      <c r="CK85" s="861"/>
      <c r="CL85" s="862"/>
      <c r="CM85" s="860"/>
      <c r="CN85" s="861"/>
      <c r="CO85" s="861"/>
      <c r="CP85" s="861"/>
      <c r="CQ85" s="862"/>
      <c r="CR85" s="860"/>
      <c r="CS85" s="861"/>
      <c r="CT85" s="861"/>
      <c r="CU85" s="861"/>
      <c r="CV85" s="862"/>
      <c r="CW85" s="860"/>
      <c r="CX85" s="861"/>
      <c r="CY85" s="861"/>
      <c r="CZ85" s="861"/>
      <c r="DA85" s="862"/>
      <c r="DB85" s="860"/>
      <c r="DC85" s="861"/>
      <c r="DD85" s="861"/>
      <c r="DE85" s="861"/>
      <c r="DF85" s="862"/>
      <c r="DG85" s="860"/>
      <c r="DH85" s="861"/>
      <c r="DI85" s="861"/>
      <c r="DJ85" s="861"/>
      <c r="DK85" s="862"/>
      <c r="DL85" s="860"/>
      <c r="DM85" s="861"/>
      <c r="DN85" s="861"/>
      <c r="DO85" s="861"/>
      <c r="DP85" s="862"/>
      <c r="DQ85" s="860"/>
      <c r="DR85" s="861"/>
      <c r="DS85" s="861"/>
      <c r="DT85" s="861"/>
      <c r="DU85" s="862"/>
      <c r="DV85" s="857"/>
      <c r="DW85" s="858"/>
      <c r="DX85" s="858"/>
      <c r="DY85" s="858"/>
      <c r="DZ85" s="859"/>
      <c r="EA85" s="228"/>
    </row>
    <row r="86" spans="1:131" ht="26.25" customHeight="1" x14ac:dyDescent="0.2">
      <c r="A86" s="236">
        <v>19</v>
      </c>
      <c r="B86" s="871"/>
      <c r="C86" s="872"/>
      <c r="D86" s="872"/>
      <c r="E86" s="872"/>
      <c r="F86" s="872"/>
      <c r="G86" s="872"/>
      <c r="H86" s="872"/>
      <c r="I86" s="872"/>
      <c r="J86" s="872"/>
      <c r="K86" s="872"/>
      <c r="L86" s="872"/>
      <c r="M86" s="872"/>
      <c r="N86" s="872"/>
      <c r="O86" s="872"/>
      <c r="P86" s="873"/>
      <c r="Q86" s="874"/>
      <c r="R86" s="828"/>
      <c r="S86" s="828"/>
      <c r="T86" s="828"/>
      <c r="U86" s="828"/>
      <c r="V86" s="828"/>
      <c r="W86" s="828"/>
      <c r="X86" s="828"/>
      <c r="Y86" s="828"/>
      <c r="Z86" s="828"/>
      <c r="AA86" s="828"/>
      <c r="AB86" s="828"/>
      <c r="AC86" s="828"/>
      <c r="AD86" s="828"/>
      <c r="AE86" s="828"/>
      <c r="AF86" s="828"/>
      <c r="AG86" s="828"/>
      <c r="AH86" s="828"/>
      <c r="AI86" s="828"/>
      <c r="AJ86" s="828"/>
      <c r="AK86" s="828"/>
      <c r="AL86" s="828"/>
      <c r="AM86" s="828"/>
      <c r="AN86" s="828"/>
      <c r="AO86" s="828"/>
      <c r="AP86" s="828"/>
      <c r="AQ86" s="828"/>
      <c r="AR86" s="828"/>
      <c r="AS86" s="828"/>
      <c r="AT86" s="828"/>
      <c r="AU86" s="828"/>
      <c r="AV86" s="828"/>
      <c r="AW86" s="828"/>
      <c r="AX86" s="828"/>
      <c r="AY86" s="828"/>
      <c r="AZ86" s="830"/>
      <c r="BA86" s="830"/>
      <c r="BB86" s="830"/>
      <c r="BC86" s="830"/>
      <c r="BD86" s="831"/>
      <c r="BE86" s="239"/>
      <c r="BF86" s="239"/>
      <c r="BG86" s="239"/>
      <c r="BH86" s="239"/>
      <c r="BI86" s="239"/>
      <c r="BJ86" s="239"/>
      <c r="BK86" s="239"/>
      <c r="BL86" s="239"/>
      <c r="BM86" s="239"/>
      <c r="BN86" s="239"/>
      <c r="BO86" s="239"/>
      <c r="BP86" s="239"/>
      <c r="BQ86" s="236">
        <v>80</v>
      </c>
      <c r="BR86" s="241"/>
      <c r="BS86" s="857"/>
      <c r="BT86" s="858"/>
      <c r="BU86" s="858"/>
      <c r="BV86" s="858"/>
      <c r="BW86" s="858"/>
      <c r="BX86" s="858"/>
      <c r="BY86" s="858"/>
      <c r="BZ86" s="858"/>
      <c r="CA86" s="858"/>
      <c r="CB86" s="858"/>
      <c r="CC86" s="858"/>
      <c r="CD86" s="858"/>
      <c r="CE86" s="858"/>
      <c r="CF86" s="858"/>
      <c r="CG86" s="863"/>
      <c r="CH86" s="860"/>
      <c r="CI86" s="861"/>
      <c r="CJ86" s="861"/>
      <c r="CK86" s="861"/>
      <c r="CL86" s="862"/>
      <c r="CM86" s="860"/>
      <c r="CN86" s="861"/>
      <c r="CO86" s="861"/>
      <c r="CP86" s="861"/>
      <c r="CQ86" s="862"/>
      <c r="CR86" s="860"/>
      <c r="CS86" s="861"/>
      <c r="CT86" s="861"/>
      <c r="CU86" s="861"/>
      <c r="CV86" s="862"/>
      <c r="CW86" s="860"/>
      <c r="CX86" s="861"/>
      <c r="CY86" s="861"/>
      <c r="CZ86" s="861"/>
      <c r="DA86" s="862"/>
      <c r="DB86" s="860"/>
      <c r="DC86" s="861"/>
      <c r="DD86" s="861"/>
      <c r="DE86" s="861"/>
      <c r="DF86" s="862"/>
      <c r="DG86" s="860"/>
      <c r="DH86" s="861"/>
      <c r="DI86" s="861"/>
      <c r="DJ86" s="861"/>
      <c r="DK86" s="862"/>
      <c r="DL86" s="860"/>
      <c r="DM86" s="861"/>
      <c r="DN86" s="861"/>
      <c r="DO86" s="861"/>
      <c r="DP86" s="862"/>
      <c r="DQ86" s="860"/>
      <c r="DR86" s="861"/>
      <c r="DS86" s="861"/>
      <c r="DT86" s="861"/>
      <c r="DU86" s="862"/>
      <c r="DV86" s="857"/>
      <c r="DW86" s="858"/>
      <c r="DX86" s="858"/>
      <c r="DY86" s="858"/>
      <c r="DZ86" s="859"/>
      <c r="EA86" s="228"/>
    </row>
    <row r="87" spans="1:131" ht="26.25" customHeight="1" x14ac:dyDescent="0.2">
      <c r="A87" s="242">
        <v>20</v>
      </c>
      <c r="B87" s="878"/>
      <c r="C87" s="879"/>
      <c r="D87" s="879"/>
      <c r="E87" s="879"/>
      <c r="F87" s="879"/>
      <c r="G87" s="879"/>
      <c r="H87" s="879"/>
      <c r="I87" s="879"/>
      <c r="J87" s="879"/>
      <c r="K87" s="879"/>
      <c r="L87" s="879"/>
      <c r="M87" s="879"/>
      <c r="N87" s="879"/>
      <c r="O87" s="879"/>
      <c r="P87" s="880"/>
      <c r="Q87" s="881"/>
      <c r="R87" s="882"/>
      <c r="S87" s="882"/>
      <c r="T87" s="882"/>
      <c r="U87" s="882"/>
      <c r="V87" s="882"/>
      <c r="W87" s="882"/>
      <c r="X87" s="882"/>
      <c r="Y87" s="882"/>
      <c r="Z87" s="882"/>
      <c r="AA87" s="882"/>
      <c r="AB87" s="882"/>
      <c r="AC87" s="882"/>
      <c r="AD87" s="882"/>
      <c r="AE87" s="882"/>
      <c r="AF87" s="882"/>
      <c r="AG87" s="882"/>
      <c r="AH87" s="882"/>
      <c r="AI87" s="882"/>
      <c r="AJ87" s="882"/>
      <c r="AK87" s="882"/>
      <c r="AL87" s="882"/>
      <c r="AM87" s="882"/>
      <c r="AN87" s="882"/>
      <c r="AO87" s="882"/>
      <c r="AP87" s="882"/>
      <c r="AQ87" s="882"/>
      <c r="AR87" s="882"/>
      <c r="AS87" s="882"/>
      <c r="AT87" s="882"/>
      <c r="AU87" s="882"/>
      <c r="AV87" s="882"/>
      <c r="AW87" s="882"/>
      <c r="AX87" s="882"/>
      <c r="AY87" s="882"/>
      <c r="AZ87" s="883"/>
      <c r="BA87" s="883"/>
      <c r="BB87" s="883"/>
      <c r="BC87" s="883"/>
      <c r="BD87" s="884"/>
      <c r="BE87" s="239"/>
      <c r="BF87" s="239"/>
      <c r="BG87" s="239"/>
      <c r="BH87" s="239"/>
      <c r="BI87" s="239"/>
      <c r="BJ87" s="239"/>
      <c r="BK87" s="239"/>
      <c r="BL87" s="239"/>
      <c r="BM87" s="239"/>
      <c r="BN87" s="239"/>
      <c r="BO87" s="239"/>
      <c r="BP87" s="239"/>
      <c r="BQ87" s="236">
        <v>81</v>
      </c>
      <c r="BR87" s="241"/>
      <c r="BS87" s="857"/>
      <c r="BT87" s="858"/>
      <c r="BU87" s="858"/>
      <c r="BV87" s="858"/>
      <c r="BW87" s="858"/>
      <c r="BX87" s="858"/>
      <c r="BY87" s="858"/>
      <c r="BZ87" s="858"/>
      <c r="CA87" s="858"/>
      <c r="CB87" s="858"/>
      <c r="CC87" s="858"/>
      <c r="CD87" s="858"/>
      <c r="CE87" s="858"/>
      <c r="CF87" s="858"/>
      <c r="CG87" s="863"/>
      <c r="CH87" s="860"/>
      <c r="CI87" s="861"/>
      <c r="CJ87" s="861"/>
      <c r="CK87" s="861"/>
      <c r="CL87" s="862"/>
      <c r="CM87" s="860"/>
      <c r="CN87" s="861"/>
      <c r="CO87" s="861"/>
      <c r="CP87" s="861"/>
      <c r="CQ87" s="862"/>
      <c r="CR87" s="860"/>
      <c r="CS87" s="861"/>
      <c r="CT87" s="861"/>
      <c r="CU87" s="861"/>
      <c r="CV87" s="862"/>
      <c r="CW87" s="860"/>
      <c r="CX87" s="861"/>
      <c r="CY87" s="861"/>
      <c r="CZ87" s="861"/>
      <c r="DA87" s="862"/>
      <c r="DB87" s="860"/>
      <c r="DC87" s="861"/>
      <c r="DD87" s="861"/>
      <c r="DE87" s="861"/>
      <c r="DF87" s="862"/>
      <c r="DG87" s="860"/>
      <c r="DH87" s="861"/>
      <c r="DI87" s="861"/>
      <c r="DJ87" s="861"/>
      <c r="DK87" s="862"/>
      <c r="DL87" s="860"/>
      <c r="DM87" s="861"/>
      <c r="DN87" s="861"/>
      <c r="DO87" s="861"/>
      <c r="DP87" s="862"/>
      <c r="DQ87" s="860"/>
      <c r="DR87" s="861"/>
      <c r="DS87" s="861"/>
      <c r="DT87" s="861"/>
      <c r="DU87" s="862"/>
      <c r="DV87" s="857"/>
      <c r="DW87" s="858"/>
      <c r="DX87" s="858"/>
      <c r="DY87" s="858"/>
      <c r="DZ87" s="859"/>
      <c r="EA87" s="228"/>
    </row>
    <row r="88" spans="1:131" ht="26.25" customHeight="1" thickBot="1" x14ac:dyDescent="0.25">
      <c r="A88" s="238" t="s">
        <v>381</v>
      </c>
      <c r="B88" s="787" t="s">
        <v>405</v>
      </c>
      <c r="C88" s="788"/>
      <c r="D88" s="788"/>
      <c r="E88" s="788"/>
      <c r="F88" s="788"/>
      <c r="G88" s="788"/>
      <c r="H88" s="788"/>
      <c r="I88" s="788"/>
      <c r="J88" s="788"/>
      <c r="K88" s="788"/>
      <c r="L88" s="788"/>
      <c r="M88" s="788"/>
      <c r="N88" s="788"/>
      <c r="O88" s="788"/>
      <c r="P88" s="789"/>
      <c r="Q88" s="838"/>
      <c r="R88" s="839"/>
      <c r="S88" s="839"/>
      <c r="T88" s="839"/>
      <c r="U88" s="839"/>
      <c r="V88" s="839"/>
      <c r="W88" s="839"/>
      <c r="X88" s="839"/>
      <c r="Y88" s="839"/>
      <c r="Z88" s="839"/>
      <c r="AA88" s="839"/>
      <c r="AB88" s="839"/>
      <c r="AC88" s="839"/>
      <c r="AD88" s="839"/>
      <c r="AE88" s="839"/>
      <c r="AF88" s="842">
        <v>86601</v>
      </c>
      <c r="AG88" s="842"/>
      <c r="AH88" s="842"/>
      <c r="AI88" s="842"/>
      <c r="AJ88" s="842"/>
      <c r="AK88" s="839"/>
      <c r="AL88" s="839"/>
      <c r="AM88" s="839"/>
      <c r="AN88" s="839"/>
      <c r="AO88" s="839"/>
      <c r="AP88" s="842">
        <v>123568</v>
      </c>
      <c r="AQ88" s="842"/>
      <c r="AR88" s="842"/>
      <c r="AS88" s="842"/>
      <c r="AT88" s="842"/>
      <c r="AU88" s="842">
        <v>4714</v>
      </c>
      <c r="AV88" s="842"/>
      <c r="AW88" s="842"/>
      <c r="AX88" s="842"/>
      <c r="AY88" s="842"/>
      <c r="AZ88" s="847"/>
      <c r="BA88" s="847"/>
      <c r="BB88" s="847"/>
      <c r="BC88" s="847"/>
      <c r="BD88" s="848"/>
      <c r="BE88" s="239"/>
      <c r="BF88" s="239"/>
      <c r="BG88" s="239"/>
      <c r="BH88" s="239"/>
      <c r="BI88" s="239"/>
      <c r="BJ88" s="239"/>
      <c r="BK88" s="239"/>
      <c r="BL88" s="239"/>
      <c r="BM88" s="239"/>
      <c r="BN88" s="239"/>
      <c r="BO88" s="239"/>
      <c r="BP88" s="239"/>
      <c r="BQ88" s="236">
        <v>82</v>
      </c>
      <c r="BR88" s="241"/>
      <c r="BS88" s="857"/>
      <c r="BT88" s="858"/>
      <c r="BU88" s="858"/>
      <c r="BV88" s="858"/>
      <c r="BW88" s="858"/>
      <c r="BX88" s="858"/>
      <c r="BY88" s="858"/>
      <c r="BZ88" s="858"/>
      <c r="CA88" s="858"/>
      <c r="CB88" s="858"/>
      <c r="CC88" s="858"/>
      <c r="CD88" s="858"/>
      <c r="CE88" s="858"/>
      <c r="CF88" s="858"/>
      <c r="CG88" s="863"/>
      <c r="CH88" s="860"/>
      <c r="CI88" s="861"/>
      <c r="CJ88" s="861"/>
      <c r="CK88" s="861"/>
      <c r="CL88" s="862"/>
      <c r="CM88" s="860"/>
      <c r="CN88" s="861"/>
      <c r="CO88" s="861"/>
      <c r="CP88" s="861"/>
      <c r="CQ88" s="862"/>
      <c r="CR88" s="860"/>
      <c r="CS88" s="861"/>
      <c r="CT88" s="861"/>
      <c r="CU88" s="861"/>
      <c r="CV88" s="862"/>
      <c r="CW88" s="860"/>
      <c r="CX88" s="861"/>
      <c r="CY88" s="861"/>
      <c r="CZ88" s="861"/>
      <c r="DA88" s="862"/>
      <c r="DB88" s="860"/>
      <c r="DC88" s="861"/>
      <c r="DD88" s="861"/>
      <c r="DE88" s="861"/>
      <c r="DF88" s="862"/>
      <c r="DG88" s="860"/>
      <c r="DH88" s="861"/>
      <c r="DI88" s="861"/>
      <c r="DJ88" s="861"/>
      <c r="DK88" s="862"/>
      <c r="DL88" s="860"/>
      <c r="DM88" s="861"/>
      <c r="DN88" s="861"/>
      <c r="DO88" s="861"/>
      <c r="DP88" s="862"/>
      <c r="DQ88" s="860"/>
      <c r="DR88" s="861"/>
      <c r="DS88" s="861"/>
      <c r="DT88" s="861"/>
      <c r="DU88" s="862"/>
      <c r="DV88" s="857"/>
      <c r="DW88" s="858"/>
      <c r="DX88" s="858"/>
      <c r="DY88" s="858"/>
      <c r="DZ88" s="859"/>
      <c r="EA88" s="228"/>
    </row>
    <row r="89" spans="1:131" ht="26.25" hidden="1" customHeight="1" x14ac:dyDescent="0.2">
      <c r="A89" s="243"/>
      <c r="B89" s="244"/>
      <c r="C89" s="244"/>
      <c r="D89" s="244"/>
      <c r="E89" s="244"/>
      <c r="F89" s="244"/>
      <c r="G89" s="244"/>
      <c r="H89" s="244"/>
      <c r="I89" s="244"/>
      <c r="J89" s="244"/>
      <c r="K89" s="244"/>
      <c r="L89" s="244"/>
      <c r="M89" s="244"/>
      <c r="N89" s="244"/>
      <c r="O89" s="244"/>
      <c r="P89" s="244"/>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6"/>
      <c r="BA89" s="246"/>
      <c r="BB89" s="246"/>
      <c r="BC89" s="246"/>
      <c r="BD89" s="246"/>
      <c r="BE89" s="239"/>
      <c r="BF89" s="239"/>
      <c r="BG89" s="239"/>
      <c r="BH89" s="239"/>
      <c r="BI89" s="239"/>
      <c r="BJ89" s="239"/>
      <c r="BK89" s="239"/>
      <c r="BL89" s="239"/>
      <c r="BM89" s="239"/>
      <c r="BN89" s="239"/>
      <c r="BO89" s="239"/>
      <c r="BP89" s="239"/>
      <c r="BQ89" s="236">
        <v>83</v>
      </c>
      <c r="BR89" s="241"/>
      <c r="BS89" s="857"/>
      <c r="BT89" s="858"/>
      <c r="BU89" s="858"/>
      <c r="BV89" s="858"/>
      <c r="BW89" s="858"/>
      <c r="BX89" s="858"/>
      <c r="BY89" s="858"/>
      <c r="BZ89" s="858"/>
      <c r="CA89" s="858"/>
      <c r="CB89" s="858"/>
      <c r="CC89" s="858"/>
      <c r="CD89" s="858"/>
      <c r="CE89" s="858"/>
      <c r="CF89" s="858"/>
      <c r="CG89" s="863"/>
      <c r="CH89" s="860"/>
      <c r="CI89" s="861"/>
      <c r="CJ89" s="861"/>
      <c r="CK89" s="861"/>
      <c r="CL89" s="862"/>
      <c r="CM89" s="860"/>
      <c r="CN89" s="861"/>
      <c r="CO89" s="861"/>
      <c r="CP89" s="861"/>
      <c r="CQ89" s="862"/>
      <c r="CR89" s="860"/>
      <c r="CS89" s="861"/>
      <c r="CT89" s="861"/>
      <c r="CU89" s="861"/>
      <c r="CV89" s="862"/>
      <c r="CW89" s="860"/>
      <c r="CX89" s="861"/>
      <c r="CY89" s="861"/>
      <c r="CZ89" s="861"/>
      <c r="DA89" s="862"/>
      <c r="DB89" s="860"/>
      <c r="DC89" s="861"/>
      <c r="DD89" s="861"/>
      <c r="DE89" s="861"/>
      <c r="DF89" s="862"/>
      <c r="DG89" s="860"/>
      <c r="DH89" s="861"/>
      <c r="DI89" s="861"/>
      <c r="DJ89" s="861"/>
      <c r="DK89" s="862"/>
      <c r="DL89" s="860"/>
      <c r="DM89" s="861"/>
      <c r="DN89" s="861"/>
      <c r="DO89" s="861"/>
      <c r="DP89" s="862"/>
      <c r="DQ89" s="860"/>
      <c r="DR89" s="861"/>
      <c r="DS89" s="861"/>
      <c r="DT89" s="861"/>
      <c r="DU89" s="862"/>
      <c r="DV89" s="857"/>
      <c r="DW89" s="858"/>
      <c r="DX89" s="858"/>
      <c r="DY89" s="858"/>
      <c r="DZ89" s="859"/>
      <c r="EA89" s="228"/>
    </row>
    <row r="90" spans="1:131" ht="26.25" hidden="1" customHeight="1" x14ac:dyDescent="0.2">
      <c r="A90" s="243"/>
      <c r="B90" s="244"/>
      <c r="C90" s="244"/>
      <c r="D90" s="244"/>
      <c r="E90" s="244"/>
      <c r="F90" s="244"/>
      <c r="G90" s="244"/>
      <c r="H90" s="244"/>
      <c r="I90" s="244"/>
      <c r="J90" s="244"/>
      <c r="K90" s="244"/>
      <c r="L90" s="244"/>
      <c r="M90" s="244"/>
      <c r="N90" s="244"/>
      <c r="O90" s="244"/>
      <c r="P90" s="244"/>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6"/>
      <c r="BA90" s="246"/>
      <c r="BB90" s="246"/>
      <c r="BC90" s="246"/>
      <c r="BD90" s="246"/>
      <c r="BE90" s="239"/>
      <c r="BF90" s="239"/>
      <c r="BG90" s="239"/>
      <c r="BH90" s="239"/>
      <c r="BI90" s="239"/>
      <c r="BJ90" s="239"/>
      <c r="BK90" s="239"/>
      <c r="BL90" s="239"/>
      <c r="BM90" s="239"/>
      <c r="BN90" s="239"/>
      <c r="BO90" s="239"/>
      <c r="BP90" s="239"/>
      <c r="BQ90" s="236">
        <v>84</v>
      </c>
      <c r="BR90" s="241"/>
      <c r="BS90" s="857"/>
      <c r="BT90" s="858"/>
      <c r="BU90" s="858"/>
      <c r="BV90" s="858"/>
      <c r="BW90" s="858"/>
      <c r="BX90" s="858"/>
      <c r="BY90" s="858"/>
      <c r="BZ90" s="858"/>
      <c r="CA90" s="858"/>
      <c r="CB90" s="858"/>
      <c r="CC90" s="858"/>
      <c r="CD90" s="858"/>
      <c r="CE90" s="858"/>
      <c r="CF90" s="858"/>
      <c r="CG90" s="863"/>
      <c r="CH90" s="860"/>
      <c r="CI90" s="861"/>
      <c r="CJ90" s="861"/>
      <c r="CK90" s="861"/>
      <c r="CL90" s="862"/>
      <c r="CM90" s="860"/>
      <c r="CN90" s="861"/>
      <c r="CO90" s="861"/>
      <c r="CP90" s="861"/>
      <c r="CQ90" s="862"/>
      <c r="CR90" s="860"/>
      <c r="CS90" s="861"/>
      <c r="CT90" s="861"/>
      <c r="CU90" s="861"/>
      <c r="CV90" s="862"/>
      <c r="CW90" s="860"/>
      <c r="CX90" s="861"/>
      <c r="CY90" s="861"/>
      <c r="CZ90" s="861"/>
      <c r="DA90" s="862"/>
      <c r="DB90" s="860"/>
      <c r="DC90" s="861"/>
      <c r="DD90" s="861"/>
      <c r="DE90" s="861"/>
      <c r="DF90" s="862"/>
      <c r="DG90" s="860"/>
      <c r="DH90" s="861"/>
      <c r="DI90" s="861"/>
      <c r="DJ90" s="861"/>
      <c r="DK90" s="862"/>
      <c r="DL90" s="860"/>
      <c r="DM90" s="861"/>
      <c r="DN90" s="861"/>
      <c r="DO90" s="861"/>
      <c r="DP90" s="862"/>
      <c r="DQ90" s="860"/>
      <c r="DR90" s="861"/>
      <c r="DS90" s="861"/>
      <c r="DT90" s="861"/>
      <c r="DU90" s="862"/>
      <c r="DV90" s="857"/>
      <c r="DW90" s="858"/>
      <c r="DX90" s="858"/>
      <c r="DY90" s="858"/>
      <c r="DZ90" s="859"/>
      <c r="EA90" s="228"/>
    </row>
    <row r="91" spans="1:131" ht="26.25" hidden="1" customHeight="1" x14ac:dyDescent="0.2">
      <c r="A91" s="243"/>
      <c r="B91" s="244"/>
      <c r="C91" s="244"/>
      <c r="D91" s="244"/>
      <c r="E91" s="244"/>
      <c r="F91" s="244"/>
      <c r="G91" s="244"/>
      <c r="H91" s="244"/>
      <c r="I91" s="244"/>
      <c r="J91" s="244"/>
      <c r="K91" s="244"/>
      <c r="L91" s="244"/>
      <c r="M91" s="244"/>
      <c r="N91" s="244"/>
      <c r="O91" s="244"/>
      <c r="P91" s="244"/>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6"/>
      <c r="BA91" s="246"/>
      <c r="BB91" s="246"/>
      <c r="BC91" s="246"/>
      <c r="BD91" s="246"/>
      <c r="BE91" s="239"/>
      <c r="BF91" s="239"/>
      <c r="BG91" s="239"/>
      <c r="BH91" s="239"/>
      <c r="BI91" s="239"/>
      <c r="BJ91" s="239"/>
      <c r="BK91" s="239"/>
      <c r="BL91" s="239"/>
      <c r="BM91" s="239"/>
      <c r="BN91" s="239"/>
      <c r="BO91" s="239"/>
      <c r="BP91" s="239"/>
      <c r="BQ91" s="236">
        <v>85</v>
      </c>
      <c r="BR91" s="241"/>
      <c r="BS91" s="857"/>
      <c r="BT91" s="858"/>
      <c r="BU91" s="858"/>
      <c r="BV91" s="858"/>
      <c r="BW91" s="858"/>
      <c r="BX91" s="858"/>
      <c r="BY91" s="858"/>
      <c r="BZ91" s="858"/>
      <c r="CA91" s="858"/>
      <c r="CB91" s="858"/>
      <c r="CC91" s="858"/>
      <c r="CD91" s="858"/>
      <c r="CE91" s="858"/>
      <c r="CF91" s="858"/>
      <c r="CG91" s="863"/>
      <c r="CH91" s="860"/>
      <c r="CI91" s="861"/>
      <c r="CJ91" s="861"/>
      <c r="CK91" s="861"/>
      <c r="CL91" s="862"/>
      <c r="CM91" s="860"/>
      <c r="CN91" s="861"/>
      <c r="CO91" s="861"/>
      <c r="CP91" s="861"/>
      <c r="CQ91" s="862"/>
      <c r="CR91" s="860"/>
      <c r="CS91" s="861"/>
      <c r="CT91" s="861"/>
      <c r="CU91" s="861"/>
      <c r="CV91" s="862"/>
      <c r="CW91" s="860"/>
      <c r="CX91" s="861"/>
      <c r="CY91" s="861"/>
      <c r="CZ91" s="861"/>
      <c r="DA91" s="862"/>
      <c r="DB91" s="860"/>
      <c r="DC91" s="861"/>
      <c r="DD91" s="861"/>
      <c r="DE91" s="861"/>
      <c r="DF91" s="862"/>
      <c r="DG91" s="860"/>
      <c r="DH91" s="861"/>
      <c r="DI91" s="861"/>
      <c r="DJ91" s="861"/>
      <c r="DK91" s="862"/>
      <c r="DL91" s="860"/>
      <c r="DM91" s="861"/>
      <c r="DN91" s="861"/>
      <c r="DO91" s="861"/>
      <c r="DP91" s="862"/>
      <c r="DQ91" s="860"/>
      <c r="DR91" s="861"/>
      <c r="DS91" s="861"/>
      <c r="DT91" s="861"/>
      <c r="DU91" s="862"/>
      <c r="DV91" s="857"/>
      <c r="DW91" s="858"/>
      <c r="DX91" s="858"/>
      <c r="DY91" s="858"/>
      <c r="DZ91" s="859"/>
      <c r="EA91" s="228"/>
    </row>
    <row r="92" spans="1:131" ht="26.25" hidden="1" customHeight="1" x14ac:dyDescent="0.2">
      <c r="A92" s="243"/>
      <c r="B92" s="244"/>
      <c r="C92" s="244"/>
      <c r="D92" s="244"/>
      <c r="E92" s="244"/>
      <c r="F92" s="244"/>
      <c r="G92" s="244"/>
      <c r="H92" s="244"/>
      <c r="I92" s="244"/>
      <c r="J92" s="244"/>
      <c r="K92" s="244"/>
      <c r="L92" s="244"/>
      <c r="M92" s="244"/>
      <c r="N92" s="244"/>
      <c r="O92" s="244"/>
      <c r="P92" s="244"/>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6"/>
      <c r="BA92" s="246"/>
      <c r="BB92" s="246"/>
      <c r="BC92" s="246"/>
      <c r="BD92" s="246"/>
      <c r="BE92" s="239"/>
      <c r="BF92" s="239"/>
      <c r="BG92" s="239"/>
      <c r="BH92" s="239"/>
      <c r="BI92" s="239"/>
      <c r="BJ92" s="239"/>
      <c r="BK92" s="239"/>
      <c r="BL92" s="239"/>
      <c r="BM92" s="239"/>
      <c r="BN92" s="239"/>
      <c r="BO92" s="239"/>
      <c r="BP92" s="239"/>
      <c r="BQ92" s="236">
        <v>86</v>
      </c>
      <c r="BR92" s="241"/>
      <c r="BS92" s="857"/>
      <c r="BT92" s="858"/>
      <c r="BU92" s="858"/>
      <c r="BV92" s="858"/>
      <c r="BW92" s="858"/>
      <c r="BX92" s="858"/>
      <c r="BY92" s="858"/>
      <c r="BZ92" s="858"/>
      <c r="CA92" s="858"/>
      <c r="CB92" s="858"/>
      <c r="CC92" s="858"/>
      <c r="CD92" s="858"/>
      <c r="CE92" s="858"/>
      <c r="CF92" s="858"/>
      <c r="CG92" s="863"/>
      <c r="CH92" s="860"/>
      <c r="CI92" s="861"/>
      <c r="CJ92" s="861"/>
      <c r="CK92" s="861"/>
      <c r="CL92" s="862"/>
      <c r="CM92" s="860"/>
      <c r="CN92" s="861"/>
      <c r="CO92" s="861"/>
      <c r="CP92" s="861"/>
      <c r="CQ92" s="862"/>
      <c r="CR92" s="860"/>
      <c r="CS92" s="861"/>
      <c r="CT92" s="861"/>
      <c r="CU92" s="861"/>
      <c r="CV92" s="862"/>
      <c r="CW92" s="860"/>
      <c r="CX92" s="861"/>
      <c r="CY92" s="861"/>
      <c r="CZ92" s="861"/>
      <c r="DA92" s="862"/>
      <c r="DB92" s="860"/>
      <c r="DC92" s="861"/>
      <c r="DD92" s="861"/>
      <c r="DE92" s="861"/>
      <c r="DF92" s="862"/>
      <c r="DG92" s="860"/>
      <c r="DH92" s="861"/>
      <c r="DI92" s="861"/>
      <c r="DJ92" s="861"/>
      <c r="DK92" s="862"/>
      <c r="DL92" s="860"/>
      <c r="DM92" s="861"/>
      <c r="DN92" s="861"/>
      <c r="DO92" s="861"/>
      <c r="DP92" s="862"/>
      <c r="DQ92" s="860"/>
      <c r="DR92" s="861"/>
      <c r="DS92" s="861"/>
      <c r="DT92" s="861"/>
      <c r="DU92" s="862"/>
      <c r="DV92" s="857"/>
      <c r="DW92" s="858"/>
      <c r="DX92" s="858"/>
      <c r="DY92" s="858"/>
      <c r="DZ92" s="859"/>
      <c r="EA92" s="228"/>
    </row>
    <row r="93" spans="1:131" ht="26.25" hidden="1" customHeight="1" x14ac:dyDescent="0.2">
      <c r="A93" s="243"/>
      <c r="B93" s="244"/>
      <c r="C93" s="244"/>
      <c r="D93" s="244"/>
      <c r="E93" s="244"/>
      <c r="F93" s="244"/>
      <c r="G93" s="244"/>
      <c r="H93" s="244"/>
      <c r="I93" s="244"/>
      <c r="J93" s="244"/>
      <c r="K93" s="244"/>
      <c r="L93" s="244"/>
      <c r="M93" s="244"/>
      <c r="N93" s="244"/>
      <c r="O93" s="244"/>
      <c r="P93" s="244"/>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6"/>
      <c r="BA93" s="246"/>
      <c r="BB93" s="246"/>
      <c r="BC93" s="246"/>
      <c r="BD93" s="246"/>
      <c r="BE93" s="239"/>
      <c r="BF93" s="239"/>
      <c r="BG93" s="239"/>
      <c r="BH93" s="239"/>
      <c r="BI93" s="239"/>
      <c r="BJ93" s="239"/>
      <c r="BK93" s="239"/>
      <c r="BL93" s="239"/>
      <c r="BM93" s="239"/>
      <c r="BN93" s="239"/>
      <c r="BO93" s="239"/>
      <c r="BP93" s="239"/>
      <c r="BQ93" s="236">
        <v>87</v>
      </c>
      <c r="BR93" s="241"/>
      <c r="BS93" s="857"/>
      <c r="BT93" s="858"/>
      <c r="BU93" s="858"/>
      <c r="BV93" s="858"/>
      <c r="BW93" s="858"/>
      <c r="BX93" s="858"/>
      <c r="BY93" s="858"/>
      <c r="BZ93" s="858"/>
      <c r="CA93" s="858"/>
      <c r="CB93" s="858"/>
      <c r="CC93" s="858"/>
      <c r="CD93" s="858"/>
      <c r="CE93" s="858"/>
      <c r="CF93" s="858"/>
      <c r="CG93" s="863"/>
      <c r="CH93" s="860"/>
      <c r="CI93" s="861"/>
      <c r="CJ93" s="861"/>
      <c r="CK93" s="861"/>
      <c r="CL93" s="862"/>
      <c r="CM93" s="860"/>
      <c r="CN93" s="861"/>
      <c r="CO93" s="861"/>
      <c r="CP93" s="861"/>
      <c r="CQ93" s="862"/>
      <c r="CR93" s="860"/>
      <c r="CS93" s="861"/>
      <c r="CT93" s="861"/>
      <c r="CU93" s="861"/>
      <c r="CV93" s="862"/>
      <c r="CW93" s="860"/>
      <c r="CX93" s="861"/>
      <c r="CY93" s="861"/>
      <c r="CZ93" s="861"/>
      <c r="DA93" s="862"/>
      <c r="DB93" s="860"/>
      <c r="DC93" s="861"/>
      <c r="DD93" s="861"/>
      <c r="DE93" s="861"/>
      <c r="DF93" s="862"/>
      <c r="DG93" s="860"/>
      <c r="DH93" s="861"/>
      <c r="DI93" s="861"/>
      <c r="DJ93" s="861"/>
      <c r="DK93" s="862"/>
      <c r="DL93" s="860"/>
      <c r="DM93" s="861"/>
      <c r="DN93" s="861"/>
      <c r="DO93" s="861"/>
      <c r="DP93" s="862"/>
      <c r="DQ93" s="860"/>
      <c r="DR93" s="861"/>
      <c r="DS93" s="861"/>
      <c r="DT93" s="861"/>
      <c r="DU93" s="862"/>
      <c r="DV93" s="857"/>
      <c r="DW93" s="858"/>
      <c r="DX93" s="858"/>
      <c r="DY93" s="858"/>
      <c r="DZ93" s="859"/>
      <c r="EA93" s="228"/>
    </row>
    <row r="94" spans="1:131" ht="26.25" hidden="1" customHeight="1" x14ac:dyDescent="0.2">
      <c r="A94" s="243"/>
      <c r="B94" s="244"/>
      <c r="C94" s="244"/>
      <c r="D94" s="244"/>
      <c r="E94" s="244"/>
      <c r="F94" s="244"/>
      <c r="G94" s="244"/>
      <c r="H94" s="244"/>
      <c r="I94" s="244"/>
      <c r="J94" s="244"/>
      <c r="K94" s="244"/>
      <c r="L94" s="244"/>
      <c r="M94" s="244"/>
      <c r="N94" s="244"/>
      <c r="O94" s="244"/>
      <c r="P94" s="244"/>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6"/>
      <c r="BA94" s="246"/>
      <c r="BB94" s="246"/>
      <c r="BC94" s="246"/>
      <c r="BD94" s="246"/>
      <c r="BE94" s="239"/>
      <c r="BF94" s="239"/>
      <c r="BG94" s="239"/>
      <c r="BH94" s="239"/>
      <c r="BI94" s="239"/>
      <c r="BJ94" s="239"/>
      <c r="BK94" s="239"/>
      <c r="BL94" s="239"/>
      <c r="BM94" s="239"/>
      <c r="BN94" s="239"/>
      <c r="BO94" s="239"/>
      <c r="BP94" s="239"/>
      <c r="BQ94" s="236">
        <v>88</v>
      </c>
      <c r="BR94" s="241"/>
      <c r="BS94" s="857"/>
      <c r="BT94" s="858"/>
      <c r="BU94" s="858"/>
      <c r="BV94" s="858"/>
      <c r="BW94" s="858"/>
      <c r="BX94" s="858"/>
      <c r="BY94" s="858"/>
      <c r="BZ94" s="858"/>
      <c r="CA94" s="858"/>
      <c r="CB94" s="858"/>
      <c r="CC94" s="858"/>
      <c r="CD94" s="858"/>
      <c r="CE94" s="858"/>
      <c r="CF94" s="858"/>
      <c r="CG94" s="863"/>
      <c r="CH94" s="860"/>
      <c r="CI94" s="861"/>
      <c r="CJ94" s="861"/>
      <c r="CK94" s="861"/>
      <c r="CL94" s="862"/>
      <c r="CM94" s="860"/>
      <c r="CN94" s="861"/>
      <c r="CO94" s="861"/>
      <c r="CP94" s="861"/>
      <c r="CQ94" s="862"/>
      <c r="CR94" s="860"/>
      <c r="CS94" s="861"/>
      <c r="CT94" s="861"/>
      <c r="CU94" s="861"/>
      <c r="CV94" s="862"/>
      <c r="CW94" s="860"/>
      <c r="CX94" s="861"/>
      <c r="CY94" s="861"/>
      <c r="CZ94" s="861"/>
      <c r="DA94" s="862"/>
      <c r="DB94" s="860"/>
      <c r="DC94" s="861"/>
      <c r="DD94" s="861"/>
      <c r="DE94" s="861"/>
      <c r="DF94" s="862"/>
      <c r="DG94" s="860"/>
      <c r="DH94" s="861"/>
      <c r="DI94" s="861"/>
      <c r="DJ94" s="861"/>
      <c r="DK94" s="862"/>
      <c r="DL94" s="860"/>
      <c r="DM94" s="861"/>
      <c r="DN94" s="861"/>
      <c r="DO94" s="861"/>
      <c r="DP94" s="862"/>
      <c r="DQ94" s="860"/>
      <c r="DR94" s="861"/>
      <c r="DS94" s="861"/>
      <c r="DT94" s="861"/>
      <c r="DU94" s="862"/>
      <c r="DV94" s="857"/>
      <c r="DW94" s="858"/>
      <c r="DX94" s="858"/>
      <c r="DY94" s="858"/>
      <c r="DZ94" s="859"/>
      <c r="EA94" s="228"/>
    </row>
    <row r="95" spans="1:131" ht="26.25" hidden="1" customHeight="1" x14ac:dyDescent="0.2">
      <c r="A95" s="243"/>
      <c r="B95" s="244"/>
      <c r="C95" s="244"/>
      <c r="D95" s="244"/>
      <c r="E95" s="244"/>
      <c r="F95" s="244"/>
      <c r="G95" s="244"/>
      <c r="H95" s="244"/>
      <c r="I95" s="244"/>
      <c r="J95" s="244"/>
      <c r="K95" s="244"/>
      <c r="L95" s="244"/>
      <c r="M95" s="244"/>
      <c r="N95" s="244"/>
      <c r="O95" s="244"/>
      <c r="P95" s="244"/>
      <c r="Q95" s="245"/>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6"/>
      <c r="BA95" s="246"/>
      <c r="BB95" s="246"/>
      <c r="BC95" s="246"/>
      <c r="BD95" s="246"/>
      <c r="BE95" s="239"/>
      <c r="BF95" s="239"/>
      <c r="BG95" s="239"/>
      <c r="BH95" s="239"/>
      <c r="BI95" s="239"/>
      <c r="BJ95" s="239"/>
      <c r="BK95" s="239"/>
      <c r="BL95" s="239"/>
      <c r="BM95" s="239"/>
      <c r="BN95" s="239"/>
      <c r="BO95" s="239"/>
      <c r="BP95" s="239"/>
      <c r="BQ95" s="236">
        <v>89</v>
      </c>
      <c r="BR95" s="241"/>
      <c r="BS95" s="857"/>
      <c r="BT95" s="858"/>
      <c r="BU95" s="858"/>
      <c r="BV95" s="858"/>
      <c r="BW95" s="858"/>
      <c r="BX95" s="858"/>
      <c r="BY95" s="858"/>
      <c r="BZ95" s="858"/>
      <c r="CA95" s="858"/>
      <c r="CB95" s="858"/>
      <c r="CC95" s="858"/>
      <c r="CD95" s="858"/>
      <c r="CE95" s="858"/>
      <c r="CF95" s="858"/>
      <c r="CG95" s="863"/>
      <c r="CH95" s="860"/>
      <c r="CI95" s="861"/>
      <c r="CJ95" s="861"/>
      <c r="CK95" s="861"/>
      <c r="CL95" s="862"/>
      <c r="CM95" s="860"/>
      <c r="CN95" s="861"/>
      <c r="CO95" s="861"/>
      <c r="CP95" s="861"/>
      <c r="CQ95" s="862"/>
      <c r="CR95" s="860"/>
      <c r="CS95" s="861"/>
      <c r="CT95" s="861"/>
      <c r="CU95" s="861"/>
      <c r="CV95" s="862"/>
      <c r="CW95" s="860"/>
      <c r="CX95" s="861"/>
      <c r="CY95" s="861"/>
      <c r="CZ95" s="861"/>
      <c r="DA95" s="862"/>
      <c r="DB95" s="860"/>
      <c r="DC95" s="861"/>
      <c r="DD95" s="861"/>
      <c r="DE95" s="861"/>
      <c r="DF95" s="862"/>
      <c r="DG95" s="860"/>
      <c r="DH95" s="861"/>
      <c r="DI95" s="861"/>
      <c r="DJ95" s="861"/>
      <c r="DK95" s="862"/>
      <c r="DL95" s="860"/>
      <c r="DM95" s="861"/>
      <c r="DN95" s="861"/>
      <c r="DO95" s="861"/>
      <c r="DP95" s="862"/>
      <c r="DQ95" s="860"/>
      <c r="DR95" s="861"/>
      <c r="DS95" s="861"/>
      <c r="DT95" s="861"/>
      <c r="DU95" s="862"/>
      <c r="DV95" s="857"/>
      <c r="DW95" s="858"/>
      <c r="DX95" s="858"/>
      <c r="DY95" s="858"/>
      <c r="DZ95" s="859"/>
      <c r="EA95" s="228"/>
    </row>
    <row r="96" spans="1:131" ht="26.25" hidden="1" customHeight="1" x14ac:dyDescent="0.2">
      <c r="A96" s="243"/>
      <c r="B96" s="244"/>
      <c r="C96" s="244"/>
      <c r="D96" s="244"/>
      <c r="E96" s="244"/>
      <c r="F96" s="244"/>
      <c r="G96" s="244"/>
      <c r="H96" s="244"/>
      <c r="I96" s="244"/>
      <c r="J96" s="244"/>
      <c r="K96" s="244"/>
      <c r="L96" s="244"/>
      <c r="M96" s="244"/>
      <c r="N96" s="244"/>
      <c r="O96" s="244"/>
      <c r="P96" s="244"/>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6"/>
      <c r="BA96" s="246"/>
      <c r="BB96" s="246"/>
      <c r="BC96" s="246"/>
      <c r="BD96" s="246"/>
      <c r="BE96" s="239"/>
      <c r="BF96" s="239"/>
      <c r="BG96" s="239"/>
      <c r="BH96" s="239"/>
      <c r="BI96" s="239"/>
      <c r="BJ96" s="239"/>
      <c r="BK96" s="239"/>
      <c r="BL96" s="239"/>
      <c r="BM96" s="239"/>
      <c r="BN96" s="239"/>
      <c r="BO96" s="239"/>
      <c r="BP96" s="239"/>
      <c r="BQ96" s="236">
        <v>90</v>
      </c>
      <c r="BR96" s="241"/>
      <c r="BS96" s="857"/>
      <c r="BT96" s="858"/>
      <c r="BU96" s="858"/>
      <c r="BV96" s="858"/>
      <c r="BW96" s="858"/>
      <c r="BX96" s="858"/>
      <c r="BY96" s="858"/>
      <c r="BZ96" s="858"/>
      <c r="CA96" s="858"/>
      <c r="CB96" s="858"/>
      <c r="CC96" s="858"/>
      <c r="CD96" s="858"/>
      <c r="CE96" s="858"/>
      <c r="CF96" s="858"/>
      <c r="CG96" s="863"/>
      <c r="CH96" s="860"/>
      <c r="CI96" s="861"/>
      <c r="CJ96" s="861"/>
      <c r="CK96" s="861"/>
      <c r="CL96" s="862"/>
      <c r="CM96" s="860"/>
      <c r="CN96" s="861"/>
      <c r="CO96" s="861"/>
      <c r="CP96" s="861"/>
      <c r="CQ96" s="862"/>
      <c r="CR96" s="860"/>
      <c r="CS96" s="861"/>
      <c r="CT96" s="861"/>
      <c r="CU96" s="861"/>
      <c r="CV96" s="862"/>
      <c r="CW96" s="860"/>
      <c r="CX96" s="861"/>
      <c r="CY96" s="861"/>
      <c r="CZ96" s="861"/>
      <c r="DA96" s="862"/>
      <c r="DB96" s="860"/>
      <c r="DC96" s="861"/>
      <c r="DD96" s="861"/>
      <c r="DE96" s="861"/>
      <c r="DF96" s="862"/>
      <c r="DG96" s="860"/>
      <c r="DH96" s="861"/>
      <c r="DI96" s="861"/>
      <c r="DJ96" s="861"/>
      <c r="DK96" s="862"/>
      <c r="DL96" s="860"/>
      <c r="DM96" s="861"/>
      <c r="DN96" s="861"/>
      <c r="DO96" s="861"/>
      <c r="DP96" s="862"/>
      <c r="DQ96" s="860"/>
      <c r="DR96" s="861"/>
      <c r="DS96" s="861"/>
      <c r="DT96" s="861"/>
      <c r="DU96" s="862"/>
      <c r="DV96" s="857"/>
      <c r="DW96" s="858"/>
      <c r="DX96" s="858"/>
      <c r="DY96" s="858"/>
      <c r="DZ96" s="859"/>
      <c r="EA96" s="228"/>
    </row>
    <row r="97" spans="1:131" ht="26.25" hidden="1" customHeight="1" x14ac:dyDescent="0.2">
      <c r="A97" s="243"/>
      <c r="B97" s="244"/>
      <c r="C97" s="244"/>
      <c r="D97" s="244"/>
      <c r="E97" s="244"/>
      <c r="F97" s="244"/>
      <c r="G97" s="244"/>
      <c r="H97" s="244"/>
      <c r="I97" s="244"/>
      <c r="J97" s="244"/>
      <c r="K97" s="244"/>
      <c r="L97" s="244"/>
      <c r="M97" s="244"/>
      <c r="N97" s="244"/>
      <c r="O97" s="244"/>
      <c r="P97" s="244"/>
      <c r="Q97" s="245"/>
      <c r="R97" s="245"/>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6"/>
      <c r="BA97" s="246"/>
      <c r="BB97" s="246"/>
      <c r="BC97" s="246"/>
      <c r="BD97" s="246"/>
      <c r="BE97" s="239"/>
      <c r="BF97" s="239"/>
      <c r="BG97" s="239"/>
      <c r="BH97" s="239"/>
      <c r="BI97" s="239"/>
      <c r="BJ97" s="239"/>
      <c r="BK97" s="239"/>
      <c r="BL97" s="239"/>
      <c r="BM97" s="239"/>
      <c r="BN97" s="239"/>
      <c r="BO97" s="239"/>
      <c r="BP97" s="239"/>
      <c r="BQ97" s="236">
        <v>91</v>
      </c>
      <c r="BR97" s="241"/>
      <c r="BS97" s="857"/>
      <c r="BT97" s="858"/>
      <c r="BU97" s="858"/>
      <c r="BV97" s="858"/>
      <c r="BW97" s="858"/>
      <c r="BX97" s="858"/>
      <c r="BY97" s="858"/>
      <c r="BZ97" s="858"/>
      <c r="CA97" s="858"/>
      <c r="CB97" s="858"/>
      <c r="CC97" s="858"/>
      <c r="CD97" s="858"/>
      <c r="CE97" s="858"/>
      <c r="CF97" s="858"/>
      <c r="CG97" s="863"/>
      <c r="CH97" s="860"/>
      <c r="CI97" s="861"/>
      <c r="CJ97" s="861"/>
      <c r="CK97" s="861"/>
      <c r="CL97" s="862"/>
      <c r="CM97" s="860"/>
      <c r="CN97" s="861"/>
      <c r="CO97" s="861"/>
      <c r="CP97" s="861"/>
      <c r="CQ97" s="862"/>
      <c r="CR97" s="860"/>
      <c r="CS97" s="861"/>
      <c r="CT97" s="861"/>
      <c r="CU97" s="861"/>
      <c r="CV97" s="862"/>
      <c r="CW97" s="860"/>
      <c r="CX97" s="861"/>
      <c r="CY97" s="861"/>
      <c r="CZ97" s="861"/>
      <c r="DA97" s="862"/>
      <c r="DB97" s="860"/>
      <c r="DC97" s="861"/>
      <c r="DD97" s="861"/>
      <c r="DE97" s="861"/>
      <c r="DF97" s="862"/>
      <c r="DG97" s="860"/>
      <c r="DH97" s="861"/>
      <c r="DI97" s="861"/>
      <c r="DJ97" s="861"/>
      <c r="DK97" s="862"/>
      <c r="DL97" s="860"/>
      <c r="DM97" s="861"/>
      <c r="DN97" s="861"/>
      <c r="DO97" s="861"/>
      <c r="DP97" s="862"/>
      <c r="DQ97" s="860"/>
      <c r="DR97" s="861"/>
      <c r="DS97" s="861"/>
      <c r="DT97" s="861"/>
      <c r="DU97" s="862"/>
      <c r="DV97" s="857"/>
      <c r="DW97" s="858"/>
      <c r="DX97" s="858"/>
      <c r="DY97" s="858"/>
      <c r="DZ97" s="859"/>
      <c r="EA97" s="228"/>
    </row>
    <row r="98" spans="1:131" ht="26.25" hidden="1" customHeight="1" x14ac:dyDescent="0.2">
      <c r="A98" s="243"/>
      <c r="B98" s="244"/>
      <c r="C98" s="244"/>
      <c r="D98" s="244"/>
      <c r="E98" s="244"/>
      <c r="F98" s="244"/>
      <c r="G98" s="244"/>
      <c r="H98" s="244"/>
      <c r="I98" s="244"/>
      <c r="J98" s="244"/>
      <c r="K98" s="244"/>
      <c r="L98" s="244"/>
      <c r="M98" s="244"/>
      <c r="N98" s="244"/>
      <c r="O98" s="244"/>
      <c r="P98" s="244"/>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6"/>
      <c r="BA98" s="246"/>
      <c r="BB98" s="246"/>
      <c r="BC98" s="246"/>
      <c r="BD98" s="246"/>
      <c r="BE98" s="239"/>
      <c r="BF98" s="239"/>
      <c r="BG98" s="239"/>
      <c r="BH98" s="239"/>
      <c r="BI98" s="239"/>
      <c r="BJ98" s="239"/>
      <c r="BK98" s="239"/>
      <c r="BL98" s="239"/>
      <c r="BM98" s="239"/>
      <c r="BN98" s="239"/>
      <c r="BO98" s="239"/>
      <c r="BP98" s="239"/>
      <c r="BQ98" s="236">
        <v>92</v>
      </c>
      <c r="BR98" s="241"/>
      <c r="BS98" s="857"/>
      <c r="BT98" s="858"/>
      <c r="BU98" s="858"/>
      <c r="BV98" s="858"/>
      <c r="BW98" s="858"/>
      <c r="BX98" s="858"/>
      <c r="BY98" s="858"/>
      <c r="BZ98" s="858"/>
      <c r="CA98" s="858"/>
      <c r="CB98" s="858"/>
      <c r="CC98" s="858"/>
      <c r="CD98" s="858"/>
      <c r="CE98" s="858"/>
      <c r="CF98" s="858"/>
      <c r="CG98" s="863"/>
      <c r="CH98" s="860"/>
      <c r="CI98" s="861"/>
      <c r="CJ98" s="861"/>
      <c r="CK98" s="861"/>
      <c r="CL98" s="862"/>
      <c r="CM98" s="860"/>
      <c r="CN98" s="861"/>
      <c r="CO98" s="861"/>
      <c r="CP98" s="861"/>
      <c r="CQ98" s="862"/>
      <c r="CR98" s="860"/>
      <c r="CS98" s="861"/>
      <c r="CT98" s="861"/>
      <c r="CU98" s="861"/>
      <c r="CV98" s="862"/>
      <c r="CW98" s="860"/>
      <c r="CX98" s="861"/>
      <c r="CY98" s="861"/>
      <c r="CZ98" s="861"/>
      <c r="DA98" s="862"/>
      <c r="DB98" s="860"/>
      <c r="DC98" s="861"/>
      <c r="DD98" s="861"/>
      <c r="DE98" s="861"/>
      <c r="DF98" s="862"/>
      <c r="DG98" s="860"/>
      <c r="DH98" s="861"/>
      <c r="DI98" s="861"/>
      <c r="DJ98" s="861"/>
      <c r="DK98" s="862"/>
      <c r="DL98" s="860"/>
      <c r="DM98" s="861"/>
      <c r="DN98" s="861"/>
      <c r="DO98" s="861"/>
      <c r="DP98" s="862"/>
      <c r="DQ98" s="860"/>
      <c r="DR98" s="861"/>
      <c r="DS98" s="861"/>
      <c r="DT98" s="861"/>
      <c r="DU98" s="862"/>
      <c r="DV98" s="857"/>
      <c r="DW98" s="858"/>
      <c r="DX98" s="858"/>
      <c r="DY98" s="858"/>
      <c r="DZ98" s="859"/>
      <c r="EA98" s="228"/>
    </row>
    <row r="99" spans="1:131" ht="26.25" hidden="1" customHeight="1" x14ac:dyDescent="0.2">
      <c r="A99" s="243"/>
      <c r="B99" s="244"/>
      <c r="C99" s="244"/>
      <c r="D99" s="244"/>
      <c r="E99" s="244"/>
      <c r="F99" s="244"/>
      <c r="G99" s="244"/>
      <c r="H99" s="244"/>
      <c r="I99" s="244"/>
      <c r="J99" s="244"/>
      <c r="K99" s="244"/>
      <c r="L99" s="244"/>
      <c r="M99" s="244"/>
      <c r="N99" s="244"/>
      <c r="O99" s="244"/>
      <c r="P99" s="244"/>
      <c r="Q99" s="245"/>
      <c r="R99" s="245"/>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6"/>
      <c r="BA99" s="246"/>
      <c r="BB99" s="246"/>
      <c r="BC99" s="246"/>
      <c r="BD99" s="246"/>
      <c r="BE99" s="239"/>
      <c r="BF99" s="239"/>
      <c r="BG99" s="239"/>
      <c r="BH99" s="239"/>
      <c r="BI99" s="239"/>
      <c r="BJ99" s="239"/>
      <c r="BK99" s="239"/>
      <c r="BL99" s="239"/>
      <c r="BM99" s="239"/>
      <c r="BN99" s="239"/>
      <c r="BO99" s="239"/>
      <c r="BP99" s="239"/>
      <c r="BQ99" s="236">
        <v>93</v>
      </c>
      <c r="BR99" s="241"/>
      <c r="BS99" s="857"/>
      <c r="BT99" s="858"/>
      <c r="BU99" s="858"/>
      <c r="BV99" s="858"/>
      <c r="BW99" s="858"/>
      <c r="BX99" s="858"/>
      <c r="BY99" s="858"/>
      <c r="BZ99" s="858"/>
      <c r="CA99" s="858"/>
      <c r="CB99" s="858"/>
      <c r="CC99" s="858"/>
      <c r="CD99" s="858"/>
      <c r="CE99" s="858"/>
      <c r="CF99" s="858"/>
      <c r="CG99" s="863"/>
      <c r="CH99" s="860"/>
      <c r="CI99" s="861"/>
      <c r="CJ99" s="861"/>
      <c r="CK99" s="861"/>
      <c r="CL99" s="862"/>
      <c r="CM99" s="860"/>
      <c r="CN99" s="861"/>
      <c r="CO99" s="861"/>
      <c r="CP99" s="861"/>
      <c r="CQ99" s="862"/>
      <c r="CR99" s="860"/>
      <c r="CS99" s="861"/>
      <c r="CT99" s="861"/>
      <c r="CU99" s="861"/>
      <c r="CV99" s="862"/>
      <c r="CW99" s="860"/>
      <c r="CX99" s="861"/>
      <c r="CY99" s="861"/>
      <c r="CZ99" s="861"/>
      <c r="DA99" s="862"/>
      <c r="DB99" s="860"/>
      <c r="DC99" s="861"/>
      <c r="DD99" s="861"/>
      <c r="DE99" s="861"/>
      <c r="DF99" s="862"/>
      <c r="DG99" s="860"/>
      <c r="DH99" s="861"/>
      <c r="DI99" s="861"/>
      <c r="DJ99" s="861"/>
      <c r="DK99" s="862"/>
      <c r="DL99" s="860"/>
      <c r="DM99" s="861"/>
      <c r="DN99" s="861"/>
      <c r="DO99" s="861"/>
      <c r="DP99" s="862"/>
      <c r="DQ99" s="860"/>
      <c r="DR99" s="861"/>
      <c r="DS99" s="861"/>
      <c r="DT99" s="861"/>
      <c r="DU99" s="862"/>
      <c r="DV99" s="857"/>
      <c r="DW99" s="858"/>
      <c r="DX99" s="858"/>
      <c r="DY99" s="858"/>
      <c r="DZ99" s="859"/>
      <c r="EA99" s="228"/>
    </row>
    <row r="100" spans="1:131" ht="26.25" hidden="1" customHeight="1" x14ac:dyDescent="0.2">
      <c r="A100" s="243"/>
      <c r="B100" s="244"/>
      <c r="C100" s="244"/>
      <c r="D100" s="244"/>
      <c r="E100" s="244"/>
      <c r="F100" s="244"/>
      <c r="G100" s="244"/>
      <c r="H100" s="244"/>
      <c r="I100" s="244"/>
      <c r="J100" s="244"/>
      <c r="K100" s="244"/>
      <c r="L100" s="244"/>
      <c r="M100" s="244"/>
      <c r="N100" s="244"/>
      <c r="O100" s="244"/>
      <c r="P100" s="244"/>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6"/>
      <c r="BA100" s="246"/>
      <c r="BB100" s="246"/>
      <c r="BC100" s="246"/>
      <c r="BD100" s="246"/>
      <c r="BE100" s="239"/>
      <c r="BF100" s="239"/>
      <c r="BG100" s="239"/>
      <c r="BH100" s="239"/>
      <c r="BI100" s="239"/>
      <c r="BJ100" s="239"/>
      <c r="BK100" s="239"/>
      <c r="BL100" s="239"/>
      <c r="BM100" s="239"/>
      <c r="BN100" s="239"/>
      <c r="BO100" s="239"/>
      <c r="BP100" s="239"/>
      <c r="BQ100" s="236">
        <v>94</v>
      </c>
      <c r="BR100" s="241"/>
      <c r="BS100" s="857"/>
      <c r="BT100" s="858"/>
      <c r="BU100" s="858"/>
      <c r="BV100" s="858"/>
      <c r="BW100" s="858"/>
      <c r="BX100" s="858"/>
      <c r="BY100" s="858"/>
      <c r="BZ100" s="858"/>
      <c r="CA100" s="858"/>
      <c r="CB100" s="858"/>
      <c r="CC100" s="858"/>
      <c r="CD100" s="858"/>
      <c r="CE100" s="858"/>
      <c r="CF100" s="858"/>
      <c r="CG100" s="863"/>
      <c r="CH100" s="860"/>
      <c r="CI100" s="861"/>
      <c r="CJ100" s="861"/>
      <c r="CK100" s="861"/>
      <c r="CL100" s="862"/>
      <c r="CM100" s="860"/>
      <c r="CN100" s="861"/>
      <c r="CO100" s="861"/>
      <c r="CP100" s="861"/>
      <c r="CQ100" s="862"/>
      <c r="CR100" s="860"/>
      <c r="CS100" s="861"/>
      <c r="CT100" s="861"/>
      <c r="CU100" s="861"/>
      <c r="CV100" s="862"/>
      <c r="CW100" s="860"/>
      <c r="CX100" s="861"/>
      <c r="CY100" s="861"/>
      <c r="CZ100" s="861"/>
      <c r="DA100" s="862"/>
      <c r="DB100" s="860"/>
      <c r="DC100" s="861"/>
      <c r="DD100" s="861"/>
      <c r="DE100" s="861"/>
      <c r="DF100" s="862"/>
      <c r="DG100" s="860"/>
      <c r="DH100" s="861"/>
      <c r="DI100" s="861"/>
      <c r="DJ100" s="861"/>
      <c r="DK100" s="862"/>
      <c r="DL100" s="860"/>
      <c r="DM100" s="861"/>
      <c r="DN100" s="861"/>
      <c r="DO100" s="861"/>
      <c r="DP100" s="862"/>
      <c r="DQ100" s="860"/>
      <c r="DR100" s="861"/>
      <c r="DS100" s="861"/>
      <c r="DT100" s="861"/>
      <c r="DU100" s="862"/>
      <c r="DV100" s="857"/>
      <c r="DW100" s="858"/>
      <c r="DX100" s="858"/>
      <c r="DY100" s="858"/>
      <c r="DZ100" s="859"/>
      <c r="EA100" s="228"/>
    </row>
    <row r="101" spans="1:131" ht="26.25" hidden="1" customHeight="1" x14ac:dyDescent="0.2">
      <c r="A101" s="243"/>
      <c r="B101" s="244"/>
      <c r="C101" s="244"/>
      <c r="D101" s="244"/>
      <c r="E101" s="244"/>
      <c r="F101" s="244"/>
      <c r="G101" s="244"/>
      <c r="H101" s="244"/>
      <c r="I101" s="244"/>
      <c r="J101" s="244"/>
      <c r="K101" s="244"/>
      <c r="L101" s="244"/>
      <c r="M101" s="244"/>
      <c r="N101" s="244"/>
      <c r="O101" s="244"/>
      <c r="P101" s="244"/>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6"/>
      <c r="BA101" s="246"/>
      <c r="BB101" s="246"/>
      <c r="BC101" s="246"/>
      <c r="BD101" s="246"/>
      <c r="BE101" s="239"/>
      <c r="BF101" s="239"/>
      <c r="BG101" s="239"/>
      <c r="BH101" s="239"/>
      <c r="BI101" s="239"/>
      <c r="BJ101" s="239"/>
      <c r="BK101" s="239"/>
      <c r="BL101" s="239"/>
      <c r="BM101" s="239"/>
      <c r="BN101" s="239"/>
      <c r="BO101" s="239"/>
      <c r="BP101" s="239"/>
      <c r="BQ101" s="236">
        <v>95</v>
      </c>
      <c r="BR101" s="241"/>
      <c r="BS101" s="857"/>
      <c r="BT101" s="858"/>
      <c r="BU101" s="858"/>
      <c r="BV101" s="858"/>
      <c r="BW101" s="858"/>
      <c r="BX101" s="858"/>
      <c r="BY101" s="858"/>
      <c r="BZ101" s="858"/>
      <c r="CA101" s="858"/>
      <c r="CB101" s="858"/>
      <c r="CC101" s="858"/>
      <c r="CD101" s="858"/>
      <c r="CE101" s="858"/>
      <c r="CF101" s="858"/>
      <c r="CG101" s="863"/>
      <c r="CH101" s="860"/>
      <c r="CI101" s="861"/>
      <c r="CJ101" s="861"/>
      <c r="CK101" s="861"/>
      <c r="CL101" s="862"/>
      <c r="CM101" s="860"/>
      <c r="CN101" s="861"/>
      <c r="CO101" s="861"/>
      <c r="CP101" s="861"/>
      <c r="CQ101" s="862"/>
      <c r="CR101" s="860"/>
      <c r="CS101" s="861"/>
      <c r="CT101" s="861"/>
      <c r="CU101" s="861"/>
      <c r="CV101" s="862"/>
      <c r="CW101" s="860"/>
      <c r="CX101" s="861"/>
      <c r="CY101" s="861"/>
      <c r="CZ101" s="861"/>
      <c r="DA101" s="862"/>
      <c r="DB101" s="860"/>
      <c r="DC101" s="861"/>
      <c r="DD101" s="861"/>
      <c r="DE101" s="861"/>
      <c r="DF101" s="862"/>
      <c r="DG101" s="860"/>
      <c r="DH101" s="861"/>
      <c r="DI101" s="861"/>
      <c r="DJ101" s="861"/>
      <c r="DK101" s="862"/>
      <c r="DL101" s="860"/>
      <c r="DM101" s="861"/>
      <c r="DN101" s="861"/>
      <c r="DO101" s="861"/>
      <c r="DP101" s="862"/>
      <c r="DQ101" s="860"/>
      <c r="DR101" s="861"/>
      <c r="DS101" s="861"/>
      <c r="DT101" s="861"/>
      <c r="DU101" s="862"/>
      <c r="DV101" s="857"/>
      <c r="DW101" s="858"/>
      <c r="DX101" s="858"/>
      <c r="DY101" s="858"/>
      <c r="DZ101" s="859"/>
      <c r="EA101" s="228"/>
    </row>
    <row r="102" spans="1:131" ht="26.25" customHeight="1" thickBot="1" x14ac:dyDescent="0.25">
      <c r="A102" s="243"/>
      <c r="B102" s="244"/>
      <c r="C102" s="244"/>
      <c r="D102" s="244"/>
      <c r="E102" s="244"/>
      <c r="F102" s="244"/>
      <c r="G102" s="244"/>
      <c r="H102" s="244"/>
      <c r="I102" s="244"/>
      <c r="J102" s="244"/>
      <c r="K102" s="244"/>
      <c r="L102" s="244"/>
      <c r="M102" s="244"/>
      <c r="N102" s="244"/>
      <c r="O102" s="244"/>
      <c r="P102" s="244"/>
      <c r="Q102" s="245"/>
      <c r="R102" s="245"/>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6"/>
      <c r="BA102" s="246"/>
      <c r="BB102" s="246"/>
      <c r="BC102" s="246"/>
      <c r="BD102" s="246"/>
      <c r="BE102" s="239"/>
      <c r="BF102" s="239"/>
      <c r="BG102" s="239"/>
      <c r="BH102" s="239"/>
      <c r="BI102" s="239"/>
      <c r="BJ102" s="239"/>
      <c r="BK102" s="239"/>
      <c r="BL102" s="239"/>
      <c r="BM102" s="239"/>
      <c r="BN102" s="239"/>
      <c r="BO102" s="239"/>
      <c r="BP102" s="239"/>
      <c r="BQ102" s="238" t="s">
        <v>381</v>
      </c>
      <c r="BR102" s="787" t="s">
        <v>406</v>
      </c>
      <c r="BS102" s="788"/>
      <c r="BT102" s="788"/>
      <c r="BU102" s="788"/>
      <c r="BV102" s="788"/>
      <c r="BW102" s="788"/>
      <c r="BX102" s="788"/>
      <c r="BY102" s="788"/>
      <c r="BZ102" s="788"/>
      <c r="CA102" s="788"/>
      <c r="CB102" s="788"/>
      <c r="CC102" s="788"/>
      <c r="CD102" s="788"/>
      <c r="CE102" s="788"/>
      <c r="CF102" s="788"/>
      <c r="CG102" s="789"/>
      <c r="CH102" s="885"/>
      <c r="CI102" s="886"/>
      <c r="CJ102" s="886"/>
      <c r="CK102" s="886"/>
      <c r="CL102" s="887"/>
      <c r="CM102" s="885"/>
      <c r="CN102" s="886"/>
      <c r="CO102" s="886"/>
      <c r="CP102" s="886"/>
      <c r="CQ102" s="887"/>
      <c r="CR102" s="888">
        <v>3007</v>
      </c>
      <c r="CS102" s="850"/>
      <c r="CT102" s="850"/>
      <c r="CU102" s="850"/>
      <c r="CV102" s="889"/>
      <c r="CW102" s="888">
        <v>164</v>
      </c>
      <c r="CX102" s="850"/>
      <c r="CY102" s="850"/>
      <c r="CZ102" s="850"/>
      <c r="DA102" s="889"/>
      <c r="DB102" s="888">
        <v>14657</v>
      </c>
      <c r="DC102" s="850"/>
      <c r="DD102" s="850"/>
      <c r="DE102" s="850"/>
      <c r="DF102" s="889"/>
      <c r="DG102" s="888"/>
      <c r="DH102" s="850"/>
      <c r="DI102" s="850"/>
      <c r="DJ102" s="850"/>
      <c r="DK102" s="889"/>
      <c r="DL102" s="888"/>
      <c r="DM102" s="850"/>
      <c r="DN102" s="850"/>
      <c r="DO102" s="850"/>
      <c r="DP102" s="889"/>
      <c r="DQ102" s="888"/>
      <c r="DR102" s="850"/>
      <c r="DS102" s="850"/>
      <c r="DT102" s="850"/>
      <c r="DU102" s="889"/>
      <c r="DV102" s="787"/>
      <c r="DW102" s="788"/>
      <c r="DX102" s="788"/>
      <c r="DY102" s="788"/>
      <c r="DZ102" s="912"/>
      <c r="EA102" s="228"/>
    </row>
    <row r="103" spans="1:131" ht="26.25" customHeight="1" x14ac:dyDescent="0.2">
      <c r="A103" s="243"/>
      <c r="B103" s="244"/>
      <c r="C103" s="244"/>
      <c r="D103" s="244"/>
      <c r="E103" s="244"/>
      <c r="F103" s="244"/>
      <c r="G103" s="244"/>
      <c r="H103" s="244"/>
      <c r="I103" s="244"/>
      <c r="J103" s="244"/>
      <c r="K103" s="244"/>
      <c r="L103" s="244"/>
      <c r="M103" s="244"/>
      <c r="N103" s="244"/>
      <c r="O103" s="244"/>
      <c r="P103" s="244"/>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6"/>
      <c r="BA103" s="246"/>
      <c r="BB103" s="246"/>
      <c r="BC103" s="246"/>
      <c r="BD103" s="246"/>
      <c r="BE103" s="239"/>
      <c r="BF103" s="239"/>
      <c r="BG103" s="239"/>
      <c r="BH103" s="239"/>
      <c r="BI103" s="239"/>
      <c r="BJ103" s="239"/>
      <c r="BK103" s="239"/>
      <c r="BL103" s="239"/>
      <c r="BM103" s="239"/>
      <c r="BN103" s="239"/>
      <c r="BO103" s="239"/>
      <c r="BP103" s="239"/>
      <c r="BQ103" s="913" t="s">
        <v>407</v>
      </c>
      <c r="BR103" s="913"/>
      <c r="BS103" s="913"/>
      <c r="BT103" s="913"/>
      <c r="BU103" s="913"/>
      <c r="BV103" s="913"/>
      <c r="BW103" s="913"/>
      <c r="BX103" s="913"/>
      <c r="BY103" s="913"/>
      <c r="BZ103" s="913"/>
      <c r="CA103" s="913"/>
      <c r="CB103" s="913"/>
      <c r="CC103" s="913"/>
      <c r="CD103" s="913"/>
      <c r="CE103" s="913"/>
      <c r="CF103" s="913"/>
      <c r="CG103" s="913"/>
      <c r="CH103" s="913"/>
      <c r="CI103" s="913"/>
      <c r="CJ103" s="913"/>
      <c r="CK103" s="913"/>
      <c r="CL103" s="913"/>
      <c r="CM103" s="913"/>
      <c r="CN103" s="913"/>
      <c r="CO103" s="913"/>
      <c r="CP103" s="913"/>
      <c r="CQ103" s="913"/>
      <c r="CR103" s="913"/>
      <c r="CS103" s="913"/>
      <c r="CT103" s="913"/>
      <c r="CU103" s="913"/>
      <c r="CV103" s="913"/>
      <c r="CW103" s="913"/>
      <c r="CX103" s="913"/>
      <c r="CY103" s="913"/>
      <c r="CZ103" s="913"/>
      <c r="DA103" s="913"/>
      <c r="DB103" s="913"/>
      <c r="DC103" s="913"/>
      <c r="DD103" s="913"/>
      <c r="DE103" s="913"/>
      <c r="DF103" s="913"/>
      <c r="DG103" s="913"/>
      <c r="DH103" s="913"/>
      <c r="DI103" s="913"/>
      <c r="DJ103" s="913"/>
      <c r="DK103" s="913"/>
      <c r="DL103" s="913"/>
      <c r="DM103" s="913"/>
      <c r="DN103" s="913"/>
      <c r="DO103" s="913"/>
      <c r="DP103" s="913"/>
      <c r="DQ103" s="913"/>
      <c r="DR103" s="913"/>
      <c r="DS103" s="913"/>
      <c r="DT103" s="913"/>
      <c r="DU103" s="913"/>
      <c r="DV103" s="913"/>
      <c r="DW103" s="913"/>
      <c r="DX103" s="913"/>
      <c r="DY103" s="913"/>
      <c r="DZ103" s="913"/>
      <c r="EA103" s="228"/>
    </row>
    <row r="104" spans="1:131" ht="26.25" customHeight="1" x14ac:dyDescent="0.2">
      <c r="A104" s="243"/>
      <c r="B104" s="244"/>
      <c r="C104" s="244"/>
      <c r="D104" s="244"/>
      <c r="E104" s="244"/>
      <c r="F104" s="244"/>
      <c r="G104" s="244"/>
      <c r="H104" s="244"/>
      <c r="I104" s="244"/>
      <c r="J104" s="244"/>
      <c r="K104" s="244"/>
      <c r="L104" s="244"/>
      <c r="M104" s="244"/>
      <c r="N104" s="244"/>
      <c r="O104" s="244"/>
      <c r="P104" s="244"/>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6"/>
      <c r="BA104" s="246"/>
      <c r="BB104" s="246"/>
      <c r="BC104" s="246"/>
      <c r="BD104" s="246"/>
      <c r="BE104" s="239"/>
      <c r="BF104" s="239"/>
      <c r="BG104" s="239"/>
      <c r="BH104" s="239"/>
      <c r="BI104" s="239"/>
      <c r="BJ104" s="239"/>
      <c r="BK104" s="239"/>
      <c r="BL104" s="239"/>
      <c r="BM104" s="239"/>
      <c r="BN104" s="239"/>
      <c r="BO104" s="239"/>
      <c r="BP104" s="239"/>
      <c r="BQ104" s="914" t="s">
        <v>408</v>
      </c>
      <c r="BR104" s="914"/>
      <c r="BS104" s="914"/>
      <c r="BT104" s="914"/>
      <c r="BU104" s="914"/>
      <c r="BV104" s="914"/>
      <c r="BW104" s="914"/>
      <c r="BX104" s="914"/>
      <c r="BY104" s="914"/>
      <c r="BZ104" s="914"/>
      <c r="CA104" s="914"/>
      <c r="CB104" s="914"/>
      <c r="CC104" s="914"/>
      <c r="CD104" s="914"/>
      <c r="CE104" s="914"/>
      <c r="CF104" s="914"/>
      <c r="CG104" s="914"/>
      <c r="CH104" s="914"/>
      <c r="CI104" s="914"/>
      <c r="CJ104" s="914"/>
      <c r="CK104" s="914"/>
      <c r="CL104" s="914"/>
      <c r="CM104" s="914"/>
      <c r="CN104" s="914"/>
      <c r="CO104" s="914"/>
      <c r="CP104" s="914"/>
      <c r="CQ104" s="914"/>
      <c r="CR104" s="914"/>
      <c r="CS104" s="914"/>
      <c r="CT104" s="914"/>
      <c r="CU104" s="914"/>
      <c r="CV104" s="914"/>
      <c r="CW104" s="914"/>
      <c r="CX104" s="914"/>
      <c r="CY104" s="914"/>
      <c r="CZ104" s="914"/>
      <c r="DA104" s="914"/>
      <c r="DB104" s="914"/>
      <c r="DC104" s="914"/>
      <c r="DD104" s="914"/>
      <c r="DE104" s="914"/>
      <c r="DF104" s="914"/>
      <c r="DG104" s="914"/>
      <c r="DH104" s="914"/>
      <c r="DI104" s="914"/>
      <c r="DJ104" s="914"/>
      <c r="DK104" s="914"/>
      <c r="DL104" s="914"/>
      <c r="DM104" s="914"/>
      <c r="DN104" s="914"/>
      <c r="DO104" s="914"/>
      <c r="DP104" s="914"/>
      <c r="DQ104" s="914"/>
      <c r="DR104" s="914"/>
      <c r="DS104" s="914"/>
      <c r="DT104" s="914"/>
      <c r="DU104" s="914"/>
      <c r="DV104" s="914"/>
      <c r="DW104" s="914"/>
      <c r="DX104" s="914"/>
      <c r="DY104" s="914"/>
      <c r="DZ104" s="914"/>
      <c r="EA104" s="228"/>
    </row>
    <row r="105" spans="1:131" ht="11.25" customHeight="1"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8"/>
      <c r="DO105" s="228"/>
      <c r="DP105" s="228"/>
      <c r="DQ105" s="228"/>
      <c r="DR105" s="228"/>
      <c r="DS105" s="228"/>
      <c r="DT105" s="228"/>
      <c r="DU105" s="228"/>
      <c r="DV105" s="228"/>
      <c r="DW105" s="228"/>
      <c r="DX105" s="228"/>
      <c r="DY105" s="228"/>
      <c r="DZ105" s="228"/>
      <c r="EA105" s="228"/>
    </row>
    <row r="106" spans="1:131" ht="11.25" customHeight="1"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8"/>
      <c r="DO106" s="228"/>
      <c r="DP106" s="228"/>
      <c r="DQ106" s="228"/>
      <c r="DR106" s="228"/>
      <c r="DS106" s="228"/>
      <c r="DT106" s="228"/>
      <c r="DU106" s="228"/>
      <c r="DV106" s="228"/>
      <c r="DW106" s="228"/>
      <c r="DX106" s="228"/>
      <c r="DY106" s="228"/>
      <c r="DZ106" s="228"/>
      <c r="EA106" s="228"/>
    </row>
    <row r="107" spans="1:131" s="228" customFormat="1" ht="26.25" customHeight="1" thickBot="1" x14ac:dyDescent="0.25">
      <c r="A107" s="247" t="s">
        <v>409</v>
      </c>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7" t="s">
        <v>410</v>
      </c>
      <c r="AV107" s="248"/>
      <c r="AW107" s="248"/>
      <c r="AX107" s="248"/>
      <c r="AY107" s="248"/>
      <c r="AZ107" s="248"/>
      <c r="BA107" s="248"/>
      <c r="BB107" s="248"/>
      <c r="BC107" s="248"/>
      <c r="BD107" s="248"/>
      <c r="BE107" s="248"/>
      <c r="BF107" s="248"/>
      <c r="BG107" s="248"/>
      <c r="BH107" s="248"/>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248"/>
      <c r="DL107" s="248"/>
      <c r="DM107" s="248"/>
      <c r="DN107" s="248"/>
      <c r="DO107" s="248"/>
      <c r="DP107" s="248"/>
      <c r="DQ107" s="248"/>
      <c r="DR107" s="248"/>
      <c r="DS107" s="248"/>
      <c r="DT107" s="248"/>
      <c r="DU107" s="248"/>
      <c r="DV107" s="248"/>
      <c r="DW107" s="248"/>
      <c r="DX107" s="248"/>
      <c r="DY107" s="248"/>
      <c r="DZ107" s="248"/>
    </row>
    <row r="108" spans="1:131" s="228" customFormat="1" ht="26.25" customHeight="1" x14ac:dyDescent="0.2">
      <c r="A108" s="915" t="s">
        <v>411</v>
      </c>
      <c r="B108" s="916"/>
      <c r="C108" s="916"/>
      <c r="D108" s="916"/>
      <c r="E108" s="916"/>
      <c r="F108" s="916"/>
      <c r="G108" s="916"/>
      <c r="H108" s="916"/>
      <c r="I108" s="916"/>
      <c r="J108" s="916"/>
      <c r="K108" s="916"/>
      <c r="L108" s="916"/>
      <c r="M108" s="916"/>
      <c r="N108" s="916"/>
      <c r="O108" s="916"/>
      <c r="P108" s="916"/>
      <c r="Q108" s="916"/>
      <c r="R108" s="916"/>
      <c r="S108" s="916"/>
      <c r="T108" s="916"/>
      <c r="U108" s="916"/>
      <c r="V108" s="916"/>
      <c r="W108" s="916"/>
      <c r="X108" s="916"/>
      <c r="Y108" s="916"/>
      <c r="Z108" s="916"/>
      <c r="AA108" s="916"/>
      <c r="AB108" s="916"/>
      <c r="AC108" s="916"/>
      <c r="AD108" s="916"/>
      <c r="AE108" s="916"/>
      <c r="AF108" s="916"/>
      <c r="AG108" s="916"/>
      <c r="AH108" s="916"/>
      <c r="AI108" s="916"/>
      <c r="AJ108" s="916"/>
      <c r="AK108" s="916"/>
      <c r="AL108" s="916"/>
      <c r="AM108" s="916"/>
      <c r="AN108" s="916"/>
      <c r="AO108" s="916"/>
      <c r="AP108" s="916"/>
      <c r="AQ108" s="916"/>
      <c r="AR108" s="916"/>
      <c r="AS108" s="916"/>
      <c r="AT108" s="917"/>
      <c r="AU108" s="915" t="s">
        <v>412</v>
      </c>
      <c r="AV108" s="916"/>
      <c r="AW108" s="916"/>
      <c r="AX108" s="916"/>
      <c r="AY108" s="916"/>
      <c r="AZ108" s="916"/>
      <c r="BA108" s="916"/>
      <c r="BB108" s="916"/>
      <c r="BC108" s="916"/>
      <c r="BD108" s="916"/>
      <c r="BE108" s="916"/>
      <c r="BF108" s="916"/>
      <c r="BG108" s="916"/>
      <c r="BH108" s="916"/>
      <c r="BI108" s="916"/>
      <c r="BJ108" s="916"/>
      <c r="BK108" s="916"/>
      <c r="BL108" s="916"/>
      <c r="BM108" s="916"/>
      <c r="BN108" s="916"/>
      <c r="BO108" s="916"/>
      <c r="BP108" s="916"/>
      <c r="BQ108" s="916"/>
      <c r="BR108" s="916"/>
      <c r="BS108" s="916"/>
      <c r="BT108" s="916"/>
      <c r="BU108" s="916"/>
      <c r="BV108" s="916"/>
      <c r="BW108" s="916"/>
      <c r="BX108" s="916"/>
      <c r="BY108" s="916"/>
      <c r="BZ108" s="916"/>
      <c r="CA108" s="916"/>
      <c r="CB108" s="916"/>
      <c r="CC108" s="916"/>
      <c r="CD108" s="916"/>
      <c r="CE108" s="916"/>
      <c r="CF108" s="916"/>
      <c r="CG108" s="916"/>
      <c r="CH108" s="916"/>
      <c r="CI108" s="916"/>
      <c r="CJ108" s="916"/>
      <c r="CK108" s="916"/>
      <c r="CL108" s="916"/>
      <c r="CM108" s="916"/>
      <c r="CN108" s="916"/>
      <c r="CO108" s="916"/>
      <c r="CP108" s="916"/>
      <c r="CQ108" s="916"/>
      <c r="CR108" s="916"/>
      <c r="CS108" s="916"/>
      <c r="CT108" s="916"/>
      <c r="CU108" s="916"/>
      <c r="CV108" s="916"/>
      <c r="CW108" s="916"/>
      <c r="CX108" s="916"/>
      <c r="CY108" s="916"/>
      <c r="CZ108" s="916"/>
      <c r="DA108" s="916"/>
      <c r="DB108" s="916"/>
      <c r="DC108" s="916"/>
      <c r="DD108" s="916"/>
      <c r="DE108" s="916"/>
      <c r="DF108" s="916"/>
      <c r="DG108" s="916"/>
      <c r="DH108" s="916"/>
      <c r="DI108" s="916"/>
      <c r="DJ108" s="916"/>
      <c r="DK108" s="916"/>
      <c r="DL108" s="916"/>
      <c r="DM108" s="916"/>
      <c r="DN108" s="916"/>
      <c r="DO108" s="916"/>
      <c r="DP108" s="916"/>
      <c r="DQ108" s="916"/>
      <c r="DR108" s="916"/>
      <c r="DS108" s="916"/>
      <c r="DT108" s="916"/>
      <c r="DU108" s="916"/>
      <c r="DV108" s="916"/>
      <c r="DW108" s="916"/>
      <c r="DX108" s="916"/>
      <c r="DY108" s="916"/>
      <c r="DZ108" s="917"/>
    </row>
    <row r="109" spans="1:131" s="228" customFormat="1" ht="26.25" customHeight="1" x14ac:dyDescent="0.2">
      <c r="A109" s="910" t="s">
        <v>413</v>
      </c>
      <c r="B109" s="891"/>
      <c r="C109" s="891"/>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2"/>
      <c r="AA109" s="890" t="s">
        <v>414</v>
      </c>
      <c r="AB109" s="891"/>
      <c r="AC109" s="891"/>
      <c r="AD109" s="891"/>
      <c r="AE109" s="892"/>
      <c r="AF109" s="890" t="s">
        <v>415</v>
      </c>
      <c r="AG109" s="891"/>
      <c r="AH109" s="891"/>
      <c r="AI109" s="891"/>
      <c r="AJ109" s="892"/>
      <c r="AK109" s="890" t="s">
        <v>294</v>
      </c>
      <c r="AL109" s="891"/>
      <c r="AM109" s="891"/>
      <c r="AN109" s="891"/>
      <c r="AO109" s="892"/>
      <c r="AP109" s="890" t="s">
        <v>416</v>
      </c>
      <c r="AQ109" s="891"/>
      <c r="AR109" s="891"/>
      <c r="AS109" s="891"/>
      <c r="AT109" s="893"/>
      <c r="AU109" s="910" t="s">
        <v>413</v>
      </c>
      <c r="AV109" s="891"/>
      <c r="AW109" s="891"/>
      <c r="AX109" s="891"/>
      <c r="AY109" s="891"/>
      <c r="AZ109" s="891"/>
      <c r="BA109" s="891"/>
      <c r="BB109" s="891"/>
      <c r="BC109" s="891"/>
      <c r="BD109" s="891"/>
      <c r="BE109" s="891"/>
      <c r="BF109" s="891"/>
      <c r="BG109" s="891"/>
      <c r="BH109" s="891"/>
      <c r="BI109" s="891"/>
      <c r="BJ109" s="891"/>
      <c r="BK109" s="891"/>
      <c r="BL109" s="891"/>
      <c r="BM109" s="891"/>
      <c r="BN109" s="891"/>
      <c r="BO109" s="891"/>
      <c r="BP109" s="892"/>
      <c r="BQ109" s="890" t="s">
        <v>414</v>
      </c>
      <c r="BR109" s="891"/>
      <c r="BS109" s="891"/>
      <c r="BT109" s="891"/>
      <c r="BU109" s="892"/>
      <c r="BV109" s="890" t="s">
        <v>415</v>
      </c>
      <c r="BW109" s="891"/>
      <c r="BX109" s="891"/>
      <c r="BY109" s="891"/>
      <c r="BZ109" s="892"/>
      <c r="CA109" s="890" t="s">
        <v>294</v>
      </c>
      <c r="CB109" s="891"/>
      <c r="CC109" s="891"/>
      <c r="CD109" s="891"/>
      <c r="CE109" s="892"/>
      <c r="CF109" s="911" t="s">
        <v>416</v>
      </c>
      <c r="CG109" s="911"/>
      <c r="CH109" s="911"/>
      <c r="CI109" s="911"/>
      <c r="CJ109" s="911"/>
      <c r="CK109" s="890" t="s">
        <v>417</v>
      </c>
      <c r="CL109" s="891"/>
      <c r="CM109" s="891"/>
      <c r="CN109" s="891"/>
      <c r="CO109" s="891"/>
      <c r="CP109" s="891"/>
      <c r="CQ109" s="891"/>
      <c r="CR109" s="891"/>
      <c r="CS109" s="891"/>
      <c r="CT109" s="891"/>
      <c r="CU109" s="891"/>
      <c r="CV109" s="891"/>
      <c r="CW109" s="891"/>
      <c r="CX109" s="891"/>
      <c r="CY109" s="891"/>
      <c r="CZ109" s="891"/>
      <c r="DA109" s="891"/>
      <c r="DB109" s="891"/>
      <c r="DC109" s="891"/>
      <c r="DD109" s="891"/>
      <c r="DE109" s="891"/>
      <c r="DF109" s="892"/>
      <c r="DG109" s="890" t="s">
        <v>414</v>
      </c>
      <c r="DH109" s="891"/>
      <c r="DI109" s="891"/>
      <c r="DJ109" s="891"/>
      <c r="DK109" s="892"/>
      <c r="DL109" s="890" t="s">
        <v>415</v>
      </c>
      <c r="DM109" s="891"/>
      <c r="DN109" s="891"/>
      <c r="DO109" s="891"/>
      <c r="DP109" s="892"/>
      <c r="DQ109" s="890" t="s">
        <v>294</v>
      </c>
      <c r="DR109" s="891"/>
      <c r="DS109" s="891"/>
      <c r="DT109" s="891"/>
      <c r="DU109" s="892"/>
      <c r="DV109" s="890" t="s">
        <v>416</v>
      </c>
      <c r="DW109" s="891"/>
      <c r="DX109" s="891"/>
      <c r="DY109" s="891"/>
      <c r="DZ109" s="893"/>
    </row>
    <row r="110" spans="1:131" s="228" customFormat="1" ht="26.25" customHeight="1" x14ac:dyDescent="0.2">
      <c r="A110" s="894" t="s">
        <v>418</v>
      </c>
      <c r="B110" s="895"/>
      <c r="C110" s="895"/>
      <c r="D110" s="895"/>
      <c r="E110" s="895"/>
      <c r="F110" s="895"/>
      <c r="G110" s="895"/>
      <c r="H110" s="895"/>
      <c r="I110" s="895"/>
      <c r="J110" s="895"/>
      <c r="K110" s="895"/>
      <c r="L110" s="895"/>
      <c r="M110" s="895"/>
      <c r="N110" s="895"/>
      <c r="O110" s="895"/>
      <c r="P110" s="895"/>
      <c r="Q110" s="895"/>
      <c r="R110" s="895"/>
      <c r="S110" s="895"/>
      <c r="T110" s="895"/>
      <c r="U110" s="895"/>
      <c r="V110" s="895"/>
      <c r="W110" s="895"/>
      <c r="X110" s="895"/>
      <c r="Y110" s="895"/>
      <c r="Z110" s="896"/>
      <c r="AA110" s="897">
        <v>21864767</v>
      </c>
      <c r="AB110" s="898"/>
      <c r="AC110" s="898"/>
      <c r="AD110" s="898"/>
      <c r="AE110" s="899"/>
      <c r="AF110" s="900">
        <v>21560153</v>
      </c>
      <c r="AG110" s="898"/>
      <c r="AH110" s="898"/>
      <c r="AI110" s="898"/>
      <c r="AJ110" s="899"/>
      <c r="AK110" s="900">
        <v>20278708</v>
      </c>
      <c r="AL110" s="898"/>
      <c r="AM110" s="898"/>
      <c r="AN110" s="898"/>
      <c r="AO110" s="899"/>
      <c r="AP110" s="901">
        <v>20.3</v>
      </c>
      <c r="AQ110" s="902"/>
      <c r="AR110" s="902"/>
      <c r="AS110" s="902"/>
      <c r="AT110" s="903"/>
      <c r="AU110" s="904" t="s">
        <v>69</v>
      </c>
      <c r="AV110" s="905"/>
      <c r="AW110" s="905"/>
      <c r="AX110" s="905"/>
      <c r="AY110" s="905"/>
      <c r="AZ110" s="927" t="s">
        <v>419</v>
      </c>
      <c r="BA110" s="895"/>
      <c r="BB110" s="895"/>
      <c r="BC110" s="895"/>
      <c r="BD110" s="895"/>
      <c r="BE110" s="895"/>
      <c r="BF110" s="895"/>
      <c r="BG110" s="895"/>
      <c r="BH110" s="895"/>
      <c r="BI110" s="895"/>
      <c r="BJ110" s="895"/>
      <c r="BK110" s="895"/>
      <c r="BL110" s="895"/>
      <c r="BM110" s="895"/>
      <c r="BN110" s="895"/>
      <c r="BO110" s="895"/>
      <c r="BP110" s="896"/>
      <c r="BQ110" s="928">
        <v>183966889</v>
      </c>
      <c r="BR110" s="929"/>
      <c r="BS110" s="929"/>
      <c r="BT110" s="929"/>
      <c r="BU110" s="929"/>
      <c r="BV110" s="929">
        <v>174026346</v>
      </c>
      <c r="BW110" s="929"/>
      <c r="BX110" s="929"/>
      <c r="BY110" s="929"/>
      <c r="BZ110" s="929"/>
      <c r="CA110" s="929">
        <v>163387040</v>
      </c>
      <c r="CB110" s="929"/>
      <c r="CC110" s="929"/>
      <c r="CD110" s="929"/>
      <c r="CE110" s="929"/>
      <c r="CF110" s="942">
        <v>163.69999999999999</v>
      </c>
      <c r="CG110" s="943"/>
      <c r="CH110" s="943"/>
      <c r="CI110" s="943"/>
      <c r="CJ110" s="943"/>
      <c r="CK110" s="944" t="s">
        <v>420</v>
      </c>
      <c r="CL110" s="945"/>
      <c r="CM110" s="927" t="s">
        <v>421</v>
      </c>
      <c r="CN110" s="895"/>
      <c r="CO110" s="895"/>
      <c r="CP110" s="895"/>
      <c r="CQ110" s="895"/>
      <c r="CR110" s="895"/>
      <c r="CS110" s="895"/>
      <c r="CT110" s="895"/>
      <c r="CU110" s="895"/>
      <c r="CV110" s="895"/>
      <c r="CW110" s="895"/>
      <c r="CX110" s="895"/>
      <c r="CY110" s="895"/>
      <c r="CZ110" s="895"/>
      <c r="DA110" s="895"/>
      <c r="DB110" s="895"/>
      <c r="DC110" s="895"/>
      <c r="DD110" s="895"/>
      <c r="DE110" s="895"/>
      <c r="DF110" s="896"/>
      <c r="DG110" s="928">
        <v>4762814</v>
      </c>
      <c r="DH110" s="929"/>
      <c r="DI110" s="929"/>
      <c r="DJ110" s="929"/>
      <c r="DK110" s="929"/>
      <c r="DL110" s="929">
        <v>4290357</v>
      </c>
      <c r="DM110" s="929"/>
      <c r="DN110" s="929"/>
      <c r="DO110" s="929"/>
      <c r="DP110" s="929"/>
      <c r="DQ110" s="929">
        <v>3896526</v>
      </c>
      <c r="DR110" s="929"/>
      <c r="DS110" s="929"/>
      <c r="DT110" s="929"/>
      <c r="DU110" s="929"/>
      <c r="DV110" s="930">
        <v>3.9</v>
      </c>
      <c r="DW110" s="930"/>
      <c r="DX110" s="930"/>
      <c r="DY110" s="930"/>
      <c r="DZ110" s="931"/>
    </row>
    <row r="111" spans="1:131" s="228" customFormat="1" ht="26.25" customHeight="1" x14ac:dyDescent="0.2">
      <c r="A111" s="932" t="s">
        <v>422</v>
      </c>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4"/>
      <c r="AA111" s="935" t="s">
        <v>122</v>
      </c>
      <c r="AB111" s="936"/>
      <c r="AC111" s="936"/>
      <c r="AD111" s="936"/>
      <c r="AE111" s="937"/>
      <c r="AF111" s="938" t="s">
        <v>122</v>
      </c>
      <c r="AG111" s="936"/>
      <c r="AH111" s="936"/>
      <c r="AI111" s="936"/>
      <c r="AJ111" s="937"/>
      <c r="AK111" s="938" t="s">
        <v>122</v>
      </c>
      <c r="AL111" s="936"/>
      <c r="AM111" s="936"/>
      <c r="AN111" s="936"/>
      <c r="AO111" s="937"/>
      <c r="AP111" s="939" t="s">
        <v>122</v>
      </c>
      <c r="AQ111" s="940"/>
      <c r="AR111" s="940"/>
      <c r="AS111" s="940"/>
      <c r="AT111" s="941"/>
      <c r="AU111" s="906"/>
      <c r="AV111" s="907"/>
      <c r="AW111" s="907"/>
      <c r="AX111" s="907"/>
      <c r="AY111" s="907"/>
      <c r="AZ111" s="920" t="s">
        <v>423</v>
      </c>
      <c r="BA111" s="921"/>
      <c r="BB111" s="921"/>
      <c r="BC111" s="921"/>
      <c r="BD111" s="921"/>
      <c r="BE111" s="921"/>
      <c r="BF111" s="921"/>
      <c r="BG111" s="921"/>
      <c r="BH111" s="921"/>
      <c r="BI111" s="921"/>
      <c r="BJ111" s="921"/>
      <c r="BK111" s="921"/>
      <c r="BL111" s="921"/>
      <c r="BM111" s="921"/>
      <c r="BN111" s="921"/>
      <c r="BO111" s="921"/>
      <c r="BP111" s="922"/>
      <c r="BQ111" s="923">
        <v>4918900</v>
      </c>
      <c r="BR111" s="924"/>
      <c r="BS111" s="924"/>
      <c r="BT111" s="924"/>
      <c r="BU111" s="924"/>
      <c r="BV111" s="924">
        <v>4810958</v>
      </c>
      <c r="BW111" s="924"/>
      <c r="BX111" s="924"/>
      <c r="BY111" s="924"/>
      <c r="BZ111" s="924"/>
      <c r="CA111" s="924">
        <v>4569337</v>
      </c>
      <c r="CB111" s="924"/>
      <c r="CC111" s="924"/>
      <c r="CD111" s="924"/>
      <c r="CE111" s="924"/>
      <c r="CF111" s="918">
        <v>4.5999999999999996</v>
      </c>
      <c r="CG111" s="919"/>
      <c r="CH111" s="919"/>
      <c r="CI111" s="919"/>
      <c r="CJ111" s="919"/>
      <c r="CK111" s="946"/>
      <c r="CL111" s="947"/>
      <c r="CM111" s="920" t="s">
        <v>424</v>
      </c>
      <c r="CN111" s="921"/>
      <c r="CO111" s="921"/>
      <c r="CP111" s="921"/>
      <c r="CQ111" s="921"/>
      <c r="CR111" s="921"/>
      <c r="CS111" s="921"/>
      <c r="CT111" s="921"/>
      <c r="CU111" s="921"/>
      <c r="CV111" s="921"/>
      <c r="CW111" s="921"/>
      <c r="CX111" s="921"/>
      <c r="CY111" s="921"/>
      <c r="CZ111" s="921"/>
      <c r="DA111" s="921"/>
      <c r="DB111" s="921"/>
      <c r="DC111" s="921"/>
      <c r="DD111" s="921"/>
      <c r="DE111" s="921"/>
      <c r="DF111" s="922"/>
      <c r="DG111" s="923" t="s">
        <v>122</v>
      </c>
      <c r="DH111" s="924"/>
      <c r="DI111" s="924"/>
      <c r="DJ111" s="924"/>
      <c r="DK111" s="924"/>
      <c r="DL111" s="924" t="s">
        <v>122</v>
      </c>
      <c r="DM111" s="924"/>
      <c r="DN111" s="924"/>
      <c r="DO111" s="924"/>
      <c r="DP111" s="924"/>
      <c r="DQ111" s="924" t="s">
        <v>122</v>
      </c>
      <c r="DR111" s="924"/>
      <c r="DS111" s="924"/>
      <c r="DT111" s="924"/>
      <c r="DU111" s="924"/>
      <c r="DV111" s="925" t="s">
        <v>122</v>
      </c>
      <c r="DW111" s="925"/>
      <c r="DX111" s="925"/>
      <c r="DY111" s="925"/>
      <c r="DZ111" s="926"/>
    </row>
    <row r="112" spans="1:131" s="228" customFormat="1" ht="26.25" customHeight="1" x14ac:dyDescent="0.2">
      <c r="A112" s="950" t="s">
        <v>425</v>
      </c>
      <c r="B112" s="951"/>
      <c r="C112" s="921" t="s">
        <v>426</v>
      </c>
      <c r="D112" s="921"/>
      <c r="E112" s="921"/>
      <c r="F112" s="921"/>
      <c r="G112" s="921"/>
      <c r="H112" s="921"/>
      <c r="I112" s="921"/>
      <c r="J112" s="921"/>
      <c r="K112" s="921"/>
      <c r="L112" s="921"/>
      <c r="M112" s="921"/>
      <c r="N112" s="921"/>
      <c r="O112" s="921"/>
      <c r="P112" s="921"/>
      <c r="Q112" s="921"/>
      <c r="R112" s="921"/>
      <c r="S112" s="921"/>
      <c r="T112" s="921"/>
      <c r="U112" s="921"/>
      <c r="V112" s="921"/>
      <c r="W112" s="921"/>
      <c r="X112" s="921"/>
      <c r="Y112" s="921"/>
      <c r="Z112" s="922"/>
      <c r="AA112" s="956" t="s">
        <v>122</v>
      </c>
      <c r="AB112" s="957"/>
      <c r="AC112" s="957"/>
      <c r="AD112" s="957"/>
      <c r="AE112" s="958"/>
      <c r="AF112" s="959" t="s">
        <v>122</v>
      </c>
      <c r="AG112" s="957"/>
      <c r="AH112" s="957"/>
      <c r="AI112" s="957"/>
      <c r="AJ112" s="958"/>
      <c r="AK112" s="959" t="s">
        <v>122</v>
      </c>
      <c r="AL112" s="957"/>
      <c r="AM112" s="957"/>
      <c r="AN112" s="957"/>
      <c r="AO112" s="958"/>
      <c r="AP112" s="960" t="s">
        <v>122</v>
      </c>
      <c r="AQ112" s="961"/>
      <c r="AR112" s="961"/>
      <c r="AS112" s="961"/>
      <c r="AT112" s="962"/>
      <c r="AU112" s="906"/>
      <c r="AV112" s="907"/>
      <c r="AW112" s="907"/>
      <c r="AX112" s="907"/>
      <c r="AY112" s="907"/>
      <c r="AZ112" s="920" t="s">
        <v>427</v>
      </c>
      <c r="BA112" s="921"/>
      <c r="BB112" s="921"/>
      <c r="BC112" s="921"/>
      <c r="BD112" s="921"/>
      <c r="BE112" s="921"/>
      <c r="BF112" s="921"/>
      <c r="BG112" s="921"/>
      <c r="BH112" s="921"/>
      <c r="BI112" s="921"/>
      <c r="BJ112" s="921"/>
      <c r="BK112" s="921"/>
      <c r="BL112" s="921"/>
      <c r="BM112" s="921"/>
      <c r="BN112" s="921"/>
      <c r="BO112" s="921"/>
      <c r="BP112" s="922"/>
      <c r="BQ112" s="923">
        <v>83829621</v>
      </c>
      <c r="BR112" s="924"/>
      <c r="BS112" s="924"/>
      <c r="BT112" s="924"/>
      <c r="BU112" s="924"/>
      <c r="BV112" s="924">
        <v>78256147</v>
      </c>
      <c r="BW112" s="924"/>
      <c r="BX112" s="924"/>
      <c r="BY112" s="924"/>
      <c r="BZ112" s="924"/>
      <c r="CA112" s="924">
        <v>73138621</v>
      </c>
      <c r="CB112" s="924"/>
      <c r="CC112" s="924"/>
      <c r="CD112" s="924"/>
      <c r="CE112" s="924"/>
      <c r="CF112" s="918">
        <v>73.3</v>
      </c>
      <c r="CG112" s="919"/>
      <c r="CH112" s="919"/>
      <c r="CI112" s="919"/>
      <c r="CJ112" s="919"/>
      <c r="CK112" s="946"/>
      <c r="CL112" s="947"/>
      <c r="CM112" s="920" t="s">
        <v>428</v>
      </c>
      <c r="CN112" s="921"/>
      <c r="CO112" s="921"/>
      <c r="CP112" s="921"/>
      <c r="CQ112" s="921"/>
      <c r="CR112" s="921"/>
      <c r="CS112" s="921"/>
      <c r="CT112" s="921"/>
      <c r="CU112" s="921"/>
      <c r="CV112" s="921"/>
      <c r="CW112" s="921"/>
      <c r="CX112" s="921"/>
      <c r="CY112" s="921"/>
      <c r="CZ112" s="921"/>
      <c r="DA112" s="921"/>
      <c r="DB112" s="921"/>
      <c r="DC112" s="921"/>
      <c r="DD112" s="921"/>
      <c r="DE112" s="921"/>
      <c r="DF112" s="922"/>
      <c r="DG112" s="923" t="s">
        <v>122</v>
      </c>
      <c r="DH112" s="924"/>
      <c r="DI112" s="924"/>
      <c r="DJ112" s="924"/>
      <c r="DK112" s="924"/>
      <c r="DL112" s="924" t="s">
        <v>122</v>
      </c>
      <c r="DM112" s="924"/>
      <c r="DN112" s="924"/>
      <c r="DO112" s="924"/>
      <c r="DP112" s="924"/>
      <c r="DQ112" s="924" t="s">
        <v>122</v>
      </c>
      <c r="DR112" s="924"/>
      <c r="DS112" s="924"/>
      <c r="DT112" s="924"/>
      <c r="DU112" s="924"/>
      <c r="DV112" s="925" t="s">
        <v>122</v>
      </c>
      <c r="DW112" s="925"/>
      <c r="DX112" s="925"/>
      <c r="DY112" s="925"/>
      <c r="DZ112" s="926"/>
    </row>
    <row r="113" spans="1:130" s="228" customFormat="1" ht="26.25" customHeight="1" x14ac:dyDescent="0.2">
      <c r="A113" s="952"/>
      <c r="B113" s="953"/>
      <c r="C113" s="921" t="s">
        <v>429</v>
      </c>
      <c r="D113" s="921"/>
      <c r="E113" s="921"/>
      <c r="F113" s="921"/>
      <c r="G113" s="921"/>
      <c r="H113" s="921"/>
      <c r="I113" s="921"/>
      <c r="J113" s="921"/>
      <c r="K113" s="921"/>
      <c r="L113" s="921"/>
      <c r="M113" s="921"/>
      <c r="N113" s="921"/>
      <c r="O113" s="921"/>
      <c r="P113" s="921"/>
      <c r="Q113" s="921"/>
      <c r="R113" s="921"/>
      <c r="S113" s="921"/>
      <c r="T113" s="921"/>
      <c r="U113" s="921"/>
      <c r="V113" s="921"/>
      <c r="W113" s="921"/>
      <c r="X113" s="921"/>
      <c r="Y113" s="921"/>
      <c r="Z113" s="922"/>
      <c r="AA113" s="935">
        <v>6407256</v>
      </c>
      <c r="AB113" s="936"/>
      <c r="AC113" s="936"/>
      <c r="AD113" s="936"/>
      <c r="AE113" s="937"/>
      <c r="AF113" s="938">
        <v>6244183</v>
      </c>
      <c r="AG113" s="936"/>
      <c r="AH113" s="936"/>
      <c r="AI113" s="936"/>
      <c r="AJ113" s="937"/>
      <c r="AK113" s="938">
        <v>6089059</v>
      </c>
      <c r="AL113" s="936"/>
      <c r="AM113" s="936"/>
      <c r="AN113" s="936"/>
      <c r="AO113" s="937"/>
      <c r="AP113" s="939">
        <v>6.1</v>
      </c>
      <c r="AQ113" s="940"/>
      <c r="AR113" s="940"/>
      <c r="AS113" s="940"/>
      <c r="AT113" s="941"/>
      <c r="AU113" s="906"/>
      <c r="AV113" s="907"/>
      <c r="AW113" s="907"/>
      <c r="AX113" s="907"/>
      <c r="AY113" s="907"/>
      <c r="AZ113" s="920" t="s">
        <v>430</v>
      </c>
      <c r="BA113" s="921"/>
      <c r="BB113" s="921"/>
      <c r="BC113" s="921"/>
      <c r="BD113" s="921"/>
      <c r="BE113" s="921"/>
      <c r="BF113" s="921"/>
      <c r="BG113" s="921"/>
      <c r="BH113" s="921"/>
      <c r="BI113" s="921"/>
      <c r="BJ113" s="921"/>
      <c r="BK113" s="921"/>
      <c r="BL113" s="921"/>
      <c r="BM113" s="921"/>
      <c r="BN113" s="921"/>
      <c r="BO113" s="921"/>
      <c r="BP113" s="922"/>
      <c r="BQ113" s="923">
        <v>5883149</v>
      </c>
      <c r="BR113" s="924"/>
      <c r="BS113" s="924"/>
      <c r="BT113" s="924"/>
      <c r="BU113" s="924"/>
      <c r="BV113" s="924">
        <v>5289450</v>
      </c>
      <c r="BW113" s="924"/>
      <c r="BX113" s="924"/>
      <c r="BY113" s="924"/>
      <c r="BZ113" s="924"/>
      <c r="CA113" s="924">
        <v>4713855</v>
      </c>
      <c r="CB113" s="924"/>
      <c r="CC113" s="924"/>
      <c r="CD113" s="924"/>
      <c r="CE113" s="924"/>
      <c r="CF113" s="918">
        <v>4.7</v>
      </c>
      <c r="CG113" s="919"/>
      <c r="CH113" s="919"/>
      <c r="CI113" s="919"/>
      <c r="CJ113" s="919"/>
      <c r="CK113" s="946"/>
      <c r="CL113" s="947"/>
      <c r="CM113" s="920" t="s">
        <v>431</v>
      </c>
      <c r="CN113" s="921"/>
      <c r="CO113" s="921"/>
      <c r="CP113" s="921"/>
      <c r="CQ113" s="921"/>
      <c r="CR113" s="921"/>
      <c r="CS113" s="921"/>
      <c r="CT113" s="921"/>
      <c r="CU113" s="921"/>
      <c r="CV113" s="921"/>
      <c r="CW113" s="921"/>
      <c r="CX113" s="921"/>
      <c r="CY113" s="921"/>
      <c r="CZ113" s="921"/>
      <c r="DA113" s="921"/>
      <c r="DB113" s="921"/>
      <c r="DC113" s="921"/>
      <c r="DD113" s="921"/>
      <c r="DE113" s="921"/>
      <c r="DF113" s="922"/>
      <c r="DG113" s="956" t="s">
        <v>122</v>
      </c>
      <c r="DH113" s="957"/>
      <c r="DI113" s="957"/>
      <c r="DJ113" s="957"/>
      <c r="DK113" s="958"/>
      <c r="DL113" s="959" t="s">
        <v>122</v>
      </c>
      <c r="DM113" s="957"/>
      <c r="DN113" s="957"/>
      <c r="DO113" s="957"/>
      <c r="DP113" s="958"/>
      <c r="DQ113" s="959" t="s">
        <v>122</v>
      </c>
      <c r="DR113" s="957"/>
      <c r="DS113" s="957"/>
      <c r="DT113" s="957"/>
      <c r="DU113" s="958"/>
      <c r="DV113" s="960" t="s">
        <v>122</v>
      </c>
      <c r="DW113" s="961"/>
      <c r="DX113" s="961"/>
      <c r="DY113" s="961"/>
      <c r="DZ113" s="962"/>
    </row>
    <row r="114" spans="1:130" s="228" customFormat="1" ht="26.25" customHeight="1" x14ac:dyDescent="0.2">
      <c r="A114" s="952"/>
      <c r="B114" s="953"/>
      <c r="C114" s="921" t="s">
        <v>432</v>
      </c>
      <c r="D114" s="921"/>
      <c r="E114" s="921"/>
      <c r="F114" s="921"/>
      <c r="G114" s="921"/>
      <c r="H114" s="921"/>
      <c r="I114" s="921"/>
      <c r="J114" s="921"/>
      <c r="K114" s="921"/>
      <c r="L114" s="921"/>
      <c r="M114" s="921"/>
      <c r="N114" s="921"/>
      <c r="O114" s="921"/>
      <c r="P114" s="921"/>
      <c r="Q114" s="921"/>
      <c r="R114" s="921"/>
      <c r="S114" s="921"/>
      <c r="T114" s="921"/>
      <c r="U114" s="921"/>
      <c r="V114" s="921"/>
      <c r="W114" s="921"/>
      <c r="X114" s="921"/>
      <c r="Y114" s="921"/>
      <c r="Z114" s="922"/>
      <c r="AA114" s="956">
        <v>667040</v>
      </c>
      <c r="AB114" s="957"/>
      <c r="AC114" s="957"/>
      <c r="AD114" s="957"/>
      <c r="AE114" s="958"/>
      <c r="AF114" s="959">
        <v>655731</v>
      </c>
      <c r="AG114" s="957"/>
      <c r="AH114" s="957"/>
      <c r="AI114" s="957"/>
      <c r="AJ114" s="958"/>
      <c r="AK114" s="959">
        <v>683390</v>
      </c>
      <c r="AL114" s="957"/>
      <c r="AM114" s="957"/>
      <c r="AN114" s="957"/>
      <c r="AO114" s="958"/>
      <c r="AP114" s="960">
        <v>0.7</v>
      </c>
      <c r="AQ114" s="961"/>
      <c r="AR114" s="961"/>
      <c r="AS114" s="961"/>
      <c r="AT114" s="962"/>
      <c r="AU114" s="906"/>
      <c r="AV114" s="907"/>
      <c r="AW114" s="907"/>
      <c r="AX114" s="907"/>
      <c r="AY114" s="907"/>
      <c r="AZ114" s="920" t="s">
        <v>433</v>
      </c>
      <c r="BA114" s="921"/>
      <c r="BB114" s="921"/>
      <c r="BC114" s="921"/>
      <c r="BD114" s="921"/>
      <c r="BE114" s="921"/>
      <c r="BF114" s="921"/>
      <c r="BG114" s="921"/>
      <c r="BH114" s="921"/>
      <c r="BI114" s="921"/>
      <c r="BJ114" s="921"/>
      <c r="BK114" s="921"/>
      <c r="BL114" s="921"/>
      <c r="BM114" s="921"/>
      <c r="BN114" s="921"/>
      <c r="BO114" s="921"/>
      <c r="BP114" s="922"/>
      <c r="BQ114" s="923">
        <v>14190754</v>
      </c>
      <c r="BR114" s="924"/>
      <c r="BS114" s="924"/>
      <c r="BT114" s="924"/>
      <c r="BU114" s="924"/>
      <c r="BV114" s="924">
        <v>14511184</v>
      </c>
      <c r="BW114" s="924"/>
      <c r="BX114" s="924"/>
      <c r="BY114" s="924"/>
      <c r="BZ114" s="924"/>
      <c r="CA114" s="924">
        <v>16507582</v>
      </c>
      <c r="CB114" s="924"/>
      <c r="CC114" s="924"/>
      <c r="CD114" s="924"/>
      <c r="CE114" s="924"/>
      <c r="CF114" s="918">
        <v>16.5</v>
      </c>
      <c r="CG114" s="919"/>
      <c r="CH114" s="919"/>
      <c r="CI114" s="919"/>
      <c r="CJ114" s="919"/>
      <c r="CK114" s="946"/>
      <c r="CL114" s="947"/>
      <c r="CM114" s="920" t="s">
        <v>434</v>
      </c>
      <c r="CN114" s="921"/>
      <c r="CO114" s="921"/>
      <c r="CP114" s="921"/>
      <c r="CQ114" s="921"/>
      <c r="CR114" s="921"/>
      <c r="CS114" s="921"/>
      <c r="CT114" s="921"/>
      <c r="CU114" s="921"/>
      <c r="CV114" s="921"/>
      <c r="CW114" s="921"/>
      <c r="CX114" s="921"/>
      <c r="CY114" s="921"/>
      <c r="CZ114" s="921"/>
      <c r="DA114" s="921"/>
      <c r="DB114" s="921"/>
      <c r="DC114" s="921"/>
      <c r="DD114" s="921"/>
      <c r="DE114" s="921"/>
      <c r="DF114" s="922"/>
      <c r="DG114" s="956" t="s">
        <v>122</v>
      </c>
      <c r="DH114" s="957"/>
      <c r="DI114" s="957"/>
      <c r="DJ114" s="957"/>
      <c r="DK114" s="958"/>
      <c r="DL114" s="959" t="s">
        <v>122</v>
      </c>
      <c r="DM114" s="957"/>
      <c r="DN114" s="957"/>
      <c r="DO114" s="957"/>
      <c r="DP114" s="958"/>
      <c r="DQ114" s="959" t="s">
        <v>122</v>
      </c>
      <c r="DR114" s="957"/>
      <c r="DS114" s="957"/>
      <c r="DT114" s="957"/>
      <c r="DU114" s="958"/>
      <c r="DV114" s="960" t="s">
        <v>122</v>
      </c>
      <c r="DW114" s="961"/>
      <c r="DX114" s="961"/>
      <c r="DY114" s="961"/>
      <c r="DZ114" s="962"/>
    </row>
    <row r="115" spans="1:130" s="228" customFormat="1" ht="26.25" customHeight="1" x14ac:dyDescent="0.2">
      <c r="A115" s="952"/>
      <c r="B115" s="953"/>
      <c r="C115" s="921" t="s">
        <v>435</v>
      </c>
      <c r="D115" s="921"/>
      <c r="E115" s="921"/>
      <c r="F115" s="921"/>
      <c r="G115" s="921"/>
      <c r="H115" s="921"/>
      <c r="I115" s="921"/>
      <c r="J115" s="921"/>
      <c r="K115" s="921"/>
      <c r="L115" s="921"/>
      <c r="M115" s="921"/>
      <c r="N115" s="921"/>
      <c r="O115" s="921"/>
      <c r="P115" s="921"/>
      <c r="Q115" s="921"/>
      <c r="R115" s="921"/>
      <c r="S115" s="921"/>
      <c r="T115" s="921"/>
      <c r="U115" s="921"/>
      <c r="V115" s="921"/>
      <c r="W115" s="921"/>
      <c r="X115" s="921"/>
      <c r="Y115" s="921"/>
      <c r="Z115" s="922"/>
      <c r="AA115" s="935">
        <v>551629</v>
      </c>
      <c r="AB115" s="936"/>
      <c r="AC115" s="936"/>
      <c r="AD115" s="936"/>
      <c r="AE115" s="937"/>
      <c r="AF115" s="938">
        <v>612637</v>
      </c>
      <c r="AG115" s="936"/>
      <c r="AH115" s="936"/>
      <c r="AI115" s="936"/>
      <c r="AJ115" s="937"/>
      <c r="AK115" s="938">
        <v>615930</v>
      </c>
      <c r="AL115" s="936"/>
      <c r="AM115" s="936"/>
      <c r="AN115" s="936"/>
      <c r="AO115" s="937"/>
      <c r="AP115" s="939">
        <v>0.6</v>
      </c>
      <c r="AQ115" s="940"/>
      <c r="AR115" s="940"/>
      <c r="AS115" s="940"/>
      <c r="AT115" s="941"/>
      <c r="AU115" s="906"/>
      <c r="AV115" s="907"/>
      <c r="AW115" s="907"/>
      <c r="AX115" s="907"/>
      <c r="AY115" s="907"/>
      <c r="AZ115" s="920" t="s">
        <v>436</v>
      </c>
      <c r="BA115" s="921"/>
      <c r="BB115" s="921"/>
      <c r="BC115" s="921"/>
      <c r="BD115" s="921"/>
      <c r="BE115" s="921"/>
      <c r="BF115" s="921"/>
      <c r="BG115" s="921"/>
      <c r="BH115" s="921"/>
      <c r="BI115" s="921"/>
      <c r="BJ115" s="921"/>
      <c r="BK115" s="921"/>
      <c r="BL115" s="921"/>
      <c r="BM115" s="921"/>
      <c r="BN115" s="921"/>
      <c r="BO115" s="921"/>
      <c r="BP115" s="922"/>
      <c r="BQ115" s="923" t="s">
        <v>122</v>
      </c>
      <c r="BR115" s="924"/>
      <c r="BS115" s="924"/>
      <c r="BT115" s="924"/>
      <c r="BU115" s="924"/>
      <c r="BV115" s="924" t="s">
        <v>122</v>
      </c>
      <c r="BW115" s="924"/>
      <c r="BX115" s="924"/>
      <c r="BY115" s="924"/>
      <c r="BZ115" s="924"/>
      <c r="CA115" s="924" t="s">
        <v>122</v>
      </c>
      <c r="CB115" s="924"/>
      <c r="CC115" s="924"/>
      <c r="CD115" s="924"/>
      <c r="CE115" s="924"/>
      <c r="CF115" s="918" t="s">
        <v>122</v>
      </c>
      <c r="CG115" s="919"/>
      <c r="CH115" s="919"/>
      <c r="CI115" s="919"/>
      <c r="CJ115" s="919"/>
      <c r="CK115" s="946"/>
      <c r="CL115" s="947"/>
      <c r="CM115" s="920" t="s">
        <v>437</v>
      </c>
      <c r="CN115" s="921"/>
      <c r="CO115" s="921"/>
      <c r="CP115" s="921"/>
      <c r="CQ115" s="921"/>
      <c r="CR115" s="921"/>
      <c r="CS115" s="921"/>
      <c r="CT115" s="921"/>
      <c r="CU115" s="921"/>
      <c r="CV115" s="921"/>
      <c r="CW115" s="921"/>
      <c r="CX115" s="921"/>
      <c r="CY115" s="921"/>
      <c r="CZ115" s="921"/>
      <c r="DA115" s="921"/>
      <c r="DB115" s="921"/>
      <c r="DC115" s="921"/>
      <c r="DD115" s="921"/>
      <c r="DE115" s="921"/>
      <c r="DF115" s="922"/>
      <c r="DG115" s="956" t="s">
        <v>122</v>
      </c>
      <c r="DH115" s="957"/>
      <c r="DI115" s="957"/>
      <c r="DJ115" s="957"/>
      <c r="DK115" s="958"/>
      <c r="DL115" s="959" t="s">
        <v>122</v>
      </c>
      <c r="DM115" s="957"/>
      <c r="DN115" s="957"/>
      <c r="DO115" s="957"/>
      <c r="DP115" s="958"/>
      <c r="DQ115" s="959" t="s">
        <v>122</v>
      </c>
      <c r="DR115" s="957"/>
      <c r="DS115" s="957"/>
      <c r="DT115" s="957"/>
      <c r="DU115" s="958"/>
      <c r="DV115" s="960" t="s">
        <v>122</v>
      </c>
      <c r="DW115" s="961"/>
      <c r="DX115" s="961"/>
      <c r="DY115" s="961"/>
      <c r="DZ115" s="962"/>
    </row>
    <row r="116" spans="1:130" s="228" customFormat="1" ht="26.25" customHeight="1" x14ac:dyDescent="0.2">
      <c r="A116" s="954"/>
      <c r="B116" s="955"/>
      <c r="C116" s="963" t="s">
        <v>438</v>
      </c>
      <c r="D116" s="963"/>
      <c r="E116" s="963"/>
      <c r="F116" s="963"/>
      <c r="G116" s="963"/>
      <c r="H116" s="963"/>
      <c r="I116" s="963"/>
      <c r="J116" s="963"/>
      <c r="K116" s="963"/>
      <c r="L116" s="963"/>
      <c r="M116" s="963"/>
      <c r="N116" s="963"/>
      <c r="O116" s="963"/>
      <c r="P116" s="963"/>
      <c r="Q116" s="963"/>
      <c r="R116" s="963"/>
      <c r="S116" s="963"/>
      <c r="T116" s="963"/>
      <c r="U116" s="963"/>
      <c r="V116" s="963"/>
      <c r="W116" s="963"/>
      <c r="X116" s="963"/>
      <c r="Y116" s="963"/>
      <c r="Z116" s="964"/>
      <c r="AA116" s="956" t="s">
        <v>122</v>
      </c>
      <c r="AB116" s="957"/>
      <c r="AC116" s="957"/>
      <c r="AD116" s="957"/>
      <c r="AE116" s="958"/>
      <c r="AF116" s="959" t="s">
        <v>122</v>
      </c>
      <c r="AG116" s="957"/>
      <c r="AH116" s="957"/>
      <c r="AI116" s="957"/>
      <c r="AJ116" s="958"/>
      <c r="AK116" s="959" t="s">
        <v>122</v>
      </c>
      <c r="AL116" s="957"/>
      <c r="AM116" s="957"/>
      <c r="AN116" s="957"/>
      <c r="AO116" s="958"/>
      <c r="AP116" s="960" t="s">
        <v>122</v>
      </c>
      <c r="AQ116" s="961"/>
      <c r="AR116" s="961"/>
      <c r="AS116" s="961"/>
      <c r="AT116" s="962"/>
      <c r="AU116" s="906"/>
      <c r="AV116" s="907"/>
      <c r="AW116" s="907"/>
      <c r="AX116" s="907"/>
      <c r="AY116" s="907"/>
      <c r="AZ116" s="965" t="s">
        <v>439</v>
      </c>
      <c r="BA116" s="966"/>
      <c r="BB116" s="966"/>
      <c r="BC116" s="966"/>
      <c r="BD116" s="966"/>
      <c r="BE116" s="966"/>
      <c r="BF116" s="966"/>
      <c r="BG116" s="966"/>
      <c r="BH116" s="966"/>
      <c r="BI116" s="966"/>
      <c r="BJ116" s="966"/>
      <c r="BK116" s="966"/>
      <c r="BL116" s="966"/>
      <c r="BM116" s="966"/>
      <c r="BN116" s="966"/>
      <c r="BO116" s="966"/>
      <c r="BP116" s="967"/>
      <c r="BQ116" s="923" t="s">
        <v>122</v>
      </c>
      <c r="BR116" s="924"/>
      <c r="BS116" s="924"/>
      <c r="BT116" s="924"/>
      <c r="BU116" s="924"/>
      <c r="BV116" s="924" t="s">
        <v>122</v>
      </c>
      <c r="BW116" s="924"/>
      <c r="BX116" s="924"/>
      <c r="BY116" s="924"/>
      <c r="BZ116" s="924"/>
      <c r="CA116" s="924" t="s">
        <v>122</v>
      </c>
      <c r="CB116" s="924"/>
      <c r="CC116" s="924"/>
      <c r="CD116" s="924"/>
      <c r="CE116" s="924"/>
      <c r="CF116" s="918" t="s">
        <v>122</v>
      </c>
      <c r="CG116" s="919"/>
      <c r="CH116" s="919"/>
      <c r="CI116" s="919"/>
      <c r="CJ116" s="919"/>
      <c r="CK116" s="946"/>
      <c r="CL116" s="947"/>
      <c r="CM116" s="920" t="s">
        <v>440</v>
      </c>
      <c r="CN116" s="921"/>
      <c r="CO116" s="921"/>
      <c r="CP116" s="921"/>
      <c r="CQ116" s="921"/>
      <c r="CR116" s="921"/>
      <c r="CS116" s="921"/>
      <c r="CT116" s="921"/>
      <c r="CU116" s="921"/>
      <c r="CV116" s="921"/>
      <c r="CW116" s="921"/>
      <c r="CX116" s="921"/>
      <c r="CY116" s="921"/>
      <c r="CZ116" s="921"/>
      <c r="DA116" s="921"/>
      <c r="DB116" s="921"/>
      <c r="DC116" s="921"/>
      <c r="DD116" s="921"/>
      <c r="DE116" s="921"/>
      <c r="DF116" s="922"/>
      <c r="DG116" s="956" t="s">
        <v>122</v>
      </c>
      <c r="DH116" s="957"/>
      <c r="DI116" s="957"/>
      <c r="DJ116" s="957"/>
      <c r="DK116" s="958"/>
      <c r="DL116" s="959" t="s">
        <v>122</v>
      </c>
      <c r="DM116" s="957"/>
      <c r="DN116" s="957"/>
      <c r="DO116" s="957"/>
      <c r="DP116" s="958"/>
      <c r="DQ116" s="959" t="s">
        <v>122</v>
      </c>
      <c r="DR116" s="957"/>
      <c r="DS116" s="957"/>
      <c r="DT116" s="957"/>
      <c r="DU116" s="958"/>
      <c r="DV116" s="960" t="s">
        <v>122</v>
      </c>
      <c r="DW116" s="961"/>
      <c r="DX116" s="961"/>
      <c r="DY116" s="961"/>
      <c r="DZ116" s="962"/>
    </row>
    <row r="117" spans="1:130" s="228" customFormat="1" ht="26.25" customHeight="1" x14ac:dyDescent="0.2">
      <c r="A117" s="910" t="s">
        <v>177</v>
      </c>
      <c r="B117" s="891"/>
      <c r="C117" s="891"/>
      <c r="D117" s="891"/>
      <c r="E117" s="891"/>
      <c r="F117" s="891"/>
      <c r="G117" s="891"/>
      <c r="H117" s="891"/>
      <c r="I117" s="891"/>
      <c r="J117" s="891"/>
      <c r="K117" s="891"/>
      <c r="L117" s="891"/>
      <c r="M117" s="891"/>
      <c r="N117" s="891"/>
      <c r="O117" s="891"/>
      <c r="P117" s="891"/>
      <c r="Q117" s="891"/>
      <c r="R117" s="891"/>
      <c r="S117" s="891"/>
      <c r="T117" s="891"/>
      <c r="U117" s="891"/>
      <c r="V117" s="891"/>
      <c r="W117" s="891"/>
      <c r="X117" s="891"/>
      <c r="Y117" s="975" t="s">
        <v>441</v>
      </c>
      <c r="Z117" s="892"/>
      <c r="AA117" s="976">
        <v>29490692</v>
      </c>
      <c r="AB117" s="977"/>
      <c r="AC117" s="977"/>
      <c r="AD117" s="977"/>
      <c r="AE117" s="978"/>
      <c r="AF117" s="979">
        <v>29072704</v>
      </c>
      <c r="AG117" s="977"/>
      <c r="AH117" s="977"/>
      <c r="AI117" s="977"/>
      <c r="AJ117" s="978"/>
      <c r="AK117" s="979">
        <v>27667087</v>
      </c>
      <c r="AL117" s="977"/>
      <c r="AM117" s="977"/>
      <c r="AN117" s="977"/>
      <c r="AO117" s="978"/>
      <c r="AP117" s="980"/>
      <c r="AQ117" s="981"/>
      <c r="AR117" s="981"/>
      <c r="AS117" s="981"/>
      <c r="AT117" s="982"/>
      <c r="AU117" s="906"/>
      <c r="AV117" s="907"/>
      <c r="AW117" s="907"/>
      <c r="AX117" s="907"/>
      <c r="AY117" s="907"/>
      <c r="AZ117" s="972" t="s">
        <v>442</v>
      </c>
      <c r="BA117" s="973"/>
      <c r="BB117" s="973"/>
      <c r="BC117" s="973"/>
      <c r="BD117" s="973"/>
      <c r="BE117" s="973"/>
      <c r="BF117" s="973"/>
      <c r="BG117" s="973"/>
      <c r="BH117" s="973"/>
      <c r="BI117" s="973"/>
      <c r="BJ117" s="973"/>
      <c r="BK117" s="973"/>
      <c r="BL117" s="973"/>
      <c r="BM117" s="973"/>
      <c r="BN117" s="973"/>
      <c r="BO117" s="973"/>
      <c r="BP117" s="974"/>
      <c r="BQ117" s="923" t="s">
        <v>122</v>
      </c>
      <c r="BR117" s="924"/>
      <c r="BS117" s="924"/>
      <c r="BT117" s="924"/>
      <c r="BU117" s="924"/>
      <c r="BV117" s="924" t="s">
        <v>122</v>
      </c>
      <c r="BW117" s="924"/>
      <c r="BX117" s="924"/>
      <c r="BY117" s="924"/>
      <c r="BZ117" s="924"/>
      <c r="CA117" s="924" t="s">
        <v>122</v>
      </c>
      <c r="CB117" s="924"/>
      <c r="CC117" s="924"/>
      <c r="CD117" s="924"/>
      <c r="CE117" s="924"/>
      <c r="CF117" s="918" t="s">
        <v>122</v>
      </c>
      <c r="CG117" s="919"/>
      <c r="CH117" s="919"/>
      <c r="CI117" s="919"/>
      <c r="CJ117" s="919"/>
      <c r="CK117" s="946"/>
      <c r="CL117" s="947"/>
      <c r="CM117" s="920" t="s">
        <v>443</v>
      </c>
      <c r="CN117" s="921"/>
      <c r="CO117" s="921"/>
      <c r="CP117" s="921"/>
      <c r="CQ117" s="921"/>
      <c r="CR117" s="921"/>
      <c r="CS117" s="921"/>
      <c r="CT117" s="921"/>
      <c r="CU117" s="921"/>
      <c r="CV117" s="921"/>
      <c r="CW117" s="921"/>
      <c r="CX117" s="921"/>
      <c r="CY117" s="921"/>
      <c r="CZ117" s="921"/>
      <c r="DA117" s="921"/>
      <c r="DB117" s="921"/>
      <c r="DC117" s="921"/>
      <c r="DD117" s="921"/>
      <c r="DE117" s="921"/>
      <c r="DF117" s="922"/>
      <c r="DG117" s="956" t="s">
        <v>122</v>
      </c>
      <c r="DH117" s="957"/>
      <c r="DI117" s="957"/>
      <c r="DJ117" s="957"/>
      <c r="DK117" s="958"/>
      <c r="DL117" s="959" t="s">
        <v>122</v>
      </c>
      <c r="DM117" s="957"/>
      <c r="DN117" s="957"/>
      <c r="DO117" s="957"/>
      <c r="DP117" s="958"/>
      <c r="DQ117" s="959" t="s">
        <v>122</v>
      </c>
      <c r="DR117" s="957"/>
      <c r="DS117" s="957"/>
      <c r="DT117" s="957"/>
      <c r="DU117" s="958"/>
      <c r="DV117" s="960" t="s">
        <v>122</v>
      </c>
      <c r="DW117" s="961"/>
      <c r="DX117" s="961"/>
      <c r="DY117" s="961"/>
      <c r="DZ117" s="962"/>
    </row>
    <row r="118" spans="1:130" s="228" customFormat="1" ht="26.25" customHeight="1" x14ac:dyDescent="0.2">
      <c r="A118" s="910" t="s">
        <v>417</v>
      </c>
      <c r="B118" s="891"/>
      <c r="C118" s="891"/>
      <c r="D118" s="891"/>
      <c r="E118" s="891"/>
      <c r="F118" s="891"/>
      <c r="G118" s="891"/>
      <c r="H118" s="891"/>
      <c r="I118" s="891"/>
      <c r="J118" s="891"/>
      <c r="K118" s="891"/>
      <c r="L118" s="891"/>
      <c r="M118" s="891"/>
      <c r="N118" s="891"/>
      <c r="O118" s="891"/>
      <c r="P118" s="891"/>
      <c r="Q118" s="891"/>
      <c r="R118" s="891"/>
      <c r="S118" s="891"/>
      <c r="T118" s="891"/>
      <c r="U118" s="891"/>
      <c r="V118" s="891"/>
      <c r="W118" s="891"/>
      <c r="X118" s="891"/>
      <c r="Y118" s="891"/>
      <c r="Z118" s="892"/>
      <c r="AA118" s="890" t="s">
        <v>414</v>
      </c>
      <c r="AB118" s="891"/>
      <c r="AC118" s="891"/>
      <c r="AD118" s="891"/>
      <c r="AE118" s="892"/>
      <c r="AF118" s="890" t="s">
        <v>415</v>
      </c>
      <c r="AG118" s="891"/>
      <c r="AH118" s="891"/>
      <c r="AI118" s="891"/>
      <c r="AJ118" s="892"/>
      <c r="AK118" s="890" t="s">
        <v>294</v>
      </c>
      <c r="AL118" s="891"/>
      <c r="AM118" s="891"/>
      <c r="AN118" s="891"/>
      <c r="AO118" s="892"/>
      <c r="AP118" s="968" t="s">
        <v>416</v>
      </c>
      <c r="AQ118" s="969"/>
      <c r="AR118" s="969"/>
      <c r="AS118" s="969"/>
      <c r="AT118" s="970"/>
      <c r="AU118" s="906"/>
      <c r="AV118" s="907"/>
      <c r="AW118" s="907"/>
      <c r="AX118" s="907"/>
      <c r="AY118" s="907"/>
      <c r="AZ118" s="971" t="s">
        <v>444</v>
      </c>
      <c r="BA118" s="963"/>
      <c r="BB118" s="963"/>
      <c r="BC118" s="963"/>
      <c r="BD118" s="963"/>
      <c r="BE118" s="963"/>
      <c r="BF118" s="963"/>
      <c r="BG118" s="963"/>
      <c r="BH118" s="963"/>
      <c r="BI118" s="963"/>
      <c r="BJ118" s="963"/>
      <c r="BK118" s="963"/>
      <c r="BL118" s="963"/>
      <c r="BM118" s="963"/>
      <c r="BN118" s="963"/>
      <c r="BO118" s="963"/>
      <c r="BP118" s="964"/>
      <c r="BQ118" s="997" t="s">
        <v>122</v>
      </c>
      <c r="BR118" s="998"/>
      <c r="BS118" s="998"/>
      <c r="BT118" s="998"/>
      <c r="BU118" s="998"/>
      <c r="BV118" s="998" t="s">
        <v>122</v>
      </c>
      <c r="BW118" s="998"/>
      <c r="BX118" s="998"/>
      <c r="BY118" s="998"/>
      <c r="BZ118" s="998"/>
      <c r="CA118" s="998" t="s">
        <v>122</v>
      </c>
      <c r="CB118" s="998"/>
      <c r="CC118" s="998"/>
      <c r="CD118" s="998"/>
      <c r="CE118" s="998"/>
      <c r="CF118" s="918" t="s">
        <v>122</v>
      </c>
      <c r="CG118" s="919"/>
      <c r="CH118" s="919"/>
      <c r="CI118" s="919"/>
      <c r="CJ118" s="919"/>
      <c r="CK118" s="946"/>
      <c r="CL118" s="947"/>
      <c r="CM118" s="920" t="s">
        <v>445</v>
      </c>
      <c r="CN118" s="921"/>
      <c r="CO118" s="921"/>
      <c r="CP118" s="921"/>
      <c r="CQ118" s="921"/>
      <c r="CR118" s="921"/>
      <c r="CS118" s="921"/>
      <c r="CT118" s="921"/>
      <c r="CU118" s="921"/>
      <c r="CV118" s="921"/>
      <c r="CW118" s="921"/>
      <c r="CX118" s="921"/>
      <c r="CY118" s="921"/>
      <c r="CZ118" s="921"/>
      <c r="DA118" s="921"/>
      <c r="DB118" s="921"/>
      <c r="DC118" s="921"/>
      <c r="DD118" s="921"/>
      <c r="DE118" s="921"/>
      <c r="DF118" s="922"/>
      <c r="DG118" s="956" t="s">
        <v>122</v>
      </c>
      <c r="DH118" s="957"/>
      <c r="DI118" s="957"/>
      <c r="DJ118" s="957"/>
      <c r="DK118" s="958"/>
      <c r="DL118" s="959" t="s">
        <v>122</v>
      </c>
      <c r="DM118" s="957"/>
      <c r="DN118" s="957"/>
      <c r="DO118" s="957"/>
      <c r="DP118" s="958"/>
      <c r="DQ118" s="959" t="s">
        <v>122</v>
      </c>
      <c r="DR118" s="957"/>
      <c r="DS118" s="957"/>
      <c r="DT118" s="957"/>
      <c r="DU118" s="958"/>
      <c r="DV118" s="960" t="s">
        <v>122</v>
      </c>
      <c r="DW118" s="961"/>
      <c r="DX118" s="961"/>
      <c r="DY118" s="961"/>
      <c r="DZ118" s="962"/>
    </row>
    <row r="119" spans="1:130" s="228" customFormat="1" ht="26.25" customHeight="1" x14ac:dyDescent="0.2">
      <c r="A119" s="1054" t="s">
        <v>420</v>
      </c>
      <c r="B119" s="945"/>
      <c r="C119" s="927" t="s">
        <v>421</v>
      </c>
      <c r="D119" s="895"/>
      <c r="E119" s="895"/>
      <c r="F119" s="895"/>
      <c r="G119" s="895"/>
      <c r="H119" s="895"/>
      <c r="I119" s="895"/>
      <c r="J119" s="895"/>
      <c r="K119" s="895"/>
      <c r="L119" s="895"/>
      <c r="M119" s="895"/>
      <c r="N119" s="895"/>
      <c r="O119" s="895"/>
      <c r="P119" s="895"/>
      <c r="Q119" s="895"/>
      <c r="R119" s="895"/>
      <c r="S119" s="895"/>
      <c r="T119" s="895"/>
      <c r="U119" s="895"/>
      <c r="V119" s="895"/>
      <c r="W119" s="895"/>
      <c r="X119" s="895"/>
      <c r="Y119" s="895"/>
      <c r="Z119" s="896"/>
      <c r="AA119" s="897">
        <v>499274</v>
      </c>
      <c r="AB119" s="898"/>
      <c r="AC119" s="898"/>
      <c r="AD119" s="898"/>
      <c r="AE119" s="899"/>
      <c r="AF119" s="900">
        <v>499389</v>
      </c>
      <c r="AG119" s="898"/>
      <c r="AH119" s="898"/>
      <c r="AI119" s="898"/>
      <c r="AJ119" s="899"/>
      <c r="AK119" s="900">
        <v>499501</v>
      </c>
      <c r="AL119" s="898"/>
      <c r="AM119" s="898"/>
      <c r="AN119" s="898"/>
      <c r="AO119" s="899"/>
      <c r="AP119" s="901">
        <v>0.5</v>
      </c>
      <c r="AQ119" s="902"/>
      <c r="AR119" s="902"/>
      <c r="AS119" s="902"/>
      <c r="AT119" s="903"/>
      <c r="AU119" s="908"/>
      <c r="AV119" s="909"/>
      <c r="AW119" s="909"/>
      <c r="AX119" s="909"/>
      <c r="AY119" s="909"/>
      <c r="AZ119" s="249" t="s">
        <v>177</v>
      </c>
      <c r="BA119" s="249"/>
      <c r="BB119" s="249"/>
      <c r="BC119" s="249"/>
      <c r="BD119" s="249"/>
      <c r="BE119" s="249"/>
      <c r="BF119" s="249"/>
      <c r="BG119" s="249"/>
      <c r="BH119" s="249"/>
      <c r="BI119" s="249"/>
      <c r="BJ119" s="249"/>
      <c r="BK119" s="249"/>
      <c r="BL119" s="249"/>
      <c r="BM119" s="249"/>
      <c r="BN119" s="249"/>
      <c r="BO119" s="975" t="s">
        <v>446</v>
      </c>
      <c r="BP119" s="1003"/>
      <c r="BQ119" s="997">
        <v>292789313</v>
      </c>
      <c r="BR119" s="998"/>
      <c r="BS119" s="998"/>
      <c r="BT119" s="998"/>
      <c r="BU119" s="998"/>
      <c r="BV119" s="998">
        <v>276894085</v>
      </c>
      <c r="BW119" s="998"/>
      <c r="BX119" s="998"/>
      <c r="BY119" s="998"/>
      <c r="BZ119" s="998"/>
      <c r="CA119" s="998">
        <v>262316435</v>
      </c>
      <c r="CB119" s="998"/>
      <c r="CC119" s="998"/>
      <c r="CD119" s="998"/>
      <c r="CE119" s="998"/>
      <c r="CF119" s="999"/>
      <c r="CG119" s="1000"/>
      <c r="CH119" s="1000"/>
      <c r="CI119" s="1000"/>
      <c r="CJ119" s="1001"/>
      <c r="CK119" s="948"/>
      <c r="CL119" s="949"/>
      <c r="CM119" s="971" t="s">
        <v>447</v>
      </c>
      <c r="CN119" s="963"/>
      <c r="CO119" s="963"/>
      <c r="CP119" s="963"/>
      <c r="CQ119" s="963"/>
      <c r="CR119" s="963"/>
      <c r="CS119" s="963"/>
      <c r="CT119" s="963"/>
      <c r="CU119" s="963"/>
      <c r="CV119" s="963"/>
      <c r="CW119" s="963"/>
      <c r="CX119" s="963"/>
      <c r="CY119" s="963"/>
      <c r="CZ119" s="963"/>
      <c r="DA119" s="963"/>
      <c r="DB119" s="963"/>
      <c r="DC119" s="963"/>
      <c r="DD119" s="963"/>
      <c r="DE119" s="963"/>
      <c r="DF119" s="964"/>
      <c r="DG119" s="1002">
        <v>156086</v>
      </c>
      <c r="DH119" s="984"/>
      <c r="DI119" s="984"/>
      <c r="DJ119" s="984"/>
      <c r="DK119" s="985"/>
      <c r="DL119" s="983">
        <v>520601</v>
      </c>
      <c r="DM119" s="984"/>
      <c r="DN119" s="984"/>
      <c r="DO119" s="984"/>
      <c r="DP119" s="985"/>
      <c r="DQ119" s="983">
        <v>672811</v>
      </c>
      <c r="DR119" s="984"/>
      <c r="DS119" s="984"/>
      <c r="DT119" s="984"/>
      <c r="DU119" s="985"/>
      <c r="DV119" s="986">
        <v>0.7</v>
      </c>
      <c r="DW119" s="987"/>
      <c r="DX119" s="987"/>
      <c r="DY119" s="987"/>
      <c r="DZ119" s="988"/>
    </row>
    <row r="120" spans="1:130" s="228" customFormat="1" ht="26.25" customHeight="1" x14ac:dyDescent="0.2">
      <c r="A120" s="1055"/>
      <c r="B120" s="947"/>
      <c r="C120" s="920" t="s">
        <v>424</v>
      </c>
      <c r="D120" s="921"/>
      <c r="E120" s="921"/>
      <c r="F120" s="921"/>
      <c r="G120" s="921"/>
      <c r="H120" s="921"/>
      <c r="I120" s="921"/>
      <c r="J120" s="921"/>
      <c r="K120" s="921"/>
      <c r="L120" s="921"/>
      <c r="M120" s="921"/>
      <c r="N120" s="921"/>
      <c r="O120" s="921"/>
      <c r="P120" s="921"/>
      <c r="Q120" s="921"/>
      <c r="R120" s="921"/>
      <c r="S120" s="921"/>
      <c r="T120" s="921"/>
      <c r="U120" s="921"/>
      <c r="V120" s="921"/>
      <c r="W120" s="921"/>
      <c r="X120" s="921"/>
      <c r="Y120" s="921"/>
      <c r="Z120" s="922"/>
      <c r="AA120" s="956" t="s">
        <v>122</v>
      </c>
      <c r="AB120" s="957"/>
      <c r="AC120" s="957"/>
      <c r="AD120" s="957"/>
      <c r="AE120" s="958"/>
      <c r="AF120" s="959" t="s">
        <v>122</v>
      </c>
      <c r="AG120" s="957"/>
      <c r="AH120" s="957"/>
      <c r="AI120" s="957"/>
      <c r="AJ120" s="958"/>
      <c r="AK120" s="959" t="s">
        <v>122</v>
      </c>
      <c r="AL120" s="957"/>
      <c r="AM120" s="957"/>
      <c r="AN120" s="957"/>
      <c r="AO120" s="958"/>
      <c r="AP120" s="960" t="s">
        <v>122</v>
      </c>
      <c r="AQ120" s="961"/>
      <c r="AR120" s="961"/>
      <c r="AS120" s="961"/>
      <c r="AT120" s="962"/>
      <c r="AU120" s="989" t="s">
        <v>448</v>
      </c>
      <c r="AV120" s="990"/>
      <c r="AW120" s="990"/>
      <c r="AX120" s="990"/>
      <c r="AY120" s="991"/>
      <c r="AZ120" s="927" t="s">
        <v>449</v>
      </c>
      <c r="BA120" s="895"/>
      <c r="BB120" s="895"/>
      <c r="BC120" s="895"/>
      <c r="BD120" s="895"/>
      <c r="BE120" s="895"/>
      <c r="BF120" s="895"/>
      <c r="BG120" s="895"/>
      <c r="BH120" s="895"/>
      <c r="BI120" s="895"/>
      <c r="BJ120" s="895"/>
      <c r="BK120" s="895"/>
      <c r="BL120" s="895"/>
      <c r="BM120" s="895"/>
      <c r="BN120" s="895"/>
      <c r="BO120" s="895"/>
      <c r="BP120" s="896"/>
      <c r="BQ120" s="928">
        <v>40210097</v>
      </c>
      <c r="BR120" s="929"/>
      <c r="BS120" s="929"/>
      <c r="BT120" s="929"/>
      <c r="BU120" s="929"/>
      <c r="BV120" s="929">
        <v>46431262</v>
      </c>
      <c r="BW120" s="929"/>
      <c r="BX120" s="929"/>
      <c r="BY120" s="929"/>
      <c r="BZ120" s="929"/>
      <c r="CA120" s="929">
        <v>50941828</v>
      </c>
      <c r="CB120" s="929"/>
      <c r="CC120" s="929"/>
      <c r="CD120" s="929"/>
      <c r="CE120" s="929"/>
      <c r="CF120" s="942">
        <v>51</v>
      </c>
      <c r="CG120" s="943"/>
      <c r="CH120" s="943"/>
      <c r="CI120" s="943"/>
      <c r="CJ120" s="943"/>
      <c r="CK120" s="1004" t="s">
        <v>450</v>
      </c>
      <c r="CL120" s="1005"/>
      <c r="CM120" s="1005"/>
      <c r="CN120" s="1005"/>
      <c r="CO120" s="1006"/>
      <c r="CP120" s="1012" t="s">
        <v>399</v>
      </c>
      <c r="CQ120" s="1013"/>
      <c r="CR120" s="1013"/>
      <c r="CS120" s="1013"/>
      <c r="CT120" s="1013"/>
      <c r="CU120" s="1013"/>
      <c r="CV120" s="1013"/>
      <c r="CW120" s="1013"/>
      <c r="CX120" s="1013"/>
      <c r="CY120" s="1013"/>
      <c r="CZ120" s="1013"/>
      <c r="DA120" s="1013"/>
      <c r="DB120" s="1013"/>
      <c r="DC120" s="1013"/>
      <c r="DD120" s="1013"/>
      <c r="DE120" s="1013"/>
      <c r="DF120" s="1014"/>
      <c r="DG120" s="928">
        <v>83747111</v>
      </c>
      <c r="DH120" s="929"/>
      <c r="DI120" s="929"/>
      <c r="DJ120" s="929"/>
      <c r="DK120" s="929"/>
      <c r="DL120" s="929">
        <v>78173190</v>
      </c>
      <c r="DM120" s="929"/>
      <c r="DN120" s="929"/>
      <c r="DO120" s="929"/>
      <c r="DP120" s="929"/>
      <c r="DQ120" s="929">
        <v>73075433</v>
      </c>
      <c r="DR120" s="929"/>
      <c r="DS120" s="929"/>
      <c r="DT120" s="929"/>
      <c r="DU120" s="929"/>
      <c r="DV120" s="930">
        <v>73.2</v>
      </c>
      <c r="DW120" s="930"/>
      <c r="DX120" s="930"/>
      <c r="DY120" s="930"/>
      <c r="DZ120" s="931"/>
    </row>
    <row r="121" spans="1:130" s="228" customFormat="1" ht="26.25" customHeight="1" x14ac:dyDescent="0.2">
      <c r="A121" s="1055"/>
      <c r="B121" s="947"/>
      <c r="C121" s="972" t="s">
        <v>451</v>
      </c>
      <c r="D121" s="973"/>
      <c r="E121" s="973"/>
      <c r="F121" s="973"/>
      <c r="G121" s="973"/>
      <c r="H121" s="973"/>
      <c r="I121" s="973"/>
      <c r="J121" s="973"/>
      <c r="K121" s="973"/>
      <c r="L121" s="973"/>
      <c r="M121" s="973"/>
      <c r="N121" s="973"/>
      <c r="O121" s="973"/>
      <c r="P121" s="973"/>
      <c r="Q121" s="973"/>
      <c r="R121" s="973"/>
      <c r="S121" s="973"/>
      <c r="T121" s="973"/>
      <c r="U121" s="973"/>
      <c r="V121" s="973"/>
      <c r="W121" s="973"/>
      <c r="X121" s="973"/>
      <c r="Y121" s="973"/>
      <c r="Z121" s="974"/>
      <c r="AA121" s="956" t="s">
        <v>122</v>
      </c>
      <c r="AB121" s="957"/>
      <c r="AC121" s="957"/>
      <c r="AD121" s="957"/>
      <c r="AE121" s="958"/>
      <c r="AF121" s="959" t="s">
        <v>122</v>
      </c>
      <c r="AG121" s="957"/>
      <c r="AH121" s="957"/>
      <c r="AI121" s="957"/>
      <c r="AJ121" s="958"/>
      <c r="AK121" s="959" t="s">
        <v>122</v>
      </c>
      <c r="AL121" s="957"/>
      <c r="AM121" s="957"/>
      <c r="AN121" s="957"/>
      <c r="AO121" s="958"/>
      <c r="AP121" s="960" t="s">
        <v>122</v>
      </c>
      <c r="AQ121" s="961"/>
      <c r="AR121" s="961"/>
      <c r="AS121" s="961"/>
      <c r="AT121" s="962"/>
      <c r="AU121" s="992"/>
      <c r="AV121" s="993"/>
      <c r="AW121" s="993"/>
      <c r="AX121" s="993"/>
      <c r="AY121" s="994"/>
      <c r="AZ121" s="920" t="s">
        <v>452</v>
      </c>
      <c r="BA121" s="921"/>
      <c r="BB121" s="921"/>
      <c r="BC121" s="921"/>
      <c r="BD121" s="921"/>
      <c r="BE121" s="921"/>
      <c r="BF121" s="921"/>
      <c r="BG121" s="921"/>
      <c r="BH121" s="921"/>
      <c r="BI121" s="921"/>
      <c r="BJ121" s="921"/>
      <c r="BK121" s="921"/>
      <c r="BL121" s="921"/>
      <c r="BM121" s="921"/>
      <c r="BN121" s="921"/>
      <c r="BO121" s="921"/>
      <c r="BP121" s="922"/>
      <c r="BQ121" s="923">
        <v>84165995</v>
      </c>
      <c r="BR121" s="924"/>
      <c r="BS121" s="924"/>
      <c r="BT121" s="924"/>
      <c r="BU121" s="924"/>
      <c r="BV121" s="924">
        <v>81836341</v>
      </c>
      <c r="BW121" s="924"/>
      <c r="BX121" s="924"/>
      <c r="BY121" s="924"/>
      <c r="BZ121" s="924"/>
      <c r="CA121" s="924">
        <v>80799064</v>
      </c>
      <c r="CB121" s="924"/>
      <c r="CC121" s="924"/>
      <c r="CD121" s="924"/>
      <c r="CE121" s="924"/>
      <c r="CF121" s="918">
        <v>80.900000000000006</v>
      </c>
      <c r="CG121" s="919"/>
      <c r="CH121" s="919"/>
      <c r="CI121" s="919"/>
      <c r="CJ121" s="919"/>
      <c r="CK121" s="1007"/>
      <c r="CL121" s="1008"/>
      <c r="CM121" s="1008"/>
      <c r="CN121" s="1008"/>
      <c r="CO121" s="1009"/>
      <c r="CP121" s="1017" t="s">
        <v>397</v>
      </c>
      <c r="CQ121" s="1018"/>
      <c r="CR121" s="1018"/>
      <c r="CS121" s="1018"/>
      <c r="CT121" s="1018"/>
      <c r="CU121" s="1018"/>
      <c r="CV121" s="1018"/>
      <c r="CW121" s="1018"/>
      <c r="CX121" s="1018"/>
      <c r="CY121" s="1018"/>
      <c r="CZ121" s="1018"/>
      <c r="DA121" s="1018"/>
      <c r="DB121" s="1018"/>
      <c r="DC121" s="1018"/>
      <c r="DD121" s="1018"/>
      <c r="DE121" s="1018"/>
      <c r="DF121" s="1019"/>
      <c r="DG121" s="923">
        <v>82510</v>
      </c>
      <c r="DH121" s="924"/>
      <c r="DI121" s="924"/>
      <c r="DJ121" s="924"/>
      <c r="DK121" s="924"/>
      <c r="DL121" s="924">
        <v>82957</v>
      </c>
      <c r="DM121" s="924"/>
      <c r="DN121" s="924"/>
      <c r="DO121" s="924"/>
      <c r="DP121" s="924"/>
      <c r="DQ121" s="924">
        <v>63188</v>
      </c>
      <c r="DR121" s="924"/>
      <c r="DS121" s="924"/>
      <c r="DT121" s="924"/>
      <c r="DU121" s="924"/>
      <c r="DV121" s="925">
        <v>0.1</v>
      </c>
      <c r="DW121" s="925"/>
      <c r="DX121" s="925"/>
      <c r="DY121" s="925"/>
      <c r="DZ121" s="926"/>
    </row>
    <row r="122" spans="1:130" s="228" customFormat="1" ht="26.25" customHeight="1" x14ac:dyDescent="0.2">
      <c r="A122" s="1055"/>
      <c r="B122" s="947"/>
      <c r="C122" s="920" t="s">
        <v>434</v>
      </c>
      <c r="D122" s="921"/>
      <c r="E122" s="921"/>
      <c r="F122" s="921"/>
      <c r="G122" s="921"/>
      <c r="H122" s="921"/>
      <c r="I122" s="921"/>
      <c r="J122" s="921"/>
      <c r="K122" s="921"/>
      <c r="L122" s="921"/>
      <c r="M122" s="921"/>
      <c r="N122" s="921"/>
      <c r="O122" s="921"/>
      <c r="P122" s="921"/>
      <c r="Q122" s="921"/>
      <c r="R122" s="921"/>
      <c r="S122" s="921"/>
      <c r="T122" s="921"/>
      <c r="U122" s="921"/>
      <c r="V122" s="921"/>
      <c r="W122" s="921"/>
      <c r="X122" s="921"/>
      <c r="Y122" s="921"/>
      <c r="Z122" s="922"/>
      <c r="AA122" s="956" t="s">
        <v>122</v>
      </c>
      <c r="AB122" s="957"/>
      <c r="AC122" s="957"/>
      <c r="AD122" s="957"/>
      <c r="AE122" s="958"/>
      <c r="AF122" s="959" t="s">
        <v>122</v>
      </c>
      <c r="AG122" s="957"/>
      <c r="AH122" s="957"/>
      <c r="AI122" s="957"/>
      <c r="AJ122" s="958"/>
      <c r="AK122" s="959" t="s">
        <v>122</v>
      </c>
      <c r="AL122" s="957"/>
      <c r="AM122" s="957"/>
      <c r="AN122" s="957"/>
      <c r="AO122" s="958"/>
      <c r="AP122" s="960" t="s">
        <v>122</v>
      </c>
      <c r="AQ122" s="961"/>
      <c r="AR122" s="961"/>
      <c r="AS122" s="961"/>
      <c r="AT122" s="962"/>
      <c r="AU122" s="992"/>
      <c r="AV122" s="993"/>
      <c r="AW122" s="993"/>
      <c r="AX122" s="993"/>
      <c r="AY122" s="994"/>
      <c r="AZ122" s="971" t="s">
        <v>453</v>
      </c>
      <c r="BA122" s="963"/>
      <c r="BB122" s="963"/>
      <c r="BC122" s="963"/>
      <c r="BD122" s="963"/>
      <c r="BE122" s="963"/>
      <c r="BF122" s="963"/>
      <c r="BG122" s="963"/>
      <c r="BH122" s="963"/>
      <c r="BI122" s="963"/>
      <c r="BJ122" s="963"/>
      <c r="BK122" s="963"/>
      <c r="BL122" s="963"/>
      <c r="BM122" s="963"/>
      <c r="BN122" s="963"/>
      <c r="BO122" s="963"/>
      <c r="BP122" s="964"/>
      <c r="BQ122" s="997">
        <v>192978662</v>
      </c>
      <c r="BR122" s="998"/>
      <c r="BS122" s="998"/>
      <c r="BT122" s="998"/>
      <c r="BU122" s="998"/>
      <c r="BV122" s="998">
        <v>185430966</v>
      </c>
      <c r="BW122" s="998"/>
      <c r="BX122" s="998"/>
      <c r="BY122" s="998"/>
      <c r="BZ122" s="998"/>
      <c r="CA122" s="998">
        <v>177500616</v>
      </c>
      <c r="CB122" s="998"/>
      <c r="CC122" s="998"/>
      <c r="CD122" s="998"/>
      <c r="CE122" s="998"/>
      <c r="CF122" s="1015">
        <v>177.8</v>
      </c>
      <c r="CG122" s="1016"/>
      <c r="CH122" s="1016"/>
      <c r="CI122" s="1016"/>
      <c r="CJ122" s="1016"/>
      <c r="CK122" s="1007"/>
      <c r="CL122" s="1008"/>
      <c r="CM122" s="1008"/>
      <c r="CN122" s="1008"/>
      <c r="CO122" s="1009"/>
      <c r="CP122" s="1017" t="s">
        <v>394</v>
      </c>
      <c r="CQ122" s="1018"/>
      <c r="CR122" s="1018"/>
      <c r="CS122" s="1018"/>
      <c r="CT122" s="1018"/>
      <c r="CU122" s="1018"/>
      <c r="CV122" s="1018"/>
      <c r="CW122" s="1018"/>
      <c r="CX122" s="1018"/>
      <c r="CY122" s="1018"/>
      <c r="CZ122" s="1018"/>
      <c r="DA122" s="1018"/>
      <c r="DB122" s="1018"/>
      <c r="DC122" s="1018"/>
      <c r="DD122" s="1018"/>
      <c r="DE122" s="1018"/>
      <c r="DF122" s="1019"/>
      <c r="DG122" s="923" t="s">
        <v>122</v>
      </c>
      <c r="DH122" s="924"/>
      <c r="DI122" s="924"/>
      <c r="DJ122" s="924"/>
      <c r="DK122" s="924"/>
      <c r="DL122" s="924" t="s">
        <v>122</v>
      </c>
      <c r="DM122" s="924"/>
      <c r="DN122" s="924"/>
      <c r="DO122" s="924"/>
      <c r="DP122" s="924"/>
      <c r="DQ122" s="924" t="s">
        <v>122</v>
      </c>
      <c r="DR122" s="924"/>
      <c r="DS122" s="924"/>
      <c r="DT122" s="924"/>
      <c r="DU122" s="924"/>
      <c r="DV122" s="925" t="s">
        <v>122</v>
      </c>
      <c r="DW122" s="925"/>
      <c r="DX122" s="925"/>
      <c r="DY122" s="925"/>
      <c r="DZ122" s="926"/>
    </row>
    <row r="123" spans="1:130" s="228" customFormat="1" ht="26.25" customHeight="1" x14ac:dyDescent="0.2">
      <c r="A123" s="1055"/>
      <c r="B123" s="947"/>
      <c r="C123" s="920" t="s">
        <v>440</v>
      </c>
      <c r="D123" s="921"/>
      <c r="E123" s="921"/>
      <c r="F123" s="921"/>
      <c r="G123" s="921"/>
      <c r="H123" s="921"/>
      <c r="I123" s="921"/>
      <c r="J123" s="921"/>
      <c r="K123" s="921"/>
      <c r="L123" s="921"/>
      <c r="M123" s="921"/>
      <c r="N123" s="921"/>
      <c r="O123" s="921"/>
      <c r="P123" s="921"/>
      <c r="Q123" s="921"/>
      <c r="R123" s="921"/>
      <c r="S123" s="921"/>
      <c r="T123" s="921"/>
      <c r="U123" s="921"/>
      <c r="V123" s="921"/>
      <c r="W123" s="921"/>
      <c r="X123" s="921"/>
      <c r="Y123" s="921"/>
      <c r="Z123" s="922"/>
      <c r="AA123" s="956" t="s">
        <v>122</v>
      </c>
      <c r="AB123" s="957"/>
      <c r="AC123" s="957"/>
      <c r="AD123" s="957"/>
      <c r="AE123" s="958"/>
      <c r="AF123" s="959" t="s">
        <v>122</v>
      </c>
      <c r="AG123" s="957"/>
      <c r="AH123" s="957"/>
      <c r="AI123" s="957"/>
      <c r="AJ123" s="958"/>
      <c r="AK123" s="959" t="s">
        <v>122</v>
      </c>
      <c r="AL123" s="957"/>
      <c r="AM123" s="957"/>
      <c r="AN123" s="957"/>
      <c r="AO123" s="958"/>
      <c r="AP123" s="960" t="s">
        <v>122</v>
      </c>
      <c r="AQ123" s="961"/>
      <c r="AR123" s="961"/>
      <c r="AS123" s="961"/>
      <c r="AT123" s="962"/>
      <c r="AU123" s="995"/>
      <c r="AV123" s="996"/>
      <c r="AW123" s="996"/>
      <c r="AX123" s="996"/>
      <c r="AY123" s="996"/>
      <c r="AZ123" s="249" t="s">
        <v>177</v>
      </c>
      <c r="BA123" s="249"/>
      <c r="BB123" s="249"/>
      <c r="BC123" s="249"/>
      <c r="BD123" s="249"/>
      <c r="BE123" s="249"/>
      <c r="BF123" s="249"/>
      <c r="BG123" s="249"/>
      <c r="BH123" s="249"/>
      <c r="BI123" s="249"/>
      <c r="BJ123" s="249"/>
      <c r="BK123" s="249"/>
      <c r="BL123" s="249"/>
      <c r="BM123" s="249"/>
      <c r="BN123" s="249"/>
      <c r="BO123" s="975" t="s">
        <v>454</v>
      </c>
      <c r="BP123" s="1003"/>
      <c r="BQ123" s="1061">
        <v>317354754</v>
      </c>
      <c r="BR123" s="1062"/>
      <c r="BS123" s="1062"/>
      <c r="BT123" s="1062"/>
      <c r="BU123" s="1062"/>
      <c r="BV123" s="1062">
        <v>313698569</v>
      </c>
      <c r="BW123" s="1062"/>
      <c r="BX123" s="1062"/>
      <c r="BY123" s="1062"/>
      <c r="BZ123" s="1062"/>
      <c r="CA123" s="1062">
        <v>309241508</v>
      </c>
      <c r="CB123" s="1062"/>
      <c r="CC123" s="1062"/>
      <c r="CD123" s="1062"/>
      <c r="CE123" s="1062"/>
      <c r="CF123" s="999"/>
      <c r="CG123" s="1000"/>
      <c r="CH123" s="1000"/>
      <c r="CI123" s="1000"/>
      <c r="CJ123" s="1001"/>
      <c r="CK123" s="1007"/>
      <c r="CL123" s="1008"/>
      <c r="CM123" s="1008"/>
      <c r="CN123" s="1008"/>
      <c r="CO123" s="1009"/>
      <c r="CP123" s="1017" t="s">
        <v>395</v>
      </c>
      <c r="CQ123" s="1018"/>
      <c r="CR123" s="1018"/>
      <c r="CS123" s="1018"/>
      <c r="CT123" s="1018"/>
      <c r="CU123" s="1018"/>
      <c r="CV123" s="1018"/>
      <c r="CW123" s="1018"/>
      <c r="CX123" s="1018"/>
      <c r="CY123" s="1018"/>
      <c r="CZ123" s="1018"/>
      <c r="DA123" s="1018"/>
      <c r="DB123" s="1018"/>
      <c r="DC123" s="1018"/>
      <c r="DD123" s="1018"/>
      <c r="DE123" s="1018"/>
      <c r="DF123" s="1019"/>
      <c r="DG123" s="956" t="s">
        <v>122</v>
      </c>
      <c r="DH123" s="957"/>
      <c r="DI123" s="957"/>
      <c r="DJ123" s="957"/>
      <c r="DK123" s="958"/>
      <c r="DL123" s="959" t="s">
        <v>122</v>
      </c>
      <c r="DM123" s="957"/>
      <c r="DN123" s="957"/>
      <c r="DO123" s="957"/>
      <c r="DP123" s="958"/>
      <c r="DQ123" s="959" t="s">
        <v>122</v>
      </c>
      <c r="DR123" s="957"/>
      <c r="DS123" s="957"/>
      <c r="DT123" s="957"/>
      <c r="DU123" s="958"/>
      <c r="DV123" s="960" t="s">
        <v>122</v>
      </c>
      <c r="DW123" s="961"/>
      <c r="DX123" s="961"/>
      <c r="DY123" s="961"/>
      <c r="DZ123" s="962"/>
    </row>
    <row r="124" spans="1:130" s="228" customFormat="1" ht="26.25" customHeight="1" thickBot="1" x14ac:dyDescent="0.25">
      <c r="A124" s="1055"/>
      <c r="B124" s="947"/>
      <c r="C124" s="920" t="s">
        <v>443</v>
      </c>
      <c r="D124" s="921"/>
      <c r="E124" s="921"/>
      <c r="F124" s="921"/>
      <c r="G124" s="921"/>
      <c r="H124" s="921"/>
      <c r="I124" s="921"/>
      <c r="J124" s="921"/>
      <c r="K124" s="921"/>
      <c r="L124" s="921"/>
      <c r="M124" s="921"/>
      <c r="N124" s="921"/>
      <c r="O124" s="921"/>
      <c r="P124" s="921"/>
      <c r="Q124" s="921"/>
      <c r="R124" s="921"/>
      <c r="S124" s="921"/>
      <c r="T124" s="921"/>
      <c r="U124" s="921"/>
      <c r="V124" s="921"/>
      <c r="W124" s="921"/>
      <c r="X124" s="921"/>
      <c r="Y124" s="921"/>
      <c r="Z124" s="922"/>
      <c r="AA124" s="956" t="s">
        <v>122</v>
      </c>
      <c r="AB124" s="957"/>
      <c r="AC124" s="957"/>
      <c r="AD124" s="957"/>
      <c r="AE124" s="958"/>
      <c r="AF124" s="959" t="s">
        <v>122</v>
      </c>
      <c r="AG124" s="957"/>
      <c r="AH124" s="957"/>
      <c r="AI124" s="957"/>
      <c r="AJ124" s="958"/>
      <c r="AK124" s="959" t="s">
        <v>122</v>
      </c>
      <c r="AL124" s="957"/>
      <c r="AM124" s="957"/>
      <c r="AN124" s="957"/>
      <c r="AO124" s="958"/>
      <c r="AP124" s="960" t="s">
        <v>122</v>
      </c>
      <c r="AQ124" s="961"/>
      <c r="AR124" s="961"/>
      <c r="AS124" s="961"/>
      <c r="AT124" s="962"/>
      <c r="AU124" s="1057" t="s">
        <v>455</v>
      </c>
      <c r="AV124" s="1058"/>
      <c r="AW124" s="1058"/>
      <c r="AX124" s="1058"/>
      <c r="AY124" s="1058"/>
      <c r="AZ124" s="1058"/>
      <c r="BA124" s="1058"/>
      <c r="BB124" s="1058"/>
      <c r="BC124" s="1058"/>
      <c r="BD124" s="1058"/>
      <c r="BE124" s="1058"/>
      <c r="BF124" s="1058"/>
      <c r="BG124" s="1058"/>
      <c r="BH124" s="1058"/>
      <c r="BI124" s="1058"/>
      <c r="BJ124" s="1058"/>
      <c r="BK124" s="1058"/>
      <c r="BL124" s="1058"/>
      <c r="BM124" s="1058"/>
      <c r="BN124" s="1058"/>
      <c r="BO124" s="1058"/>
      <c r="BP124" s="1059"/>
      <c r="BQ124" s="1060" t="s">
        <v>122</v>
      </c>
      <c r="BR124" s="1025"/>
      <c r="BS124" s="1025"/>
      <c r="BT124" s="1025"/>
      <c r="BU124" s="1025"/>
      <c r="BV124" s="1025" t="s">
        <v>122</v>
      </c>
      <c r="BW124" s="1025"/>
      <c r="BX124" s="1025"/>
      <c r="BY124" s="1025"/>
      <c r="BZ124" s="1025"/>
      <c r="CA124" s="1025" t="s">
        <v>122</v>
      </c>
      <c r="CB124" s="1025"/>
      <c r="CC124" s="1025"/>
      <c r="CD124" s="1025"/>
      <c r="CE124" s="1025"/>
      <c r="CF124" s="1026"/>
      <c r="CG124" s="1027"/>
      <c r="CH124" s="1027"/>
      <c r="CI124" s="1027"/>
      <c r="CJ124" s="1028"/>
      <c r="CK124" s="1010"/>
      <c r="CL124" s="1010"/>
      <c r="CM124" s="1010"/>
      <c r="CN124" s="1010"/>
      <c r="CO124" s="1011"/>
      <c r="CP124" s="1017" t="s">
        <v>456</v>
      </c>
      <c r="CQ124" s="1018"/>
      <c r="CR124" s="1018"/>
      <c r="CS124" s="1018"/>
      <c r="CT124" s="1018"/>
      <c r="CU124" s="1018"/>
      <c r="CV124" s="1018"/>
      <c r="CW124" s="1018"/>
      <c r="CX124" s="1018"/>
      <c r="CY124" s="1018"/>
      <c r="CZ124" s="1018"/>
      <c r="DA124" s="1018"/>
      <c r="DB124" s="1018"/>
      <c r="DC124" s="1018"/>
      <c r="DD124" s="1018"/>
      <c r="DE124" s="1018"/>
      <c r="DF124" s="1019"/>
      <c r="DG124" s="1002" t="s">
        <v>122</v>
      </c>
      <c r="DH124" s="984"/>
      <c r="DI124" s="984"/>
      <c r="DJ124" s="984"/>
      <c r="DK124" s="985"/>
      <c r="DL124" s="983" t="s">
        <v>122</v>
      </c>
      <c r="DM124" s="984"/>
      <c r="DN124" s="984"/>
      <c r="DO124" s="984"/>
      <c r="DP124" s="985"/>
      <c r="DQ124" s="983" t="s">
        <v>122</v>
      </c>
      <c r="DR124" s="984"/>
      <c r="DS124" s="984"/>
      <c r="DT124" s="984"/>
      <c r="DU124" s="985"/>
      <c r="DV124" s="986" t="s">
        <v>122</v>
      </c>
      <c r="DW124" s="987"/>
      <c r="DX124" s="987"/>
      <c r="DY124" s="987"/>
      <c r="DZ124" s="988"/>
    </row>
    <row r="125" spans="1:130" s="228" customFormat="1" ht="26.25" customHeight="1" x14ac:dyDescent="0.2">
      <c r="A125" s="1055"/>
      <c r="B125" s="947"/>
      <c r="C125" s="920" t="s">
        <v>445</v>
      </c>
      <c r="D125" s="921"/>
      <c r="E125" s="921"/>
      <c r="F125" s="921"/>
      <c r="G125" s="921"/>
      <c r="H125" s="921"/>
      <c r="I125" s="921"/>
      <c r="J125" s="921"/>
      <c r="K125" s="921"/>
      <c r="L125" s="921"/>
      <c r="M125" s="921"/>
      <c r="N125" s="921"/>
      <c r="O125" s="921"/>
      <c r="P125" s="921"/>
      <c r="Q125" s="921"/>
      <c r="R125" s="921"/>
      <c r="S125" s="921"/>
      <c r="T125" s="921"/>
      <c r="U125" s="921"/>
      <c r="V125" s="921"/>
      <c r="W125" s="921"/>
      <c r="X125" s="921"/>
      <c r="Y125" s="921"/>
      <c r="Z125" s="922"/>
      <c r="AA125" s="956" t="s">
        <v>122</v>
      </c>
      <c r="AB125" s="957"/>
      <c r="AC125" s="957"/>
      <c r="AD125" s="957"/>
      <c r="AE125" s="958"/>
      <c r="AF125" s="959" t="s">
        <v>122</v>
      </c>
      <c r="AG125" s="957"/>
      <c r="AH125" s="957"/>
      <c r="AI125" s="957"/>
      <c r="AJ125" s="958"/>
      <c r="AK125" s="959" t="s">
        <v>122</v>
      </c>
      <c r="AL125" s="957"/>
      <c r="AM125" s="957"/>
      <c r="AN125" s="957"/>
      <c r="AO125" s="958"/>
      <c r="AP125" s="960" t="s">
        <v>122</v>
      </c>
      <c r="AQ125" s="961"/>
      <c r="AR125" s="961"/>
      <c r="AS125" s="961"/>
      <c r="AT125" s="962"/>
      <c r="AU125" s="250"/>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30"/>
      <c r="BR125" s="230"/>
      <c r="BS125" s="230"/>
      <c r="BT125" s="230"/>
      <c r="BU125" s="230"/>
      <c r="BV125" s="230"/>
      <c r="BW125" s="230"/>
      <c r="BX125" s="230"/>
      <c r="BY125" s="230"/>
      <c r="BZ125" s="230"/>
      <c r="CA125" s="230"/>
      <c r="CB125" s="230"/>
      <c r="CC125" s="230"/>
      <c r="CD125" s="230"/>
      <c r="CE125" s="230"/>
      <c r="CF125" s="230"/>
      <c r="CG125" s="230"/>
      <c r="CH125" s="230"/>
      <c r="CI125" s="230"/>
      <c r="CJ125" s="252"/>
      <c r="CK125" s="1020" t="s">
        <v>457</v>
      </c>
      <c r="CL125" s="1005"/>
      <c r="CM125" s="1005"/>
      <c r="CN125" s="1005"/>
      <c r="CO125" s="1006"/>
      <c r="CP125" s="927" t="s">
        <v>458</v>
      </c>
      <c r="CQ125" s="895"/>
      <c r="CR125" s="895"/>
      <c r="CS125" s="895"/>
      <c r="CT125" s="895"/>
      <c r="CU125" s="895"/>
      <c r="CV125" s="895"/>
      <c r="CW125" s="895"/>
      <c r="CX125" s="895"/>
      <c r="CY125" s="895"/>
      <c r="CZ125" s="895"/>
      <c r="DA125" s="895"/>
      <c r="DB125" s="895"/>
      <c r="DC125" s="895"/>
      <c r="DD125" s="895"/>
      <c r="DE125" s="895"/>
      <c r="DF125" s="896"/>
      <c r="DG125" s="928" t="s">
        <v>122</v>
      </c>
      <c r="DH125" s="929"/>
      <c r="DI125" s="929"/>
      <c r="DJ125" s="929"/>
      <c r="DK125" s="929"/>
      <c r="DL125" s="929" t="s">
        <v>122</v>
      </c>
      <c r="DM125" s="929"/>
      <c r="DN125" s="929"/>
      <c r="DO125" s="929"/>
      <c r="DP125" s="929"/>
      <c r="DQ125" s="929" t="s">
        <v>122</v>
      </c>
      <c r="DR125" s="929"/>
      <c r="DS125" s="929"/>
      <c r="DT125" s="929"/>
      <c r="DU125" s="929"/>
      <c r="DV125" s="930" t="s">
        <v>122</v>
      </c>
      <c r="DW125" s="930"/>
      <c r="DX125" s="930"/>
      <c r="DY125" s="930"/>
      <c r="DZ125" s="931"/>
    </row>
    <row r="126" spans="1:130" s="228" customFormat="1" ht="26.25" customHeight="1" thickBot="1" x14ac:dyDescent="0.25">
      <c r="A126" s="1055"/>
      <c r="B126" s="947"/>
      <c r="C126" s="920" t="s">
        <v>447</v>
      </c>
      <c r="D126" s="921"/>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2"/>
      <c r="AA126" s="956">
        <v>52355</v>
      </c>
      <c r="AB126" s="957"/>
      <c r="AC126" s="957"/>
      <c r="AD126" s="957"/>
      <c r="AE126" s="958"/>
      <c r="AF126" s="959">
        <v>113248</v>
      </c>
      <c r="AG126" s="957"/>
      <c r="AH126" s="957"/>
      <c r="AI126" s="957"/>
      <c r="AJ126" s="958"/>
      <c r="AK126" s="959">
        <v>116429</v>
      </c>
      <c r="AL126" s="957"/>
      <c r="AM126" s="957"/>
      <c r="AN126" s="957"/>
      <c r="AO126" s="958"/>
      <c r="AP126" s="960">
        <v>0.1</v>
      </c>
      <c r="AQ126" s="961"/>
      <c r="AR126" s="961"/>
      <c r="AS126" s="961"/>
      <c r="AT126" s="962"/>
      <c r="AU126" s="230"/>
      <c r="AV126" s="230"/>
      <c r="AW126" s="230"/>
      <c r="AX126" s="230"/>
      <c r="AY126" s="230"/>
      <c r="AZ126" s="230"/>
      <c r="BA126" s="230"/>
      <c r="BB126" s="230"/>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53"/>
      <c r="CE126" s="253"/>
      <c r="CF126" s="253"/>
      <c r="CG126" s="230"/>
      <c r="CH126" s="230"/>
      <c r="CI126" s="230"/>
      <c r="CJ126" s="252"/>
      <c r="CK126" s="1021"/>
      <c r="CL126" s="1008"/>
      <c r="CM126" s="1008"/>
      <c r="CN126" s="1008"/>
      <c r="CO126" s="1009"/>
      <c r="CP126" s="920" t="s">
        <v>459</v>
      </c>
      <c r="CQ126" s="921"/>
      <c r="CR126" s="921"/>
      <c r="CS126" s="921"/>
      <c r="CT126" s="921"/>
      <c r="CU126" s="921"/>
      <c r="CV126" s="921"/>
      <c r="CW126" s="921"/>
      <c r="CX126" s="921"/>
      <c r="CY126" s="921"/>
      <c r="CZ126" s="921"/>
      <c r="DA126" s="921"/>
      <c r="DB126" s="921"/>
      <c r="DC126" s="921"/>
      <c r="DD126" s="921"/>
      <c r="DE126" s="921"/>
      <c r="DF126" s="922"/>
      <c r="DG126" s="923" t="s">
        <v>122</v>
      </c>
      <c r="DH126" s="924"/>
      <c r="DI126" s="924"/>
      <c r="DJ126" s="924"/>
      <c r="DK126" s="924"/>
      <c r="DL126" s="924" t="s">
        <v>122</v>
      </c>
      <c r="DM126" s="924"/>
      <c r="DN126" s="924"/>
      <c r="DO126" s="924"/>
      <c r="DP126" s="924"/>
      <c r="DQ126" s="924" t="s">
        <v>122</v>
      </c>
      <c r="DR126" s="924"/>
      <c r="DS126" s="924"/>
      <c r="DT126" s="924"/>
      <c r="DU126" s="924"/>
      <c r="DV126" s="925" t="s">
        <v>122</v>
      </c>
      <c r="DW126" s="925"/>
      <c r="DX126" s="925"/>
      <c r="DY126" s="925"/>
      <c r="DZ126" s="926"/>
    </row>
    <row r="127" spans="1:130" s="228" customFormat="1" ht="26.25" customHeight="1" x14ac:dyDescent="0.2">
      <c r="A127" s="1056"/>
      <c r="B127" s="949"/>
      <c r="C127" s="971" t="s">
        <v>460</v>
      </c>
      <c r="D127" s="963"/>
      <c r="E127" s="963"/>
      <c r="F127" s="963"/>
      <c r="G127" s="963"/>
      <c r="H127" s="963"/>
      <c r="I127" s="963"/>
      <c r="J127" s="963"/>
      <c r="K127" s="963"/>
      <c r="L127" s="963"/>
      <c r="M127" s="963"/>
      <c r="N127" s="963"/>
      <c r="O127" s="963"/>
      <c r="P127" s="963"/>
      <c r="Q127" s="963"/>
      <c r="R127" s="963"/>
      <c r="S127" s="963"/>
      <c r="T127" s="963"/>
      <c r="U127" s="963"/>
      <c r="V127" s="963"/>
      <c r="W127" s="963"/>
      <c r="X127" s="963"/>
      <c r="Y127" s="963"/>
      <c r="Z127" s="964"/>
      <c r="AA127" s="956" t="s">
        <v>122</v>
      </c>
      <c r="AB127" s="957"/>
      <c r="AC127" s="957"/>
      <c r="AD127" s="957"/>
      <c r="AE127" s="958"/>
      <c r="AF127" s="959" t="s">
        <v>122</v>
      </c>
      <c r="AG127" s="957"/>
      <c r="AH127" s="957"/>
      <c r="AI127" s="957"/>
      <c r="AJ127" s="958"/>
      <c r="AK127" s="959" t="s">
        <v>122</v>
      </c>
      <c r="AL127" s="957"/>
      <c r="AM127" s="957"/>
      <c r="AN127" s="957"/>
      <c r="AO127" s="958"/>
      <c r="AP127" s="960" t="s">
        <v>122</v>
      </c>
      <c r="AQ127" s="961"/>
      <c r="AR127" s="961"/>
      <c r="AS127" s="961"/>
      <c r="AT127" s="962"/>
      <c r="AU127" s="230"/>
      <c r="AV127" s="230"/>
      <c r="AW127" s="230"/>
      <c r="AX127" s="1029" t="s">
        <v>461</v>
      </c>
      <c r="AY127" s="1030"/>
      <c r="AZ127" s="1030"/>
      <c r="BA127" s="1030"/>
      <c r="BB127" s="1030"/>
      <c r="BC127" s="1030"/>
      <c r="BD127" s="1030"/>
      <c r="BE127" s="1031"/>
      <c r="BF127" s="1032" t="s">
        <v>462</v>
      </c>
      <c r="BG127" s="1030"/>
      <c r="BH127" s="1030"/>
      <c r="BI127" s="1030"/>
      <c r="BJ127" s="1030"/>
      <c r="BK127" s="1030"/>
      <c r="BL127" s="1031"/>
      <c r="BM127" s="1032" t="s">
        <v>463</v>
      </c>
      <c r="BN127" s="1030"/>
      <c r="BO127" s="1030"/>
      <c r="BP127" s="1030"/>
      <c r="BQ127" s="1030"/>
      <c r="BR127" s="1030"/>
      <c r="BS127" s="1031"/>
      <c r="BT127" s="1032" t="s">
        <v>464</v>
      </c>
      <c r="BU127" s="1030"/>
      <c r="BV127" s="1030"/>
      <c r="BW127" s="1030"/>
      <c r="BX127" s="1030"/>
      <c r="BY127" s="1030"/>
      <c r="BZ127" s="1053"/>
      <c r="CA127" s="230"/>
      <c r="CB127" s="230"/>
      <c r="CC127" s="230"/>
      <c r="CD127" s="253"/>
      <c r="CE127" s="253"/>
      <c r="CF127" s="253"/>
      <c r="CG127" s="230"/>
      <c r="CH127" s="230"/>
      <c r="CI127" s="230"/>
      <c r="CJ127" s="252"/>
      <c r="CK127" s="1021"/>
      <c r="CL127" s="1008"/>
      <c r="CM127" s="1008"/>
      <c r="CN127" s="1008"/>
      <c r="CO127" s="1009"/>
      <c r="CP127" s="920" t="s">
        <v>465</v>
      </c>
      <c r="CQ127" s="921"/>
      <c r="CR127" s="921"/>
      <c r="CS127" s="921"/>
      <c r="CT127" s="921"/>
      <c r="CU127" s="921"/>
      <c r="CV127" s="921"/>
      <c r="CW127" s="921"/>
      <c r="CX127" s="921"/>
      <c r="CY127" s="921"/>
      <c r="CZ127" s="921"/>
      <c r="DA127" s="921"/>
      <c r="DB127" s="921"/>
      <c r="DC127" s="921"/>
      <c r="DD127" s="921"/>
      <c r="DE127" s="921"/>
      <c r="DF127" s="922"/>
      <c r="DG127" s="923" t="s">
        <v>122</v>
      </c>
      <c r="DH127" s="924"/>
      <c r="DI127" s="924"/>
      <c r="DJ127" s="924"/>
      <c r="DK127" s="924"/>
      <c r="DL127" s="924" t="s">
        <v>122</v>
      </c>
      <c r="DM127" s="924"/>
      <c r="DN127" s="924"/>
      <c r="DO127" s="924"/>
      <c r="DP127" s="924"/>
      <c r="DQ127" s="924" t="s">
        <v>122</v>
      </c>
      <c r="DR127" s="924"/>
      <c r="DS127" s="924"/>
      <c r="DT127" s="924"/>
      <c r="DU127" s="924"/>
      <c r="DV127" s="925" t="s">
        <v>122</v>
      </c>
      <c r="DW127" s="925"/>
      <c r="DX127" s="925"/>
      <c r="DY127" s="925"/>
      <c r="DZ127" s="926"/>
    </row>
    <row r="128" spans="1:130" s="228" customFormat="1" ht="26.25" customHeight="1" thickBot="1" x14ac:dyDescent="0.25">
      <c r="A128" s="1039" t="s">
        <v>466</v>
      </c>
      <c r="B128" s="1040"/>
      <c r="C128" s="1040"/>
      <c r="D128" s="1040"/>
      <c r="E128" s="1040"/>
      <c r="F128" s="1040"/>
      <c r="G128" s="1040"/>
      <c r="H128" s="1040"/>
      <c r="I128" s="1040"/>
      <c r="J128" s="1040"/>
      <c r="K128" s="1040"/>
      <c r="L128" s="1040"/>
      <c r="M128" s="1040"/>
      <c r="N128" s="1040"/>
      <c r="O128" s="1040"/>
      <c r="P128" s="1040"/>
      <c r="Q128" s="1040"/>
      <c r="R128" s="1040"/>
      <c r="S128" s="1040"/>
      <c r="T128" s="1040"/>
      <c r="U128" s="1040"/>
      <c r="V128" s="1040"/>
      <c r="W128" s="1041" t="s">
        <v>467</v>
      </c>
      <c r="X128" s="1041"/>
      <c r="Y128" s="1041"/>
      <c r="Z128" s="1042"/>
      <c r="AA128" s="1043">
        <v>7544683</v>
      </c>
      <c r="AB128" s="1044"/>
      <c r="AC128" s="1044"/>
      <c r="AD128" s="1044"/>
      <c r="AE128" s="1045"/>
      <c r="AF128" s="1046">
        <v>7500549</v>
      </c>
      <c r="AG128" s="1044"/>
      <c r="AH128" s="1044"/>
      <c r="AI128" s="1044"/>
      <c r="AJ128" s="1045"/>
      <c r="AK128" s="1046">
        <v>7541257</v>
      </c>
      <c r="AL128" s="1044"/>
      <c r="AM128" s="1044"/>
      <c r="AN128" s="1044"/>
      <c r="AO128" s="1045"/>
      <c r="AP128" s="1047"/>
      <c r="AQ128" s="1048"/>
      <c r="AR128" s="1048"/>
      <c r="AS128" s="1048"/>
      <c r="AT128" s="1049"/>
      <c r="AU128" s="230"/>
      <c r="AV128" s="230"/>
      <c r="AW128" s="230"/>
      <c r="AX128" s="894" t="s">
        <v>468</v>
      </c>
      <c r="AY128" s="895"/>
      <c r="AZ128" s="895"/>
      <c r="BA128" s="895"/>
      <c r="BB128" s="895"/>
      <c r="BC128" s="895"/>
      <c r="BD128" s="895"/>
      <c r="BE128" s="896"/>
      <c r="BF128" s="1050" t="s">
        <v>122</v>
      </c>
      <c r="BG128" s="1051"/>
      <c r="BH128" s="1051"/>
      <c r="BI128" s="1051"/>
      <c r="BJ128" s="1051"/>
      <c r="BK128" s="1051"/>
      <c r="BL128" s="1052"/>
      <c r="BM128" s="1050">
        <v>11.25</v>
      </c>
      <c r="BN128" s="1051"/>
      <c r="BO128" s="1051"/>
      <c r="BP128" s="1051"/>
      <c r="BQ128" s="1051"/>
      <c r="BR128" s="1051"/>
      <c r="BS128" s="1052"/>
      <c r="BT128" s="1050">
        <v>20</v>
      </c>
      <c r="BU128" s="1051"/>
      <c r="BV128" s="1051"/>
      <c r="BW128" s="1051"/>
      <c r="BX128" s="1051"/>
      <c r="BY128" s="1051"/>
      <c r="BZ128" s="1074"/>
      <c r="CA128" s="253"/>
      <c r="CB128" s="253"/>
      <c r="CC128" s="253"/>
      <c r="CD128" s="253"/>
      <c r="CE128" s="253"/>
      <c r="CF128" s="253"/>
      <c r="CG128" s="230"/>
      <c r="CH128" s="230"/>
      <c r="CI128" s="230"/>
      <c r="CJ128" s="252"/>
      <c r="CK128" s="1022"/>
      <c r="CL128" s="1023"/>
      <c r="CM128" s="1023"/>
      <c r="CN128" s="1023"/>
      <c r="CO128" s="1024"/>
      <c r="CP128" s="1033" t="s">
        <v>469</v>
      </c>
      <c r="CQ128" s="724"/>
      <c r="CR128" s="724"/>
      <c r="CS128" s="724"/>
      <c r="CT128" s="724"/>
      <c r="CU128" s="724"/>
      <c r="CV128" s="724"/>
      <c r="CW128" s="724"/>
      <c r="CX128" s="724"/>
      <c r="CY128" s="724"/>
      <c r="CZ128" s="724"/>
      <c r="DA128" s="724"/>
      <c r="DB128" s="724"/>
      <c r="DC128" s="724"/>
      <c r="DD128" s="724"/>
      <c r="DE128" s="724"/>
      <c r="DF128" s="1034"/>
      <c r="DG128" s="1035" t="s">
        <v>122</v>
      </c>
      <c r="DH128" s="1036"/>
      <c r="DI128" s="1036"/>
      <c r="DJ128" s="1036"/>
      <c r="DK128" s="1036"/>
      <c r="DL128" s="1036" t="s">
        <v>122</v>
      </c>
      <c r="DM128" s="1036"/>
      <c r="DN128" s="1036"/>
      <c r="DO128" s="1036"/>
      <c r="DP128" s="1036"/>
      <c r="DQ128" s="1036" t="s">
        <v>122</v>
      </c>
      <c r="DR128" s="1036"/>
      <c r="DS128" s="1036"/>
      <c r="DT128" s="1036"/>
      <c r="DU128" s="1036"/>
      <c r="DV128" s="1037" t="s">
        <v>122</v>
      </c>
      <c r="DW128" s="1037"/>
      <c r="DX128" s="1037"/>
      <c r="DY128" s="1037"/>
      <c r="DZ128" s="1038"/>
    </row>
    <row r="129" spans="1:131" s="228" customFormat="1" ht="26.25" customHeight="1" x14ac:dyDescent="0.2">
      <c r="A129" s="932" t="s">
        <v>102</v>
      </c>
      <c r="B129" s="933"/>
      <c r="C129" s="933"/>
      <c r="D129" s="933"/>
      <c r="E129" s="933"/>
      <c r="F129" s="933"/>
      <c r="G129" s="933"/>
      <c r="H129" s="933"/>
      <c r="I129" s="933"/>
      <c r="J129" s="933"/>
      <c r="K129" s="933"/>
      <c r="L129" s="933"/>
      <c r="M129" s="933"/>
      <c r="N129" s="933"/>
      <c r="O129" s="933"/>
      <c r="P129" s="933"/>
      <c r="Q129" s="933"/>
      <c r="R129" s="933"/>
      <c r="S129" s="933"/>
      <c r="T129" s="933"/>
      <c r="U129" s="933"/>
      <c r="V129" s="933"/>
      <c r="W129" s="1068" t="s">
        <v>470</v>
      </c>
      <c r="X129" s="1069"/>
      <c r="Y129" s="1069"/>
      <c r="Z129" s="1070"/>
      <c r="AA129" s="956">
        <v>115592720</v>
      </c>
      <c r="AB129" s="957"/>
      <c r="AC129" s="957"/>
      <c r="AD129" s="957"/>
      <c r="AE129" s="958"/>
      <c r="AF129" s="959">
        <v>113099071</v>
      </c>
      <c r="AG129" s="957"/>
      <c r="AH129" s="957"/>
      <c r="AI129" s="957"/>
      <c r="AJ129" s="958"/>
      <c r="AK129" s="959">
        <v>115136485</v>
      </c>
      <c r="AL129" s="957"/>
      <c r="AM129" s="957"/>
      <c r="AN129" s="957"/>
      <c r="AO129" s="958"/>
      <c r="AP129" s="1071"/>
      <c r="AQ129" s="1072"/>
      <c r="AR129" s="1072"/>
      <c r="AS129" s="1072"/>
      <c r="AT129" s="1073"/>
      <c r="AU129" s="231"/>
      <c r="AV129" s="231"/>
      <c r="AW129" s="231"/>
      <c r="AX129" s="1063" t="s">
        <v>471</v>
      </c>
      <c r="AY129" s="921"/>
      <c r="AZ129" s="921"/>
      <c r="BA129" s="921"/>
      <c r="BB129" s="921"/>
      <c r="BC129" s="921"/>
      <c r="BD129" s="921"/>
      <c r="BE129" s="922"/>
      <c r="BF129" s="1064" t="s">
        <v>122</v>
      </c>
      <c r="BG129" s="1065"/>
      <c r="BH129" s="1065"/>
      <c r="BI129" s="1065"/>
      <c r="BJ129" s="1065"/>
      <c r="BK129" s="1065"/>
      <c r="BL129" s="1066"/>
      <c r="BM129" s="1064">
        <v>16.25</v>
      </c>
      <c r="BN129" s="1065"/>
      <c r="BO129" s="1065"/>
      <c r="BP129" s="1065"/>
      <c r="BQ129" s="1065"/>
      <c r="BR129" s="1065"/>
      <c r="BS129" s="1066"/>
      <c r="BT129" s="1064">
        <v>30</v>
      </c>
      <c r="BU129" s="1065"/>
      <c r="BV129" s="1065"/>
      <c r="BW129" s="1065"/>
      <c r="BX129" s="1065"/>
      <c r="BY129" s="1065"/>
      <c r="BZ129" s="1067"/>
      <c r="CA129" s="254"/>
      <c r="CB129" s="254"/>
      <c r="CC129" s="254"/>
      <c r="CD129" s="254"/>
      <c r="CE129" s="254"/>
      <c r="CF129" s="254"/>
      <c r="CG129" s="254"/>
      <c r="CH129" s="254"/>
      <c r="CI129" s="254"/>
      <c r="CJ129" s="254"/>
      <c r="CK129" s="254"/>
      <c r="CL129" s="254"/>
      <c r="CM129" s="254"/>
      <c r="CN129" s="254"/>
      <c r="CO129" s="254"/>
      <c r="CP129" s="254"/>
      <c r="CQ129" s="254"/>
      <c r="CR129" s="254"/>
      <c r="CS129" s="254"/>
      <c r="CT129" s="254"/>
      <c r="CU129" s="254"/>
      <c r="CV129" s="254"/>
      <c r="CW129" s="254"/>
      <c r="CX129" s="254"/>
      <c r="CY129" s="254"/>
      <c r="CZ129" s="254"/>
      <c r="DA129" s="254"/>
      <c r="DB129" s="254"/>
      <c r="DC129" s="254"/>
      <c r="DD129" s="254"/>
      <c r="DE129" s="254"/>
      <c r="DF129" s="254"/>
      <c r="DG129" s="254"/>
      <c r="DH129" s="254"/>
      <c r="DI129" s="254"/>
      <c r="DJ129" s="254"/>
      <c r="DK129" s="254"/>
      <c r="DL129" s="254"/>
      <c r="DM129" s="254"/>
      <c r="DN129" s="254"/>
      <c r="DO129" s="254"/>
      <c r="DP129" s="231"/>
      <c r="DQ129" s="231"/>
      <c r="DR129" s="231"/>
      <c r="DS129" s="231"/>
      <c r="DT129" s="231"/>
      <c r="DU129" s="231"/>
      <c r="DV129" s="231"/>
      <c r="DW129" s="231"/>
      <c r="DX129" s="231"/>
      <c r="DY129" s="231"/>
      <c r="DZ129" s="231"/>
    </row>
    <row r="130" spans="1:131" s="228" customFormat="1" ht="26.25" customHeight="1" x14ac:dyDescent="0.2">
      <c r="A130" s="932" t="s">
        <v>472</v>
      </c>
      <c r="B130" s="933"/>
      <c r="C130" s="933"/>
      <c r="D130" s="933"/>
      <c r="E130" s="933"/>
      <c r="F130" s="933"/>
      <c r="G130" s="933"/>
      <c r="H130" s="933"/>
      <c r="I130" s="933"/>
      <c r="J130" s="933"/>
      <c r="K130" s="933"/>
      <c r="L130" s="933"/>
      <c r="M130" s="933"/>
      <c r="N130" s="933"/>
      <c r="O130" s="933"/>
      <c r="P130" s="933"/>
      <c r="Q130" s="933"/>
      <c r="R130" s="933"/>
      <c r="S130" s="933"/>
      <c r="T130" s="933"/>
      <c r="U130" s="933"/>
      <c r="V130" s="933"/>
      <c r="W130" s="1068" t="s">
        <v>473</v>
      </c>
      <c r="X130" s="1069"/>
      <c r="Y130" s="1069"/>
      <c r="Z130" s="1070"/>
      <c r="AA130" s="956">
        <v>15220202</v>
      </c>
      <c r="AB130" s="957"/>
      <c r="AC130" s="957"/>
      <c r="AD130" s="957"/>
      <c r="AE130" s="958"/>
      <c r="AF130" s="959">
        <v>15465664</v>
      </c>
      <c r="AG130" s="957"/>
      <c r="AH130" s="957"/>
      <c r="AI130" s="957"/>
      <c r="AJ130" s="958"/>
      <c r="AK130" s="959">
        <v>15317104</v>
      </c>
      <c r="AL130" s="957"/>
      <c r="AM130" s="957"/>
      <c r="AN130" s="957"/>
      <c r="AO130" s="958"/>
      <c r="AP130" s="1071"/>
      <c r="AQ130" s="1072"/>
      <c r="AR130" s="1072"/>
      <c r="AS130" s="1072"/>
      <c r="AT130" s="1073"/>
      <c r="AU130" s="231"/>
      <c r="AV130" s="231"/>
      <c r="AW130" s="231"/>
      <c r="AX130" s="1063" t="s">
        <v>474</v>
      </c>
      <c r="AY130" s="921"/>
      <c r="AZ130" s="921"/>
      <c r="BA130" s="921"/>
      <c r="BB130" s="921"/>
      <c r="BC130" s="921"/>
      <c r="BD130" s="921"/>
      <c r="BE130" s="922"/>
      <c r="BF130" s="1099">
        <v>5.9</v>
      </c>
      <c r="BG130" s="1100"/>
      <c r="BH130" s="1100"/>
      <c r="BI130" s="1100"/>
      <c r="BJ130" s="1100"/>
      <c r="BK130" s="1100"/>
      <c r="BL130" s="1101"/>
      <c r="BM130" s="1099">
        <v>25</v>
      </c>
      <c r="BN130" s="1100"/>
      <c r="BO130" s="1100"/>
      <c r="BP130" s="1100"/>
      <c r="BQ130" s="1100"/>
      <c r="BR130" s="1100"/>
      <c r="BS130" s="1101"/>
      <c r="BT130" s="1099">
        <v>35</v>
      </c>
      <c r="BU130" s="1100"/>
      <c r="BV130" s="1100"/>
      <c r="BW130" s="1100"/>
      <c r="BX130" s="1100"/>
      <c r="BY130" s="1100"/>
      <c r="BZ130" s="1102"/>
      <c r="CA130" s="254"/>
      <c r="CB130" s="254"/>
      <c r="CC130" s="254"/>
      <c r="CD130" s="254"/>
      <c r="CE130" s="254"/>
      <c r="CF130" s="254"/>
      <c r="CG130" s="254"/>
      <c r="CH130" s="254"/>
      <c r="CI130" s="254"/>
      <c r="CJ130" s="254"/>
      <c r="CK130" s="254"/>
      <c r="CL130" s="254"/>
      <c r="CM130" s="254"/>
      <c r="CN130" s="254"/>
      <c r="CO130" s="254"/>
      <c r="CP130" s="254"/>
      <c r="CQ130" s="254"/>
      <c r="CR130" s="254"/>
      <c r="CS130" s="254"/>
      <c r="CT130" s="254"/>
      <c r="CU130" s="254"/>
      <c r="CV130" s="254"/>
      <c r="CW130" s="254"/>
      <c r="CX130" s="254"/>
      <c r="CY130" s="254"/>
      <c r="CZ130" s="254"/>
      <c r="DA130" s="254"/>
      <c r="DB130" s="254"/>
      <c r="DC130" s="254"/>
      <c r="DD130" s="254"/>
      <c r="DE130" s="254"/>
      <c r="DF130" s="254"/>
      <c r="DG130" s="254"/>
      <c r="DH130" s="254"/>
      <c r="DI130" s="254"/>
      <c r="DJ130" s="254"/>
      <c r="DK130" s="254"/>
      <c r="DL130" s="254"/>
      <c r="DM130" s="254"/>
      <c r="DN130" s="254"/>
      <c r="DO130" s="254"/>
      <c r="DP130" s="231"/>
      <c r="DQ130" s="231"/>
      <c r="DR130" s="231"/>
      <c r="DS130" s="231"/>
      <c r="DT130" s="231"/>
      <c r="DU130" s="231"/>
      <c r="DV130" s="231"/>
      <c r="DW130" s="231"/>
      <c r="DX130" s="231"/>
      <c r="DY130" s="231"/>
      <c r="DZ130" s="231"/>
    </row>
    <row r="131" spans="1:131" s="228" customFormat="1" ht="26.25" customHeight="1" thickBot="1" x14ac:dyDescent="0.25">
      <c r="A131" s="1103"/>
      <c r="B131" s="1104"/>
      <c r="C131" s="1104"/>
      <c r="D131" s="1104"/>
      <c r="E131" s="1104"/>
      <c r="F131" s="1104"/>
      <c r="G131" s="1104"/>
      <c r="H131" s="1104"/>
      <c r="I131" s="1104"/>
      <c r="J131" s="1104"/>
      <c r="K131" s="1104"/>
      <c r="L131" s="1104"/>
      <c r="M131" s="1104"/>
      <c r="N131" s="1104"/>
      <c r="O131" s="1104"/>
      <c r="P131" s="1104"/>
      <c r="Q131" s="1104"/>
      <c r="R131" s="1104"/>
      <c r="S131" s="1104"/>
      <c r="T131" s="1104"/>
      <c r="U131" s="1104"/>
      <c r="V131" s="1104"/>
      <c r="W131" s="1105" t="s">
        <v>475</v>
      </c>
      <c r="X131" s="1106"/>
      <c r="Y131" s="1106"/>
      <c r="Z131" s="1107"/>
      <c r="AA131" s="1002">
        <v>100372518</v>
      </c>
      <c r="AB131" s="984"/>
      <c r="AC131" s="984"/>
      <c r="AD131" s="984"/>
      <c r="AE131" s="985"/>
      <c r="AF131" s="983">
        <v>97633407</v>
      </c>
      <c r="AG131" s="984"/>
      <c r="AH131" s="984"/>
      <c r="AI131" s="984"/>
      <c r="AJ131" s="985"/>
      <c r="AK131" s="983">
        <v>99819381</v>
      </c>
      <c r="AL131" s="984"/>
      <c r="AM131" s="984"/>
      <c r="AN131" s="984"/>
      <c r="AO131" s="985"/>
      <c r="AP131" s="1108"/>
      <c r="AQ131" s="1109"/>
      <c r="AR131" s="1109"/>
      <c r="AS131" s="1109"/>
      <c r="AT131" s="1110"/>
      <c r="AU131" s="231"/>
      <c r="AV131" s="231"/>
      <c r="AW131" s="231"/>
      <c r="AX131" s="1081" t="s">
        <v>476</v>
      </c>
      <c r="AY131" s="724"/>
      <c r="AZ131" s="724"/>
      <c r="BA131" s="724"/>
      <c r="BB131" s="724"/>
      <c r="BC131" s="724"/>
      <c r="BD131" s="724"/>
      <c r="BE131" s="1034"/>
      <c r="BF131" s="1082" t="s">
        <v>122</v>
      </c>
      <c r="BG131" s="1083"/>
      <c r="BH131" s="1083"/>
      <c r="BI131" s="1083"/>
      <c r="BJ131" s="1083"/>
      <c r="BK131" s="1083"/>
      <c r="BL131" s="1084"/>
      <c r="BM131" s="1082">
        <v>350</v>
      </c>
      <c r="BN131" s="1083"/>
      <c r="BO131" s="1083"/>
      <c r="BP131" s="1083"/>
      <c r="BQ131" s="1083"/>
      <c r="BR131" s="1083"/>
      <c r="BS131" s="1084"/>
      <c r="BT131" s="1085"/>
      <c r="BU131" s="1086"/>
      <c r="BV131" s="1086"/>
      <c r="BW131" s="1086"/>
      <c r="BX131" s="1086"/>
      <c r="BY131" s="1086"/>
      <c r="BZ131" s="1087"/>
      <c r="CA131" s="254"/>
      <c r="CB131" s="254"/>
      <c r="CC131" s="254"/>
      <c r="CD131" s="254"/>
      <c r="CE131" s="254"/>
      <c r="CF131" s="254"/>
      <c r="CG131" s="254"/>
      <c r="CH131" s="254"/>
      <c r="CI131" s="254"/>
      <c r="CJ131" s="254"/>
      <c r="CK131" s="254"/>
      <c r="CL131" s="254"/>
      <c r="CM131" s="254"/>
      <c r="CN131" s="254"/>
      <c r="CO131" s="254"/>
      <c r="CP131" s="254"/>
      <c r="CQ131" s="254"/>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31"/>
      <c r="DQ131" s="231"/>
      <c r="DR131" s="231"/>
      <c r="DS131" s="231"/>
      <c r="DT131" s="231"/>
      <c r="DU131" s="231"/>
      <c r="DV131" s="231"/>
      <c r="DW131" s="231"/>
      <c r="DX131" s="231"/>
      <c r="DY131" s="231"/>
      <c r="DZ131" s="231"/>
    </row>
    <row r="132" spans="1:131" s="228" customFormat="1" ht="26.25" customHeight="1" x14ac:dyDescent="0.2">
      <c r="A132" s="1088" t="s">
        <v>477</v>
      </c>
      <c r="B132" s="1089"/>
      <c r="C132" s="1089"/>
      <c r="D132" s="1089"/>
      <c r="E132" s="1089"/>
      <c r="F132" s="1089"/>
      <c r="G132" s="1089"/>
      <c r="H132" s="1089"/>
      <c r="I132" s="1089"/>
      <c r="J132" s="1089"/>
      <c r="K132" s="1089"/>
      <c r="L132" s="1089"/>
      <c r="M132" s="1089"/>
      <c r="N132" s="1089"/>
      <c r="O132" s="1089"/>
      <c r="P132" s="1089"/>
      <c r="Q132" s="1089"/>
      <c r="R132" s="1089"/>
      <c r="S132" s="1089"/>
      <c r="T132" s="1089"/>
      <c r="U132" s="1089"/>
      <c r="V132" s="1092" t="s">
        <v>478</v>
      </c>
      <c r="W132" s="1092"/>
      <c r="X132" s="1092"/>
      <c r="Y132" s="1092"/>
      <c r="Z132" s="1093"/>
      <c r="AA132" s="1094">
        <v>6.7008451459999998</v>
      </c>
      <c r="AB132" s="1095"/>
      <c r="AC132" s="1095"/>
      <c r="AD132" s="1095"/>
      <c r="AE132" s="1096"/>
      <c r="AF132" s="1097">
        <v>6.2545097910000003</v>
      </c>
      <c r="AG132" s="1095"/>
      <c r="AH132" s="1095"/>
      <c r="AI132" s="1095"/>
      <c r="AJ132" s="1096"/>
      <c r="AK132" s="1097">
        <v>4.817427189</v>
      </c>
      <c r="AL132" s="1095"/>
      <c r="AM132" s="1095"/>
      <c r="AN132" s="1095"/>
      <c r="AO132" s="1096"/>
      <c r="AP132" s="999"/>
      <c r="AQ132" s="1000"/>
      <c r="AR132" s="1000"/>
      <c r="AS132" s="1000"/>
      <c r="AT132" s="1098"/>
      <c r="AU132" s="255"/>
      <c r="AV132" s="231"/>
      <c r="AW132" s="231"/>
      <c r="AX132" s="231"/>
      <c r="AY132" s="231"/>
      <c r="AZ132" s="231"/>
      <c r="BA132" s="231"/>
      <c r="BB132" s="231"/>
      <c r="BC132" s="231"/>
      <c r="BD132" s="231"/>
      <c r="BE132" s="231"/>
      <c r="BF132" s="231"/>
      <c r="BG132" s="231"/>
      <c r="BH132" s="231"/>
      <c r="BI132" s="231"/>
      <c r="BJ132" s="231"/>
      <c r="BK132" s="231"/>
      <c r="BL132" s="231"/>
      <c r="BM132" s="231"/>
      <c r="BN132" s="231"/>
      <c r="BO132" s="231"/>
      <c r="BP132" s="231"/>
      <c r="BQ132" s="231"/>
      <c r="BR132" s="231"/>
      <c r="BS132" s="232"/>
      <c r="BT132" s="231"/>
      <c r="BU132" s="231"/>
      <c r="BV132" s="231"/>
      <c r="BW132" s="231"/>
      <c r="BX132" s="231"/>
      <c r="BY132" s="231"/>
      <c r="BZ132" s="231"/>
      <c r="CA132" s="254"/>
      <c r="CB132" s="254"/>
      <c r="CC132" s="254"/>
      <c r="CD132" s="254"/>
      <c r="CE132" s="254"/>
      <c r="CF132" s="254"/>
      <c r="CG132" s="254"/>
      <c r="CH132" s="254"/>
      <c r="CI132" s="254"/>
      <c r="CJ132" s="254"/>
      <c r="CK132" s="254"/>
      <c r="CL132" s="254"/>
      <c r="CM132" s="254"/>
      <c r="CN132" s="254"/>
      <c r="CO132" s="254"/>
      <c r="CP132" s="254"/>
      <c r="CQ132" s="254"/>
      <c r="CR132" s="254"/>
      <c r="CS132" s="254"/>
      <c r="CT132" s="254"/>
      <c r="CU132" s="254"/>
      <c r="CV132" s="254"/>
      <c r="CW132" s="254"/>
      <c r="CX132" s="254"/>
      <c r="CY132" s="254"/>
      <c r="CZ132" s="254"/>
      <c r="DA132" s="254"/>
      <c r="DB132" s="254"/>
      <c r="DC132" s="254"/>
      <c r="DD132" s="254"/>
      <c r="DE132" s="254"/>
      <c r="DF132" s="254"/>
      <c r="DG132" s="254"/>
      <c r="DH132" s="254"/>
      <c r="DI132" s="254"/>
      <c r="DJ132" s="254"/>
      <c r="DK132" s="254"/>
      <c r="DL132" s="254"/>
      <c r="DM132" s="254"/>
      <c r="DN132" s="254"/>
      <c r="DO132" s="254"/>
      <c r="DP132" s="231"/>
      <c r="DQ132" s="231"/>
      <c r="DR132" s="231"/>
      <c r="DS132" s="231"/>
      <c r="DT132" s="231"/>
      <c r="DU132" s="231"/>
      <c r="DV132" s="231"/>
      <c r="DW132" s="231"/>
      <c r="DX132" s="231"/>
      <c r="DY132" s="231"/>
      <c r="DZ132" s="231"/>
    </row>
    <row r="133" spans="1:131" s="228" customFormat="1" ht="26.25" customHeight="1" thickBot="1" x14ac:dyDescent="0.25">
      <c r="A133" s="1090"/>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75" t="s">
        <v>479</v>
      </c>
      <c r="W133" s="1075"/>
      <c r="X133" s="1075"/>
      <c r="Y133" s="1075"/>
      <c r="Z133" s="1076"/>
      <c r="AA133" s="1077">
        <v>6.5</v>
      </c>
      <c r="AB133" s="1078"/>
      <c r="AC133" s="1078"/>
      <c r="AD133" s="1078"/>
      <c r="AE133" s="1079"/>
      <c r="AF133" s="1077">
        <v>6.9</v>
      </c>
      <c r="AG133" s="1078"/>
      <c r="AH133" s="1078"/>
      <c r="AI133" s="1078"/>
      <c r="AJ133" s="1079"/>
      <c r="AK133" s="1077">
        <v>5.9</v>
      </c>
      <c r="AL133" s="1078"/>
      <c r="AM133" s="1078"/>
      <c r="AN133" s="1078"/>
      <c r="AO133" s="1079"/>
      <c r="AP133" s="1026"/>
      <c r="AQ133" s="1027"/>
      <c r="AR133" s="1027"/>
      <c r="AS133" s="1027"/>
      <c r="AT133" s="1080"/>
      <c r="AU133" s="231"/>
      <c r="AV133" s="231"/>
      <c r="AW133" s="231"/>
      <c r="AX133" s="231"/>
      <c r="AY133" s="231"/>
      <c r="AZ133" s="231"/>
      <c r="BA133" s="231"/>
      <c r="BB133" s="231"/>
      <c r="BC133" s="231"/>
      <c r="BD133" s="231"/>
      <c r="BE133" s="231"/>
      <c r="BF133" s="231"/>
      <c r="BG133" s="231"/>
      <c r="BH133" s="231"/>
      <c r="BI133" s="231"/>
      <c r="BJ133" s="231"/>
      <c r="BK133" s="231"/>
      <c r="BL133" s="231"/>
      <c r="BM133" s="231"/>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54"/>
      <c r="CR133" s="254"/>
      <c r="CS133" s="254"/>
      <c r="CT133" s="254"/>
      <c r="CU133" s="254"/>
      <c r="CV133" s="254"/>
      <c r="CW133" s="254"/>
      <c r="CX133" s="254"/>
      <c r="CY133" s="254"/>
      <c r="CZ133" s="254"/>
      <c r="DA133" s="254"/>
      <c r="DB133" s="254"/>
      <c r="DC133" s="254"/>
      <c r="DD133" s="254"/>
      <c r="DE133" s="254"/>
      <c r="DF133" s="254"/>
      <c r="DG133" s="254"/>
      <c r="DH133" s="254"/>
      <c r="DI133" s="254"/>
      <c r="DJ133" s="254"/>
      <c r="DK133" s="254"/>
      <c r="DL133" s="254"/>
      <c r="DM133" s="254"/>
      <c r="DN133" s="254"/>
      <c r="DO133" s="254"/>
      <c r="DP133" s="231"/>
      <c r="DQ133" s="231"/>
      <c r="DR133" s="231"/>
      <c r="DS133" s="231"/>
      <c r="DT133" s="231"/>
      <c r="DU133" s="231"/>
      <c r="DV133" s="231"/>
      <c r="DW133" s="231"/>
      <c r="DX133" s="231"/>
      <c r="DY133" s="231"/>
      <c r="DZ133" s="231"/>
    </row>
    <row r="134" spans="1:131" ht="11.25" customHeight="1" x14ac:dyDescent="0.2">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31"/>
      <c r="AV134" s="231"/>
      <c r="AW134" s="231"/>
      <c r="AX134" s="231"/>
      <c r="AY134" s="231"/>
      <c r="AZ134" s="231"/>
      <c r="BA134" s="231"/>
      <c r="BB134" s="231"/>
      <c r="BC134" s="231"/>
      <c r="BD134" s="231"/>
      <c r="BE134" s="231"/>
      <c r="BF134" s="231"/>
      <c r="BG134" s="231"/>
      <c r="BH134" s="231"/>
      <c r="BI134" s="231"/>
      <c r="BJ134" s="231"/>
      <c r="BK134" s="231"/>
      <c r="BL134" s="231"/>
      <c r="BM134" s="231"/>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54"/>
      <c r="CR134" s="254"/>
      <c r="CS134" s="254"/>
      <c r="CT134" s="254"/>
      <c r="CU134" s="254"/>
      <c r="CV134" s="254"/>
      <c r="CW134" s="254"/>
      <c r="CX134" s="254"/>
      <c r="CY134" s="254"/>
      <c r="CZ134" s="254"/>
      <c r="DA134" s="254"/>
      <c r="DB134" s="254"/>
      <c r="DC134" s="254"/>
      <c r="DD134" s="254"/>
      <c r="DE134" s="254"/>
      <c r="DF134" s="254"/>
      <c r="DG134" s="254"/>
      <c r="DH134" s="254"/>
      <c r="DI134" s="254"/>
      <c r="DJ134" s="254"/>
      <c r="DK134" s="254"/>
      <c r="DL134" s="254"/>
      <c r="DM134" s="254"/>
      <c r="DN134" s="254"/>
      <c r="DO134" s="254"/>
      <c r="DP134" s="231"/>
      <c r="DQ134" s="231"/>
      <c r="DR134" s="231"/>
      <c r="DS134" s="231"/>
      <c r="DT134" s="231"/>
      <c r="DU134" s="231"/>
      <c r="DV134" s="231"/>
      <c r="DW134" s="231"/>
      <c r="DX134" s="231"/>
      <c r="DY134" s="231"/>
      <c r="DZ134" s="231"/>
      <c r="EA134" s="228"/>
    </row>
    <row r="135" spans="1:131" ht="14.4" hidden="1" x14ac:dyDescent="0.2">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c r="DW135" s="256"/>
      <c r="DX135" s="256"/>
      <c r="DY135" s="256"/>
      <c r="DZ135" s="256"/>
    </row>
  </sheetData>
  <sheetProtection algorithmName="SHA-512" hashValue="7jgc3QDpeYz/FLse4uh3ORisslmt6pnyY9plqzrspSj+pCJVHt2YQ1pE9LP+5w+dOamvNMfb5qE+eTVd0vKCJw==" saltValue="3gfTk/Fe9aJrVySs8HzeM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8" customWidth="1"/>
    <col min="121" max="121" width="0" style="257" hidden="1" customWidth="1"/>
    <col min="122" max="16384" width="9" style="257" hidden="1"/>
  </cols>
  <sheetData>
    <row r="1" spans="1:120" ht="13.2"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7"/>
    </row>
    <row r="17" spans="119:120" ht="13.2" x14ac:dyDescent="0.2">
      <c r="DP17" s="257"/>
    </row>
    <row r="18" spans="119:120" ht="13.2" x14ac:dyDescent="0.2"/>
    <row r="19" spans="119:120" ht="13.2" x14ac:dyDescent="0.2"/>
    <row r="20" spans="119:120" ht="13.2" x14ac:dyDescent="0.2">
      <c r="DO20" s="257"/>
      <c r="DP20" s="257"/>
    </row>
    <row r="21" spans="119:120" ht="13.2" x14ac:dyDescent="0.2">
      <c r="DP21" s="257"/>
    </row>
    <row r="22" spans="119:120" ht="13.2" x14ac:dyDescent="0.2"/>
    <row r="23" spans="119:120" ht="13.2" x14ac:dyDescent="0.2">
      <c r="DO23" s="257"/>
      <c r="DP23" s="257"/>
    </row>
    <row r="24" spans="119:120" ht="13.2" x14ac:dyDescent="0.2">
      <c r="DP24" s="257"/>
    </row>
    <row r="25" spans="119:120" ht="13.2" x14ac:dyDescent="0.2">
      <c r="DP25" s="257"/>
    </row>
    <row r="26" spans="119:120" ht="13.2" x14ac:dyDescent="0.2">
      <c r="DO26" s="257"/>
      <c r="DP26" s="257"/>
    </row>
    <row r="27" spans="119:120" ht="13.2" x14ac:dyDescent="0.2"/>
    <row r="28" spans="119:120" ht="13.2" x14ac:dyDescent="0.2">
      <c r="DO28" s="257"/>
      <c r="DP28" s="257"/>
    </row>
    <row r="29" spans="119:120" ht="13.2" x14ac:dyDescent="0.2">
      <c r="DP29" s="257"/>
    </row>
    <row r="30" spans="119:120" ht="13.2" x14ac:dyDescent="0.2"/>
    <row r="31" spans="119:120" ht="13.2" x14ac:dyDescent="0.2">
      <c r="DO31" s="257"/>
      <c r="DP31" s="257"/>
    </row>
    <row r="32" spans="119:120" ht="13.2" x14ac:dyDescent="0.2"/>
    <row r="33" spans="98:120" ht="13.2" x14ac:dyDescent="0.2">
      <c r="DO33" s="257"/>
      <c r="DP33" s="257"/>
    </row>
    <row r="34" spans="98:120" ht="13.2" x14ac:dyDescent="0.2">
      <c r="DM34" s="257"/>
    </row>
    <row r="35" spans="98:120" ht="13.2" x14ac:dyDescent="0.2">
      <c r="CT35" s="257"/>
      <c r="CU35" s="257"/>
      <c r="CV35" s="257"/>
      <c r="CY35" s="257"/>
      <c r="CZ35" s="257"/>
      <c r="DA35" s="257"/>
      <c r="DD35" s="257"/>
      <c r="DE35" s="257"/>
      <c r="DF35" s="257"/>
      <c r="DI35" s="257"/>
      <c r="DJ35" s="257"/>
      <c r="DK35" s="257"/>
      <c r="DM35" s="257"/>
      <c r="DN35" s="257"/>
      <c r="DO35" s="257"/>
      <c r="DP35" s="257"/>
    </row>
    <row r="36" spans="98:120" ht="13.2" x14ac:dyDescent="0.2"/>
    <row r="37" spans="98:120" ht="13.2" x14ac:dyDescent="0.2">
      <c r="CW37" s="257"/>
      <c r="DB37" s="257"/>
      <c r="DG37" s="257"/>
      <c r="DL37" s="257"/>
      <c r="DP37" s="257"/>
    </row>
    <row r="38" spans="98:120" ht="13.2" x14ac:dyDescent="0.2">
      <c r="CT38" s="257"/>
      <c r="CU38" s="257"/>
      <c r="CV38" s="257"/>
      <c r="CW38" s="257"/>
      <c r="CY38" s="257"/>
      <c r="CZ38" s="257"/>
      <c r="DA38" s="257"/>
      <c r="DB38" s="257"/>
      <c r="DD38" s="257"/>
      <c r="DE38" s="257"/>
      <c r="DF38" s="257"/>
      <c r="DG38" s="257"/>
      <c r="DI38" s="257"/>
      <c r="DJ38" s="257"/>
      <c r="DK38" s="257"/>
      <c r="DL38" s="257"/>
      <c r="DN38" s="257"/>
      <c r="DO38" s="257"/>
      <c r="DP38" s="25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7"/>
      <c r="DO49" s="257"/>
      <c r="DP49" s="25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7"/>
      <c r="CS63" s="257"/>
      <c r="CX63" s="257"/>
      <c r="DC63" s="257"/>
      <c r="DH63" s="257"/>
    </row>
    <row r="64" spans="22:120" ht="13.2" x14ac:dyDescent="0.2">
      <c r="V64" s="257"/>
    </row>
    <row r="65" spans="15:120" ht="13.2" x14ac:dyDescent="0.2">
      <c r="X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U65" s="257"/>
      <c r="CZ65" s="257"/>
      <c r="DE65" s="257"/>
      <c r="DJ65" s="257"/>
    </row>
    <row r="66" spans="15:120" ht="13.2" x14ac:dyDescent="0.2">
      <c r="Q66" s="257"/>
      <c r="S66" s="257"/>
      <c r="U66" s="257"/>
      <c r="DM66" s="257"/>
    </row>
    <row r="67" spans="15:120" ht="13.2" x14ac:dyDescent="0.2">
      <c r="O67" s="257"/>
      <c r="P67" s="257"/>
      <c r="R67" s="257"/>
      <c r="T67" s="257"/>
      <c r="Y67" s="257"/>
      <c r="CT67" s="257"/>
      <c r="CV67" s="257"/>
      <c r="CW67" s="257"/>
      <c r="CY67" s="257"/>
      <c r="DA67" s="257"/>
      <c r="DB67" s="257"/>
      <c r="DD67" s="257"/>
      <c r="DF67" s="257"/>
      <c r="DG67" s="257"/>
      <c r="DI67" s="257"/>
      <c r="DK67" s="257"/>
      <c r="DL67" s="257"/>
      <c r="DN67" s="257"/>
      <c r="DO67" s="257"/>
      <c r="DP67" s="257"/>
    </row>
    <row r="68" spans="15:120" ht="13.2" x14ac:dyDescent="0.2"/>
    <row r="69" spans="15:120" ht="13.2" x14ac:dyDescent="0.2"/>
    <row r="70" spans="15:120" ht="13.2" x14ac:dyDescent="0.2"/>
    <row r="71" spans="15:120" ht="13.2" x14ac:dyDescent="0.2"/>
    <row r="72" spans="15:120" ht="13.2" x14ac:dyDescent="0.2">
      <c r="DP72" s="257"/>
    </row>
    <row r="73" spans="15:120" ht="13.2" x14ac:dyDescent="0.2">
      <c r="DP73" s="25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7"/>
      <c r="CX96" s="257"/>
      <c r="DC96" s="257"/>
      <c r="DH96" s="257"/>
    </row>
    <row r="97" spans="24:120" ht="13.2" x14ac:dyDescent="0.2">
      <c r="CS97" s="257"/>
      <c r="CX97" s="257"/>
      <c r="DC97" s="257"/>
      <c r="DH97" s="257"/>
      <c r="DP97" s="258" t="s">
        <v>480</v>
      </c>
    </row>
    <row r="98" spans="24:120" ht="13.2" hidden="1" x14ac:dyDescent="0.2">
      <c r="CS98" s="257"/>
      <c r="CX98" s="257"/>
      <c r="DC98" s="257"/>
      <c r="DH98" s="257"/>
    </row>
    <row r="99" spans="24:120" ht="13.2" hidden="1" x14ac:dyDescent="0.2">
      <c r="CS99" s="257"/>
      <c r="CX99" s="257"/>
      <c r="DC99" s="257"/>
      <c r="DH99" s="257"/>
    </row>
    <row r="101" spans="24:120" ht="12" hidden="1" customHeight="1" x14ac:dyDescent="0.2">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U101" s="257"/>
      <c r="CZ101" s="257"/>
      <c r="DE101" s="257"/>
      <c r="DJ101" s="257"/>
    </row>
    <row r="102" spans="24:120" ht="1.5" hidden="1" customHeight="1" x14ac:dyDescent="0.2">
      <c r="CU102" s="257"/>
      <c r="CZ102" s="257"/>
      <c r="DE102" s="257"/>
      <c r="DJ102" s="257"/>
      <c r="DM102" s="257"/>
    </row>
    <row r="103" spans="24:120" ht="13.2" hidden="1" x14ac:dyDescent="0.2">
      <c r="CT103" s="257"/>
      <c r="CV103" s="257"/>
      <c r="CW103" s="257"/>
      <c r="CY103" s="257"/>
      <c r="DA103" s="257"/>
      <c r="DB103" s="257"/>
      <c r="DD103" s="257"/>
      <c r="DF103" s="257"/>
      <c r="DG103" s="257"/>
      <c r="DI103" s="257"/>
      <c r="DK103" s="257"/>
      <c r="DL103" s="257"/>
      <c r="DM103" s="257"/>
      <c r="DN103" s="257"/>
      <c r="DO103" s="257"/>
      <c r="DP103" s="257"/>
    </row>
    <row r="104" spans="24:120" ht="13.2" hidden="1" x14ac:dyDescent="0.2">
      <c r="CV104" s="257"/>
      <c r="CW104" s="257"/>
      <c r="DA104" s="257"/>
      <c r="DB104" s="257"/>
      <c r="DF104" s="257"/>
      <c r="DG104" s="257"/>
      <c r="DK104" s="257"/>
      <c r="DL104" s="257"/>
      <c r="DN104" s="257"/>
      <c r="DO104" s="257"/>
      <c r="DP104" s="257"/>
    </row>
    <row r="105" spans="24:120" ht="12.75" hidden="1" customHeight="1" x14ac:dyDescent="0.2"/>
  </sheetData>
  <sheetProtection algorithmName="SHA-512" hashValue="V2+pkcQ21lS7tMsjcfqrZPltthxF5urCv28HfYJ5strxPxwYUx1D6MRtH4fAetzcJ61Tf2n5CA1SPaqOtsjoIA==" saltValue="nLs72Q9X5uvq7m1Q0BX60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8" customWidth="1"/>
    <col min="117" max="16384" width="9" style="257" hidden="1"/>
  </cols>
  <sheetData>
    <row r="1" spans="2:116" ht="13.2"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row>
    <row r="2" spans="2:116" ht="13.2" x14ac:dyDescent="0.2"/>
    <row r="3" spans="2:116" ht="13.2" x14ac:dyDescent="0.2"/>
    <row r="4" spans="2:116" ht="13.2" x14ac:dyDescent="0.2">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c r="BQ4" s="257"/>
      <c r="BR4" s="257"/>
      <c r="BS4" s="257"/>
      <c r="BT4" s="257"/>
      <c r="BU4" s="257"/>
      <c r="BV4" s="257"/>
      <c r="BW4" s="257"/>
      <c r="BX4" s="257"/>
      <c r="BY4" s="257"/>
      <c r="BZ4" s="257"/>
      <c r="CA4" s="257"/>
      <c r="CB4" s="257"/>
      <c r="CC4" s="257"/>
      <c r="CD4" s="257"/>
      <c r="CE4" s="257"/>
      <c r="CF4" s="257"/>
      <c r="CG4" s="257"/>
      <c r="CH4" s="257"/>
      <c r="CI4" s="257"/>
      <c r="CJ4" s="257"/>
      <c r="CK4" s="257"/>
      <c r="CL4" s="257"/>
      <c r="CM4" s="257"/>
      <c r="CN4" s="257"/>
      <c r="CO4" s="257"/>
      <c r="CP4" s="257"/>
      <c r="CQ4" s="257"/>
      <c r="CR4" s="257"/>
      <c r="CS4" s="257"/>
      <c r="CT4" s="257"/>
      <c r="CU4" s="257"/>
      <c r="CV4" s="257"/>
      <c r="CW4" s="257"/>
      <c r="CX4" s="257"/>
      <c r="CY4" s="257"/>
      <c r="CZ4" s="257"/>
      <c r="DA4" s="257"/>
      <c r="DB4" s="257"/>
      <c r="DC4" s="257"/>
      <c r="DD4" s="257"/>
      <c r="DE4" s="257"/>
      <c r="DF4" s="257"/>
      <c r="DG4" s="257"/>
      <c r="DH4" s="257"/>
      <c r="DI4" s="257"/>
      <c r="DJ4" s="257"/>
      <c r="DK4" s="257"/>
      <c r="DL4" s="257"/>
    </row>
    <row r="5" spans="2:116" ht="13.2" x14ac:dyDescent="0.2">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c r="BD5" s="257"/>
      <c r="BE5" s="257"/>
      <c r="BF5" s="257"/>
      <c r="BG5" s="257"/>
      <c r="BH5" s="257"/>
      <c r="BI5" s="257"/>
      <c r="BJ5" s="257"/>
      <c r="BK5" s="257"/>
      <c r="BL5" s="257"/>
      <c r="BM5" s="257"/>
      <c r="BN5" s="257"/>
      <c r="BO5" s="257"/>
      <c r="BP5" s="257"/>
      <c r="BQ5" s="257"/>
      <c r="BR5" s="257"/>
      <c r="BS5" s="257"/>
      <c r="BT5" s="257"/>
      <c r="BU5" s="257"/>
      <c r="BV5" s="257"/>
      <c r="BW5" s="257"/>
      <c r="BX5" s="257"/>
      <c r="BY5" s="257"/>
      <c r="BZ5" s="257"/>
      <c r="CA5" s="257"/>
      <c r="CB5" s="257"/>
      <c r="CC5" s="257"/>
      <c r="CD5" s="257"/>
      <c r="CE5" s="257"/>
      <c r="CF5" s="257"/>
      <c r="CG5" s="257"/>
      <c r="CH5" s="257"/>
      <c r="CI5" s="257"/>
      <c r="CJ5" s="257"/>
      <c r="CK5" s="257"/>
      <c r="CL5" s="257"/>
      <c r="CM5" s="257"/>
      <c r="CN5" s="257"/>
      <c r="CO5" s="257"/>
      <c r="CP5" s="257"/>
      <c r="CQ5" s="257"/>
      <c r="CR5" s="257"/>
      <c r="CS5" s="257"/>
      <c r="CT5" s="257"/>
      <c r="CU5" s="257"/>
      <c r="CV5" s="257"/>
      <c r="CW5" s="257"/>
      <c r="CX5" s="257"/>
      <c r="CY5" s="257"/>
      <c r="CZ5" s="257"/>
      <c r="DA5" s="257"/>
      <c r="DB5" s="257"/>
      <c r="DC5" s="257"/>
      <c r="DD5" s="257"/>
      <c r="DE5" s="257"/>
      <c r="DF5" s="257"/>
      <c r="DG5" s="257"/>
      <c r="DH5" s="257"/>
      <c r="DI5" s="257"/>
      <c r="DJ5" s="257"/>
      <c r="DK5" s="257"/>
      <c r="DL5" s="25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row>
    <row r="19" spans="9:116" ht="13.2" x14ac:dyDescent="0.2"/>
    <row r="20" spans="9:116" ht="13.2" x14ac:dyDescent="0.2"/>
    <row r="21" spans="9:116" ht="13.2" x14ac:dyDescent="0.2">
      <c r="DL21" s="257"/>
    </row>
    <row r="22" spans="9:116" ht="13.2" x14ac:dyDescent="0.2">
      <c r="DI22" s="257"/>
      <c r="DJ22" s="257"/>
      <c r="DK22" s="257"/>
      <c r="DL22" s="257"/>
    </row>
    <row r="23" spans="9:116" ht="13.2" x14ac:dyDescent="0.2">
      <c r="CY23" s="257"/>
      <c r="CZ23" s="257"/>
      <c r="DA23" s="257"/>
      <c r="DB23" s="257"/>
      <c r="DC23" s="257"/>
      <c r="DD23" s="257"/>
      <c r="DE23" s="257"/>
      <c r="DF23" s="257"/>
      <c r="DG23" s="257"/>
      <c r="DH23" s="257"/>
      <c r="DI23" s="257"/>
      <c r="DJ23" s="257"/>
      <c r="DK23" s="257"/>
      <c r="DL23" s="25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7"/>
      <c r="DA35" s="257"/>
      <c r="DB35" s="257"/>
      <c r="DC35" s="257"/>
      <c r="DD35" s="257"/>
      <c r="DE35" s="257"/>
      <c r="DF35" s="257"/>
      <c r="DG35" s="257"/>
      <c r="DH35" s="257"/>
      <c r="DI35" s="257"/>
      <c r="DJ35" s="257"/>
      <c r="DK35" s="257"/>
      <c r="DL35" s="257"/>
    </row>
    <row r="36" spans="15:116" ht="13.2" x14ac:dyDescent="0.2"/>
    <row r="37" spans="15:116" ht="13.2" x14ac:dyDescent="0.2">
      <c r="DL37" s="257"/>
    </row>
    <row r="38" spans="15:116" ht="13.2" x14ac:dyDescent="0.2">
      <c r="DI38" s="257"/>
      <c r="DJ38" s="257"/>
      <c r="DK38" s="257"/>
      <c r="DL38" s="257"/>
    </row>
    <row r="39" spans="15:116" ht="13.2" x14ac:dyDescent="0.2"/>
    <row r="40" spans="15:116" ht="13.2" x14ac:dyDescent="0.2"/>
    <row r="41" spans="15:116" ht="13.2" x14ac:dyDescent="0.2"/>
    <row r="42" spans="15:116" ht="13.2" x14ac:dyDescent="0.2"/>
    <row r="43" spans="15:116" ht="13.2" x14ac:dyDescent="0.2">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row>
    <row r="44" spans="15:116" ht="13.2" x14ac:dyDescent="0.2">
      <c r="DL44" s="257"/>
    </row>
    <row r="45" spans="15:116" ht="13.2" x14ac:dyDescent="0.2"/>
    <row r="46" spans="15:116" ht="13.2" x14ac:dyDescent="0.2">
      <c r="DA46" s="257"/>
      <c r="DB46" s="257"/>
      <c r="DC46" s="257"/>
      <c r="DD46" s="257"/>
      <c r="DE46" s="257"/>
      <c r="DF46" s="257"/>
      <c r="DG46" s="257"/>
      <c r="DH46" s="257"/>
      <c r="DI46" s="257"/>
      <c r="DJ46" s="257"/>
      <c r="DK46" s="257"/>
      <c r="DL46" s="257"/>
    </row>
    <row r="47" spans="15:116" ht="13.2" x14ac:dyDescent="0.2"/>
    <row r="48" spans="15:116" ht="13.2" x14ac:dyDescent="0.2"/>
    <row r="49" spans="104:116" ht="13.2" x14ac:dyDescent="0.2"/>
    <row r="50" spans="104:116" ht="13.2" x14ac:dyDescent="0.2">
      <c r="CZ50" s="257"/>
      <c r="DA50" s="257"/>
      <c r="DB50" s="257"/>
      <c r="DC50" s="257"/>
      <c r="DD50" s="257"/>
      <c r="DE50" s="257"/>
      <c r="DF50" s="257"/>
      <c r="DG50" s="257"/>
      <c r="DH50" s="257"/>
      <c r="DI50" s="257"/>
      <c r="DJ50" s="257"/>
      <c r="DK50" s="257"/>
      <c r="DL50" s="257"/>
    </row>
    <row r="51" spans="104:116" ht="13.2" x14ac:dyDescent="0.2"/>
    <row r="52" spans="104:116" ht="13.2" x14ac:dyDescent="0.2"/>
    <row r="53" spans="104:116" ht="13.2" x14ac:dyDescent="0.2">
      <c r="DL53" s="25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7"/>
      <c r="DD67" s="257"/>
      <c r="DE67" s="257"/>
      <c r="DF67" s="257"/>
      <c r="DG67" s="257"/>
      <c r="DH67" s="257"/>
      <c r="DI67" s="257"/>
      <c r="DJ67" s="257"/>
      <c r="DK67" s="257"/>
      <c r="DL67" s="25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u9682nnH+q9Zjye+EVsS2T1uNLSrtS3VOTI757vOU4MoCsUs4n2HhD5Mx5aN4Lq5CyvS82DgRwJQYjutM8jBg==" saltValue="lPw+ZTnU+lny2HciNlUz7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9" customWidth="1"/>
    <col min="37" max="44" width="17" style="259" customWidth="1"/>
    <col min="45" max="45" width="6.109375" style="266" customWidth="1"/>
    <col min="46" max="46" width="3" style="264" customWidth="1"/>
    <col min="47" max="47" width="19.109375" style="259" hidden="1" customWidth="1"/>
    <col min="48" max="52" width="12.6640625" style="259" hidden="1" customWidth="1"/>
    <col min="53" max="16384" width="8.6640625" style="259" hidden="1"/>
  </cols>
  <sheetData>
    <row r="1" spans="1:46" ht="13.2" x14ac:dyDescent="0.2">
      <c r="AS1" s="260"/>
      <c r="AT1" s="260"/>
    </row>
    <row r="2" spans="1:46" ht="13.2" x14ac:dyDescent="0.2">
      <c r="AS2" s="260"/>
      <c r="AT2" s="260"/>
    </row>
    <row r="3" spans="1:46" ht="13.2" x14ac:dyDescent="0.2">
      <c r="AS3" s="260"/>
      <c r="AT3" s="260"/>
    </row>
    <row r="4" spans="1:46" ht="13.2" x14ac:dyDescent="0.2">
      <c r="AS4" s="260"/>
      <c r="AT4" s="260"/>
    </row>
    <row r="5" spans="1:46" ht="16.2" x14ac:dyDescent="0.2">
      <c r="A5" s="261" t="s">
        <v>481</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3"/>
    </row>
    <row r="6" spans="1:46" ht="13.2" x14ac:dyDescent="0.2">
      <c r="A6" s="264"/>
      <c r="B6" s="260"/>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5" t="s">
        <v>482</v>
      </c>
      <c r="AL6" s="265"/>
      <c r="AM6" s="265"/>
      <c r="AN6" s="265"/>
      <c r="AO6" s="260"/>
      <c r="AP6" s="260"/>
      <c r="AQ6" s="260"/>
      <c r="AR6" s="260"/>
    </row>
    <row r="7" spans="1:46" ht="13.5" customHeight="1" x14ac:dyDescent="0.2">
      <c r="A7" s="264"/>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7"/>
      <c r="AL7" s="268"/>
      <c r="AM7" s="268"/>
      <c r="AN7" s="269"/>
      <c r="AO7" s="1112" t="s">
        <v>483</v>
      </c>
      <c r="AP7" s="270"/>
      <c r="AQ7" s="271" t="s">
        <v>484</v>
      </c>
      <c r="AR7" s="272"/>
    </row>
    <row r="8" spans="1:46" ht="13.2" x14ac:dyDescent="0.2">
      <c r="A8" s="264"/>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73"/>
      <c r="AL8" s="274"/>
      <c r="AM8" s="274"/>
      <c r="AN8" s="275"/>
      <c r="AO8" s="1113"/>
      <c r="AP8" s="276" t="s">
        <v>485</v>
      </c>
      <c r="AQ8" s="277" t="s">
        <v>486</v>
      </c>
      <c r="AR8" s="278" t="s">
        <v>487</v>
      </c>
    </row>
    <row r="9" spans="1:46" ht="13.2" x14ac:dyDescent="0.2">
      <c r="A9" s="264"/>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1114" t="s">
        <v>488</v>
      </c>
      <c r="AL9" s="1115"/>
      <c r="AM9" s="1115"/>
      <c r="AN9" s="1116"/>
      <c r="AO9" s="279">
        <v>27272151</v>
      </c>
      <c r="AP9" s="279">
        <v>56990</v>
      </c>
      <c r="AQ9" s="280">
        <v>62936</v>
      </c>
      <c r="AR9" s="281">
        <v>-9.4</v>
      </c>
    </row>
    <row r="10" spans="1:46" ht="13.5" customHeight="1" x14ac:dyDescent="0.2">
      <c r="A10" s="264"/>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1114" t="s">
        <v>489</v>
      </c>
      <c r="AL10" s="1115"/>
      <c r="AM10" s="1115"/>
      <c r="AN10" s="1116"/>
      <c r="AO10" s="282">
        <v>818632</v>
      </c>
      <c r="AP10" s="282">
        <v>1711</v>
      </c>
      <c r="AQ10" s="283">
        <v>1734</v>
      </c>
      <c r="AR10" s="284">
        <v>-1.3</v>
      </c>
    </row>
    <row r="11" spans="1:46" ht="13.5" customHeight="1" x14ac:dyDescent="0.2">
      <c r="A11" s="264"/>
      <c r="B11" s="260"/>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1114" t="s">
        <v>490</v>
      </c>
      <c r="AL11" s="1115"/>
      <c r="AM11" s="1115"/>
      <c r="AN11" s="1116"/>
      <c r="AO11" s="282">
        <v>184816</v>
      </c>
      <c r="AP11" s="282">
        <v>386</v>
      </c>
      <c r="AQ11" s="283">
        <v>694</v>
      </c>
      <c r="AR11" s="284">
        <v>-44.4</v>
      </c>
    </row>
    <row r="12" spans="1:46" ht="13.5" customHeight="1" x14ac:dyDescent="0.2">
      <c r="A12" s="264"/>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1114" t="s">
        <v>491</v>
      </c>
      <c r="AL12" s="1115"/>
      <c r="AM12" s="1115"/>
      <c r="AN12" s="1116"/>
      <c r="AO12" s="282" t="s">
        <v>492</v>
      </c>
      <c r="AP12" s="282" t="s">
        <v>492</v>
      </c>
      <c r="AQ12" s="283">
        <v>24</v>
      </c>
      <c r="AR12" s="284" t="s">
        <v>492</v>
      </c>
    </row>
    <row r="13" spans="1:46" ht="13.5" customHeight="1" x14ac:dyDescent="0.2">
      <c r="A13" s="264"/>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1114" t="s">
        <v>493</v>
      </c>
      <c r="AL13" s="1115"/>
      <c r="AM13" s="1115"/>
      <c r="AN13" s="1116"/>
      <c r="AO13" s="282">
        <v>921988</v>
      </c>
      <c r="AP13" s="282">
        <v>1927</v>
      </c>
      <c r="AQ13" s="283">
        <v>1996</v>
      </c>
      <c r="AR13" s="284">
        <v>-3.5</v>
      </c>
    </row>
    <row r="14" spans="1:46" ht="13.5" customHeight="1" x14ac:dyDescent="0.2">
      <c r="A14" s="264"/>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1114" t="s">
        <v>494</v>
      </c>
      <c r="AL14" s="1115"/>
      <c r="AM14" s="1115"/>
      <c r="AN14" s="1116"/>
      <c r="AO14" s="282">
        <v>138157</v>
      </c>
      <c r="AP14" s="282">
        <v>289</v>
      </c>
      <c r="AQ14" s="283">
        <v>1351</v>
      </c>
      <c r="AR14" s="284">
        <v>-78.599999999999994</v>
      </c>
    </row>
    <row r="15" spans="1:46" ht="13.5" customHeight="1" x14ac:dyDescent="0.2">
      <c r="A15" s="264"/>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1117" t="s">
        <v>495</v>
      </c>
      <c r="AL15" s="1118"/>
      <c r="AM15" s="1118"/>
      <c r="AN15" s="1119"/>
      <c r="AO15" s="282">
        <v>-411419</v>
      </c>
      <c r="AP15" s="282">
        <v>-860</v>
      </c>
      <c r="AQ15" s="283">
        <v>-1933</v>
      </c>
      <c r="AR15" s="284">
        <v>-55.5</v>
      </c>
    </row>
    <row r="16" spans="1:46" ht="13.2" x14ac:dyDescent="0.2">
      <c r="A16" s="264"/>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1117" t="s">
        <v>177</v>
      </c>
      <c r="AL16" s="1118"/>
      <c r="AM16" s="1118"/>
      <c r="AN16" s="1119"/>
      <c r="AO16" s="282">
        <v>28924325</v>
      </c>
      <c r="AP16" s="282">
        <v>60443</v>
      </c>
      <c r="AQ16" s="283">
        <v>66802</v>
      </c>
      <c r="AR16" s="284">
        <v>-9.5</v>
      </c>
    </row>
    <row r="17" spans="1:46" ht="13.2" x14ac:dyDescent="0.2">
      <c r="A17" s="264"/>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85"/>
    </row>
    <row r="18" spans="1:46" ht="13.2" x14ac:dyDescent="0.2">
      <c r="A18" s="264"/>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86"/>
      <c r="AR18" s="286"/>
    </row>
    <row r="19" spans="1:46" ht="13.2" x14ac:dyDescent="0.2">
      <c r="A19" s="264"/>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t="s">
        <v>496</v>
      </c>
      <c r="AL19" s="260"/>
      <c r="AM19" s="260"/>
      <c r="AN19" s="260"/>
      <c r="AO19" s="260"/>
      <c r="AP19" s="260"/>
      <c r="AQ19" s="260"/>
      <c r="AR19" s="260"/>
    </row>
    <row r="20" spans="1:46" ht="13.2" x14ac:dyDescent="0.2">
      <c r="A20" s="264"/>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87"/>
      <c r="AL20" s="288"/>
      <c r="AM20" s="288"/>
      <c r="AN20" s="289"/>
      <c r="AO20" s="290" t="s">
        <v>497</v>
      </c>
      <c r="AP20" s="291" t="s">
        <v>498</v>
      </c>
      <c r="AQ20" s="292" t="s">
        <v>499</v>
      </c>
      <c r="AR20" s="293"/>
    </row>
    <row r="21" spans="1:46" s="299" customFormat="1" ht="13.2" x14ac:dyDescent="0.2">
      <c r="A21" s="294"/>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1120" t="s">
        <v>500</v>
      </c>
      <c r="AL21" s="1121"/>
      <c r="AM21" s="1121"/>
      <c r="AN21" s="1122"/>
      <c r="AO21" s="295">
        <v>5.9</v>
      </c>
      <c r="AP21" s="296">
        <v>6.52</v>
      </c>
      <c r="AQ21" s="297">
        <v>-0.62</v>
      </c>
      <c r="AR21" s="265"/>
      <c r="AS21" s="298"/>
      <c r="AT21" s="294"/>
    </row>
    <row r="22" spans="1:46" s="299" customFormat="1" ht="13.2" x14ac:dyDescent="0.2">
      <c r="A22" s="294"/>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1120" t="s">
        <v>501</v>
      </c>
      <c r="AL22" s="1121"/>
      <c r="AM22" s="1121"/>
      <c r="AN22" s="1122"/>
      <c r="AO22" s="300">
        <v>100</v>
      </c>
      <c r="AP22" s="301">
        <v>99.2</v>
      </c>
      <c r="AQ22" s="302">
        <v>0.8</v>
      </c>
      <c r="AR22" s="286"/>
      <c r="AS22" s="298"/>
      <c r="AT22" s="294"/>
    </row>
    <row r="23" spans="1:46" s="299" customFormat="1" ht="13.2" x14ac:dyDescent="0.2">
      <c r="A23" s="294"/>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86"/>
      <c r="AQ23" s="286"/>
      <c r="AR23" s="286"/>
      <c r="AS23" s="298"/>
      <c r="AT23" s="294"/>
    </row>
    <row r="24" spans="1:46" s="299" customFormat="1" ht="13.2" x14ac:dyDescent="0.2">
      <c r="A24" s="294"/>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86"/>
      <c r="AQ24" s="286"/>
      <c r="AR24" s="286"/>
      <c r="AS24" s="298"/>
      <c r="AT24" s="294"/>
    </row>
    <row r="25" spans="1:46" s="299" customFormat="1" ht="13.2" x14ac:dyDescent="0.2">
      <c r="A25" s="303"/>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5"/>
      <c r="AQ25" s="305"/>
      <c r="AR25" s="305"/>
      <c r="AS25" s="306"/>
      <c r="AT25" s="294"/>
    </row>
    <row r="26" spans="1:46" s="299" customFormat="1" ht="13.2" x14ac:dyDescent="0.2">
      <c r="A26" s="1111" t="s">
        <v>502</v>
      </c>
      <c r="B26" s="1111"/>
      <c r="C26" s="1111"/>
      <c r="D26" s="1111"/>
      <c r="E26" s="1111"/>
      <c r="F26" s="1111"/>
      <c r="G26" s="1111"/>
      <c r="H26" s="1111"/>
      <c r="I26" s="1111"/>
      <c r="J26" s="1111"/>
      <c r="K26" s="1111"/>
      <c r="L26" s="1111"/>
      <c r="M26" s="1111"/>
      <c r="N26" s="1111"/>
      <c r="O26" s="1111"/>
      <c r="P26" s="1111"/>
      <c r="Q26" s="1111"/>
      <c r="R26" s="1111"/>
      <c r="S26" s="1111"/>
      <c r="T26" s="1111"/>
      <c r="U26" s="1111"/>
      <c r="V26" s="1111"/>
      <c r="W26" s="1111"/>
      <c r="X26" s="1111"/>
      <c r="Y26" s="1111"/>
      <c r="Z26" s="1111"/>
      <c r="AA26" s="1111"/>
      <c r="AB26" s="1111"/>
      <c r="AC26" s="1111"/>
      <c r="AD26" s="1111"/>
      <c r="AE26" s="1111"/>
      <c r="AF26" s="1111"/>
      <c r="AG26" s="1111"/>
      <c r="AH26" s="1111"/>
      <c r="AI26" s="1111"/>
      <c r="AJ26" s="1111"/>
      <c r="AK26" s="1111"/>
      <c r="AL26" s="1111"/>
      <c r="AM26" s="1111"/>
      <c r="AN26" s="1111"/>
      <c r="AO26" s="1111"/>
      <c r="AP26" s="1111"/>
      <c r="AQ26" s="1111"/>
      <c r="AR26" s="1111"/>
      <c r="AS26" s="1111"/>
      <c r="AT26" s="265"/>
    </row>
    <row r="27" spans="1:46" ht="13.2" x14ac:dyDescent="0.2">
      <c r="A27" s="307"/>
      <c r="AO27" s="260"/>
      <c r="AP27" s="260"/>
      <c r="AQ27" s="260"/>
      <c r="AR27" s="260"/>
      <c r="AS27" s="260"/>
      <c r="AT27" s="260"/>
    </row>
    <row r="28" spans="1:46" ht="16.2" x14ac:dyDescent="0.2">
      <c r="A28" s="261" t="s">
        <v>503</v>
      </c>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308"/>
    </row>
    <row r="29" spans="1:46" ht="13.2" x14ac:dyDescent="0.2">
      <c r="A29" s="264"/>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5" t="s">
        <v>504</v>
      </c>
      <c r="AL29" s="265"/>
      <c r="AM29" s="265"/>
      <c r="AN29" s="265"/>
      <c r="AO29" s="260"/>
      <c r="AP29" s="260"/>
      <c r="AQ29" s="260"/>
      <c r="AR29" s="260"/>
      <c r="AS29" s="309"/>
    </row>
    <row r="30" spans="1:46" ht="13.5" customHeight="1" x14ac:dyDescent="0.2">
      <c r="A30" s="264"/>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7"/>
      <c r="AL30" s="268"/>
      <c r="AM30" s="268"/>
      <c r="AN30" s="269"/>
      <c r="AO30" s="1112" t="s">
        <v>483</v>
      </c>
      <c r="AP30" s="270"/>
      <c r="AQ30" s="271" t="s">
        <v>484</v>
      </c>
      <c r="AR30" s="272"/>
    </row>
    <row r="31" spans="1:46" ht="13.2" x14ac:dyDescent="0.2">
      <c r="A31" s="264"/>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73"/>
      <c r="AL31" s="274"/>
      <c r="AM31" s="274"/>
      <c r="AN31" s="275"/>
      <c r="AO31" s="1113"/>
      <c r="AP31" s="276" t="s">
        <v>485</v>
      </c>
      <c r="AQ31" s="277" t="s">
        <v>486</v>
      </c>
      <c r="AR31" s="278" t="s">
        <v>487</v>
      </c>
    </row>
    <row r="32" spans="1:46" ht="27" customHeight="1" x14ac:dyDescent="0.2">
      <c r="A32" s="264"/>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1128" t="s">
        <v>505</v>
      </c>
      <c r="AL32" s="1129"/>
      <c r="AM32" s="1129"/>
      <c r="AN32" s="1130"/>
      <c r="AO32" s="310">
        <v>20278708</v>
      </c>
      <c r="AP32" s="310">
        <v>42376</v>
      </c>
      <c r="AQ32" s="311">
        <v>37417</v>
      </c>
      <c r="AR32" s="312">
        <v>13.3</v>
      </c>
    </row>
    <row r="33" spans="1:46" ht="13.5" customHeight="1" x14ac:dyDescent="0.2">
      <c r="A33" s="264"/>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1128" t="s">
        <v>506</v>
      </c>
      <c r="AL33" s="1129"/>
      <c r="AM33" s="1129"/>
      <c r="AN33" s="1130"/>
      <c r="AO33" s="310" t="s">
        <v>492</v>
      </c>
      <c r="AP33" s="310" t="s">
        <v>492</v>
      </c>
      <c r="AQ33" s="311" t="s">
        <v>492</v>
      </c>
      <c r="AR33" s="312" t="s">
        <v>492</v>
      </c>
    </row>
    <row r="34" spans="1:46" ht="27" customHeight="1" x14ac:dyDescent="0.2">
      <c r="A34" s="264"/>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1128" t="s">
        <v>507</v>
      </c>
      <c r="AL34" s="1129"/>
      <c r="AM34" s="1129"/>
      <c r="AN34" s="1130"/>
      <c r="AO34" s="310" t="s">
        <v>492</v>
      </c>
      <c r="AP34" s="310" t="s">
        <v>492</v>
      </c>
      <c r="AQ34" s="311">
        <v>46</v>
      </c>
      <c r="AR34" s="312" t="s">
        <v>492</v>
      </c>
    </row>
    <row r="35" spans="1:46" ht="27" customHeight="1" x14ac:dyDescent="0.2">
      <c r="A35" s="264"/>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1128" t="s">
        <v>508</v>
      </c>
      <c r="AL35" s="1129"/>
      <c r="AM35" s="1129"/>
      <c r="AN35" s="1130"/>
      <c r="AO35" s="310">
        <v>6089059</v>
      </c>
      <c r="AP35" s="310">
        <v>12724</v>
      </c>
      <c r="AQ35" s="311">
        <v>8245</v>
      </c>
      <c r="AR35" s="312">
        <v>54.3</v>
      </c>
    </row>
    <row r="36" spans="1:46" ht="27" customHeight="1" x14ac:dyDescent="0.2">
      <c r="A36" s="264"/>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1128" t="s">
        <v>509</v>
      </c>
      <c r="AL36" s="1129"/>
      <c r="AM36" s="1129"/>
      <c r="AN36" s="1130"/>
      <c r="AO36" s="310">
        <v>683390</v>
      </c>
      <c r="AP36" s="310">
        <v>1428</v>
      </c>
      <c r="AQ36" s="311">
        <v>440</v>
      </c>
      <c r="AR36" s="312">
        <v>224.5</v>
      </c>
    </row>
    <row r="37" spans="1:46" ht="13.5" customHeight="1" x14ac:dyDescent="0.2">
      <c r="A37" s="264"/>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1128" t="s">
        <v>510</v>
      </c>
      <c r="AL37" s="1129"/>
      <c r="AM37" s="1129"/>
      <c r="AN37" s="1130"/>
      <c r="AO37" s="310">
        <v>615930</v>
      </c>
      <c r="AP37" s="310">
        <v>1287</v>
      </c>
      <c r="AQ37" s="311">
        <v>558</v>
      </c>
      <c r="AR37" s="312">
        <v>130.6</v>
      </c>
    </row>
    <row r="38" spans="1:46" ht="27" customHeight="1" x14ac:dyDescent="0.2">
      <c r="A38" s="264"/>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1131" t="s">
        <v>511</v>
      </c>
      <c r="AL38" s="1132"/>
      <c r="AM38" s="1132"/>
      <c r="AN38" s="1133"/>
      <c r="AO38" s="313" t="s">
        <v>492</v>
      </c>
      <c r="AP38" s="313" t="s">
        <v>492</v>
      </c>
      <c r="AQ38" s="314">
        <v>1</v>
      </c>
      <c r="AR38" s="302" t="s">
        <v>492</v>
      </c>
      <c r="AS38" s="309"/>
    </row>
    <row r="39" spans="1:46" ht="13.2" x14ac:dyDescent="0.2">
      <c r="A39" s="264"/>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1131" t="s">
        <v>512</v>
      </c>
      <c r="AL39" s="1132"/>
      <c r="AM39" s="1132"/>
      <c r="AN39" s="1133"/>
      <c r="AO39" s="310">
        <v>-7541257</v>
      </c>
      <c r="AP39" s="310">
        <v>-15759</v>
      </c>
      <c r="AQ39" s="311">
        <v>-7933</v>
      </c>
      <c r="AR39" s="312">
        <v>98.7</v>
      </c>
      <c r="AS39" s="309"/>
    </row>
    <row r="40" spans="1:46" ht="27" customHeight="1" x14ac:dyDescent="0.2">
      <c r="A40" s="264"/>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1128" t="s">
        <v>513</v>
      </c>
      <c r="AL40" s="1129"/>
      <c r="AM40" s="1129"/>
      <c r="AN40" s="1130"/>
      <c r="AO40" s="310">
        <v>-15317104</v>
      </c>
      <c r="AP40" s="310">
        <v>-32008</v>
      </c>
      <c r="AQ40" s="311">
        <v>-28055</v>
      </c>
      <c r="AR40" s="312">
        <v>14.1</v>
      </c>
      <c r="AS40" s="309"/>
    </row>
    <row r="41" spans="1:46" ht="13.2" x14ac:dyDescent="0.2">
      <c r="A41" s="264"/>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1134" t="s">
        <v>287</v>
      </c>
      <c r="AL41" s="1135"/>
      <c r="AM41" s="1135"/>
      <c r="AN41" s="1136"/>
      <c r="AO41" s="310">
        <v>4808726</v>
      </c>
      <c r="AP41" s="310">
        <v>10049</v>
      </c>
      <c r="AQ41" s="311">
        <v>10719</v>
      </c>
      <c r="AR41" s="312">
        <v>-6.3</v>
      </c>
      <c r="AS41" s="309"/>
    </row>
    <row r="42" spans="1:46" ht="13.2" x14ac:dyDescent="0.2">
      <c r="A42" s="264"/>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315"/>
      <c r="AL42" s="260"/>
      <c r="AM42" s="260"/>
      <c r="AN42" s="260"/>
      <c r="AO42" s="260"/>
      <c r="AP42" s="260"/>
      <c r="AQ42" s="286"/>
      <c r="AR42" s="286"/>
      <c r="AS42" s="309"/>
    </row>
    <row r="43" spans="1:46" ht="13.2" x14ac:dyDescent="0.2">
      <c r="A43" s="264"/>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316"/>
      <c r="AQ43" s="286"/>
      <c r="AR43" s="260"/>
      <c r="AS43" s="309"/>
    </row>
    <row r="44" spans="1:46" ht="13.2" x14ac:dyDescent="0.2">
      <c r="A44" s="264"/>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86"/>
      <c r="AR44" s="260"/>
    </row>
    <row r="45" spans="1:46" ht="13.2" x14ac:dyDescent="0.2">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317"/>
      <c r="AR45" s="262"/>
      <c r="AS45" s="262"/>
      <c r="AT45" s="260"/>
    </row>
    <row r="46" spans="1:46" ht="13.2" x14ac:dyDescent="0.2">
      <c r="A46" s="318"/>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260"/>
    </row>
    <row r="47" spans="1:46" ht="17.25" customHeight="1" x14ac:dyDescent="0.2">
      <c r="A47" s="319" t="s">
        <v>514</v>
      </c>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row>
    <row r="48" spans="1:46" ht="13.2" x14ac:dyDescent="0.2">
      <c r="A48" s="264"/>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320" t="s">
        <v>515</v>
      </c>
      <c r="AL48" s="320"/>
      <c r="AM48" s="320"/>
      <c r="AN48" s="320"/>
      <c r="AO48" s="320"/>
      <c r="AP48" s="320"/>
      <c r="AQ48" s="321"/>
      <c r="AR48" s="320"/>
    </row>
    <row r="49" spans="1:44" ht="13.5" customHeight="1" x14ac:dyDescent="0.2">
      <c r="A49" s="264"/>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322"/>
      <c r="AL49" s="323"/>
      <c r="AM49" s="1123" t="s">
        <v>483</v>
      </c>
      <c r="AN49" s="1125" t="s">
        <v>516</v>
      </c>
      <c r="AO49" s="1126"/>
      <c r="AP49" s="1126"/>
      <c r="AQ49" s="1126"/>
      <c r="AR49" s="1127"/>
    </row>
    <row r="50" spans="1:44" ht="13.2" x14ac:dyDescent="0.2">
      <c r="A50" s="264"/>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324"/>
      <c r="AL50" s="325"/>
      <c r="AM50" s="1124"/>
      <c r="AN50" s="326" t="s">
        <v>517</v>
      </c>
      <c r="AO50" s="327" t="s">
        <v>518</v>
      </c>
      <c r="AP50" s="328" t="s">
        <v>519</v>
      </c>
      <c r="AQ50" s="329" t="s">
        <v>520</v>
      </c>
      <c r="AR50" s="330" t="s">
        <v>521</v>
      </c>
    </row>
    <row r="51" spans="1:44" ht="13.2" x14ac:dyDescent="0.2">
      <c r="A51" s="264"/>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322" t="s">
        <v>522</v>
      </c>
      <c r="AL51" s="323"/>
      <c r="AM51" s="331">
        <v>17152109</v>
      </c>
      <c r="AN51" s="332">
        <v>35103</v>
      </c>
      <c r="AO51" s="333">
        <v>-22.1</v>
      </c>
      <c r="AP51" s="334">
        <v>51849</v>
      </c>
      <c r="AQ51" s="335">
        <v>11.6</v>
      </c>
      <c r="AR51" s="336">
        <v>-33.700000000000003</v>
      </c>
    </row>
    <row r="52" spans="1:44" ht="13.2" x14ac:dyDescent="0.2">
      <c r="A52" s="264"/>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337"/>
      <c r="AL52" s="338" t="s">
        <v>523</v>
      </c>
      <c r="AM52" s="339">
        <v>8139214</v>
      </c>
      <c r="AN52" s="340">
        <v>16658</v>
      </c>
      <c r="AO52" s="341">
        <v>-35.799999999999997</v>
      </c>
      <c r="AP52" s="342">
        <v>26326</v>
      </c>
      <c r="AQ52" s="343">
        <v>9.6</v>
      </c>
      <c r="AR52" s="344">
        <v>-45.4</v>
      </c>
    </row>
    <row r="53" spans="1:44" ht="13.2" x14ac:dyDescent="0.2">
      <c r="A53" s="264"/>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322" t="s">
        <v>524</v>
      </c>
      <c r="AL53" s="323"/>
      <c r="AM53" s="331">
        <v>10670142</v>
      </c>
      <c r="AN53" s="332">
        <v>21958</v>
      </c>
      <c r="AO53" s="333">
        <v>-37.4</v>
      </c>
      <c r="AP53" s="334">
        <v>52191</v>
      </c>
      <c r="AQ53" s="335">
        <v>0.7</v>
      </c>
      <c r="AR53" s="336">
        <v>-38.1</v>
      </c>
    </row>
    <row r="54" spans="1:44" ht="13.2" x14ac:dyDescent="0.2">
      <c r="A54" s="264"/>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337"/>
      <c r="AL54" s="338" t="s">
        <v>523</v>
      </c>
      <c r="AM54" s="339">
        <v>7034249</v>
      </c>
      <c r="AN54" s="340">
        <v>14476</v>
      </c>
      <c r="AO54" s="341">
        <v>-13.1</v>
      </c>
      <c r="AP54" s="342">
        <v>26807</v>
      </c>
      <c r="AQ54" s="343">
        <v>1.8</v>
      </c>
      <c r="AR54" s="344">
        <v>-14.9</v>
      </c>
    </row>
    <row r="55" spans="1:44" ht="13.2" x14ac:dyDescent="0.2">
      <c r="A55" s="264"/>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322" t="s">
        <v>525</v>
      </c>
      <c r="AL55" s="323"/>
      <c r="AM55" s="331">
        <v>10497754</v>
      </c>
      <c r="AN55" s="332">
        <v>21774</v>
      </c>
      <c r="AO55" s="333">
        <v>-0.8</v>
      </c>
      <c r="AP55" s="334">
        <v>48105</v>
      </c>
      <c r="AQ55" s="335">
        <v>-7.8</v>
      </c>
      <c r="AR55" s="336">
        <v>7</v>
      </c>
    </row>
    <row r="56" spans="1:44" ht="13.2" x14ac:dyDescent="0.2">
      <c r="A56" s="26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337"/>
      <c r="AL56" s="338" t="s">
        <v>523</v>
      </c>
      <c r="AM56" s="339">
        <v>6075729</v>
      </c>
      <c r="AN56" s="340">
        <v>12602</v>
      </c>
      <c r="AO56" s="341">
        <v>-12.9</v>
      </c>
      <c r="AP56" s="342">
        <v>24072</v>
      </c>
      <c r="AQ56" s="343">
        <v>-10.199999999999999</v>
      </c>
      <c r="AR56" s="344">
        <v>-2.7</v>
      </c>
    </row>
    <row r="57" spans="1:44" ht="13.2" x14ac:dyDescent="0.2">
      <c r="A57" s="264"/>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322" t="s">
        <v>526</v>
      </c>
      <c r="AL57" s="323"/>
      <c r="AM57" s="331">
        <v>13090754</v>
      </c>
      <c r="AN57" s="332">
        <v>27265</v>
      </c>
      <c r="AO57" s="333">
        <v>25.2</v>
      </c>
      <c r="AP57" s="334">
        <v>47446</v>
      </c>
      <c r="AQ57" s="335">
        <v>-1.4</v>
      </c>
      <c r="AR57" s="336">
        <v>26.6</v>
      </c>
    </row>
    <row r="58" spans="1:44" ht="13.2" x14ac:dyDescent="0.2">
      <c r="A58" s="264"/>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337"/>
      <c r="AL58" s="338" t="s">
        <v>523</v>
      </c>
      <c r="AM58" s="339">
        <v>9569947</v>
      </c>
      <c r="AN58" s="340">
        <v>19932</v>
      </c>
      <c r="AO58" s="341">
        <v>58.2</v>
      </c>
      <c r="AP58" s="342">
        <v>24371</v>
      </c>
      <c r="AQ58" s="343">
        <v>1.2</v>
      </c>
      <c r="AR58" s="344">
        <v>57</v>
      </c>
    </row>
    <row r="59" spans="1:44" ht="13.2" x14ac:dyDescent="0.2">
      <c r="A59" s="264"/>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322" t="s">
        <v>527</v>
      </c>
      <c r="AL59" s="323"/>
      <c r="AM59" s="331">
        <v>12038584</v>
      </c>
      <c r="AN59" s="332">
        <v>25157</v>
      </c>
      <c r="AO59" s="333">
        <v>-7.7</v>
      </c>
      <c r="AP59" s="334">
        <v>48387</v>
      </c>
      <c r="AQ59" s="335">
        <v>2</v>
      </c>
      <c r="AR59" s="336">
        <v>-9.6999999999999993</v>
      </c>
    </row>
    <row r="60" spans="1:44" ht="13.2" x14ac:dyDescent="0.2">
      <c r="A60" s="264"/>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337"/>
      <c r="AL60" s="338" t="s">
        <v>523</v>
      </c>
      <c r="AM60" s="339">
        <v>8043910</v>
      </c>
      <c r="AN60" s="340">
        <v>16809</v>
      </c>
      <c r="AO60" s="341">
        <v>-15.7</v>
      </c>
      <c r="AP60" s="342">
        <v>25592</v>
      </c>
      <c r="AQ60" s="343">
        <v>5</v>
      </c>
      <c r="AR60" s="344">
        <v>-20.7</v>
      </c>
    </row>
    <row r="61" spans="1:44" ht="13.2" x14ac:dyDescent="0.2">
      <c r="A61" s="264"/>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322" t="s">
        <v>528</v>
      </c>
      <c r="AL61" s="345"/>
      <c r="AM61" s="346">
        <v>12689869</v>
      </c>
      <c r="AN61" s="347">
        <v>26251</v>
      </c>
      <c r="AO61" s="348">
        <v>-8.6</v>
      </c>
      <c r="AP61" s="349">
        <v>49596</v>
      </c>
      <c r="AQ61" s="350">
        <v>1</v>
      </c>
      <c r="AR61" s="336">
        <v>-9.6</v>
      </c>
    </row>
    <row r="62" spans="1:44" ht="13.2" x14ac:dyDescent="0.2">
      <c r="A62" s="264"/>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337"/>
      <c r="AL62" s="338" t="s">
        <v>523</v>
      </c>
      <c r="AM62" s="339">
        <v>7772610</v>
      </c>
      <c r="AN62" s="340">
        <v>16095</v>
      </c>
      <c r="AO62" s="341">
        <v>-3.9</v>
      </c>
      <c r="AP62" s="342">
        <v>25434</v>
      </c>
      <c r="AQ62" s="343">
        <v>1.5</v>
      </c>
      <c r="AR62" s="344">
        <v>-5.4</v>
      </c>
    </row>
    <row r="63" spans="1:44" ht="13.2" x14ac:dyDescent="0.2">
      <c r="A63" s="264"/>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row>
    <row r="64" spans="1:44" ht="13.2" x14ac:dyDescent="0.2">
      <c r="A64" s="264"/>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row>
    <row r="65" spans="1:46" ht="13.2" x14ac:dyDescent="0.2">
      <c r="A65" s="264"/>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row>
    <row r="66" spans="1:46" ht="13.2" x14ac:dyDescent="0.2">
      <c r="A66" s="351"/>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52"/>
    </row>
    <row r="67" spans="1:46" ht="13.5" hidden="1" customHeight="1" x14ac:dyDescent="0.2">
      <c r="AK67" s="260"/>
      <c r="AL67" s="260"/>
      <c r="AM67" s="260"/>
      <c r="AN67" s="260"/>
      <c r="AO67" s="260"/>
      <c r="AP67" s="260"/>
      <c r="AQ67" s="260"/>
      <c r="AR67" s="260"/>
      <c r="AS67" s="260"/>
      <c r="AT67" s="260"/>
    </row>
    <row r="68" spans="1:46" ht="13.5" hidden="1" customHeight="1" x14ac:dyDescent="0.2">
      <c r="AK68" s="260"/>
      <c r="AL68" s="260"/>
      <c r="AM68" s="260"/>
      <c r="AN68" s="260"/>
      <c r="AO68" s="260"/>
      <c r="AP68" s="260"/>
      <c r="AQ68" s="260"/>
      <c r="AR68" s="260"/>
    </row>
    <row r="69" spans="1:46" ht="13.5" hidden="1" customHeight="1" x14ac:dyDescent="0.2">
      <c r="AK69" s="260"/>
      <c r="AL69" s="260"/>
      <c r="AM69" s="260"/>
      <c r="AN69" s="260"/>
      <c r="AO69" s="260"/>
      <c r="AP69" s="260"/>
      <c r="AQ69" s="260"/>
      <c r="AR69" s="260"/>
    </row>
    <row r="70" spans="1:46" ht="13.2" hidden="1" x14ac:dyDescent="0.2">
      <c r="AK70" s="260"/>
      <c r="AL70" s="260"/>
      <c r="AM70" s="260"/>
      <c r="AN70" s="260"/>
      <c r="AO70" s="260"/>
      <c r="AP70" s="260"/>
      <c r="AQ70" s="260"/>
      <c r="AR70" s="260"/>
    </row>
    <row r="71" spans="1:46" ht="13.2" hidden="1" x14ac:dyDescent="0.2">
      <c r="AK71" s="260"/>
      <c r="AL71" s="260"/>
      <c r="AM71" s="260"/>
      <c r="AN71" s="260"/>
      <c r="AO71" s="260"/>
      <c r="AP71" s="260"/>
      <c r="AQ71" s="260"/>
      <c r="AR71" s="260"/>
    </row>
    <row r="72" spans="1:46" ht="13.2" hidden="1" x14ac:dyDescent="0.2">
      <c r="AK72" s="260"/>
      <c r="AL72" s="260"/>
      <c r="AM72" s="260"/>
      <c r="AN72" s="260"/>
      <c r="AO72" s="260"/>
      <c r="AP72" s="260"/>
      <c r="AQ72" s="260"/>
      <c r="AR72" s="260"/>
    </row>
    <row r="73" spans="1:46" ht="13.2" hidden="1" x14ac:dyDescent="0.2">
      <c r="AK73" s="260"/>
      <c r="AL73" s="260"/>
      <c r="AM73" s="260"/>
      <c r="AN73" s="260"/>
      <c r="AO73" s="260"/>
      <c r="AP73" s="260"/>
      <c r="AQ73" s="260"/>
      <c r="AR73" s="260"/>
    </row>
  </sheetData>
  <sheetProtection algorithmName="SHA-512" hashValue="wzfwpCJ+wsYJilEP2thNiGACmO3hHgEPnB/rQ2rb3j2O9nNzDjkj7CX2RWjbkBcafWaIGmsFIAZlLTZ1tqaY7w==" saltValue="6Y7QQE8GRpmOUbLhjUIgp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8" customWidth="1"/>
    <col min="126" max="16384" width="9" style="257" hidden="1"/>
  </cols>
  <sheetData>
    <row r="1" spans="2:125" ht="13.5" customHeight="1"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2:125" ht="13.2" x14ac:dyDescent="0.2">
      <c r="B2" s="257"/>
      <c r="DG2" s="257"/>
    </row>
    <row r="3" spans="2:125" ht="13.2" x14ac:dyDescent="0.2">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H3" s="257"/>
      <c r="DI3" s="257"/>
      <c r="DJ3" s="257"/>
      <c r="DK3" s="257"/>
      <c r="DL3" s="257"/>
      <c r="DM3" s="257"/>
      <c r="DN3" s="257"/>
      <c r="DO3" s="257"/>
      <c r="DP3" s="257"/>
      <c r="DQ3" s="257"/>
      <c r="DR3" s="257"/>
      <c r="DS3" s="257"/>
      <c r="DT3" s="257"/>
      <c r="DU3" s="257"/>
    </row>
    <row r="4" spans="2:125" ht="13.2" x14ac:dyDescent="0.2"/>
    <row r="5" spans="2:125" ht="13.2" x14ac:dyDescent="0.2"/>
    <row r="6" spans="2:125" ht="13.2" x14ac:dyDescent="0.2"/>
    <row r="7" spans="2:125" ht="13.2" x14ac:dyDescent="0.2"/>
    <row r="8" spans="2:125" ht="13.2" x14ac:dyDescent="0.2"/>
    <row r="9" spans="2:125" ht="13.2" x14ac:dyDescent="0.2">
      <c r="DU9" s="25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7"/>
    </row>
    <row r="18" spans="125:125" ht="13.2" x14ac:dyDescent="0.2"/>
    <row r="19" spans="125:125" ht="13.2" x14ac:dyDescent="0.2"/>
    <row r="20" spans="125:125" ht="13.2" x14ac:dyDescent="0.2">
      <c r="DU20" s="257"/>
    </row>
    <row r="21" spans="125:125" ht="13.2" x14ac:dyDescent="0.2">
      <c r="DU21" s="25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7"/>
    </row>
    <row r="29" spans="125:125" ht="13.2" x14ac:dyDescent="0.2"/>
    <row r="30" spans="125:125" ht="13.2" x14ac:dyDescent="0.2"/>
    <row r="31" spans="125:125" ht="13.2" x14ac:dyDescent="0.2"/>
    <row r="32" spans="125:125" ht="13.2" x14ac:dyDescent="0.2"/>
    <row r="33" spans="2:125" ht="13.2" x14ac:dyDescent="0.2">
      <c r="B33" s="257"/>
      <c r="G33" s="257"/>
      <c r="I33" s="257"/>
    </row>
    <row r="34" spans="2:125" ht="13.2" x14ac:dyDescent="0.2">
      <c r="C34" s="257"/>
      <c r="P34" s="257"/>
      <c r="DE34" s="257"/>
      <c r="DH34" s="257"/>
    </row>
    <row r="35" spans="2:125" ht="13.2" x14ac:dyDescent="0.2">
      <c r="D35" s="257"/>
      <c r="E35" s="257"/>
      <c r="DG35" s="257"/>
      <c r="DJ35" s="257"/>
      <c r="DP35" s="257"/>
      <c r="DQ35" s="257"/>
      <c r="DR35" s="257"/>
      <c r="DS35" s="257"/>
      <c r="DT35" s="257"/>
      <c r="DU35" s="257"/>
    </row>
    <row r="36" spans="2:125" ht="13.2" x14ac:dyDescent="0.2">
      <c r="F36" s="257"/>
      <c r="H36" s="257"/>
      <c r="J36" s="257"/>
      <c r="K36" s="257"/>
      <c r="L36" s="257"/>
      <c r="M36" s="257"/>
      <c r="N36" s="257"/>
      <c r="O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F36" s="257"/>
      <c r="DI36" s="257"/>
      <c r="DK36" s="257"/>
      <c r="DL36" s="257"/>
      <c r="DM36" s="257"/>
      <c r="DN36" s="257"/>
      <c r="DO36" s="257"/>
      <c r="DP36" s="257"/>
      <c r="DQ36" s="257"/>
      <c r="DR36" s="257"/>
      <c r="DS36" s="257"/>
      <c r="DT36" s="257"/>
      <c r="DU36" s="257"/>
    </row>
    <row r="37" spans="2:125" ht="13.2" x14ac:dyDescent="0.2">
      <c r="DU37" s="257"/>
    </row>
    <row r="38" spans="2:125" ht="13.2" x14ac:dyDescent="0.2">
      <c r="DT38" s="257"/>
      <c r="DU38" s="257"/>
    </row>
    <row r="39" spans="2:125" ht="13.2" x14ac:dyDescent="0.2"/>
    <row r="40" spans="2:125" ht="13.2" x14ac:dyDescent="0.2">
      <c r="DH40" s="257"/>
    </row>
    <row r="41" spans="2:125" ht="13.2" x14ac:dyDescent="0.2">
      <c r="DE41" s="257"/>
    </row>
    <row r="42" spans="2:125" ht="13.2" x14ac:dyDescent="0.2">
      <c r="DG42" s="257"/>
      <c r="DJ42" s="257"/>
    </row>
    <row r="43" spans="2:125" ht="13.2" x14ac:dyDescent="0.2">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F43" s="257"/>
      <c r="DI43" s="257"/>
      <c r="DK43" s="257"/>
      <c r="DL43" s="257"/>
      <c r="DM43" s="257"/>
      <c r="DN43" s="257"/>
      <c r="DO43" s="257"/>
      <c r="DP43" s="257"/>
      <c r="DQ43" s="257"/>
      <c r="DR43" s="257"/>
      <c r="DS43" s="257"/>
      <c r="DT43" s="257"/>
      <c r="DU43" s="257"/>
    </row>
    <row r="44" spans="2:125" ht="13.2" x14ac:dyDescent="0.2">
      <c r="DU44" s="257"/>
    </row>
    <row r="45" spans="2:125" ht="13.2" x14ac:dyDescent="0.2"/>
    <row r="46" spans="2:125" ht="13.2" x14ac:dyDescent="0.2"/>
    <row r="47" spans="2:125" ht="13.2" x14ac:dyDescent="0.2"/>
    <row r="48" spans="2:125" ht="13.2" x14ac:dyDescent="0.2">
      <c r="DT48" s="257"/>
      <c r="DU48" s="257"/>
    </row>
    <row r="49" spans="120:125" ht="13.2" x14ac:dyDescent="0.2">
      <c r="DU49" s="257"/>
    </row>
    <row r="50" spans="120:125" ht="13.2" x14ac:dyDescent="0.2">
      <c r="DU50" s="257"/>
    </row>
    <row r="51" spans="120:125" ht="13.2" x14ac:dyDescent="0.2">
      <c r="DP51" s="257"/>
      <c r="DQ51" s="257"/>
      <c r="DR51" s="257"/>
      <c r="DS51" s="257"/>
      <c r="DT51" s="257"/>
      <c r="DU51" s="257"/>
    </row>
    <row r="52" spans="120:125" ht="13.2" x14ac:dyDescent="0.2"/>
    <row r="53" spans="120:125" ht="13.2" x14ac:dyDescent="0.2"/>
    <row r="54" spans="120:125" ht="13.2" x14ac:dyDescent="0.2">
      <c r="DU54" s="257"/>
    </row>
    <row r="55" spans="120:125" ht="13.2" x14ac:dyDescent="0.2"/>
    <row r="56" spans="120:125" ht="13.2" x14ac:dyDescent="0.2"/>
    <row r="57" spans="120:125" ht="13.2" x14ac:dyDescent="0.2"/>
    <row r="58" spans="120:125" ht="13.2" x14ac:dyDescent="0.2">
      <c r="DU58" s="257"/>
    </row>
    <row r="59" spans="120:125" ht="13.2" x14ac:dyDescent="0.2"/>
    <row r="60" spans="120:125" ht="13.2" x14ac:dyDescent="0.2"/>
    <row r="61" spans="120:125" ht="13.2" x14ac:dyDescent="0.2"/>
    <row r="62" spans="120:125" ht="13.2" x14ac:dyDescent="0.2"/>
    <row r="63" spans="120:125" ht="13.2" x14ac:dyDescent="0.2">
      <c r="DU63" s="257"/>
    </row>
    <row r="64" spans="120:125" ht="13.2" x14ac:dyDescent="0.2">
      <c r="DT64" s="257"/>
      <c r="DU64" s="257"/>
    </row>
    <row r="65" spans="123:125" ht="13.2" x14ac:dyDescent="0.2"/>
    <row r="66" spans="123:125" ht="13.2" x14ac:dyDescent="0.2"/>
    <row r="67" spans="123:125" ht="13.2" x14ac:dyDescent="0.2"/>
    <row r="68" spans="123:125" ht="13.2" x14ac:dyDescent="0.2"/>
    <row r="69" spans="123:125" ht="13.2" x14ac:dyDescent="0.2">
      <c r="DS69" s="257"/>
      <c r="DT69" s="257"/>
      <c r="DU69" s="25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7"/>
    </row>
    <row r="83" spans="116:125" ht="13.2" x14ac:dyDescent="0.2">
      <c r="DM83" s="257"/>
      <c r="DN83" s="257"/>
      <c r="DO83" s="257"/>
      <c r="DP83" s="257"/>
      <c r="DQ83" s="257"/>
      <c r="DR83" s="257"/>
      <c r="DS83" s="257"/>
      <c r="DT83" s="257"/>
      <c r="DU83" s="257"/>
    </row>
    <row r="84" spans="116:125" ht="13.2" x14ac:dyDescent="0.2"/>
    <row r="85" spans="116:125" ht="13.2" x14ac:dyDescent="0.2"/>
    <row r="86" spans="116:125" ht="13.2" x14ac:dyDescent="0.2"/>
    <row r="87" spans="116:125" ht="13.2" x14ac:dyDescent="0.2"/>
    <row r="88" spans="116:125" ht="13.2" x14ac:dyDescent="0.2">
      <c r="DU88" s="25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7"/>
      <c r="DT94" s="257"/>
      <c r="DU94" s="257"/>
    </row>
    <row r="95" spans="116:125" ht="13.5" customHeight="1" x14ac:dyDescent="0.2">
      <c r="DU95" s="25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7"/>
    </row>
    <row r="102" spans="124:125" ht="13.5" customHeight="1" x14ac:dyDescent="0.2"/>
    <row r="103" spans="124:125" ht="13.5" customHeight="1" x14ac:dyDescent="0.2"/>
    <row r="104" spans="124:125" ht="13.5" customHeight="1" x14ac:dyDescent="0.2">
      <c r="DT104" s="257"/>
      <c r="DU104" s="25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7" t="s">
        <v>480</v>
      </c>
    </row>
    <row r="121" spans="125:125" ht="13.5" hidden="1" customHeight="1" x14ac:dyDescent="0.2">
      <c r="DU121" s="257"/>
    </row>
  </sheetData>
  <sheetProtection algorithmName="SHA-512" hashValue="RDTbwiOqVbIBj3LsqKXgJJgcEFd08ROk01yI7hbyzlWTCKPpfUYApwm0VG9r6smixieVDaVvWzhIgP017H+mmw==" saltValue="RCLkloaWLzGD7AUX4QmkC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8" customWidth="1"/>
    <col min="126" max="142" width="0" style="257" hidden="1" customWidth="1"/>
    <col min="143" max="16384" width="9" style="257" hidden="1"/>
  </cols>
  <sheetData>
    <row r="1" spans="1:125"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ht="13.2" x14ac:dyDescent="0.2">
      <c r="B2" s="257"/>
      <c r="T2" s="257"/>
    </row>
    <row r="3" spans="1:125"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7"/>
      <c r="G33" s="257"/>
      <c r="I33" s="257"/>
    </row>
    <row r="34" spans="2:125" ht="13.2" x14ac:dyDescent="0.2">
      <c r="C34" s="257"/>
      <c r="P34" s="257"/>
      <c r="R34" s="257"/>
      <c r="U34" s="257"/>
    </row>
    <row r="35" spans="2:125" ht="13.2" x14ac:dyDescent="0.2">
      <c r="D35" s="257"/>
      <c r="E35" s="257"/>
      <c r="T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7"/>
      <c r="DL35" s="257"/>
      <c r="DM35" s="257"/>
      <c r="DN35" s="257"/>
      <c r="DO35" s="257"/>
      <c r="DP35" s="257"/>
      <c r="DQ35" s="257"/>
      <c r="DR35" s="257"/>
      <c r="DS35" s="257"/>
      <c r="DT35" s="257"/>
      <c r="DU35" s="257"/>
    </row>
    <row r="36" spans="2:125" ht="13.2" x14ac:dyDescent="0.2">
      <c r="F36" s="257"/>
      <c r="H36" s="257"/>
      <c r="J36" s="257"/>
      <c r="K36" s="257"/>
      <c r="L36" s="257"/>
      <c r="M36" s="257"/>
      <c r="N36" s="257"/>
      <c r="O36" s="257"/>
      <c r="Q36" s="257"/>
      <c r="S36" s="257"/>
      <c r="V36" s="257"/>
    </row>
    <row r="37" spans="2:125" ht="13.2" x14ac:dyDescent="0.2"/>
    <row r="38" spans="2:125" ht="13.2" x14ac:dyDescent="0.2"/>
    <row r="39" spans="2:125" ht="13.2" x14ac:dyDescent="0.2"/>
    <row r="40" spans="2:125" ht="13.2" x14ac:dyDescent="0.2">
      <c r="U40" s="257"/>
    </row>
    <row r="41" spans="2:125" ht="13.2" x14ac:dyDescent="0.2">
      <c r="R41" s="257"/>
    </row>
    <row r="42" spans="2:125" ht="13.2" x14ac:dyDescent="0.2">
      <c r="T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row>
    <row r="43" spans="2:125" ht="13.2" x14ac:dyDescent="0.2">
      <c r="Q43" s="257"/>
      <c r="S43" s="257"/>
      <c r="V43" s="25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8" t="s">
        <v>480</v>
      </c>
    </row>
  </sheetData>
  <sheetProtection algorithmName="SHA-512" hashValue="i/dsHFOMH+Jdo7hvU8S/0UPUmsdMn63xftco5y05STyTtS8/9K5k0E1p+7U6kQkA31Vy0gUqNzJ3JgY2Lxvsjg==" saltValue="X4MG3OJ4xpZsb/k7yEWcM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2">
      <c r="B47" s="10"/>
      <c r="C47" s="1137" t="s">
        <v>3</v>
      </c>
      <c r="D47" s="1137"/>
      <c r="E47" s="1138"/>
      <c r="F47" s="11">
        <v>15.64</v>
      </c>
      <c r="G47" s="12">
        <v>14.99</v>
      </c>
      <c r="H47" s="12">
        <v>15.35</v>
      </c>
      <c r="I47" s="12">
        <v>18.05</v>
      </c>
      <c r="J47" s="13">
        <v>17.09</v>
      </c>
    </row>
    <row r="48" spans="2:10" ht="57.75" customHeight="1" x14ac:dyDescent="0.2">
      <c r="B48" s="14"/>
      <c r="C48" s="1139" t="s">
        <v>4</v>
      </c>
      <c r="D48" s="1139"/>
      <c r="E48" s="1140"/>
      <c r="F48" s="15">
        <v>2.66</v>
      </c>
      <c r="G48" s="16">
        <v>2.87</v>
      </c>
      <c r="H48" s="16">
        <v>2.85</v>
      </c>
      <c r="I48" s="16">
        <v>3.61</v>
      </c>
      <c r="J48" s="17">
        <v>3.3</v>
      </c>
    </row>
    <row r="49" spans="2:10" ht="57.75" customHeight="1" thickBot="1" x14ac:dyDescent="0.25">
      <c r="B49" s="18"/>
      <c r="C49" s="1141" t="s">
        <v>5</v>
      </c>
      <c r="D49" s="1141"/>
      <c r="E49" s="1142"/>
      <c r="F49" s="19">
        <v>0.91</v>
      </c>
      <c r="G49" s="20" t="s">
        <v>535</v>
      </c>
      <c r="H49" s="20">
        <v>1.03</v>
      </c>
      <c r="I49" s="20">
        <v>3.05</v>
      </c>
      <c r="J49" s="21" t="s">
        <v>536</v>
      </c>
    </row>
    <row r="50" spans="2:10" ht="13.2" x14ac:dyDescent="0.2"/>
  </sheetData>
  <sheetProtection algorithmName="SHA-512" hashValue="VP1sBN/NyqbConogLHcMnxqDthN0/Nz0lqu4EkXm48gk2Zi8vagLki0zGQ9cyowlY/JSmmH/N+pprODY+8z/5g==" saltValue="yhcHi6kOdjY3lPFZb3Zk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2025-03-13T06:37:36Z</cp:lastPrinted>
  <dcterms:created xsi:type="dcterms:W3CDTF">2025-02-19T03:30:51Z</dcterms:created>
  <dcterms:modified xsi:type="dcterms:W3CDTF">2025-09-22T09:23:10Z</dcterms:modified>
  <cp:category/>
</cp:coreProperties>
</file>