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83F2673F-1A27-4E44-9D7E-7B2556DA4202}" xr6:coauthVersionLast="47" xr6:coauthVersionMax="47" xr10:uidLastSave="{00000000-0000-0000-0000-000000000000}"/>
  <bookViews>
    <workbookView xWindow="-110" yWindow="-110" windowWidth="19420" windowHeight="103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C35" i="10"/>
  <c r="BE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 r="BW34" i="10" l="1"/>
  <c r="BW35" i="10" s="1"/>
  <c r="BW36" i="10" s="1"/>
  <c r="BW37" i="10" s="1"/>
  <c r="BW38" i="10" s="1"/>
  <c r="BW39" i="10" s="1"/>
  <c r="BW40" i="10" s="1"/>
  <c r="BW41" i="10" s="1"/>
  <c r="BW42" i="10" s="1"/>
  <c r="CO34" i="10" l="1"/>
  <c r="CO35" i="10" s="1"/>
</calcChain>
</file>

<file path=xl/sharedStrings.xml><?xml version="1.0" encoding="utf-8"?>
<sst xmlns="http://schemas.openxmlformats.org/spreadsheetml/2006/main" count="1099" uniqueCount="574">
  <si>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</si>
  <si>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</si>
  <si>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</si>
  <si>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</si>
  <si>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</si>
  <si>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</si>
  <si>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</si>
  <si>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</si>
  <si>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</si>
  <si>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</si>
  <si>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</si>
  <si>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</si>
  <si>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</si>
  <si>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</si>
  <si>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</si>
  <si>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</si>
  <si>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</si>
  <si>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</si>
  <si>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</si>
  <si>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</si>
  <si>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</si>
  <si>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</si>
  <si>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</si>
  <si>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</si>
  <si>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</si>
  <si>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</si>
  <si>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</si>
  <si>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</si>
  <si>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</si>
  <si>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</si>
  <si>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</si>
  <si>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</si>
  <si>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</si>
  <si>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</si>
  <si>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</si>
  <si>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</si>
  <si>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</si>
  <si>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</si>
  <si>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</si>
  <si>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</si>
  <si>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</si>
  <si>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</si>
  <si>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</si>
  <si>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</si>
  <si>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</si>
  <si>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</si>
  <si>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</si>
  <si>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</si>
  <si>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</si>
  <si>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</si>
  <si>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</si>
  <si>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</si>
  <si>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</si>
  <si>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</si>
  <si>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</si>
  <si>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</si>
  <si>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</si>
  <si>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</si>
  <si>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</si>
  <si>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</si>
  <si>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</si>
  <si>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</si>
  <si>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</si>
  <si>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</si>
  <si>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</si>
  <si>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</si>
  <si>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</si>
  <si>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</si>
  <si>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</si>
  <si>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</si>
  <si>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</si>
  <si>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</si>
  <si>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</si>
  <si>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</si>
  <si>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</si>
  <si>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</si>
  <si>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</si>
  <si>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</si>
  <si>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</si>
  <si>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</si>
  <si>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</si>
  <si>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</si>
  <si>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</si>
  <si>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</si>
  <si>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</si>
  <si>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</si>
  <si>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</si>
  <si>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</si>
  <si>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</si>
  <si>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</si>
  <si>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</si>
  <si>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</si>
  <si>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</si>
  <si>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</si>
  <si>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藤井寺市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</si>
  <si>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</si>
  <si>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</si>
  <si>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</si>
  <si>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</si>
  <si>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</si>
  <si>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</si>
  <si>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</si>
  <si>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</si>
  <si>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</si>
  <si>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</si>
  <si>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</si>
  <si>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</si>
  <si>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</si>
  <si>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</si>
  <si>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</si>
  <si>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</si>
  <si>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</si>
  <si>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</si>
  <si>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</si>
  <si>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</si>
  <si>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</si>
  <si>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</si>
  <si>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</si>
  <si>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-2.7</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</si>
  <si>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</si>
  <si>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</si>
  <si>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</si>
  <si>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</si>
  <si>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</si>
  <si>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</si>
  <si>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</si>
  <si>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</si>
  <si>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</si>
  <si>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</si>
  <si>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</si>
  <si>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</si>
  <si>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</si>
  <si>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</si>
  <si>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</si>
  <si>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</si>
  <si>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</si>
  <si>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</si>
  <si>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</si>
  <si>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</si>
  <si>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</si>
  <si>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</si>
  <si>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</si>
  <si>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6"/>
  </si>
  <si>
    <t>病院事業会計</t>
    <phoneticPr fontId="5"/>
  </si>
  <si>
    <t>うち日本人(％)</t>
    <phoneticPr fontId="5"/>
  </si>
  <si>
    <t>-1.3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</si>
  <si>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</si>
  <si>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</si>
  <si>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</si>
  <si>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</si>
  <si>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</si>
  <si>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</si>
  <si>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</si>
  <si>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</si>
  <si>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</si>
  <si>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</si>
  <si>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</si>
  <si>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</si>
  <si>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</si>
  <si>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</si>
  <si>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</si>
  <si>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</si>
  <si>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</si>
  <si>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</si>
  <si>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</si>
  <si>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</si>
  <si>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</si>
  <si>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</si>
  <si>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</si>
  <si>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</si>
  <si>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</si>
  <si>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</si>
  <si>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</si>
  <si>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</si>
  <si>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</si>
  <si>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</si>
  <si>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</si>
  <si>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</si>
  <si>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</si>
  <si>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</si>
  <si>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</si>
  <si>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</si>
  <si>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</si>
  <si>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</si>
  <si>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</si>
  <si>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</si>
  <si>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</si>
  <si>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</si>
  <si>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</si>
  <si>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</si>
  <si>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</si>
  <si>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</si>
  <si>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</si>
  <si>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</si>
  <si>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</si>
  <si>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</si>
  <si>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</si>
  <si>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</si>
  <si>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</si>
  <si>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</si>
  <si>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</si>
  <si>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</si>
  <si>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</si>
  <si>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</si>
  <si>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大阪府藤井寺市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</si>
  <si>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</si>
  <si>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</si>
  <si>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</si>
  <si>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</si>
  <si>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</si>
  <si>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</si>
  <si>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</si>
  <si>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</si>
  <si>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</si>
  <si>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</si>
  <si>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</si>
  <si>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</si>
  <si>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</si>
  <si>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</si>
  <si>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</si>
  <si>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</si>
  <si>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</si>
  <si>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</si>
  <si>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</si>
  <si>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</si>
  <si>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</si>
  <si>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</si>
  <si>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</si>
  <si>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</si>
  <si>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</si>
  <si>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</si>
  <si>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</si>
  <si>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</si>
  <si>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</si>
  <si>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</si>
  <si>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</si>
  <si>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</si>
  <si>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</si>
  <si>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</si>
  <si>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</si>
  <si>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</si>
  <si>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</si>
  <si>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</si>
  <si>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</si>
  <si>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</si>
  <si>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</si>
  <si>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</si>
  <si>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</si>
  <si>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</si>
  <si>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</si>
  <si>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</si>
  <si>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</si>
  <si>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</si>
  <si>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</si>
  <si>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</si>
  <si>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</si>
  <si>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</si>
  <si>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</si>
  <si>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</si>
  <si>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</si>
  <si>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</si>
  <si>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</si>
  <si>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</si>
  <si>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</si>
  <si>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</si>
  <si>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</si>
  <si>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</si>
  <si>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</si>
  <si>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</si>
  <si>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</si>
  <si>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</si>
  <si>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</si>
  <si>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</si>
  <si>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</si>
  <si>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</si>
  <si>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</si>
  <si>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</si>
  <si>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</si>
  <si>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</si>
  <si>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</si>
  <si>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</si>
  <si>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</si>
  <si>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</si>
  <si>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</si>
  <si>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</si>
  <si>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</si>
  <si>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</si>
  <si>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</si>
  <si>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</si>
  <si>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</si>
  <si>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</si>
  <si>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</si>
  <si>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</si>
  <si>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</si>
  <si>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</si>
  <si>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</si>
  <si>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</si>
  <si>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</si>
  <si>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</si>
  <si>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</si>
  <si>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</si>
  <si>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</si>
  <si>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</si>
  <si>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</si>
  <si>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</si>
  <si>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</si>
  <si>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</si>
  <si>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</si>
  <si>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</si>
  <si>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</si>
  <si>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</si>
  <si>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</si>
  <si>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</si>
  <si>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</si>
  <si>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</si>
  <si>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</si>
  <si>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</si>
  <si>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</si>
  <si>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</si>
  <si>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</si>
  <si>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</si>
  <si>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</si>
  <si>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</si>
  <si>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</si>
  <si>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</si>
  <si>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</si>
  <si>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</si>
  <si>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</si>
  <si>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</si>
  <si>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</si>
  <si>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</si>
  <si>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</si>
  <si>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</si>
  <si>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</si>
  <si>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</si>
  <si>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</si>
  <si>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</si>
  <si>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</si>
  <si>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</si>
  <si>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</si>
  <si>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</si>
  <si>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</si>
  <si>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</si>
  <si>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</si>
  <si>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</si>
  <si>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</si>
  <si>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</si>
  <si>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</si>
  <si>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</si>
  <si>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</si>
  <si>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</si>
  <si>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</si>
  <si>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</si>
  <si>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</si>
  <si>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</si>
  <si>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大阪府藤井寺市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</si>
  <si>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</si>
  <si>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</si>
  <si>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</si>
  <si>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</si>
  <si>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</si>
  <si>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</si>
  <si>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</si>
  <si>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</si>
  <si>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</si>
  <si>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</si>
  <si>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</si>
  <si>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</si>
  <si>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</si>
  <si>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</si>
  <si>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</si>
  <si>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</si>
  <si>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</si>
  <si>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</si>
  <si>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</si>
  <si>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</si>
  <si>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</si>
  <si>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</si>
  <si>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</si>
  <si>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</si>
  <si>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</si>
  <si>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</si>
  <si>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</si>
  <si>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</si>
  <si>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</si>
  <si>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</si>
  <si>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</si>
  <si>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</si>
  <si>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</si>
  <si>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</si>
  <si>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</si>
  <si>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</si>
  <si>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法適用企業</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</si>
  <si>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</si>
  <si>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</si>
  <si>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</si>
  <si>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</si>
  <si>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</si>
  <si>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</si>
  <si>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</si>
  <si>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</si>
  <si>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</si>
  <si>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</si>
  <si>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</si>
  <si>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</si>
  <si>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</si>
  <si>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</si>
  <si>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</si>
  <si>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</si>
  <si>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</si>
  <si>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</si>
  <si>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</si>
  <si>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</si>
  <si>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</si>
  <si>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</si>
  <si>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</si>
  <si>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</si>
  <si>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</si>
  <si>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</si>
  <si>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</si>
  <si>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</si>
  <si>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</si>
  <si>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</si>
  <si>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</si>
  <si>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</si>
  <si>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</si>
  <si>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</si>
  <si>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</si>
  <si>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</si>
  <si>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</si>
  <si>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</si>
  <si>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</si>
  <si>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</si>
  <si>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</si>
  <si>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</si>
  <si>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</si>
  <si>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</si>
  <si>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</si>
  <si>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</si>
  <si>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</si>
  <si>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</si>
  <si>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</si>
  <si>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</si>
  <si>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</si>
  <si>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</si>
  <si>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</si>
  <si>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</si>
  <si>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</si>
  <si>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</si>
  <si>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</si>
  <si>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</si>
  <si>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</si>
  <si>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</si>
  <si>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</si>
  <si>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</si>
  <si>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</si>
  <si>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</si>
  <si>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</si>
  <si>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</si>
  <si>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</si>
  <si>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</si>
  <si>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</si>
  <si>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</si>
  <si>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</si>
  <si>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</si>
  <si>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</si>
  <si>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</si>
  <si>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</si>
  <si>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</si>
  <si>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</si>
  <si>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</si>
  <si>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</si>
  <si>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</si>
  <si>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</si>
  <si>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</si>
  <si>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</si>
  <si>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</si>
  <si>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</si>
  <si>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</si>
  <si>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</si>
  <si>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</si>
  <si>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</si>
  <si>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</si>
  <si>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</si>
  <si>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</si>
  <si>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</si>
  <si>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</si>
  <si>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</si>
  <si>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</si>
  <si>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</si>
  <si>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</si>
  <si>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</si>
  <si>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</si>
  <si>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</si>
  <si>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</si>
  <si>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</si>
  <si>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</si>
  <si>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</si>
  <si>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</si>
  <si>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</si>
  <si>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</si>
  <si>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</si>
  <si>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</si>
  <si>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</si>
  <si>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</si>
  <si>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</si>
  <si>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</si>
  <si>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</si>
  <si>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</si>
  <si>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</si>
  <si>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</si>
  <si>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</si>
  <si>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</si>
  <si>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</si>
  <si>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</si>
  <si>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</si>
  <si>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</si>
  <si>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</si>
  <si>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</si>
  <si>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</si>
  <si>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</si>
  <si>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</si>
  <si>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</si>
  <si>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</si>
  <si>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</si>
  <si>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</si>
  <si>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</si>
  <si>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</si>
  <si>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</si>
  <si>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3.84</t>
  </si>
  <si>
    <t>▲ 0.24</t>
  </si>
  <si>
    <t>▲ 4.98</t>
  </si>
  <si>
    <t>病院事業会計</t>
  </si>
  <si>
    <t>▲ 0.02</t>
  </si>
  <si>
    <t>国民健康保険特別会計</t>
  </si>
  <si>
    <t>公共下水道事業会計</t>
  </si>
  <si>
    <t>介護保険特別会計</t>
  </si>
  <si>
    <t>後期高齢者医療特別会計</t>
  </si>
  <si>
    <t>一般会計</t>
  </si>
  <si>
    <t>その他会計（赤字）</t>
  </si>
  <si>
    <t>その他会計（黒字）</t>
  </si>
  <si>
    <t>R01</t>
    <phoneticPr fontId="5"/>
  </si>
  <si>
    <t>R02</t>
    <phoneticPr fontId="5"/>
  </si>
  <si>
    <t>R03</t>
    <phoneticPr fontId="5"/>
  </si>
  <si>
    <t>R04</t>
    <phoneticPr fontId="5"/>
  </si>
  <si>
    <t>R05</t>
    <phoneticPr fontId="5"/>
  </si>
  <si>
    <t>公共施設整備基金</t>
    <rPh sb="0" eb="2">
      <t>コウキョウ</t>
    </rPh>
    <rPh sb="2" eb="4">
      <t>シセツ</t>
    </rPh>
    <rPh sb="4" eb="6">
      <t>セイビ</t>
    </rPh>
    <rPh sb="6" eb="8">
      <t>キキン</t>
    </rPh>
    <phoneticPr fontId="3"/>
  </si>
  <si>
    <t>ふるさとまちづくり応援基金</t>
    <rPh sb="9" eb="11">
      <t>オウエン</t>
    </rPh>
    <rPh sb="11" eb="13">
      <t>キキン</t>
    </rPh>
    <phoneticPr fontId="3"/>
  </si>
  <si>
    <t>古代史料整備基金</t>
    <rPh sb="0" eb="2">
      <t>コダイ</t>
    </rPh>
    <rPh sb="2" eb="4">
      <t>シリョウ</t>
    </rPh>
    <rPh sb="4" eb="8">
      <t>セイビキキン</t>
    </rPh>
    <phoneticPr fontId="3"/>
  </si>
  <si>
    <t>森林環境譲与税基金</t>
    <rPh sb="0" eb="4">
      <t>シンリンカンキョウ</t>
    </rPh>
    <rPh sb="4" eb="6">
      <t>ジョウヨ</t>
    </rPh>
    <rPh sb="6" eb="7">
      <t>ゼイ</t>
    </rPh>
    <rPh sb="7" eb="9">
      <t>キキン</t>
    </rPh>
    <phoneticPr fontId="3"/>
  </si>
  <si>
    <t>福祉基金</t>
    <rPh sb="0" eb="2">
      <t>フクシ</t>
    </rPh>
    <rPh sb="2" eb="4">
      <t>キキン</t>
    </rPh>
    <phoneticPr fontId="3"/>
  </si>
  <si>
    <t>-</t>
    <phoneticPr fontId="10"/>
  </si>
  <si>
    <t>藤井寺市柏原市学校給食組合</t>
    <rPh sb="0" eb="4">
      <t>フジイデラシ</t>
    </rPh>
    <rPh sb="4" eb="7">
      <t>カシワラシ</t>
    </rPh>
    <rPh sb="7" eb="9">
      <t>ガッコウ</t>
    </rPh>
    <rPh sb="9" eb="11">
      <t>キュウショク</t>
    </rPh>
    <rPh sb="11" eb="13">
      <t>クミアイ</t>
    </rPh>
    <phoneticPr fontId="2"/>
  </si>
  <si>
    <t>柏原羽曳野藤井寺消防組合</t>
    <rPh sb="0" eb="2">
      <t>カシワラ</t>
    </rPh>
    <rPh sb="2" eb="5">
      <t>ハビキノ</t>
    </rPh>
    <rPh sb="5" eb="8">
      <t>フジイデラ</t>
    </rPh>
    <rPh sb="8" eb="10">
      <t>ショウボウ</t>
    </rPh>
    <rPh sb="10" eb="12">
      <t>クミアイ</t>
    </rPh>
    <phoneticPr fontId="2"/>
  </si>
  <si>
    <t>柏羽藤環境事業組合</t>
    <rPh sb="0" eb="1">
      <t>カシワ</t>
    </rPh>
    <rPh sb="1" eb="2">
      <t>ハネ</t>
    </rPh>
    <rPh sb="2" eb="3">
      <t>フジ</t>
    </rPh>
    <rPh sb="3" eb="5">
      <t>カンキョウ</t>
    </rPh>
    <rPh sb="5" eb="7">
      <t>ジギョウ</t>
    </rPh>
    <rPh sb="7" eb="9">
      <t>クミアイ</t>
    </rPh>
    <phoneticPr fontId="2"/>
  </si>
  <si>
    <t>大和川右岸水防事務組合</t>
    <rPh sb="0" eb="2">
      <t>ヤマト</t>
    </rPh>
    <rPh sb="2" eb="3">
      <t>ガワ</t>
    </rPh>
    <rPh sb="3" eb="5">
      <t>ウガン</t>
    </rPh>
    <rPh sb="5" eb="7">
      <t>スイボウ</t>
    </rPh>
    <rPh sb="7" eb="9">
      <t>ジム</t>
    </rPh>
    <rPh sb="9" eb="11">
      <t>クミアイ</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</si>
  <si>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</si>
  <si>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</si>
  <si>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2"/>
  </si>
  <si>
    <t>大阪広域水道企業団（工業用水道事業会計）</t>
    <rPh sb="0" eb="2">
      <t>オオサカ</t>
    </rPh>
    <rPh sb="2" eb="4">
      <t>コウイキ</t>
    </rPh>
    <rPh sb="4" eb="6">
      <t>スイドウ</t>
    </rPh>
    <rPh sb="6" eb="8">
      <t>キギョウ</t>
    </rPh>
    <rPh sb="8" eb="9">
      <t>ダン</t>
    </rPh>
    <rPh sb="10" eb="13">
      <t>コウギョウヨウ</t>
    </rPh>
    <rPh sb="13" eb="14">
      <t>スイ</t>
    </rPh>
    <rPh sb="14" eb="15">
      <t>ドウ</t>
    </rPh>
    <rPh sb="15" eb="17">
      <t>ジギョウ</t>
    </rPh>
    <rPh sb="17" eb="19">
      <t>カイケイ</t>
    </rPh>
    <phoneticPr fontId="2"/>
  </si>
  <si>
    <t>藤井寺水道事業会計</t>
    <rPh sb="0" eb="3">
      <t>フジイデラ</t>
    </rPh>
    <rPh sb="3" eb="5">
      <t>スイドウ</t>
    </rPh>
    <rPh sb="5" eb="7">
      <t>ジギョウ</t>
    </rPh>
    <rPh sb="7" eb="9">
      <t>カイケイ</t>
    </rPh>
    <phoneticPr fontId="2"/>
  </si>
  <si>
    <t>藤井寺市地域サービス公社</t>
    <rPh sb="0" eb="4">
      <t>フジイデラシ</t>
    </rPh>
    <rPh sb="4" eb="6">
      <t>チイキ</t>
    </rPh>
    <rPh sb="10" eb="12">
      <t>コウシャ</t>
    </rPh>
    <phoneticPr fontId="10"/>
  </si>
  <si>
    <t>藤井寺市勤労者互助会</t>
    <rPh sb="0" eb="4">
      <t>フジイデラシ</t>
    </rPh>
    <rPh sb="4" eb="6">
      <t>キンロウ</t>
    </rPh>
    <rPh sb="6" eb="7">
      <t>シャ</t>
    </rPh>
    <rPh sb="7" eb="10">
      <t>ゴジョカイ</t>
    </rPh>
    <phoneticPr fontId="10"/>
  </si>
  <si>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</si>
  <si>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</si>
  <si>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地方債残高が減少したことにより、将来負担比率は低下している。一方で、有形固定資産減価償却率は類似団体よりも高く、図書館や体育館をはじめ、公共施設の老朽化が進んでいるため、上昇傾向にある。施設の耐震化や老朽化への対応等により、一定の地方債の発行が見込まれるが、今後も事業の精査等を通じて発行残高の抑制をしつつ、公共施設等総合管理計画に基づき施設の老朽化対策も適切に進め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</si>
  <si>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</si>
  <si>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</si>
  <si>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</si>
  <si>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</si>
  <si>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</si>
  <si>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</si>
  <si>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については地方債残高が減少したことにより低下したが、依然として類似団体平均値よりも高い数値で推移している。一方、実質公債費比率は過去に借り入れた市債の償還開始により元利償還金が増加したことで悪化したものの、類似団体と比較して低い水準を保っている。市債の償還は減少していくと想定されるが、引き続き新規借入を抑制しながら公債費の適正化に取り組んで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</si>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</sst>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87864C77-650C-40E8-977A-7186ECC07E9C}"/>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45588</c:v>
                </c:pt>
                <c:pt idx="1">
                  <c:v>45483</c:v>
                </c:pt>
                <c:pt idx="2">
                  <c:v>45945</c:v>
                </c:pt>
                <c:pt idx="3">
                  <c:v>44475</c:v>
                </c:pt>
                <c:pt idx="4">
                  <c:v>45982</c:v>
                </c:pt>
              </c:numCache>
            </c:numRef>
          </c:val>
          <c:smooth val="0"/>
          <c:extLst>
            <c:ext xmlns:c16="http://schemas.microsoft.com/office/drawing/2014/chart" uri="{C3380CC4-5D6E-409C-BE32-E72D297353CC}">
              <c16:uniqueId val="{00000000-EF55-4A1D-9C45-812FC1507CC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28489</c:v>
                </c:pt>
                <c:pt idx="1">
                  <c:v>11589</c:v>
                </c:pt>
                <c:pt idx="2">
                  <c:v>5167</c:v>
                </c:pt>
                <c:pt idx="3">
                  <c:v>3874</c:v>
                </c:pt>
                <c:pt idx="4">
                  <c:v>6021</c:v>
                </c:pt>
              </c:numCache>
            </c:numRef>
          </c:val>
          <c:smooth val="0"/>
          <c:extLst>
            <c:ext xmlns:c16="http://schemas.microsoft.com/office/drawing/2014/chart" uri="{C3380CC4-5D6E-409C-BE32-E72D297353CC}">
              <c16:uniqueId val="{00000001-EF55-4A1D-9C45-812FC1507CC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0.12</c:v>
                </c:pt>
                <c:pt idx="1">
                  <c:v>0.44</c:v>
                </c:pt>
                <c:pt idx="2">
                  <c:v>2.78</c:v>
                </c:pt>
                <c:pt idx="3">
                  <c:v>2.58</c:v>
                </c:pt>
                <c:pt idx="4">
                  <c:v>0.1</c:v>
                </c:pt>
              </c:numCache>
            </c:numRef>
          </c:val>
          <c:extLst>
            <c:ext xmlns:c16="http://schemas.microsoft.com/office/drawing/2014/chart" uri="{C3380CC4-5D6E-409C-BE32-E72D297353CC}">
              <c16:uniqueId val="{00000000-6250-4CCB-8DC3-C4B9AE2E683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10.87</c:v>
                </c:pt>
                <c:pt idx="1">
                  <c:v>10.57</c:v>
                </c:pt>
                <c:pt idx="2">
                  <c:v>10.31</c:v>
                </c:pt>
                <c:pt idx="3">
                  <c:v>12.22</c:v>
                </c:pt>
                <c:pt idx="4">
                  <c:v>10.76</c:v>
                </c:pt>
              </c:numCache>
            </c:numRef>
          </c:val>
          <c:extLst>
            <c:ext xmlns:c16="http://schemas.microsoft.com/office/drawing/2014/chart" uri="{C3380CC4-5D6E-409C-BE32-E72D297353CC}">
              <c16:uniqueId val="{00000001-6250-4CCB-8DC3-C4B9AE2E683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-3.84</c:v>
                </c:pt>
                <c:pt idx="1">
                  <c:v>0.32</c:v>
                </c:pt>
                <c:pt idx="2">
                  <c:v>2.38</c:v>
                </c:pt>
                <c:pt idx="3">
                  <c:v>-0.24</c:v>
                </c:pt>
                <c:pt idx="4">
                  <c:v>-4.9800000000000004</c:v>
                </c:pt>
              </c:numCache>
            </c:numRef>
          </c:val>
          <c:smooth val="0"/>
          <c:extLst>
            <c:ext xmlns:c16="http://schemas.microsoft.com/office/drawing/2014/chart" uri="{C3380CC4-5D6E-409C-BE32-E72D297353CC}">
              <c16:uniqueId val="{00000002-6250-4CCB-8DC3-C4B9AE2E683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10.75</c:v>
                </c:pt>
                <c:pt idx="2">
                  <c:v>#N/A</c:v>
                </c:pt>
                <c:pt idx="3">
                  <c:v>9.2799999999999994</c:v>
                </c:pt>
                <c:pt idx="4">
                  <c:v>#N/A</c:v>
                </c:pt>
                <c:pt idx="5">
                  <c:v>0</c:v>
                </c:pt>
                <c:pt idx="6">
                  <c:v>0</c:v>
                </c:pt>
                <c:pt idx="7">
                  <c:v>0</c:v>
                </c:pt>
                <c:pt idx="8">
                  <c:v>0</c:v>
                </c:pt>
                <c:pt idx="9">
                  <c:v>0</c:v>
                </c:pt>
              </c:numCache>
            </c:numRef>
          </c:val>
          <c:extLst>
            <c:ext xmlns:c16="http://schemas.microsoft.com/office/drawing/2014/chart" uri="{C3380CC4-5D6E-409C-BE32-E72D297353CC}">
              <c16:uniqueId val="{00000000-55FA-4C5C-8D77-B4DA1E2EACF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5FA-4C5C-8D77-B4DA1E2EACF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5FA-4C5C-8D77-B4DA1E2EACF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5FA-4C5C-8D77-B4DA1E2EACF0}"/>
            </c:ext>
          </c:extLst>
        </c:ser>
        <c:ser>
          <c:idx val="4"/>
          <c:order val="4"/>
          <c:tx>
            <c:strRef>
              <c:f>データシート!$A$31</c:f>
              <c:strCache>
                <c:ptCount val="1"/>
                <c:pt idx="0">
                  <c:v>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0.12</c:v>
                </c:pt>
                <c:pt idx="2">
                  <c:v>#N/A</c:v>
                </c:pt>
                <c:pt idx="3">
                  <c:v>0.43</c:v>
                </c:pt>
                <c:pt idx="4">
                  <c:v>#N/A</c:v>
                </c:pt>
                <c:pt idx="5">
                  <c:v>2.78</c:v>
                </c:pt>
                <c:pt idx="6">
                  <c:v>#N/A</c:v>
                </c:pt>
                <c:pt idx="7">
                  <c:v>2.58</c:v>
                </c:pt>
                <c:pt idx="8">
                  <c:v>#N/A</c:v>
                </c:pt>
                <c:pt idx="9">
                  <c:v>0.1</c:v>
                </c:pt>
              </c:numCache>
            </c:numRef>
          </c:val>
          <c:extLst>
            <c:ext xmlns:c16="http://schemas.microsoft.com/office/drawing/2014/chart" uri="{C3380CC4-5D6E-409C-BE32-E72D297353CC}">
              <c16:uniqueId val="{00000004-55FA-4C5C-8D77-B4DA1E2EACF0}"/>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0.05</c:v>
                </c:pt>
                <c:pt idx="2">
                  <c:v>#N/A</c:v>
                </c:pt>
                <c:pt idx="3">
                  <c:v>0.25</c:v>
                </c:pt>
                <c:pt idx="4">
                  <c:v>#N/A</c:v>
                </c:pt>
                <c:pt idx="5">
                  <c:v>0.25</c:v>
                </c:pt>
                <c:pt idx="6">
                  <c:v>#N/A</c:v>
                </c:pt>
                <c:pt idx="7">
                  <c:v>0.3</c:v>
                </c:pt>
                <c:pt idx="8">
                  <c:v>#N/A</c:v>
                </c:pt>
                <c:pt idx="9">
                  <c:v>0.32</c:v>
                </c:pt>
              </c:numCache>
            </c:numRef>
          </c:val>
          <c:extLst>
            <c:ext xmlns:c16="http://schemas.microsoft.com/office/drawing/2014/chart" uri="{C3380CC4-5D6E-409C-BE32-E72D297353CC}">
              <c16:uniqueId val="{00000005-55FA-4C5C-8D77-B4DA1E2EACF0}"/>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0.55000000000000004</c:v>
                </c:pt>
                <c:pt idx="2">
                  <c:v>#N/A</c:v>
                </c:pt>
                <c:pt idx="3">
                  <c:v>0.82</c:v>
                </c:pt>
                <c:pt idx="4">
                  <c:v>#N/A</c:v>
                </c:pt>
                <c:pt idx="5">
                  <c:v>1.52</c:v>
                </c:pt>
                <c:pt idx="6">
                  <c:v>#N/A</c:v>
                </c:pt>
                <c:pt idx="7">
                  <c:v>0.56999999999999995</c:v>
                </c:pt>
                <c:pt idx="8">
                  <c:v>#N/A</c:v>
                </c:pt>
                <c:pt idx="9">
                  <c:v>0.53</c:v>
                </c:pt>
              </c:numCache>
            </c:numRef>
          </c:val>
          <c:extLst>
            <c:ext xmlns:c16="http://schemas.microsoft.com/office/drawing/2014/chart" uri="{C3380CC4-5D6E-409C-BE32-E72D297353CC}">
              <c16:uniqueId val="{00000006-55FA-4C5C-8D77-B4DA1E2EACF0}"/>
            </c:ext>
          </c:extLst>
        </c:ser>
        <c:ser>
          <c:idx val="7"/>
          <c:order val="7"/>
          <c:tx>
            <c:strRef>
              <c:f>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0.15</c:v>
                </c:pt>
                <c:pt idx="2">
                  <c:v>#N/A</c:v>
                </c:pt>
                <c:pt idx="3">
                  <c:v>0.54</c:v>
                </c:pt>
                <c:pt idx="4">
                  <c:v>#N/A</c:v>
                </c:pt>
                <c:pt idx="5">
                  <c:v>1.85</c:v>
                </c:pt>
                <c:pt idx="6">
                  <c:v>#N/A</c:v>
                </c:pt>
                <c:pt idx="7">
                  <c:v>3.57</c:v>
                </c:pt>
                <c:pt idx="8">
                  <c:v>#N/A</c:v>
                </c:pt>
                <c:pt idx="9">
                  <c:v>3.37</c:v>
                </c:pt>
              </c:numCache>
            </c:numRef>
          </c:val>
          <c:extLst>
            <c:ext xmlns:c16="http://schemas.microsoft.com/office/drawing/2014/chart" uri="{C3380CC4-5D6E-409C-BE32-E72D297353CC}">
              <c16:uniqueId val="{00000007-55FA-4C5C-8D77-B4DA1E2EACF0}"/>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3.39</c:v>
                </c:pt>
                <c:pt idx="2">
                  <c:v>#N/A</c:v>
                </c:pt>
                <c:pt idx="3">
                  <c:v>4.18</c:v>
                </c:pt>
                <c:pt idx="4">
                  <c:v>#N/A</c:v>
                </c:pt>
                <c:pt idx="5">
                  <c:v>3.09</c:v>
                </c:pt>
                <c:pt idx="6">
                  <c:v>#N/A</c:v>
                </c:pt>
                <c:pt idx="7">
                  <c:v>4.47</c:v>
                </c:pt>
                <c:pt idx="8">
                  <c:v>#N/A</c:v>
                </c:pt>
                <c:pt idx="9">
                  <c:v>3.87</c:v>
                </c:pt>
              </c:numCache>
            </c:numRef>
          </c:val>
          <c:extLst>
            <c:ext xmlns:c16="http://schemas.microsoft.com/office/drawing/2014/chart" uri="{C3380CC4-5D6E-409C-BE32-E72D297353CC}">
              <c16:uniqueId val="{00000008-55FA-4C5C-8D77-B4DA1E2EACF0}"/>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4.54</c:v>
                </c:pt>
                <c:pt idx="2">
                  <c:v>#N/A</c:v>
                </c:pt>
                <c:pt idx="3">
                  <c:v>4.96</c:v>
                </c:pt>
                <c:pt idx="4">
                  <c:v>#N/A</c:v>
                </c:pt>
                <c:pt idx="5">
                  <c:v>5.34</c:v>
                </c:pt>
                <c:pt idx="6">
                  <c:v>#N/A</c:v>
                </c:pt>
                <c:pt idx="7">
                  <c:v>4.93</c:v>
                </c:pt>
                <c:pt idx="8">
                  <c:v>0.02</c:v>
                </c:pt>
                <c:pt idx="9">
                  <c:v>#N/A</c:v>
                </c:pt>
              </c:numCache>
            </c:numRef>
          </c:val>
          <c:extLst>
            <c:ext xmlns:c16="http://schemas.microsoft.com/office/drawing/2014/chart" uri="{C3380CC4-5D6E-409C-BE32-E72D297353CC}">
              <c16:uniqueId val="{00000009-55FA-4C5C-8D77-B4DA1E2EACF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2470</c:v>
                </c:pt>
                <c:pt idx="5">
                  <c:v>2480</c:v>
                </c:pt>
                <c:pt idx="8">
                  <c:v>2450</c:v>
                </c:pt>
                <c:pt idx="11">
                  <c:v>2455</c:v>
                </c:pt>
                <c:pt idx="14">
                  <c:v>2420</c:v>
                </c:pt>
              </c:numCache>
            </c:numRef>
          </c:val>
          <c:extLst>
            <c:ext xmlns:c16="http://schemas.microsoft.com/office/drawing/2014/chart" uri="{C3380CC4-5D6E-409C-BE32-E72D297353CC}">
              <c16:uniqueId val="{00000000-FFB1-4554-A8C8-C6BD1292F12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1</c:v>
                </c:pt>
                <c:pt idx="3">
                  <c:v>1</c:v>
                </c:pt>
                <c:pt idx="6">
                  <c:v>0</c:v>
                </c:pt>
                <c:pt idx="9">
                  <c:v>0</c:v>
                </c:pt>
                <c:pt idx="12">
                  <c:v>0</c:v>
                </c:pt>
              </c:numCache>
            </c:numRef>
          </c:val>
          <c:extLst>
            <c:ext xmlns:c16="http://schemas.microsoft.com/office/drawing/2014/chart" uri="{C3380CC4-5D6E-409C-BE32-E72D297353CC}">
              <c16:uniqueId val="{00000001-FFB1-4554-A8C8-C6BD1292F12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86</c:v>
                </c:pt>
                <c:pt idx="3">
                  <c:v>1</c:v>
                </c:pt>
                <c:pt idx="6">
                  <c:v>1</c:v>
                </c:pt>
                <c:pt idx="9">
                  <c:v>1</c:v>
                </c:pt>
                <c:pt idx="12">
                  <c:v>1</c:v>
                </c:pt>
              </c:numCache>
            </c:numRef>
          </c:val>
          <c:extLst>
            <c:ext xmlns:c16="http://schemas.microsoft.com/office/drawing/2014/chart" uri="{C3380CC4-5D6E-409C-BE32-E72D297353CC}">
              <c16:uniqueId val="{00000002-FFB1-4554-A8C8-C6BD1292F12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110</c:v>
                </c:pt>
                <c:pt idx="3">
                  <c:v>96</c:v>
                </c:pt>
                <c:pt idx="6">
                  <c:v>112</c:v>
                </c:pt>
                <c:pt idx="9">
                  <c:v>120</c:v>
                </c:pt>
                <c:pt idx="12">
                  <c:v>129</c:v>
                </c:pt>
              </c:numCache>
            </c:numRef>
          </c:val>
          <c:extLst>
            <c:ext xmlns:c16="http://schemas.microsoft.com/office/drawing/2014/chart" uri="{C3380CC4-5D6E-409C-BE32-E72D297353CC}">
              <c16:uniqueId val="{00000003-FFB1-4554-A8C8-C6BD1292F12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1141</c:v>
                </c:pt>
                <c:pt idx="3">
                  <c:v>1073</c:v>
                </c:pt>
                <c:pt idx="6">
                  <c:v>1024</c:v>
                </c:pt>
                <c:pt idx="9">
                  <c:v>1033</c:v>
                </c:pt>
                <c:pt idx="12">
                  <c:v>1022</c:v>
                </c:pt>
              </c:numCache>
            </c:numRef>
          </c:val>
          <c:extLst>
            <c:ext xmlns:c16="http://schemas.microsoft.com/office/drawing/2014/chart" uri="{C3380CC4-5D6E-409C-BE32-E72D297353CC}">
              <c16:uniqueId val="{00000004-FFB1-4554-A8C8-C6BD1292F12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FB1-4554-A8C8-C6BD1292F12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FB1-4554-A8C8-C6BD1292F12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1355</c:v>
                </c:pt>
                <c:pt idx="3">
                  <c:v>1466</c:v>
                </c:pt>
                <c:pt idx="6">
                  <c:v>1685</c:v>
                </c:pt>
                <c:pt idx="9">
                  <c:v>1772</c:v>
                </c:pt>
                <c:pt idx="12">
                  <c:v>1690</c:v>
                </c:pt>
              </c:numCache>
            </c:numRef>
          </c:val>
          <c:extLst>
            <c:ext xmlns:c16="http://schemas.microsoft.com/office/drawing/2014/chart" uri="{C3380CC4-5D6E-409C-BE32-E72D297353CC}">
              <c16:uniqueId val="{00000007-FFB1-4554-A8C8-C6BD1292F12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223</c:v>
                </c:pt>
                <c:pt idx="2">
                  <c:v>#N/A</c:v>
                </c:pt>
                <c:pt idx="3">
                  <c:v>#N/A</c:v>
                </c:pt>
                <c:pt idx="4">
                  <c:v>157</c:v>
                </c:pt>
                <c:pt idx="5">
                  <c:v>#N/A</c:v>
                </c:pt>
                <c:pt idx="6">
                  <c:v>#N/A</c:v>
                </c:pt>
                <c:pt idx="7">
                  <c:v>372</c:v>
                </c:pt>
                <c:pt idx="8">
                  <c:v>#N/A</c:v>
                </c:pt>
                <c:pt idx="9">
                  <c:v>#N/A</c:v>
                </c:pt>
                <c:pt idx="10">
                  <c:v>471</c:v>
                </c:pt>
                <c:pt idx="11">
                  <c:v>#N/A</c:v>
                </c:pt>
                <c:pt idx="12">
                  <c:v>#N/A</c:v>
                </c:pt>
                <c:pt idx="13">
                  <c:v>422</c:v>
                </c:pt>
                <c:pt idx="14">
                  <c:v>#N/A</c:v>
                </c:pt>
              </c:numCache>
            </c:numRef>
          </c:val>
          <c:smooth val="0"/>
          <c:extLst>
            <c:ext xmlns:c16="http://schemas.microsoft.com/office/drawing/2014/chart" uri="{C3380CC4-5D6E-409C-BE32-E72D297353CC}">
              <c16:uniqueId val="{00000008-FFB1-4554-A8C8-C6BD1292F12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22826</c:v>
                </c:pt>
                <c:pt idx="5">
                  <c:v>22123</c:v>
                </c:pt>
                <c:pt idx="8">
                  <c:v>21497</c:v>
                </c:pt>
                <c:pt idx="11">
                  <c:v>20500</c:v>
                </c:pt>
                <c:pt idx="14">
                  <c:v>19581</c:v>
                </c:pt>
              </c:numCache>
            </c:numRef>
          </c:val>
          <c:extLst>
            <c:ext xmlns:c16="http://schemas.microsoft.com/office/drawing/2014/chart" uri="{C3380CC4-5D6E-409C-BE32-E72D297353CC}">
              <c16:uniqueId val="{00000000-E3AB-405B-8E40-C3CA0B18574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4332</c:v>
                </c:pt>
                <c:pt idx="5">
                  <c:v>4353</c:v>
                </c:pt>
                <c:pt idx="8">
                  <c:v>3702</c:v>
                </c:pt>
                <c:pt idx="11">
                  <c:v>3628</c:v>
                </c:pt>
                <c:pt idx="14">
                  <c:v>3393</c:v>
                </c:pt>
              </c:numCache>
            </c:numRef>
          </c:val>
          <c:extLst>
            <c:ext xmlns:c16="http://schemas.microsoft.com/office/drawing/2014/chart" uri="{C3380CC4-5D6E-409C-BE32-E72D297353CC}">
              <c16:uniqueId val="{00000001-E3AB-405B-8E40-C3CA0B18574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2737</c:v>
                </c:pt>
                <c:pt idx="5">
                  <c:v>2830</c:v>
                </c:pt>
                <c:pt idx="8">
                  <c:v>3699</c:v>
                </c:pt>
                <c:pt idx="11">
                  <c:v>4025</c:v>
                </c:pt>
                <c:pt idx="14">
                  <c:v>3947</c:v>
                </c:pt>
              </c:numCache>
            </c:numRef>
          </c:val>
          <c:extLst>
            <c:ext xmlns:c16="http://schemas.microsoft.com/office/drawing/2014/chart" uri="{C3380CC4-5D6E-409C-BE32-E72D297353CC}">
              <c16:uniqueId val="{00000002-E3AB-405B-8E40-C3CA0B18574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3AB-405B-8E40-C3CA0B18574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3AB-405B-8E40-C3CA0B18574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3AB-405B-8E40-C3CA0B18574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2943</c:v>
                </c:pt>
                <c:pt idx="3">
                  <c:v>2932</c:v>
                </c:pt>
                <c:pt idx="6">
                  <c:v>2929</c:v>
                </c:pt>
                <c:pt idx="9">
                  <c:v>2961</c:v>
                </c:pt>
                <c:pt idx="12">
                  <c:v>2895</c:v>
                </c:pt>
              </c:numCache>
            </c:numRef>
          </c:val>
          <c:extLst>
            <c:ext xmlns:c16="http://schemas.microsoft.com/office/drawing/2014/chart" uri="{C3380CC4-5D6E-409C-BE32-E72D297353CC}">
              <c16:uniqueId val="{00000006-E3AB-405B-8E40-C3CA0B18574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738</c:v>
                </c:pt>
                <c:pt idx="3">
                  <c:v>781</c:v>
                </c:pt>
                <c:pt idx="6">
                  <c:v>796</c:v>
                </c:pt>
                <c:pt idx="9">
                  <c:v>806</c:v>
                </c:pt>
                <c:pt idx="12">
                  <c:v>1300</c:v>
                </c:pt>
              </c:numCache>
            </c:numRef>
          </c:val>
          <c:extLst>
            <c:ext xmlns:c16="http://schemas.microsoft.com/office/drawing/2014/chart" uri="{C3380CC4-5D6E-409C-BE32-E72D297353CC}">
              <c16:uniqueId val="{00000007-E3AB-405B-8E40-C3CA0B18574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15786</c:v>
                </c:pt>
                <c:pt idx="3">
                  <c:v>15295</c:v>
                </c:pt>
                <c:pt idx="6">
                  <c:v>13680</c:v>
                </c:pt>
                <c:pt idx="9">
                  <c:v>12858</c:v>
                </c:pt>
                <c:pt idx="12">
                  <c:v>12214</c:v>
                </c:pt>
              </c:numCache>
            </c:numRef>
          </c:val>
          <c:extLst>
            <c:ext xmlns:c16="http://schemas.microsoft.com/office/drawing/2014/chart" uri="{C3380CC4-5D6E-409C-BE32-E72D297353CC}">
              <c16:uniqueId val="{00000008-E3AB-405B-8E40-C3CA0B18574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86</c:v>
                </c:pt>
                <c:pt idx="3">
                  <c:v>4</c:v>
                </c:pt>
                <c:pt idx="6">
                  <c:v>4</c:v>
                </c:pt>
                <c:pt idx="9">
                  <c:v>3</c:v>
                </c:pt>
                <c:pt idx="12">
                  <c:v>2</c:v>
                </c:pt>
              </c:numCache>
            </c:numRef>
          </c:val>
          <c:extLst>
            <c:ext xmlns:c16="http://schemas.microsoft.com/office/drawing/2014/chart" uri="{C3380CC4-5D6E-409C-BE32-E72D297353CC}">
              <c16:uniqueId val="{00000009-E3AB-405B-8E40-C3CA0B18574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19393</c:v>
                </c:pt>
                <c:pt idx="3">
                  <c:v>19237</c:v>
                </c:pt>
                <c:pt idx="6">
                  <c:v>18736</c:v>
                </c:pt>
                <c:pt idx="9">
                  <c:v>17385</c:v>
                </c:pt>
                <c:pt idx="12">
                  <c:v>16179</c:v>
                </c:pt>
              </c:numCache>
            </c:numRef>
          </c:val>
          <c:extLst>
            <c:ext xmlns:c16="http://schemas.microsoft.com/office/drawing/2014/chart" uri="{C3380CC4-5D6E-409C-BE32-E72D297353CC}">
              <c16:uniqueId val="{0000000A-E3AB-405B-8E40-C3CA0B18574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9051</c:v>
                </c:pt>
                <c:pt idx="2">
                  <c:v>#N/A</c:v>
                </c:pt>
                <c:pt idx="3">
                  <c:v>#N/A</c:v>
                </c:pt>
                <c:pt idx="4">
                  <c:v>8943</c:v>
                </c:pt>
                <c:pt idx="5">
                  <c:v>#N/A</c:v>
                </c:pt>
                <c:pt idx="6">
                  <c:v>#N/A</c:v>
                </c:pt>
                <c:pt idx="7">
                  <c:v>7246</c:v>
                </c:pt>
                <c:pt idx="8">
                  <c:v>#N/A</c:v>
                </c:pt>
                <c:pt idx="9">
                  <c:v>#N/A</c:v>
                </c:pt>
                <c:pt idx="10">
                  <c:v>5861</c:v>
                </c:pt>
                <c:pt idx="11">
                  <c:v>#N/A</c:v>
                </c:pt>
                <c:pt idx="12">
                  <c:v>#N/A</c:v>
                </c:pt>
                <c:pt idx="13">
                  <c:v>5668</c:v>
                </c:pt>
                <c:pt idx="14">
                  <c:v>#N/A</c:v>
                </c:pt>
              </c:numCache>
            </c:numRef>
          </c:val>
          <c:smooth val="0"/>
          <c:extLst>
            <c:ext xmlns:c16="http://schemas.microsoft.com/office/drawing/2014/chart" uri="{C3380CC4-5D6E-409C-BE32-E72D297353CC}">
              <c16:uniqueId val="{0000000B-E3AB-405B-8E40-C3CA0B18574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1545</c:v>
                </c:pt>
                <c:pt idx="1">
                  <c:v>1795</c:v>
                </c:pt>
                <c:pt idx="2">
                  <c:v>1605</c:v>
                </c:pt>
              </c:numCache>
            </c:numRef>
          </c:val>
          <c:extLst>
            <c:ext xmlns:c16="http://schemas.microsoft.com/office/drawing/2014/chart" uri="{C3380CC4-5D6E-409C-BE32-E72D297353CC}">
              <c16:uniqueId val="{00000000-241F-45CA-BF92-08490439E2C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684</c:v>
                </c:pt>
                <c:pt idx="1">
                  <c:v>684</c:v>
                </c:pt>
                <c:pt idx="2">
                  <c:v>755</c:v>
                </c:pt>
              </c:numCache>
            </c:numRef>
          </c:val>
          <c:extLst>
            <c:ext xmlns:c16="http://schemas.microsoft.com/office/drawing/2014/chart" uri="{C3380CC4-5D6E-409C-BE32-E72D297353CC}">
              <c16:uniqueId val="{00000001-241F-45CA-BF92-08490439E2C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545</c:v>
                </c:pt>
                <c:pt idx="1">
                  <c:v>579</c:v>
                </c:pt>
                <c:pt idx="2">
                  <c:v>679</c:v>
                </c:pt>
              </c:numCache>
            </c:numRef>
          </c:val>
          <c:extLst>
            <c:ext xmlns:c16="http://schemas.microsoft.com/office/drawing/2014/chart" uri="{C3380CC4-5D6E-409C-BE32-E72D297353CC}">
              <c16:uniqueId val="{00000002-241F-45CA-BF92-08490439E2C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2.2781639268639235E-2"/>
                  <c:y val="-5.8933859927511677E-2"/>
                </c:manualLayout>
              </c:layout>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{7ABB1FDB-8035-4747-84FF-B2B4E68EEF1A}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E32E-4624-9B52-F5F1707D3E1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{CA895B72-2C46-49C6-A9A5-80EF800824D3}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32E-4624-9B52-F5F1707D3E1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{B8B21653-0A4C-482F-951C-52C3EECAEF76}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32E-4624-9B52-F5F1707D3E1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{D73D3DD1-1051-4801-8240-5B63C34D777F}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32E-4624-9B52-F5F1707D3E1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{631A62FC-B047-46BC-A70A-9FD6BCC7A117}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32E-4624-9B52-F5F1707D3E13}"/>
                </c:ext>
              </c:extLst>
            </c:dLbl>
            <c:dLbl>
              <c:idx val="8"/>
              <c:layout>
                <c:manualLayout>
                  <c:x val="-4.1249862031829218E-2"/>
                  <c:y val="-7.0544224284218762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{864BC991-8D51-442D-B4E4-DDF7F7E226CB}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E32E-4624-9B52-F5F1707D3E1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{D30A805C-64A0-4C7E-B676-31E54AA492D2}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E32E-4624-9B52-F5F1707D3E1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{D2B41EEB-88E5-4B99-B684-EBBDD795C206}</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E32E-4624-9B52-F5F1707D3E1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{86B6B018-F8E6-4776-B104-4C20E72CAEF3}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E32E-4624-9B52-F5F1707D3E1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63.4</c:v>
                </c:pt>
                <c:pt idx="8">
                  <c:v>63.5</c:v>
                </c:pt>
                <c:pt idx="16">
                  <c:v>65.3</c:v>
                </c:pt>
                <c:pt idx="24">
                  <c:v>67.2</c:v>
                </c:pt>
                <c:pt idx="32">
                  <c:v>69</c:v>
                </c:pt>
              </c:numCache>
            </c:numRef>
          </c:xVal>
          <c:yVal>
            <c:numRef>
              <c:f>公会計指標分析・財政指標組合せ分析表!$BP$51:$DC$51</c:f>
              <c:numCache>
                <c:formatCode>#,##0.0;"▲ "#,##0.0</c:formatCode>
                <c:ptCount val="40"/>
                <c:pt idx="0">
                  <c:v>75.8</c:v>
                </c:pt>
                <c:pt idx="8">
                  <c:v>71.900000000000006</c:v>
                </c:pt>
                <c:pt idx="16">
                  <c:v>54.9</c:v>
                </c:pt>
                <c:pt idx="24">
                  <c:v>45.4</c:v>
                </c:pt>
                <c:pt idx="32">
                  <c:v>43</c:v>
                </c:pt>
              </c:numCache>
            </c:numRef>
          </c:yVal>
          <c:smooth val="0"/>
          <c:extLst>
            <c:ext xmlns:c16="http://schemas.microsoft.com/office/drawing/2014/chart" uri="{C3380CC4-5D6E-409C-BE32-E72D297353CC}">
              <c16:uniqueId val="{00000009-E32E-4624-9B52-F5F1707D3E1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{85B808D8-46BE-4418-912A-8420657DDB04}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E32E-4624-9B52-F5F1707D3E1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{26F20652-44F2-4A28-9D0B-A52F47DE283B}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32E-4624-9B52-F5F1707D3E1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{D7DD3766-D3F9-49B8-91CC-159D78EC1A8E}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32E-4624-9B52-F5F1707D3E1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{1CF5D4EC-93D0-4943-8D73-ACB2CF2FCA9C}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32E-4624-9B52-F5F1707D3E1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{BD88FF0E-A0E1-423E-9CED-04249B415D0A}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32E-4624-9B52-F5F1707D3E1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{4D76E3A3-7F84-453E-9E48-CFB3D1F3C72D}</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E32E-4624-9B52-F5F1707D3E1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{4DF71D86-3568-4C04-8367-84FD87188716}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E32E-4624-9B52-F5F1707D3E1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{7B4B9896-2B4A-4BBC-9425-873D1D00B404}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E32E-4624-9B52-F5F1707D3E1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{3109DC8D-A5BF-4C36-8DF7-BC1BC80F39F3}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E32E-4624-9B52-F5F1707D3E1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63</c:v>
                </c:pt>
                <c:pt idx="16">
                  <c:v>63.7</c:v>
                </c:pt>
                <c:pt idx="24">
                  <c:v>64.099999999999994</c:v>
                </c:pt>
                <c:pt idx="32">
                  <c:v>64.599999999999994</c:v>
                </c:pt>
              </c:numCache>
            </c:numRef>
          </c:xVal>
          <c:yVal>
            <c:numRef>
              <c:f>公会計指標分析・財政指標組合せ分析表!$BP$55:$DC$55</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E32E-4624-9B52-F5F1707D3E13}"/>
            </c:ext>
          </c:extLst>
        </c:ser>
        <c:dLbls>
          <c:showLegendKey val="0"/>
          <c:showVal val="1"/>
          <c:showCatName val="0"/>
          <c:showSerName val="0"/>
          <c:showPercent val="0"/>
          <c:showBubbleSize val="0"/>
        </c:dLbls>
        <c:axId val="46179840"/>
        <c:axId val="46181760"/>
      </c:scatterChart>
      <c:valAx>
        <c:axId val="46179840"/>
        <c:scaling>
          <c:orientation val="maxMin"/>
          <c:max val="70"/>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3.2797437717677978E-2"/>
                  <c:y val="-5.7307931258634891E-2"/>
                </c:manualLayout>
              </c:layout>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{3D842BDB-0F2B-41E8-B260-081A19F43254}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EDCD-41A2-AC56-9185E8866C2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{C67D5E83-92BA-40CE-BECC-1409E4385A2B}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DCD-41A2-AC56-9185E8866C2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{FA70D02C-4608-44EE-9EFE-6B29CB9B997A}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DCD-41A2-AC56-9185E8866C2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{036E55F5-737E-4C78-BC0D-AAF66090FD31}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DCD-41A2-AC56-9185E8866C2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{D3653461-564D-4B9F-96BB-7DA96F3A7B73}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DCD-41A2-AC56-9185E8866C20}"/>
                </c:ext>
              </c:extLst>
            </c:dLbl>
            <c:dLbl>
              <c:idx val="8"/>
              <c:layout>
                <c:manualLayout>
                  <c:x val="-3.0343247732473322E-2"/>
                  <c:y val="-6.7525362916953005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{36AA835B-9725-4E5C-A166-C6112463CE00}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EDCD-41A2-AC56-9185E8866C20}"/>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{37AE8A4F-BFE9-436A-96E9-B57885BBAD4B}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EDCD-41A2-AC56-9185E8866C20}"/>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{FF56AB16-2C00-42E4-80E8-E9644F0C126F}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EDCD-41A2-AC56-9185E8866C20}"/>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{0286E663-C56D-49DF-B6FD-309B76864C0D}</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EDCD-41A2-AC56-9185E8866C2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1.5</c:v>
                </c:pt>
                <c:pt idx="8">
                  <c:v>1.3</c:v>
                </c:pt>
                <c:pt idx="16">
                  <c:v>1.9</c:v>
                </c:pt>
                <c:pt idx="24">
                  <c:v>2.5</c:v>
                </c:pt>
                <c:pt idx="32">
                  <c:v>3.2</c:v>
                </c:pt>
              </c:numCache>
            </c:numRef>
          </c:xVal>
          <c:yVal>
            <c:numRef>
              <c:f>公会計指標分析・財政指標組合せ分析表!$BP$73:$DC$73</c:f>
              <c:numCache>
                <c:formatCode>#,##0.0;"▲ "#,##0.0</c:formatCode>
                <c:ptCount val="40"/>
                <c:pt idx="0">
                  <c:v>75.8</c:v>
                </c:pt>
                <c:pt idx="8">
                  <c:v>71.900000000000006</c:v>
                </c:pt>
                <c:pt idx="16">
                  <c:v>54.9</c:v>
                </c:pt>
                <c:pt idx="24">
                  <c:v>45.4</c:v>
                </c:pt>
                <c:pt idx="32">
                  <c:v>43</c:v>
                </c:pt>
              </c:numCache>
            </c:numRef>
          </c:yVal>
          <c:smooth val="0"/>
          <c:extLst>
            <c:ext xmlns:c16="http://schemas.microsoft.com/office/drawing/2014/chart" uri="{C3380CC4-5D6E-409C-BE32-E72D297353CC}">
              <c16:uniqueId val="{00000009-EDCD-41A2-AC56-9185E8866C2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8851211645025259E-2"/>
                  <c:y val="-6.2416647087793951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{BEE9C1BD-BEB1-4400-886D-2C291BDAB12F}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EDCD-41A2-AC56-9185E8866C2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{EAB08944-3107-40CD-B5B7-269C27E74507}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DCD-41A2-AC56-9185E8866C2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{24557D0E-624B-4317-9570-CABDFE91EE3D}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DCD-41A2-AC56-9185E8866C2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{195D445C-2C5A-4CC0-B22E-CBE831CC2749}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DCD-41A2-AC56-9185E8866C2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{40164381-7113-4794-8BEB-5777C9BD9F49}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DCD-41A2-AC56-9185E8866C20}"/>
                </c:ext>
              </c:extLst>
            </c:dLbl>
            <c:dLbl>
              <c:idx val="8"/>
              <c:layout>
                <c:manualLayout>
                  <c:x val="-2.4289473805125944E-2"/>
                  <c:y val="-6.2416647087793951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{02BF3162-34B2-4769-A693-E6DECE3618D4}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EDCD-41A2-AC56-9185E8866C20}"/>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{24E6D0AA-B1D9-419C-A70A-DA19AE351EA8}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EDCD-41A2-AC56-9185E8866C20}"/>
                </c:ext>
              </c:extLst>
            </c:dLbl>
            <c:dLbl>
              <c:idx val="24"/>
              <c:layout>
                <c:manualLayout>
                  <c:x val="-4.4905057365901176E-2"/>
                  <c:y val="-6.2416647087793951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{EE6C6122-6117-4E36-853C-2F1ABCBD6CD5}</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EDCD-41A2-AC56-9185E8866C20}"/>
                </c:ext>
              </c:extLst>
            </c:dLbl>
            <c:dLbl>
              <c:idx val="32"/>
              <c:layout>
                <c:manualLayout>
                  <c:x val="-1.8235628084249993E-2"/>
                  <c:y val="-6.241664708779395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{5F2A7C76-2974-4F83-B950-F05F9EC18D54}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EDCD-41A2-AC56-9185E8866C2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6.3</c:v>
                </c:pt>
                <c:pt idx="8">
                  <c:v>6.2</c:v>
                </c:pt>
                <c:pt idx="16">
                  <c:v>5.7</c:v>
                </c:pt>
                <c:pt idx="24">
                  <c:v>5.8</c:v>
                </c:pt>
                <c:pt idx="32">
                  <c:v>5.8</c:v>
                </c:pt>
              </c:numCache>
            </c:numRef>
          </c:xVal>
          <c:yVal>
            <c:numRef>
              <c:f>公会計指標分析・財政指標組合せ分析表!$BP$77:$DC$77</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EDCD-41A2-AC56-9185E8866C20}"/>
            </c:ext>
          </c:extLst>
        </c:ser>
        <c:dLbls>
          <c:showLegendKey val="0"/>
          <c:showVal val="1"/>
          <c:showCatName val="0"/>
          <c:showSerName val="0"/>
          <c:showPercent val="0"/>
          <c:showBubbleSize val="0"/>
        </c:dLbls>
        <c:axId val="84219776"/>
        <c:axId val="84234240"/>
      </c:scatterChart>
      <c:valAx>
        <c:axId val="84219776"/>
        <c:scaling>
          <c:orientation val="maxMin"/>
          <c:max val="7"/>
          <c:min val="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大阪府藤井寺市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一般会計の元利償還金については令和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年度まで増加傾向にあったが、臨時財政対策債に係る元利償還金が減になったことに伴い、令和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年度より減少に転じた。</a:t>
          </a:r>
        </a:p>
        <a:p>
          <a:r>
            <a:rPr kumimoji="1" lang="ja-JP" altLang="en-US" sz="1400">
              <a:latin typeface="ＭＳ ゴシック" pitchFamily="49" charset="-128"/>
              <a:ea typeface="ＭＳ ゴシック" pitchFamily="49" charset="-128"/>
            </a:rPr>
            <a:t>　また、公営企業について、元利償還金に対する繰入金は減少傾向にあり、令和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百万円の減となった。</a:t>
          </a:r>
        </a:p>
        <a:p>
          <a:r>
            <a:rPr kumimoji="1" lang="ja-JP" altLang="en-US" sz="1400">
              <a:latin typeface="ＭＳ ゴシック" pitchFamily="49" charset="-128"/>
              <a:ea typeface="ＭＳ ゴシック" pitchFamily="49" charset="-128"/>
            </a:rPr>
            <a:t>　今後も引き続き、事業の精査や過度な後年度負担が生じないように考慮する必要がある。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大阪府藤井寺市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一般会計等の市債残高については、令和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年度から</a:t>
          </a:r>
          <a:r>
            <a:rPr kumimoji="1" lang="en-US" altLang="ja-JP" sz="1400">
              <a:latin typeface="ＭＳ ゴシック" pitchFamily="49" charset="-128"/>
              <a:ea typeface="ＭＳ ゴシック" pitchFamily="49" charset="-128"/>
            </a:rPr>
            <a:t>1,206</a:t>
          </a:r>
          <a:r>
            <a:rPr kumimoji="1" lang="ja-JP" altLang="en-US" sz="1400">
              <a:latin typeface="ＭＳ ゴシック" pitchFamily="49" charset="-128"/>
              <a:ea typeface="ＭＳ ゴシック" pitchFamily="49" charset="-128"/>
            </a:rPr>
            <a:t>百万円減少し、</a:t>
          </a:r>
          <a:r>
            <a:rPr kumimoji="1" lang="en-US" altLang="ja-JP" sz="1400">
              <a:latin typeface="ＭＳ ゴシック" pitchFamily="49" charset="-128"/>
              <a:ea typeface="ＭＳ ゴシック" pitchFamily="49" charset="-128"/>
            </a:rPr>
            <a:t>16,179</a:t>
          </a:r>
          <a:r>
            <a:rPr kumimoji="1" lang="ja-JP" altLang="en-US" sz="1400">
              <a:latin typeface="ＭＳ ゴシック" pitchFamily="49" charset="-128"/>
              <a:ea typeface="ＭＳ ゴシック" pitchFamily="49" charset="-128"/>
            </a:rPr>
            <a:t>百万円となった。</a:t>
          </a:r>
        </a:p>
        <a:p>
          <a:r>
            <a:rPr kumimoji="1" lang="ja-JP" altLang="en-US" sz="1400">
              <a:latin typeface="ＭＳ ゴシック" pitchFamily="49" charset="-128"/>
              <a:ea typeface="ＭＳ ゴシック" pitchFamily="49" charset="-128"/>
            </a:rPr>
            <a:t>　近年は減少傾向にあるが、今後も公共施設等の改修事業等において、起債発行が予想され、事業の実施に当たっては、慎重に内容の精査等を行う必要がある。</a:t>
          </a:r>
        </a:p>
        <a:p>
          <a:r>
            <a:rPr kumimoji="1" lang="ja-JP" altLang="en-US" sz="1400">
              <a:latin typeface="ＭＳ ゴシック" pitchFamily="49" charset="-128"/>
              <a:ea typeface="ＭＳ ゴシック" pitchFamily="49" charset="-128"/>
            </a:rPr>
            <a:t>　また、本市においては公営企業債等繰入見込額が多くを占めているが、その大部分は下水道事業債となっており、減少傾向にある。</a:t>
          </a:r>
        </a:p>
        <a:p>
          <a:r>
            <a:rPr kumimoji="1" lang="ja-JP" altLang="en-US" sz="1400">
              <a:latin typeface="ＭＳ ゴシック" pitchFamily="49" charset="-128"/>
              <a:ea typeface="ＭＳ ゴシック" pitchFamily="49" charset="-128"/>
            </a:rPr>
            <a:t>　今後も指標の推移に注視しつつ、安定した財政運営に努めていく必要がある。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大阪府藤井寺市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年度決算は財政調整基金を取り崩しての黒字であったため、基金残高が減少となった。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・公共施設の老朽化による改修が今後も想定され、財源となる基金を確保するため、公共施設整備基金に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百万円積み立てたことなどに</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よって、その他特定目的基金が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・歳出の抑制と財源の確保により、基金を取り崩さない財政運営をめざす。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・公共施設整備基金：公共施設の整備に係る財源を確保する。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・ふるさとまちづくり応援基金：ふるさと納税等による寄附金を積み立て、各事業の財源として充当する。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・古代史料整備基金：市立図書館における古代史料の整備を図る資金に充てる。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・森林環境譲与税基金：森林の整備及びその促進に関する施策の資金に充てる。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・福祉基金：福祉事業の推進を図る資金に充てる。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・公共施設整備基金：一般財源を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百万円積み立てたことによる増加となっている。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・ふるさとまちづくり応援基金：寄附対象事業へ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百万円を積み立てたことによる増加となっている。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・森林環境譲与税基金：一般財源を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百万円積み立てた一方、対象事業に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百万円取り崩したことによる減少となっている。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・公共施設整備基金：公共施設の老朽化による改修が今後も想定されることから、財源となる基金を確保する。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・ふるさとまちづくり応援基金：ふるさと納税の受入れを増加させ、積み立てを行うことで財源確保をめざす。</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・歳計剰余金を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百万円積み立てたが、決算の黒字を確保するため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・自主財源の確保や新規事業の抑制に努め、計画的に財政調整基金への積み立てがが可能な運営をめざす。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・一般財源を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百万円積み立てたことによる増加となっている。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・老朽化した公共施設の改修に係る市債残高の増に備え、積み立てと運用の検討が必要である。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F637757A-6420-4BB6-942A-D420ABD4E2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F7B1228-5CE3-402D-98C5-C1E6C11763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38EEF82A-5020-421D-B77E-48FC0B4CFEC7}"/>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25FC6B80-1659-42C6-BA35-CB935F67710E}"/>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3C4EC3B8-EF6F-440F-B020-A9487CD8FFD5}"/>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262E7822-19E2-41A8-B621-AAC7DB2263BC}"/>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大阪府藤井寺市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E0642F70-ABFB-4400-9884-92B91B434E1A}"/>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CBB66FF9-8D40-455B-AB55-F9BB1248768D}"/>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1AA60DF4-F854-41D8-A050-EA432F76DE84}"/>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D52BCEF-EFE8-46F7-B256-0268C0792569}"/>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AA4DAE38-30D9-4113-85D1-E982FD6AD126}"/>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3701900F-2502-4E94-9BE3-8339BA285134}"/>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62,700
61,604
8.89
25,995,883
25,961,804
15,187
14,917,416
16,179,013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B1C04385-014F-433C-B3C3-DC1597488F91}"/>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6A458734-D814-416E-8855-EF1A5802508A}"/>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43D76CFF-5187-48B6-9CF0-1C2367CB2FE6}"/>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43.0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33F622FD-B13C-4AB7-AF62-B2198469417D}"/>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DBE76DF3-D315-4E88-8FE6-B1A32FD1ABA2}"/>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208E4EB-5B3F-4636-8051-A10FD76E59D2}"/>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84CA68B1-1C7A-4CA4-A687-9DD7B03F2698}"/>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278D7CC3-DF0C-4C9F-9395-535699DF43A0}"/>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B76B9A2B-AB7F-43CD-B288-DBBB9A81CDEC}"/>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54C52A02-3D26-414C-80BD-C0C0A934A24A}"/>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4EDC7585-10BB-4CEB-BDFC-A8F63D7DCCFB}"/>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9996D85C-E1D8-4588-A4F1-C0B299B65E31}"/>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1310AE85-A7E4-4564-935D-E3749F28548C}"/>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F522ABA8-2647-4728-8DCF-1F61D772183A}"/>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6164BBBD-B912-4920-9643-2747AD92AE54}"/>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1E90C525-4781-46DE-9C2A-34EBA74E6D21}"/>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97B75BC5-2499-4962-A687-3283D0E85753}"/>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30C31556-112D-4D48-A423-A96E57CC2987}"/>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49DC54B4-9CCF-47E2-A1AE-C799147BAC70}"/>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1DAAD681-8A0B-4800-BFFB-1891AEDC3FC5}"/>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6FE7810E-795C-46B6-B103-B0454A998F76}"/>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7E7B2457-2FC7-49BE-B019-B111B0AEB412}"/>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AA88CE63-2C8A-4D85-9EBF-909C273FEA8B}"/>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63F521AA-63FA-419C-8EE0-3EDE5B484799}"/>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4FFBC23E-69F9-4581-8A22-33C8E9F648CF}"/>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C59F8976-C593-4218-A473-C720270C2490}"/>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7212461A-ED41-4B2B-9676-7589E8D472BA}"/>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1C5A6D6C-06D2-4611-BE4E-1D7AC1F4CB93}"/>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7D10F9A-DFFC-4402-B216-4F43577CBA91}"/>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E5034BA9-59D6-4F0F-A928-4718F195D3AF}"/>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38C3EF96-68FF-49AC-8378-40C73FC4B721}"/>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FEC4D0C2-452C-40B7-BCFF-C45352902912}"/>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3B9CE6DB-8B78-4E19-B24D-C7779B1C5C40}"/>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B9BEE102-8F7B-46BF-9ADA-6D602B76FF31}"/>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ACC8514A-2F3C-405E-9825-6CD1466F6C75}"/>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当市では、平成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年度に策定（令和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年度追補）した公共施設等総合管理計画において、公共施設等の施設保有量（延床面積）を</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年間で</a:t>
          </a:r>
          <a:r>
            <a:rPr kumimoji="1" lang="en-US" altLang="ja-JP" sz="1100">
              <a:latin typeface="ＭＳ Ｐゴシック" panose="020B0600070205080204" pitchFamily="50" charset="-128"/>
              <a:ea typeface="ＭＳ Ｐゴシック" panose="020B0600070205080204" pitchFamily="50" charset="-128"/>
            </a:rPr>
            <a:t>15</a:t>
          </a:r>
          <a:r>
            <a:rPr kumimoji="1" lang="ja-JP" altLang="en-US" sz="1100">
              <a:latin typeface="ＭＳ Ｐゴシック" panose="020B0600070205080204" pitchFamily="50" charset="-128"/>
              <a:ea typeface="ＭＳ Ｐゴシック" panose="020B0600070205080204" pitchFamily="50" charset="-128"/>
            </a:rPr>
            <a:t>％削減するという目標を掲げ、老朽化した施設の集約化・複合化や除却を進めている。有形固定資産減価償却率は前年度より</a:t>
          </a:r>
          <a:r>
            <a:rPr kumimoji="1" lang="en-US" altLang="ja-JP" sz="1100">
              <a:latin typeface="ＭＳ Ｐゴシック" panose="020B0600070205080204" pitchFamily="50" charset="-128"/>
              <a:ea typeface="ＭＳ Ｐゴシック" panose="020B0600070205080204" pitchFamily="50" charset="-128"/>
            </a:rPr>
            <a:t>1.8</a:t>
          </a:r>
          <a:r>
            <a:rPr kumimoji="1" lang="ja-JP" altLang="en-US" sz="1100">
              <a:latin typeface="ＭＳ Ｐゴシック" panose="020B0600070205080204" pitchFamily="50" charset="-128"/>
              <a:ea typeface="ＭＳ Ｐゴシック" panose="020B0600070205080204" pitchFamily="50" charset="-128"/>
            </a:rPr>
            <a:t>ポイント悪化し、類似団体内平均値を上回っているため、当該計画に基づき、老朽化施設について、点検・診断や計画的な予防保全による長寿命化を進めていくなど、引き続き公共施設等の適正管理に努めていく。</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A196F2BA-2CC3-40DC-A813-92713D64F139}"/>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25A16658-7FC6-4EFF-8A5E-0C03DA3F253E}"/>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93ADE146-CF49-4C1C-91F0-2717FE8266A2}"/>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92264C4D-55D0-4062-BA6F-9B1455A55601}"/>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E6CF82F7-A8F9-44AF-BE76-2B7A929469E3}"/>
            </a:ext>
          </a:extLst>
        </xdr:cNvPr>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103078DA-5CBC-4294-A9AD-00DE8B1F6B28}"/>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FEE9A138-3DFC-4D48-B648-F687B8BC5B93}"/>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6E30CD5B-3333-4412-B49A-F9D909F8BA8E}"/>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EF2D329F-9E4D-46CB-8A15-5639A423E957}"/>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114F52F5-1A86-495C-B688-E5D9E26F16B8}"/>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A479679C-3104-40C1-9524-18DE3BE4177E}"/>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8450C499-816E-453D-8D9D-91AF03216125}"/>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558AD05-5FB0-4346-887F-A4B23A66E4F5}"/>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448575D8-8194-405F-B422-4AEC83B8B04E}"/>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22172DE0-2AC8-4ABA-A8F4-CF6619783B26}"/>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9C283C02-35B2-4BD7-A4F0-50D56DA83CEE}"/>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65" name="直線コネクタ 64">
          <a:extLst>
            <a:ext uri="{FF2B5EF4-FFF2-40B4-BE49-F238E27FC236}">
              <a16:creationId xmlns:a16="http://schemas.microsoft.com/office/drawing/2014/main" id="{298F4A27-2E9A-4CF7-BD38-355A7BCE9C9C}"/>
            </a:ext>
          </a:extLst>
        </xdr:cNvPr>
        <xdr:cNvCxnSpPr/>
      </xdr:nvCxnSpPr>
      <xdr:spPr>
        <a:xfrm flipV="1">
          <a:off x="4300220" y="5075555"/>
          <a:ext cx="1270" cy="1457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66" name="有形固定資産減価償却率最小値テキスト">
          <a:extLst>
            <a:ext uri="{FF2B5EF4-FFF2-40B4-BE49-F238E27FC236}">
              <a16:creationId xmlns:a16="http://schemas.microsoft.com/office/drawing/2014/main" id="{1F197940-8BB6-4A48-A595-DE71E4B5A94A}"/>
            </a:ext>
          </a:extLst>
        </xdr:cNvPr>
        <xdr:cNvSpPr txBox="1"/>
      </xdr:nvSpPr>
      <xdr:spPr>
        <a:xfrm>
          <a:off x="4352925" y="6537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67" name="直線コネクタ 66">
          <a:extLst>
            <a:ext uri="{FF2B5EF4-FFF2-40B4-BE49-F238E27FC236}">
              <a16:creationId xmlns:a16="http://schemas.microsoft.com/office/drawing/2014/main" id="{43820595-0918-4FF6-8638-465490E7442A}"/>
            </a:ext>
          </a:extLst>
        </xdr:cNvPr>
        <xdr:cNvCxnSpPr/>
      </xdr:nvCxnSpPr>
      <xdr:spPr>
        <a:xfrm>
          <a:off x="4213225" y="6533304"/>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68" name="有形固定資産減価償却率最大値テキスト">
          <a:extLst>
            <a:ext uri="{FF2B5EF4-FFF2-40B4-BE49-F238E27FC236}">
              <a16:creationId xmlns:a16="http://schemas.microsoft.com/office/drawing/2014/main" id="{DCFA5EEC-122F-4158-AFDC-E28B5C1151C1}"/>
            </a:ext>
          </a:extLst>
        </xdr:cNvPr>
        <xdr:cNvSpPr txBox="1"/>
      </xdr:nvSpPr>
      <xdr:spPr>
        <a:xfrm>
          <a:off x="4352925" y="485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69" name="直線コネクタ 68">
          <a:extLst>
            <a:ext uri="{FF2B5EF4-FFF2-40B4-BE49-F238E27FC236}">
              <a16:creationId xmlns:a16="http://schemas.microsoft.com/office/drawing/2014/main" id="{DC4D260A-BFA6-4FA7-9113-43BB4B6BBB8C}"/>
            </a:ext>
          </a:extLst>
        </xdr:cNvPr>
        <xdr:cNvCxnSpPr/>
      </xdr:nvCxnSpPr>
      <xdr:spPr>
        <a:xfrm>
          <a:off x="4213225" y="507555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83625</xdr:rowOff>
    </xdr:from>
    <xdr:ext cx="405111" cy="259045"/>
    <xdr:sp macro="" textlink="">
      <xdr:nvSpPr>
        <xdr:cNvPr id="70" name="有形固定資産減価償却率平均値テキスト">
          <a:extLst>
            <a:ext uri="{FF2B5EF4-FFF2-40B4-BE49-F238E27FC236}">
              <a16:creationId xmlns:a16="http://schemas.microsoft.com/office/drawing/2014/main" id="{68A217BF-CA35-490E-B3F6-A47B103DA915}"/>
            </a:ext>
          </a:extLst>
        </xdr:cNvPr>
        <xdr:cNvSpPr txBox="1"/>
      </xdr:nvSpPr>
      <xdr:spPr>
        <a:xfrm>
          <a:off x="4352925" y="58303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71" name="フローチャート: 判断 70">
          <a:extLst>
            <a:ext uri="{FF2B5EF4-FFF2-40B4-BE49-F238E27FC236}">
              <a16:creationId xmlns:a16="http://schemas.microsoft.com/office/drawing/2014/main" id="{37B54B4C-F8EF-4426-A242-616FAA87C8C0}"/>
            </a:ext>
          </a:extLst>
        </xdr:cNvPr>
        <xdr:cNvSpPr/>
      </xdr:nvSpPr>
      <xdr:spPr>
        <a:xfrm>
          <a:off x="4251325" y="597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72" name="フローチャート: 判断 71">
          <a:extLst>
            <a:ext uri="{FF2B5EF4-FFF2-40B4-BE49-F238E27FC236}">
              <a16:creationId xmlns:a16="http://schemas.microsoft.com/office/drawing/2014/main" id="{1E8D367D-296D-4303-BFBB-74E2F2FF5039}"/>
            </a:ext>
          </a:extLst>
        </xdr:cNvPr>
        <xdr:cNvSpPr/>
      </xdr:nvSpPr>
      <xdr:spPr>
        <a:xfrm>
          <a:off x="3616325" y="595460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73" name="フローチャート: 判断 72">
          <a:extLst>
            <a:ext uri="{FF2B5EF4-FFF2-40B4-BE49-F238E27FC236}">
              <a16:creationId xmlns:a16="http://schemas.microsoft.com/office/drawing/2014/main" id="{5A0D7822-6C6A-4168-BCED-BC2A56868FAE}"/>
            </a:ext>
          </a:extLst>
        </xdr:cNvPr>
        <xdr:cNvSpPr/>
      </xdr:nvSpPr>
      <xdr:spPr>
        <a:xfrm>
          <a:off x="2930525" y="594021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3175</xdr:rowOff>
    </xdr:from>
    <xdr:to>
      <xdr:col>11</xdr:col>
      <xdr:colOff>187325</xdr:colOff>
      <xdr:row>31</xdr:row>
      <xdr:rowOff>104775</xdr:rowOff>
    </xdr:to>
    <xdr:sp macro="" textlink="">
      <xdr:nvSpPr>
        <xdr:cNvPr id="74" name="フローチャート: 判断 73">
          <a:extLst>
            <a:ext uri="{FF2B5EF4-FFF2-40B4-BE49-F238E27FC236}">
              <a16:creationId xmlns:a16="http://schemas.microsoft.com/office/drawing/2014/main" id="{8A861790-1BD4-4775-8A0F-EEEA938F6B18}"/>
            </a:ext>
          </a:extLst>
        </xdr:cNvPr>
        <xdr:cNvSpPr/>
      </xdr:nvSpPr>
      <xdr:spPr>
        <a:xfrm>
          <a:off x="2244725" y="59150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75" name="フローチャート: 判断 74">
          <a:extLst>
            <a:ext uri="{FF2B5EF4-FFF2-40B4-BE49-F238E27FC236}">
              <a16:creationId xmlns:a16="http://schemas.microsoft.com/office/drawing/2014/main" id="{1C505E20-F14B-48C7-A7D0-81B78DE79F80}"/>
            </a:ext>
          </a:extLst>
        </xdr:cNvPr>
        <xdr:cNvSpPr/>
      </xdr:nvSpPr>
      <xdr:spPr>
        <a:xfrm>
          <a:off x="1558925" y="58674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80FCA27D-9107-4214-A4A4-A293533903C8}"/>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6EEEF900-936B-4608-8732-52B2F8497814}"/>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E8D4AF09-A623-4420-BFE6-F5FAC8104411}"/>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27D67D92-CD6B-4F8A-A834-6CFD14C65DD0}"/>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42B71DC2-8A30-4765-9335-65DE1A081372}"/>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47625</xdr:rowOff>
    </xdr:from>
    <xdr:to>
      <xdr:col>23</xdr:col>
      <xdr:colOff>136525</xdr:colOff>
      <xdr:row>32</xdr:row>
      <xdr:rowOff>149225</xdr:rowOff>
    </xdr:to>
    <xdr:sp macro="" textlink="">
      <xdr:nvSpPr>
        <xdr:cNvPr id="81" name="楕円 80">
          <a:extLst>
            <a:ext uri="{FF2B5EF4-FFF2-40B4-BE49-F238E27FC236}">
              <a16:creationId xmlns:a16="http://schemas.microsoft.com/office/drawing/2014/main" id="{6E57105B-8795-4E25-8F96-6921C94E897F}"/>
            </a:ext>
          </a:extLst>
        </xdr:cNvPr>
        <xdr:cNvSpPr/>
      </xdr:nvSpPr>
      <xdr:spPr>
        <a:xfrm>
          <a:off x="4251325" y="612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26052</xdr:rowOff>
    </xdr:from>
    <xdr:ext cx="405111" cy="259045"/>
    <xdr:sp macro="" textlink="">
      <xdr:nvSpPr>
        <xdr:cNvPr id="82" name="有形固定資産減価償却率該当値テキスト">
          <a:extLst>
            <a:ext uri="{FF2B5EF4-FFF2-40B4-BE49-F238E27FC236}">
              <a16:creationId xmlns:a16="http://schemas.microsoft.com/office/drawing/2014/main" id="{380423FF-EB88-4BE1-A3F2-DEE2364D3B4F}"/>
            </a:ext>
          </a:extLst>
        </xdr:cNvPr>
        <xdr:cNvSpPr txBox="1"/>
      </xdr:nvSpPr>
      <xdr:spPr>
        <a:xfrm>
          <a:off x="4352925" y="6103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154305</xdr:rowOff>
    </xdr:from>
    <xdr:to>
      <xdr:col>19</xdr:col>
      <xdr:colOff>187325</xdr:colOff>
      <xdr:row>32</xdr:row>
      <xdr:rowOff>84455</xdr:rowOff>
    </xdr:to>
    <xdr:sp macro="" textlink="">
      <xdr:nvSpPr>
        <xdr:cNvPr id="83" name="楕円 82">
          <a:extLst>
            <a:ext uri="{FF2B5EF4-FFF2-40B4-BE49-F238E27FC236}">
              <a16:creationId xmlns:a16="http://schemas.microsoft.com/office/drawing/2014/main" id="{67F6A58A-6F27-485D-AE75-FB603F23F301}"/>
            </a:ext>
          </a:extLst>
        </xdr:cNvPr>
        <xdr:cNvSpPr/>
      </xdr:nvSpPr>
      <xdr:spPr>
        <a:xfrm>
          <a:off x="3616325" y="606615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33655</xdr:rowOff>
    </xdr:from>
    <xdr:to>
      <xdr:col>23</xdr:col>
      <xdr:colOff>85725</xdr:colOff>
      <xdr:row>32</xdr:row>
      <xdr:rowOff>98425</xdr:rowOff>
    </xdr:to>
    <xdr:cxnSp macro="">
      <xdr:nvCxnSpPr>
        <xdr:cNvPr id="84" name="直線コネクタ 83">
          <a:extLst>
            <a:ext uri="{FF2B5EF4-FFF2-40B4-BE49-F238E27FC236}">
              <a16:creationId xmlns:a16="http://schemas.microsoft.com/office/drawing/2014/main" id="{BD80AD32-7C16-4667-A5DC-0C99465F6B3A}"/>
            </a:ext>
          </a:extLst>
        </xdr:cNvPr>
        <xdr:cNvCxnSpPr/>
      </xdr:nvCxnSpPr>
      <xdr:spPr>
        <a:xfrm>
          <a:off x="3667125" y="6110605"/>
          <a:ext cx="635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85937</xdr:rowOff>
    </xdr:from>
    <xdr:to>
      <xdr:col>15</xdr:col>
      <xdr:colOff>187325</xdr:colOff>
      <xdr:row>32</xdr:row>
      <xdr:rowOff>16087</xdr:rowOff>
    </xdr:to>
    <xdr:sp macro="" textlink="">
      <xdr:nvSpPr>
        <xdr:cNvPr id="85" name="楕円 84">
          <a:extLst>
            <a:ext uri="{FF2B5EF4-FFF2-40B4-BE49-F238E27FC236}">
              <a16:creationId xmlns:a16="http://schemas.microsoft.com/office/drawing/2014/main" id="{EB18E15A-DE39-4917-8EC9-E11B9BB00B9C}"/>
            </a:ext>
          </a:extLst>
        </xdr:cNvPr>
        <xdr:cNvSpPr/>
      </xdr:nvSpPr>
      <xdr:spPr>
        <a:xfrm>
          <a:off x="2930525" y="599778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136737</xdr:rowOff>
    </xdr:from>
    <xdr:to>
      <xdr:col>19</xdr:col>
      <xdr:colOff>136525</xdr:colOff>
      <xdr:row>32</xdr:row>
      <xdr:rowOff>33655</xdr:rowOff>
    </xdr:to>
    <xdr:cxnSp macro="">
      <xdr:nvCxnSpPr>
        <xdr:cNvPr id="86" name="直線コネクタ 85">
          <a:extLst>
            <a:ext uri="{FF2B5EF4-FFF2-40B4-BE49-F238E27FC236}">
              <a16:creationId xmlns:a16="http://schemas.microsoft.com/office/drawing/2014/main" id="{FACE2E7E-0F61-43B1-9A3D-75C696B3F6DE}"/>
            </a:ext>
          </a:extLst>
        </xdr:cNvPr>
        <xdr:cNvCxnSpPr/>
      </xdr:nvCxnSpPr>
      <xdr:spPr>
        <a:xfrm>
          <a:off x="2981325" y="6048587"/>
          <a:ext cx="685800" cy="62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21167</xdr:rowOff>
    </xdr:from>
    <xdr:to>
      <xdr:col>11</xdr:col>
      <xdr:colOff>187325</xdr:colOff>
      <xdr:row>31</xdr:row>
      <xdr:rowOff>122767</xdr:rowOff>
    </xdr:to>
    <xdr:sp macro="" textlink="">
      <xdr:nvSpPr>
        <xdr:cNvPr id="87" name="楕円 86">
          <a:extLst>
            <a:ext uri="{FF2B5EF4-FFF2-40B4-BE49-F238E27FC236}">
              <a16:creationId xmlns:a16="http://schemas.microsoft.com/office/drawing/2014/main" id="{53E9A004-C842-4DB7-BE98-E4AD2720C6B7}"/>
            </a:ext>
          </a:extLst>
        </xdr:cNvPr>
        <xdr:cNvSpPr/>
      </xdr:nvSpPr>
      <xdr:spPr>
        <a:xfrm>
          <a:off x="2244725" y="593301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71967</xdr:rowOff>
    </xdr:from>
    <xdr:to>
      <xdr:col>15</xdr:col>
      <xdr:colOff>136525</xdr:colOff>
      <xdr:row>31</xdr:row>
      <xdr:rowOff>136737</xdr:rowOff>
    </xdr:to>
    <xdr:cxnSp macro="">
      <xdr:nvCxnSpPr>
        <xdr:cNvPr id="88" name="直線コネクタ 87">
          <a:extLst>
            <a:ext uri="{FF2B5EF4-FFF2-40B4-BE49-F238E27FC236}">
              <a16:creationId xmlns:a16="http://schemas.microsoft.com/office/drawing/2014/main" id="{78443CA4-4898-4C60-86DA-746B7B78146C}"/>
            </a:ext>
          </a:extLst>
        </xdr:cNvPr>
        <xdr:cNvCxnSpPr/>
      </xdr:nvCxnSpPr>
      <xdr:spPr>
        <a:xfrm>
          <a:off x="2295525" y="5983817"/>
          <a:ext cx="6858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17568</xdr:rowOff>
    </xdr:from>
    <xdr:to>
      <xdr:col>7</xdr:col>
      <xdr:colOff>187325</xdr:colOff>
      <xdr:row>31</xdr:row>
      <xdr:rowOff>119168</xdr:rowOff>
    </xdr:to>
    <xdr:sp macro="" textlink="">
      <xdr:nvSpPr>
        <xdr:cNvPr id="89" name="楕円 88">
          <a:extLst>
            <a:ext uri="{FF2B5EF4-FFF2-40B4-BE49-F238E27FC236}">
              <a16:creationId xmlns:a16="http://schemas.microsoft.com/office/drawing/2014/main" id="{B1DF5668-3C4B-4B52-97D9-47289148521C}"/>
            </a:ext>
          </a:extLst>
        </xdr:cNvPr>
        <xdr:cNvSpPr/>
      </xdr:nvSpPr>
      <xdr:spPr>
        <a:xfrm>
          <a:off x="1558925" y="592941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68368</xdr:rowOff>
    </xdr:from>
    <xdr:to>
      <xdr:col>11</xdr:col>
      <xdr:colOff>136525</xdr:colOff>
      <xdr:row>31</xdr:row>
      <xdr:rowOff>71967</xdr:rowOff>
    </xdr:to>
    <xdr:cxnSp macro="">
      <xdr:nvCxnSpPr>
        <xdr:cNvPr id="90" name="直線コネクタ 89">
          <a:extLst>
            <a:ext uri="{FF2B5EF4-FFF2-40B4-BE49-F238E27FC236}">
              <a16:creationId xmlns:a16="http://schemas.microsoft.com/office/drawing/2014/main" id="{58F7BE65-17A9-4241-956D-934EEBF25703}"/>
            </a:ext>
          </a:extLst>
        </xdr:cNvPr>
        <xdr:cNvCxnSpPr/>
      </xdr:nvCxnSpPr>
      <xdr:spPr>
        <a:xfrm>
          <a:off x="1609725" y="5980218"/>
          <a:ext cx="685800" cy="3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160884</xdr:rowOff>
    </xdr:from>
    <xdr:ext cx="405111" cy="259045"/>
    <xdr:sp macro="" textlink="">
      <xdr:nvSpPr>
        <xdr:cNvPr id="91" name="n_1aveValue有形固定資産減価償却率">
          <a:extLst>
            <a:ext uri="{FF2B5EF4-FFF2-40B4-BE49-F238E27FC236}">
              <a16:creationId xmlns:a16="http://schemas.microsoft.com/office/drawing/2014/main" id="{5906C9BD-A660-49F6-8447-E1F99247E9BA}"/>
            </a:ext>
          </a:extLst>
        </xdr:cNvPr>
        <xdr:cNvSpPr txBox="1"/>
      </xdr:nvSpPr>
      <xdr:spPr>
        <a:xfrm>
          <a:off x="3470919" y="5742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146490</xdr:rowOff>
    </xdr:from>
    <xdr:ext cx="405111" cy="259045"/>
    <xdr:sp macro="" textlink="">
      <xdr:nvSpPr>
        <xdr:cNvPr id="92" name="n_2aveValue有形固定資産減価償却率">
          <a:extLst>
            <a:ext uri="{FF2B5EF4-FFF2-40B4-BE49-F238E27FC236}">
              <a16:creationId xmlns:a16="http://schemas.microsoft.com/office/drawing/2014/main" id="{C190A003-DA84-4020-8509-52CB83EB6516}"/>
            </a:ext>
          </a:extLst>
        </xdr:cNvPr>
        <xdr:cNvSpPr txBox="1"/>
      </xdr:nvSpPr>
      <xdr:spPr>
        <a:xfrm>
          <a:off x="2797819" y="5728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121302</xdr:rowOff>
    </xdr:from>
    <xdr:ext cx="405111" cy="259045"/>
    <xdr:sp macro="" textlink="">
      <xdr:nvSpPr>
        <xdr:cNvPr id="93" name="n_3aveValue有形固定資産減価償却率">
          <a:extLst>
            <a:ext uri="{FF2B5EF4-FFF2-40B4-BE49-F238E27FC236}">
              <a16:creationId xmlns:a16="http://schemas.microsoft.com/office/drawing/2014/main" id="{A876B91F-A82E-4C4F-A82E-DD9C7771440B}"/>
            </a:ext>
          </a:extLst>
        </xdr:cNvPr>
        <xdr:cNvSpPr txBox="1"/>
      </xdr:nvSpPr>
      <xdr:spPr>
        <a:xfrm>
          <a:off x="2112019" y="5702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67327</xdr:rowOff>
    </xdr:from>
    <xdr:ext cx="405111" cy="259045"/>
    <xdr:sp macro="" textlink="">
      <xdr:nvSpPr>
        <xdr:cNvPr id="94" name="n_4aveValue有形固定資産減価償却率">
          <a:extLst>
            <a:ext uri="{FF2B5EF4-FFF2-40B4-BE49-F238E27FC236}">
              <a16:creationId xmlns:a16="http://schemas.microsoft.com/office/drawing/2014/main" id="{BFA1FECF-CF6D-4794-BF60-803A94A449A9}"/>
            </a:ext>
          </a:extLst>
        </xdr:cNvPr>
        <xdr:cNvSpPr txBox="1"/>
      </xdr:nvSpPr>
      <xdr:spPr>
        <a:xfrm>
          <a:off x="1426219" y="56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75582</xdr:rowOff>
    </xdr:from>
    <xdr:ext cx="405111" cy="259045"/>
    <xdr:sp macro="" textlink="">
      <xdr:nvSpPr>
        <xdr:cNvPr id="95" name="n_1mainValue有形固定資産減価償却率">
          <a:extLst>
            <a:ext uri="{FF2B5EF4-FFF2-40B4-BE49-F238E27FC236}">
              <a16:creationId xmlns:a16="http://schemas.microsoft.com/office/drawing/2014/main" id="{5A70D52E-4A02-4BA2-8911-54CD732A7F79}"/>
            </a:ext>
          </a:extLst>
        </xdr:cNvPr>
        <xdr:cNvSpPr txBox="1"/>
      </xdr:nvSpPr>
      <xdr:spPr>
        <a:xfrm>
          <a:off x="3470919" y="6152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7214</xdr:rowOff>
    </xdr:from>
    <xdr:ext cx="405111" cy="259045"/>
    <xdr:sp macro="" textlink="">
      <xdr:nvSpPr>
        <xdr:cNvPr id="96" name="n_2mainValue有形固定資産減価償却率">
          <a:extLst>
            <a:ext uri="{FF2B5EF4-FFF2-40B4-BE49-F238E27FC236}">
              <a16:creationId xmlns:a16="http://schemas.microsoft.com/office/drawing/2014/main" id="{B0EED184-4970-42C9-9861-6B60C0245B55}"/>
            </a:ext>
          </a:extLst>
        </xdr:cNvPr>
        <xdr:cNvSpPr txBox="1"/>
      </xdr:nvSpPr>
      <xdr:spPr>
        <a:xfrm>
          <a:off x="2797819" y="6084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113894</xdr:rowOff>
    </xdr:from>
    <xdr:ext cx="405111" cy="259045"/>
    <xdr:sp macro="" textlink="">
      <xdr:nvSpPr>
        <xdr:cNvPr id="97" name="n_3mainValue有形固定資産減価償却率">
          <a:extLst>
            <a:ext uri="{FF2B5EF4-FFF2-40B4-BE49-F238E27FC236}">
              <a16:creationId xmlns:a16="http://schemas.microsoft.com/office/drawing/2014/main" id="{83A76642-8C18-4C21-8D57-A03C7D553575}"/>
            </a:ext>
          </a:extLst>
        </xdr:cNvPr>
        <xdr:cNvSpPr txBox="1"/>
      </xdr:nvSpPr>
      <xdr:spPr>
        <a:xfrm>
          <a:off x="2112019" y="6025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110295</xdr:rowOff>
    </xdr:from>
    <xdr:ext cx="405111" cy="259045"/>
    <xdr:sp macro="" textlink="">
      <xdr:nvSpPr>
        <xdr:cNvPr id="98" name="n_4mainValue有形固定資産減価償却率">
          <a:extLst>
            <a:ext uri="{FF2B5EF4-FFF2-40B4-BE49-F238E27FC236}">
              <a16:creationId xmlns:a16="http://schemas.microsoft.com/office/drawing/2014/main" id="{E8C96459-8629-496B-B9A6-0A201C79A5B9}"/>
            </a:ext>
          </a:extLst>
        </xdr:cNvPr>
        <xdr:cNvSpPr txBox="1"/>
      </xdr:nvSpPr>
      <xdr:spPr>
        <a:xfrm>
          <a:off x="1426219" y="6022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7B852ED7-3910-45CA-BC10-85AE389D2F74}"/>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362981C3-08C9-4F8B-904F-0BF5EB6E7164}"/>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7C0BEAF5-789A-4174-B3F6-19939C8D6D71}"/>
            </a:ext>
          </a:extLst>
        </xdr:cNvPr>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[ 943.4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2E462A4C-1EC5-4D29-99D2-A5B12721CEEE}"/>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D6864727-CBF2-4251-8DFD-B9E5BAB2690F}"/>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4A00567C-25AF-4ACA-BF1E-CBD0F6A5A39A}"/>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BEC0127F-EB5C-495C-AB2D-BB4A2F402E65}"/>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4AFD9F3F-5394-4B46-AA85-0F403357E8F8}"/>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E0FFEF78-1D79-4D67-8FAE-F8483389B8F2}"/>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DE121F00-E429-4BF3-9C20-3E57DCE32235}"/>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6DC52B66-1618-4F75-B8D7-166894691742}"/>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7165DFDE-E1A2-4AE3-8C92-EBD3D511D648}"/>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F46D1712-9CD3-4ED0-BB11-8E8D5C443BFB}"/>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将来負担額は地方債残高の減により減少となったものの、本市は類似団体と比較して職員数が多く、人件費が高い水準にあるため、類似団体内平均値を上回っている。令和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年度に策定した藤井寺市定員適正化計画に基づき、職員の年齢構成の平準化や適正な職員配置に取り組みながら、人件費の削減に努めている。</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AD13F653-4195-40AC-881D-B78102F16892}"/>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E1E80FAF-E3B0-4FAA-BE50-FE0AC523FE8E}"/>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1AB4C73E-8CB3-4D06-9B5B-2DE17696F584}"/>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CB328539-887F-4ADB-AFB8-571A34828976}"/>
            </a:ext>
          </a:extLst>
        </xdr:cNvPr>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B0059F36-96EC-4CEE-A33D-D842E35C72E7}"/>
            </a:ext>
          </a:extLst>
        </xdr:cNvPr>
        <xdr:cNvSpPr txBox="1"/>
      </xdr:nvSpPr>
      <xdr:spPr>
        <a:xfrm>
          <a:off x="9705751" y="64646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C2BB62FF-90CC-484F-95EC-E7C3453729E8}"/>
            </a:ext>
          </a:extLst>
        </xdr:cNvPr>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521661FA-1DA9-4F15-AB73-8D16B5962564}"/>
            </a:ext>
          </a:extLst>
        </xdr:cNvPr>
        <xdr:cNvSpPr txBox="1"/>
      </xdr:nvSpPr>
      <xdr:spPr>
        <a:xfrm>
          <a:off x="9758836" y="61175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FE321D45-A500-44AE-BA2A-53A854B7E464}"/>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01A085B9-CCFE-4D51-8D14-036A3B1DCA31}"/>
            </a:ext>
          </a:extLst>
        </xdr:cNvPr>
        <xdr:cNvSpPr txBox="1"/>
      </xdr:nvSpPr>
      <xdr:spPr>
        <a:xfrm>
          <a:off x="9758836" y="5770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669F0812-2A9D-4038-888F-8C6B0332EEDC}"/>
            </a:ext>
          </a:extLst>
        </xdr:cNvPr>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76FD91F5-42F7-4D96-AE15-D6FA9D784BA4}"/>
            </a:ext>
          </a:extLst>
        </xdr:cNvPr>
        <xdr:cNvSpPr txBox="1"/>
      </xdr:nvSpPr>
      <xdr:spPr>
        <a:xfrm>
          <a:off x="9758836" y="54232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73E39DE8-0582-41EE-BA5F-CA80F2DAAAE9}"/>
            </a:ext>
          </a:extLst>
        </xdr:cNvPr>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77E71D96-554C-46A6-B068-4DDB8E0C5CAE}"/>
            </a:ext>
          </a:extLst>
        </xdr:cNvPr>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5F60D48D-7BA1-4560-8736-5BED5E4448CF}"/>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29C833ED-80F2-4F22-B7E0-975B6D8AD449}"/>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27" name="直線コネクタ 126">
          <a:extLst>
            <a:ext uri="{FF2B5EF4-FFF2-40B4-BE49-F238E27FC236}">
              <a16:creationId xmlns:a16="http://schemas.microsoft.com/office/drawing/2014/main" id="{64BAF648-493F-4107-B677-DBB77B19834A}"/>
            </a:ext>
          </a:extLst>
        </xdr:cNvPr>
        <xdr:cNvCxnSpPr/>
      </xdr:nvCxnSpPr>
      <xdr:spPr>
        <a:xfrm flipV="1">
          <a:off x="13323570" y="5169958"/>
          <a:ext cx="1269" cy="1202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28" name="債務償還比率最小値テキスト">
          <a:extLst>
            <a:ext uri="{FF2B5EF4-FFF2-40B4-BE49-F238E27FC236}">
              <a16:creationId xmlns:a16="http://schemas.microsoft.com/office/drawing/2014/main" id="{20C0E003-4C1F-4E02-B62E-85299EBC852B}"/>
            </a:ext>
          </a:extLst>
        </xdr:cNvPr>
        <xdr:cNvSpPr txBox="1"/>
      </xdr:nvSpPr>
      <xdr:spPr>
        <a:xfrm>
          <a:off x="13376275" y="637603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29" name="直線コネクタ 128">
          <a:extLst>
            <a:ext uri="{FF2B5EF4-FFF2-40B4-BE49-F238E27FC236}">
              <a16:creationId xmlns:a16="http://schemas.microsoft.com/office/drawing/2014/main" id="{C4577784-A26A-4BE8-8AA7-865F45B35A1C}"/>
            </a:ext>
          </a:extLst>
        </xdr:cNvPr>
        <xdr:cNvCxnSpPr/>
      </xdr:nvCxnSpPr>
      <xdr:spPr>
        <a:xfrm>
          <a:off x="13255625" y="63722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39F9E51C-C581-44AE-B3F0-371ECFE4F4B8}"/>
            </a:ext>
          </a:extLst>
        </xdr:cNvPr>
        <xdr:cNvSpPr txBox="1"/>
      </xdr:nvSpPr>
      <xdr:spPr>
        <a:xfrm>
          <a:off x="13376275" y="4951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64B8BDF3-AA46-4739-93B0-E7DF0114E804}"/>
            </a:ext>
          </a:extLst>
        </xdr:cNvPr>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161448</xdr:rowOff>
    </xdr:from>
    <xdr:ext cx="469744" cy="259045"/>
    <xdr:sp macro="" textlink="">
      <xdr:nvSpPr>
        <xdr:cNvPr id="132" name="債務償還比率平均値テキスト">
          <a:extLst>
            <a:ext uri="{FF2B5EF4-FFF2-40B4-BE49-F238E27FC236}">
              <a16:creationId xmlns:a16="http://schemas.microsoft.com/office/drawing/2014/main" id="{46312E2C-C312-410D-A5C4-823185C6078F}"/>
            </a:ext>
          </a:extLst>
        </xdr:cNvPr>
        <xdr:cNvSpPr txBox="1"/>
      </xdr:nvSpPr>
      <xdr:spPr>
        <a:xfrm>
          <a:off x="13376275" y="55779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33" name="フローチャート: 判断 132">
          <a:extLst>
            <a:ext uri="{FF2B5EF4-FFF2-40B4-BE49-F238E27FC236}">
              <a16:creationId xmlns:a16="http://schemas.microsoft.com/office/drawing/2014/main" id="{D3DCB516-693A-4A51-AD66-8394A2413286}"/>
            </a:ext>
          </a:extLst>
        </xdr:cNvPr>
        <xdr:cNvSpPr/>
      </xdr:nvSpPr>
      <xdr:spPr>
        <a:xfrm>
          <a:off x="13293725" y="572022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34" name="フローチャート: 判断 133">
          <a:extLst>
            <a:ext uri="{FF2B5EF4-FFF2-40B4-BE49-F238E27FC236}">
              <a16:creationId xmlns:a16="http://schemas.microsoft.com/office/drawing/2014/main" id="{454F8B94-8540-4848-9F8F-0BD5BCBCF210}"/>
            </a:ext>
          </a:extLst>
        </xdr:cNvPr>
        <xdr:cNvSpPr/>
      </xdr:nvSpPr>
      <xdr:spPr>
        <a:xfrm>
          <a:off x="12639675" y="569887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35" name="フローチャート: 判断 134">
          <a:extLst>
            <a:ext uri="{FF2B5EF4-FFF2-40B4-BE49-F238E27FC236}">
              <a16:creationId xmlns:a16="http://schemas.microsoft.com/office/drawing/2014/main" id="{88C29E0D-891A-421B-9214-55A9CC456885}"/>
            </a:ext>
          </a:extLst>
        </xdr:cNvPr>
        <xdr:cNvSpPr/>
      </xdr:nvSpPr>
      <xdr:spPr>
        <a:xfrm>
          <a:off x="11953875" y="564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94862</xdr:rowOff>
    </xdr:from>
    <xdr:to>
      <xdr:col>64</xdr:col>
      <xdr:colOff>123825</xdr:colOff>
      <xdr:row>31</xdr:row>
      <xdr:rowOff>25012</xdr:rowOff>
    </xdr:to>
    <xdr:sp macro="" textlink="">
      <xdr:nvSpPr>
        <xdr:cNvPr id="136" name="フローチャート: 判断 135">
          <a:extLst>
            <a:ext uri="{FF2B5EF4-FFF2-40B4-BE49-F238E27FC236}">
              <a16:creationId xmlns:a16="http://schemas.microsoft.com/office/drawing/2014/main" id="{BB1E4DCB-F0B2-4BC0-BDDC-68C0F919F54C}"/>
            </a:ext>
          </a:extLst>
        </xdr:cNvPr>
        <xdr:cNvSpPr/>
      </xdr:nvSpPr>
      <xdr:spPr>
        <a:xfrm>
          <a:off x="11268075" y="584161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111534</xdr:rowOff>
    </xdr:from>
    <xdr:to>
      <xdr:col>60</xdr:col>
      <xdr:colOff>123825</xdr:colOff>
      <xdr:row>31</xdr:row>
      <xdr:rowOff>41684</xdr:rowOff>
    </xdr:to>
    <xdr:sp macro="" textlink="">
      <xdr:nvSpPr>
        <xdr:cNvPr id="137" name="フローチャート: 判断 136">
          <a:extLst>
            <a:ext uri="{FF2B5EF4-FFF2-40B4-BE49-F238E27FC236}">
              <a16:creationId xmlns:a16="http://schemas.microsoft.com/office/drawing/2014/main" id="{CD07BD9F-764B-4C38-BCB3-38B86260F0A9}"/>
            </a:ext>
          </a:extLst>
        </xdr:cNvPr>
        <xdr:cNvSpPr/>
      </xdr:nvSpPr>
      <xdr:spPr>
        <a:xfrm>
          <a:off x="10582275" y="585828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4F515531-B8C4-4A00-A9D8-542846797A92}"/>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6AFE1FA0-864F-40AA-89DF-9FE7AB0BF9C0}"/>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12722CA9-8676-4919-9EBF-3CF88D96764B}"/>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3A317987-AC68-498A-949B-679E9EEC0782}"/>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3833F906-8EAA-40A0-A05B-C080249D4DAD}"/>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135664</xdr:rowOff>
    </xdr:from>
    <xdr:to>
      <xdr:col>76</xdr:col>
      <xdr:colOff>73025</xdr:colOff>
      <xdr:row>33</xdr:row>
      <xdr:rowOff>65814</xdr:rowOff>
    </xdr:to>
    <xdr:sp macro="" textlink="">
      <xdr:nvSpPr>
        <xdr:cNvPr id="143" name="楕円 142">
          <a:extLst>
            <a:ext uri="{FF2B5EF4-FFF2-40B4-BE49-F238E27FC236}">
              <a16:creationId xmlns:a16="http://schemas.microsoft.com/office/drawing/2014/main" id="{2A40544F-AA0C-4B5A-82C7-B5B5D760EF0B}"/>
            </a:ext>
          </a:extLst>
        </xdr:cNvPr>
        <xdr:cNvSpPr/>
      </xdr:nvSpPr>
      <xdr:spPr>
        <a:xfrm>
          <a:off x="13293725" y="621261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50591</xdr:rowOff>
    </xdr:from>
    <xdr:ext cx="469744" cy="259045"/>
    <xdr:sp macro="" textlink="">
      <xdr:nvSpPr>
        <xdr:cNvPr id="144" name="債務償還比率該当値テキスト">
          <a:extLst>
            <a:ext uri="{FF2B5EF4-FFF2-40B4-BE49-F238E27FC236}">
              <a16:creationId xmlns:a16="http://schemas.microsoft.com/office/drawing/2014/main" id="{7EE5B0CD-1808-4EFD-8518-E8478C273CEC}"/>
            </a:ext>
          </a:extLst>
        </xdr:cNvPr>
        <xdr:cNvSpPr txBox="1"/>
      </xdr:nvSpPr>
      <xdr:spPr>
        <a:xfrm>
          <a:off x="13376275" y="6127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135594</xdr:rowOff>
    </xdr:from>
    <xdr:to>
      <xdr:col>72</xdr:col>
      <xdr:colOff>123825</xdr:colOff>
      <xdr:row>32</xdr:row>
      <xdr:rowOff>65744</xdr:rowOff>
    </xdr:to>
    <xdr:sp macro="" textlink="">
      <xdr:nvSpPr>
        <xdr:cNvPr id="145" name="楕円 144">
          <a:extLst>
            <a:ext uri="{FF2B5EF4-FFF2-40B4-BE49-F238E27FC236}">
              <a16:creationId xmlns:a16="http://schemas.microsoft.com/office/drawing/2014/main" id="{5C243A24-3850-4282-BCFC-A414D222E850}"/>
            </a:ext>
          </a:extLst>
        </xdr:cNvPr>
        <xdr:cNvSpPr/>
      </xdr:nvSpPr>
      <xdr:spPr>
        <a:xfrm>
          <a:off x="12639675" y="60474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14944</xdr:rowOff>
    </xdr:from>
    <xdr:to>
      <xdr:col>76</xdr:col>
      <xdr:colOff>22225</xdr:colOff>
      <xdr:row>33</xdr:row>
      <xdr:rowOff>15014</xdr:rowOff>
    </xdr:to>
    <xdr:cxnSp macro="">
      <xdr:nvCxnSpPr>
        <xdr:cNvPr id="146" name="直線コネクタ 145">
          <a:extLst>
            <a:ext uri="{FF2B5EF4-FFF2-40B4-BE49-F238E27FC236}">
              <a16:creationId xmlns:a16="http://schemas.microsoft.com/office/drawing/2014/main" id="{54F406A2-0096-4BF2-B214-FFE2DE215E58}"/>
            </a:ext>
          </a:extLst>
        </xdr:cNvPr>
        <xdr:cNvCxnSpPr/>
      </xdr:nvCxnSpPr>
      <xdr:spPr>
        <a:xfrm>
          <a:off x="12690475" y="6091894"/>
          <a:ext cx="635000" cy="16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133914</xdr:rowOff>
    </xdr:from>
    <xdr:to>
      <xdr:col>68</xdr:col>
      <xdr:colOff>123825</xdr:colOff>
      <xdr:row>32</xdr:row>
      <xdr:rowOff>64064</xdr:rowOff>
    </xdr:to>
    <xdr:sp macro="" textlink="">
      <xdr:nvSpPr>
        <xdr:cNvPr id="147" name="楕円 146">
          <a:extLst>
            <a:ext uri="{FF2B5EF4-FFF2-40B4-BE49-F238E27FC236}">
              <a16:creationId xmlns:a16="http://schemas.microsoft.com/office/drawing/2014/main" id="{D438E900-3005-48E1-9AD5-5913AFB344C1}"/>
            </a:ext>
          </a:extLst>
        </xdr:cNvPr>
        <xdr:cNvSpPr/>
      </xdr:nvSpPr>
      <xdr:spPr>
        <a:xfrm>
          <a:off x="11953875" y="60457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13264</xdr:rowOff>
    </xdr:from>
    <xdr:to>
      <xdr:col>72</xdr:col>
      <xdr:colOff>73025</xdr:colOff>
      <xdr:row>32</xdr:row>
      <xdr:rowOff>14944</xdr:rowOff>
    </xdr:to>
    <xdr:cxnSp macro="">
      <xdr:nvCxnSpPr>
        <xdr:cNvPr id="148" name="直線コネクタ 147">
          <a:extLst>
            <a:ext uri="{FF2B5EF4-FFF2-40B4-BE49-F238E27FC236}">
              <a16:creationId xmlns:a16="http://schemas.microsoft.com/office/drawing/2014/main" id="{68D53591-A398-48DC-B473-90D5667EEE32}"/>
            </a:ext>
          </a:extLst>
        </xdr:cNvPr>
        <xdr:cNvCxnSpPr/>
      </xdr:nvCxnSpPr>
      <xdr:spPr>
        <a:xfrm>
          <a:off x="12004675" y="6090214"/>
          <a:ext cx="685800" cy="1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34</xdr:row>
      <xdr:rowOff>38530</xdr:rowOff>
    </xdr:from>
    <xdr:to>
      <xdr:col>64</xdr:col>
      <xdr:colOff>123825</xdr:colOff>
      <xdr:row>34</xdr:row>
      <xdr:rowOff>140130</xdr:rowOff>
    </xdr:to>
    <xdr:sp macro="" textlink="">
      <xdr:nvSpPr>
        <xdr:cNvPr id="149" name="楕円 148">
          <a:extLst>
            <a:ext uri="{FF2B5EF4-FFF2-40B4-BE49-F238E27FC236}">
              <a16:creationId xmlns:a16="http://schemas.microsoft.com/office/drawing/2014/main" id="{022E18D7-DB85-447E-AAD9-852A5ABA3D34}"/>
            </a:ext>
          </a:extLst>
        </xdr:cNvPr>
        <xdr:cNvSpPr/>
      </xdr:nvSpPr>
      <xdr:spPr>
        <a:xfrm>
          <a:off x="11268075" y="644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13264</xdr:rowOff>
    </xdr:from>
    <xdr:to>
      <xdr:col>68</xdr:col>
      <xdr:colOff>73025</xdr:colOff>
      <xdr:row>34</xdr:row>
      <xdr:rowOff>89330</xdr:rowOff>
    </xdr:to>
    <xdr:cxnSp macro="">
      <xdr:nvCxnSpPr>
        <xdr:cNvPr id="150" name="直線コネクタ 149">
          <a:extLst>
            <a:ext uri="{FF2B5EF4-FFF2-40B4-BE49-F238E27FC236}">
              <a16:creationId xmlns:a16="http://schemas.microsoft.com/office/drawing/2014/main" id="{064F1939-0EBA-45E7-A8A5-75DE4E33E559}"/>
            </a:ext>
          </a:extLst>
        </xdr:cNvPr>
        <xdr:cNvCxnSpPr/>
      </xdr:nvCxnSpPr>
      <xdr:spPr>
        <a:xfrm flipV="1">
          <a:off x="11318875" y="6090214"/>
          <a:ext cx="685800" cy="406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35</xdr:row>
      <xdr:rowOff>5017</xdr:rowOff>
    </xdr:from>
    <xdr:to>
      <xdr:col>60</xdr:col>
      <xdr:colOff>123825</xdr:colOff>
      <xdr:row>35</xdr:row>
      <xdr:rowOff>106617</xdr:rowOff>
    </xdr:to>
    <xdr:sp macro="" textlink="">
      <xdr:nvSpPr>
        <xdr:cNvPr id="151" name="楕円 150">
          <a:extLst>
            <a:ext uri="{FF2B5EF4-FFF2-40B4-BE49-F238E27FC236}">
              <a16:creationId xmlns:a16="http://schemas.microsoft.com/office/drawing/2014/main" id="{8510DD2C-BFE4-4461-81C6-74E2C8858A9C}"/>
            </a:ext>
          </a:extLst>
        </xdr:cNvPr>
        <xdr:cNvSpPr/>
      </xdr:nvSpPr>
      <xdr:spPr>
        <a:xfrm>
          <a:off x="10582275" y="657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34</xdr:row>
      <xdr:rowOff>89330</xdr:rowOff>
    </xdr:from>
    <xdr:to>
      <xdr:col>64</xdr:col>
      <xdr:colOff>73025</xdr:colOff>
      <xdr:row>35</xdr:row>
      <xdr:rowOff>55817</xdr:rowOff>
    </xdr:to>
    <xdr:cxnSp macro="">
      <xdr:nvCxnSpPr>
        <xdr:cNvPr id="152" name="直線コネクタ 151">
          <a:extLst>
            <a:ext uri="{FF2B5EF4-FFF2-40B4-BE49-F238E27FC236}">
              <a16:creationId xmlns:a16="http://schemas.microsoft.com/office/drawing/2014/main" id="{F5337BA2-7399-4869-B282-9C4E5C0108D3}"/>
            </a:ext>
          </a:extLst>
        </xdr:cNvPr>
        <xdr:cNvCxnSpPr/>
      </xdr:nvCxnSpPr>
      <xdr:spPr>
        <a:xfrm flipV="1">
          <a:off x="10633075" y="6496480"/>
          <a:ext cx="685800" cy="131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63898</xdr:rowOff>
    </xdr:from>
    <xdr:ext cx="469744" cy="259045"/>
    <xdr:sp macro="" textlink="">
      <xdr:nvSpPr>
        <xdr:cNvPr id="153" name="n_1aveValue債務償還比率">
          <a:extLst>
            <a:ext uri="{FF2B5EF4-FFF2-40B4-BE49-F238E27FC236}">
              <a16:creationId xmlns:a16="http://schemas.microsoft.com/office/drawing/2014/main" id="{1F989211-BA83-453D-A115-2D79F2F85B8D}"/>
            </a:ext>
          </a:extLst>
        </xdr:cNvPr>
        <xdr:cNvSpPr txBox="1"/>
      </xdr:nvSpPr>
      <xdr:spPr>
        <a:xfrm>
          <a:off x="12461952" y="548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10642</xdr:rowOff>
    </xdr:from>
    <xdr:ext cx="469744" cy="259045"/>
    <xdr:sp macro="" textlink="">
      <xdr:nvSpPr>
        <xdr:cNvPr id="154" name="n_2aveValue債務償還比率">
          <a:extLst>
            <a:ext uri="{FF2B5EF4-FFF2-40B4-BE49-F238E27FC236}">
              <a16:creationId xmlns:a16="http://schemas.microsoft.com/office/drawing/2014/main" id="{6C1E1BD3-D66E-4FEA-8BB9-B755C4462E7A}"/>
            </a:ext>
          </a:extLst>
        </xdr:cNvPr>
        <xdr:cNvSpPr txBox="1"/>
      </xdr:nvSpPr>
      <xdr:spPr>
        <a:xfrm>
          <a:off x="11788852" y="5427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41539</xdr:rowOff>
    </xdr:from>
    <xdr:ext cx="469744" cy="259045"/>
    <xdr:sp macro="" textlink="">
      <xdr:nvSpPr>
        <xdr:cNvPr id="155" name="n_3aveValue債務償還比率">
          <a:extLst>
            <a:ext uri="{FF2B5EF4-FFF2-40B4-BE49-F238E27FC236}">
              <a16:creationId xmlns:a16="http://schemas.microsoft.com/office/drawing/2014/main" id="{DA6ECD20-C035-40BB-B0A5-E26DD993F382}"/>
            </a:ext>
          </a:extLst>
        </xdr:cNvPr>
        <xdr:cNvSpPr txBox="1"/>
      </xdr:nvSpPr>
      <xdr:spPr>
        <a:xfrm>
          <a:off x="11103052" y="5623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58211</xdr:rowOff>
    </xdr:from>
    <xdr:ext cx="469744" cy="259045"/>
    <xdr:sp macro="" textlink="">
      <xdr:nvSpPr>
        <xdr:cNvPr id="156" name="n_4aveValue債務償還比率">
          <a:extLst>
            <a:ext uri="{FF2B5EF4-FFF2-40B4-BE49-F238E27FC236}">
              <a16:creationId xmlns:a16="http://schemas.microsoft.com/office/drawing/2014/main" id="{55BAA217-876B-438E-A19A-28F8CEC32CA0}"/>
            </a:ext>
          </a:extLst>
        </xdr:cNvPr>
        <xdr:cNvSpPr txBox="1"/>
      </xdr:nvSpPr>
      <xdr:spPr>
        <a:xfrm>
          <a:off x="10417252" y="5639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56871</xdr:rowOff>
    </xdr:from>
    <xdr:ext cx="469744" cy="259045"/>
    <xdr:sp macro="" textlink="">
      <xdr:nvSpPr>
        <xdr:cNvPr id="157" name="n_1mainValue債務償還比率">
          <a:extLst>
            <a:ext uri="{FF2B5EF4-FFF2-40B4-BE49-F238E27FC236}">
              <a16:creationId xmlns:a16="http://schemas.microsoft.com/office/drawing/2014/main" id="{B8A61D28-9CAA-415F-97CF-74DD1E4FDDB1}"/>
            </a:ext>
          </a:extLst>
        </xdr:cNvPr>
        <xdr:cNvSpPr txBox="1"/>
      </xdr:nvSpPr>
      <xdr:spPr>
        <a:xfrm>
          <a:off x="12461952" y="613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55191</xdr:rowOff>
    </xdr:from>
    <xdr:ext cx="469744" cy="259045"/>
    <xdr:sp macro="" textlink="">
      <xdr:nvSpPr>
        <xdr:cNvPr id="158" name="n_2mainValue債務償還比率">
          <a:extLst>
            <a:ext uri="{FF2B5EF4-FFF2-40B4-BE49-F238E27FC236}">
              <a16:creationId xmlns:a16="http://schemas.microsoft.com/office/drawing/2014/main" id="{E5F99442-26DD-48C4-9F80-35DD203DEADB}"/>
            </a:ext>
          </a:extLst>
        </xdr:cNvPr>
        <xdr:cNvSpPr txBox="1"/>
      </xdr:nvSpPr>
      <xdr:spPr>
        <a:xfrm>
          <a:off x="11788852" y="6132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34</xdr:row>
      <xdr:rowOff>131257</xdr:rowOff>
    </xdr:from>
    <xdr:ext cx="560923" cy="259045"/>
    <xdr:sp macro="" textlink="">
      <xdr:nvSpPr>
        <xdr:cNvPr id="159" name="n_3mainValue債務償還比率">
          <a:extLst>
            <a:ext uri="{FF2B5EF4-FFF2-40B4-BE49-F238E27FC236}">
              <a16:creationId xmlns:a16="http://schemas.microsoft.com/office/drawing/2014/main" id="{C68A0684-C892-4415-A4EB-BFDAB22F9F1D}"/>
            </a:ext>
          </a:extLst>
        </xdr:cNvPr>
        <xdr:cNvSpPr txBox="1"/>
      </xdr:nvSpPr>
      <xdr:spPr>
        <a:xfrm>
          <a:off x="11076513" y="653840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35</xdr:row>
      <xdr:rowOff>97744</xdr:rowOff>
    </xdr:from>
    <xdr:ext cx="560923" cy="259045"/>
    <xdr:sp macro="" textlink="">
      <xdr:nvSpPr>
        <xdr:cNvPr id="160" name="n_4mainValue債務償還比率">
          <a:extLst>
            <a:ext uri="{FF2B5EF4-FFF2-40B4-BE49-F238E27FC236}">
              <a16:creationId xmlns:a16="http://schemas.microsoft.com/office/drawing/2014/main" id="{744D0B14-4E93-4E7E-9C88-4C72AA692EE5}"/>
            </a:ext>
          </a:extLst>
        </xdr:cNvPr>
        <xdr:cNvSpPr txBox="1"/>
      </xdr:nvSpPr>
      <xdr:spPr>
        <a:xfrm>
          <a:off x="10390713" y="666999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7DE2A351-1DFE-4C1A-9869-7C4F2009769D}"/>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6F6C150A-B6F8-4CEE-AA32-71D127C80F31}"/>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D1ACE4D4-99F5-45C5-B184-A95FA1A35F95}"/>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C98C2CA7-09A0-40CF-A37C-D7812553473A}"/>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801B0438-ADF9-485B-9D6F-85BD91BD2D15}"/>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B4B066DF-9EC0-4C40-89B9-FDDB5C8220CC}"/>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17486F6-4BA2-4079-9472-CDF8547E774C}"/>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D825CB9-5243-43CF-A6D6-F855217A3459}"/>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D12F2AF-1E3B-47F0-8F15-5BC2A4D9A272}"/>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0213F48-D476-4A24-B3BD-CF0BD3084C5B}"/>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大阪府藤井寺市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EAD365C-0B1F-44A2-BAFF-25F00875736B}"/>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76C8C29-1F5B-4FA6-9554-EFE23E0110E9}"/>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A860DD7-7183-477F-BFDD-02C7B387312F}"/>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5B0E6F2-92E1-4CBE-B5E2-FDBB525008CE}"/>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F6BCAB7-B04B-4124-A578-EFCA7735E0FF}"/>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2A26386-DFE4-44D6-AD5F-FDDFD8C9384C}"/>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62,700
61,604
8.89
25,995,883
25,961,804
15,187
14,917,416
16,179,013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8565F0F-14F6-4A17-BECC-0077FB64366A}"/>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88BF99F-F7C3-45E4-923B-431A113EB9FC}"/>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9705B3E-BB78-4EB8-91F3-0723C09C58BA}"/>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43.0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F87252F-C013-4F7D-A411-B6A6B11634AE}"/>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5994634-1661-4BE3-BD3F-EC862B7F4234}"/>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5656976-CAF2-45DD-BFBF-001B915C6ECD}"/>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10E0D8B-0FF4-4D2F-92D0-7EF7260A09D6}"/>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B61B98E-533E-4D6A-8589-B3680EC8DEF1}"/>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08A2556-585B-4720-8D41-4656FD4F259F}"/>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13A3DCD-D01A-402B-A5B1-44E809C6E26E}"/>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C70AEFD-A02F-4463-AAF9-E8595FF872E2}"/>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0ADC658-9F64-4C1A-8CCC-C11C41940295}"/>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B22906E-EB64-4721-BD4F-D53B95C06457}"/>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9F7EC54-658A-4DFF-80D3-BA8637F78376}"/>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326DCD1-9C49-4D0B-8CB0-F8D5E127D4BC}"/>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735FA7B-54A3-4B37-84DF-7B3CF7AD73FB}"/>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B9DB3DA-7FCB-4BCF-A77C-BF4E9FABD2C2}"/>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C75D661-4061-438C-ADCB-4CDA89281AB0}"/>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26D65B0-15CA-413E-9956-DD4BD2B514BE}"/>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B546A26-1946-493A-B12C-86338C30432F}"/>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688660C-1880-4747-8405-5D67174EE029}"/>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F655FC9-D99C-4111-B3E5-E83E2A1BC70F}"/>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E14BB06-2F39-4790-86E9-B06E8399B5F3}"/>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5B6DA90-AB66-4851-B188-0D6244C84ED8}"/>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27ECC94-8884-4E29-96EA-92A2A94CEF29}"/>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C647B97-9BB9-4464-9C88-CC4A7460E862}"/>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F46E8E2-E4D2-4B5D-9267-DA3FB342428C}"/>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4113786-9568-4D36-823C-6250FE4CCECF}"/>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A785D1C-4F47-4DF4-A5C1-E7653A415B09}"/>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F45D6B5-B69E-429E-BCD7-3F2D9B538CCD}"/>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599AB93-76EE-4081-B8B7-646C8E02B093}"/>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24FFB7D-42CB-4FE1-89DF-BD8F519D8BBA}"/>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656577F2-52E3-47D5-8D34-8FA6429799FC}"/>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E1A507A5-B275-452C-8A41-46C495857F5D}"/>
            </a:ext>
          </a:extLst>
        </xdr:cNvPr>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13DECA94-7EB2-45A4-B4F0-CE72E6221C45}"/>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9A0761C7-3BE2-4AE8-A3F2-3D59BEFEFFFD}"/>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98909612-0191-4E6B-AA3D-ECAF27FA32AA}"/>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C81EAF7A-6BA2-4AC0-B10A-10E711FA05D6}"/>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C70B36C1-3905-442B-8053-7C94F5439745}"/>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871BCC2A-6003-4110-B865-C262F3110631}"/>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C4B4900-4208-4509-9ACA-310FB6772685}"/>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F3E818B0-17F1-4D38-A41F-0CDC1DB6386A}"/>
            </a:ext>
          </a:extLst>
        </xdr:cNvPr>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4F93E80-5BAF-43AB-B085-2C0A6016F9A2}"/>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F31881B7-45B5-4A98-8F36-D6902AE3F8C5}"/>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E987DBF3-261E-4EF7-87FA-C868661E1CFB}"/>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1D55F277-2130-4974-9C48-C4F8EF194D91}"/>
            </a:ext>
          </a:extLst>
        </xdr:cNvPr>
        <xdr:cNvCxnSpPr/>
      </xdr:nvCxnSpPr>
      <xdr:spPr>
        <a:xfrm flipV="1">
          <a:off x="4177665" y="557657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2572E746-CEE7-4DC2-87FE-158A409CA88B}"/>
            </a:ext>
          </a:extLst>
        </xdr:cNvPr>
        <xdr:cNvSpPr txBox="1"/>
      </xdr:nvSpPr>
      <xdr:spPr>
        <a:xfrm>
          <a:off x="4216400" y="6951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20356A06-7A33-46AB-93F5-8013EA92DCD4}"/>
            </a:ext>
          </a:extLst>
        </xdr:cNvPr>
        <xdr:cNvCxnSpPr/>
      </xdr:nvCxnSpPr>
      <xdr:spPr>
        <a:xfrm>
          <a:off x="4108450" y="69481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BEF284DA-B47D-4F92-ACF7-E545BC9D5EF2}"/>
            </a:ext>
          </a:extLst>
        </xdr:cNvPr>
        <xdr:cNvSpPr txBox="1"/>
      </xdr:nvSpPr>
      <xdr:spPr>
        <a:xfrm>
          <a:off x="4216400" y="5358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3244EAEA-DB37-4E24-BA0A-FDD3799F0F99}"/>
            </a:ext>
          </a:extLst>
        </xdr:cNvPr>
        <xdr:cNvCxnSpPr/>
      </xdr:nvCxnSpPr>
      <xdr:spPr>
        <a:xfrm>
          <a:off x="4108450" y="55765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92092</xdr:rowOff>
    </xdr:from>
    <xdr:ext cx="405111" cy="259045"/>
    <xdr:sp macro="" textlink="">
      <xdr:nvSpPr>
        <xdr:cNvPr id="62" name="【道路】&#10;有形固定資産減価償却率平均値テキスト">
          <a:extLst>
            <a:ext uri="{FF2B5EF4-FFF2-40B4-BE49-F238E27FC236}">
              <a16:creationId xmlns:a16="http://schemas.microsoft.com/office/drawing/2014/main" id="{351A0E30-ECB7-4C9C-AD5D-5252373C21AA}"/>
            </a:ext>
          </a:extLst>
        </xdr:cNvPr>
        <xdr:cNvSpPr txBox="1"/>
      </xdr:nvSpPr>
      <xdr:spPr>
        <a:xfrm>
          <a:off x="4216400" y="62071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B31DACB0-B468-4CF8-ADD7-5BAAC4947933}"/>
            </a:ext>
          </a:extLst>
        </xdr:cNvPr>
        <xdr:cNvSpPr/>
      </xdr:nvSpPr>
      <xdr:spPr>
        <a:xfrm>
          <a:off x="4127500" y="63493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020822B5-576B-4805-BCF2-003CC4A664D7}"/>
            </a:ext>
          </a:extLst>
        </xdr:cNvPr>
        <xdr:cNvSpPr/>
      </xdr:nvSpPr>
      <xdr:spPr>
        <a:xfrm>
          <a:off x="3384550" y="63284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B42466A6-9594-4639-B823-E8F9774E3F63}"/>
            </a:ext>
          </a:extLst>
        </xdr:cNvPr>
        <xdr:cNvSpPr/>
      </xdr:nvSpPr>
      <xdr:spPr>
        <a:xfrm>
          <a:off x="257175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166370</xdr:rowOff>
    </xdr:from>
    <xdr:to>
      <xdr:col>10</xdr:col>
      <xdr:colOff>165100</xdr:colOff>
      <xdr:row>38</xdr:row>
      <xdr:rowOff>96520</xdr:rowOff>
    </xdr:to>
    <xdr:sp macro="" textlink="">
      <xdr:nvSpPr>
        <xdr:cNvPr id="66" name="フローチャート: 判断 65">
          <a:extLst>
            <a:ext uri="{FF2B5EF4-FFF2-40B4-BE49-F238E27FC236}">
              <a16:creationId xmlns:a16="http://schemas.microsoft.com/office/drawing/2014/main" id="{9A19A947-549B-420B-A340-A8B6C2551058}"/>
            </a:ext>
          </a:extLst>
        </xdr:cNvPr>
        <xdr:cNvSpPr/>
      </xdr:nvSpPr>
      <xdr:spPr>
        <a:xfrm>
          <a:off x="1778000" y="62814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4C1BB54E-CA9A-43DB-A3AD-29995DD98ECE}"/>
            </a:ext>
          </a:extLst>
        </xdr:cNvPr>
        <xdr:cNvSpPr/>
      </xdr:nvSpPr>
      <xdr:spPr>
        <a:xfrm>
          <a:off x="984250" y="62490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0135EB1-7EF6-47AD-A9E1-D1E79FB3F138}"/>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4B668F7-D1B8-4B59-8D37-0DDFE1BCC67D}"/>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CD691ED-BD66-40B0-9577-10EBE6DA7A3C}"/>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B11A6A7-B631-4BF2-99A4-00E0F9CD702C}"/>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3F26452-2B46-406E-9BED-8F3F39AC93F5}"/>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40640</xdr:rowOff>
    </xdr:from>
    <xdr:to>
      <xdr:col>24</xdr:col>
      <xdr:colOff>114300</xdr:colOff>
      <xdr:row>39</xdr:row>
      <xdr:rowOff>142240</xdr:rowOff>
    </xdr:to>
    <xdr:sp macro="" textlink="">
      <xdr:nvSpPr>
        <xdr:cNvPr id="73" name="楕円 72">
          <a:extLst>
            <a:ext uri="{FF2B5EF4-FFF2-40B4-BE49-F238E27FC236}">
              <a16:creationId xmlns:a16="http://schemas.microsoft.com/office/drawing/2014/main" id="{47B2C835-141B-4784-893F-E2D3CDDA5977}"/>
            </a:ext>
          </a:extLst>
        </xdr:cNvPr>
        <xdr:cNvSpPr/>
      </xdr:nvSpPr>
      <xdr:spPr>
        <a:xfrm>
          <a:off x="4127500" y="648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19067</xdr:rowOff>
    </xdr:from>
    <xdr:ext cx="405111" cy="259045"/>
    <xdr:sp macro="" textlink="">
      <xdr:nvSpPr>
        <xdr:cNvPr id="74" name="【道路】&#10;有形固定資産減価償却率該当値テキスト">
          <a:extLst>
            <a:ext uri="{FF2B5EF4-FFF2-40B4-BE49-F238E27FC236}">
              <a16:creationId xmlns:a16="http://schemas.microsoft.com/office/drawing/2014/main" id="{6E401CC4-6AB7-4422-ADD9-73B03657409A}"/>
            </a:ext>
          </a:extLst>
        </xdr:cNvPr>
        <xdr:cNvSpPr txBox="1"/>
      </xdr:nvSpPr>
      <xdr:spPr>
        <a:xfrm>
          <a:off x="4216400" y="6464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10160</xdr:rowOff>
    </xdr:from>
    <xdr:to>
      <xdr:col>20</xdr:col>
      <xdr:colOff>38100</xdr:colOff>
      <xdr:row>39</xdr:row>
      <xdr:rowOff>111760</xdr:rowOff>
    </xdr:to>
    <xdr:sp macro="" textlink="">
      <xdr:nvSpPr>
        <xdr:cNvPr id="75" name="楕円 74">
          <a:extLst>
            <a:ext uri="{FF2B5EF4-FFF2-40B4-BE49-F238E27FC236}">
              <a16:creationId xmlns:a16="http://schemas.microsoft.com/office/drawing/2014/main" id="{3D603AB0-7DC2-4377-B4D9-070110B71B32}"/>
            </a:ext>
          </a:extLst>
        </xdr:cNvPr>
        <xdr:cNvSpPr/>
      </xdr:nvSpPr>
      <xdr:spPr>
        <a:xfrm>
          <a:off x="3384550" y="64554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60960</xdr:rowOff>
    </xdr:from>
    <xdr:to>
      <xdr:col>24</xdr:col>
      <xdr:colOff>63500</xdr:colOff>
      <xdr:row>39</xdr:row>
      <xdr:rowOff>91440</xdr:rowOff>
    </xdr:to>
    <xdr:cxnSp macro="">
      <xdr:nvCxnSpPr>
        <xdr:cNvPr id="76" name="直線コネクタ 75">
          <a:extLst>
            <a:ext uri="{FF2B5EF4-FFF2-40B4-BE49-F238E27FC236}">
              <a16:creationId xmlns:a16="http://schemas.microsoft.com/office/drawing/2014/main" id="{31D6940A-6E1F-43BB-8212-7C3F287F4BAA}"/>
            </a:ext>
          </a:extLst>
        </xdr:cNvPr>
        <xdr:cNvCxnSpPr/>
      </xdr:nvCxnSpPr>
      <xdr:spPr>
        <a:xfrm>
          <a:off x="3429000" y="6506210"/>
          <a:ext cx="7493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158750</xdr:rowOff>
    </xdr:from>
    <xdr:to>
      <xdr:col>15</xdr:col>
      <xdr:colOff>101600</xdr:colOff>
      <xdr:row>39</xdr:row>
      <xdr:rowOff>88900</xdr:rowOff>
    </xdr:to>
    <xdr:sp macro="" textlink="">
      <xdr:nvSpPr>
        <xdr:cNvPr id="77" name="楕円 76">
          <a:extLst>
            <a:ext uri="{FF2B5EF4-FFF2-40B4-BE49-F238E27FC236}">
              <a16:creationId xmlns:a16="http://schemas.microsoft.com/office/drawing/2014/main" id="{93699635-A13D-4F03-82A5-018B4C35AF22}"/>
            </a:ext>
          </a:extLst>
        </xdr:cNvPr>
        <xdr:cNvSpPr/>
      </xdr:nvSpPr>
      <xdr:spPr>
        <a:xfrm>
          <a:off x="2571750" y="64389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38100</xdr:rowOff>
    </xdr:from>
    <xdr:to>
      <xdr:col>19</xdr:col>
      <xdr:colOff>177800</xdr:colOff>
      <xdr:row>39</xdr:row>
      <xdr:rowOff>60960</xdr:rowOff>
    </xdr:to>
    <xdr:cxnSp macro="">
      <xdr:nvCxnSpPr>
        <xdr:cNvPr id="78" name="直線コネクタ 77">
          <a:extLst>
            <a:ext uri="{FF2B5EF4-FFF2-40B4-BE49-F238E27FC236}">
              <a16:creationId xmlns:a16="http://schemas.microsoft.com/office/drawing/2014/main" id="{3AD77D2A-427B-42F7-B933-92087A8F465A}"/>
            </a:ext>
          </a:extLst>
        </xdr:cNvPr>
        <xdr:cNvCxnSpPr/>
      </xdr:nvCxnSpPr>
      <xdr:spPr>
        <a:xfrm>
          <a:off x="2622550" y="6483350"/>
          <a:ext cx="8064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128270</xdr:rowOff>
    </xdr:from>
    <xdr:to>
      <xdr:col>10</xdr:col>
      <xdr:colOff>165100</xdr:colOff>
      <xdr:row>39</xdr:row>
      <xdr:rowOff>58420</xdr:rowOff>
    </xdr:to>
    <xdr:sp macro="" textlink="">
      <xdr:nvSpPr>
        <xdr:cNvPr id="79" name="楕円 78">
          <a:extLst>
            <a:ext uri="{FF2B5EF4-FFF2-40B4-BE49-F238E27FC236}">
              <a16:creationId xmlns:a16="http://schemas.microsoft.com/office/drawing/2014/main" id="{10B34FA6-C1A3-4223-B325-F2931E732562}"/>
            </a:ext>
          </a:extLst>
        </xdr:cNvPr>
        <xdr:cNvSpPr/>
      </xdr:nvSpPr>
      <xdr:spPr>
        <a:xfrm>
          <a:off x="1778000" y="64084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7620</xdr:rowOff>
    </xdr:from>
    <xdr:to>
      <xdr:col>15</xdr:col>
      <xdr:colOff>50800</xdr:colOff>
      <xdr:row>39</xdr:row>
      <xdr:rowOff>38100</xdr:rowOff>
    </xdr:to>
    <xdr:cxnSp macro="">
      <xdr:nvCxnSpPr>
        <xdr:cNvPr id="80" name="直線コネクタ 79">
          <a:extLst>
            <a:ext uri="{FF2B5EF4-FFF2-40B4-BE49-F238E27FC236}">
              <a16:creationId xmlns:a16="http://schemas.microsoft.com/office/drawing/2014/main" id="{70B42714-6394-4E05-A59B-6D51D6289F0C}"/>
            </a:ext>
          </a:extLst>
        </xdr:cNvPr>
        <xdr:cNvCxnSpPr/>
      </xdr:nvCxnSpPr>
      <xdr:spPr>
        <a:xfrm>
          <a:off x="1828800" y="6452870"/>
          <a:ext cx="79375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107315</xdr:rowOff>
    </xdr:from>
    <xdr:to>
      <xdr:col>6</xdr:col>
      <xdr:colOff>38100</xdr:colOff>
      <xdr:row>39</xdr:row>
      <xdr:rowOff>37465</xdr:rowOff>
    </xdr:to>
    <xdr:sp macro="" textlink="">
      <xdr:nvSpPr>
        <xdr:cNvPr id="81" name="楕円 80">
          <a:extLst>
            <a:ext uri="{FF2B5EF4-FFF2-40B4-BE49-F238E27FC236}">
              <a16:creationId xmlns:a16="http://schemas.microsoft.com/office/drawing/2014/main" id="{FA417706-3C96-4360-824A-C510F7C38C1D}"/>
            </a:ext>
          </a:extLst>
        </xdr:cNvPr>
        <xdr:cNvSpPr/>
      </xdr:nvSpPr>
      <xdr:spPr>
        <a:xfrm>
          <a:off x="984250" y="638746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158115</xdr:rowOff>
    </xdr:from>
    <xdr:to>
      <xdr:col>10</xdr:col>
      <xdr:colOff>114300</xdr:colOff>
      <xdr:row>39</xdr:row>
      <xdr:rowOff>7620</xdr:rowOff>
    </xdr:to>
    <xdr:cxnSp macro="">
      <xdr:nvCxnSpPr>
        <xdr:cNvPr id="82" name="直線コネクタ 81">
          <a:extLst>
            <a:ext uri="{FF2B5EF4-FFF2-40B4-BE49-F238E27FC236}">
              <a16:creationId xmlns:a16="http://schemas.microsoft.com/office/drawing/2014/main" id="{AFF26F5D-848E-4354-9088-390ECDAF934A}"/>
            </a:ext>
          </a:extLst>
        </xdr:cNvPr>
        <xdr:cNvCxnSpPr/>
      </xdr:nvCxnSpPr>
      <xdr:spPr>
        <a:xfrm>
          <a:off x="1028700" y="6438265"/>
          <a:ext cx="800100" cy="1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166387</xdr:rowOff>
    </xdr:from>
    <xdr:ext cx="405111" cy="259045"/>
    <xdr:sp macro="" textlink="">
      <xdr:nvSpPr>
        <xdr:cNvPr id="83" name="n_1aveValue【道路】&#10;有形固定資産減価償却率">
          <a:extLst>
            <a:ext uri="{FF2B5EF4-FFF2-40B4-BE49-F238E27FC236}">
              <a16:creationId xmlns:a16="http://schemas.microsoft.com/office/drawing/2014/main" id="{F4C223C1-0B78-4B5F-BACE-0526B9F62AC2}"/>
            </a:ext>
          </a:extLst>
        </xdr:cNvPr>
        <xdr:cNvSpPr txBox="1"/>
      </xdr:nvSpPr>
      <xdr:spPr>
        <a:xfrm>
          <a:off x="3239144" y="6116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154957</xdr:rowOff>
    </xdr:from>
    <xdr:ext cx="405111" cy="259045"/>
    <xdr:sp macro="" textlink="">
      <xdr:nvSpPr>
        <xdr:cNvPr id="84" name="n_2aveValue【道路】&#10;有形固定資産減価償却率">
          <a:extLst>
            <a:ext uri="{FF2B5EF4-FFF2-40B4-BE49-F238E27FC236}">
              <a16:creationId xmlns:a16="http://schemas.microsoft.com/office/drawing/2014/main" id="{7693DE25-DC45-4FF4-871A-B3E80D527B08}"/>
            </a:ext>
          </a:extLst>
        </xdr:cNvPr>
        <xdr:cNvSpPr txBox="1"/>
      </xdr:nvSpPr>
      <xdr:spPr>
        <a:xfrm>
          <a:off x="2439044" y="6104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113047</xdr:rowOff>
    </xdr:from>
    <xdr:ext cx="405111" cy="259045"/>
    <xdr:sp macro="" textlink="">
      <xdr:nvSpPr>
        <xdr:cNvPr id="85" name="n_3aveValue【道路】&#10;有形固定資産減価償却率">
          <a:extLst>
            <a:ext uri="{FF2B5EF4-FFF2-40B4-BE49-F238E27FC236}">
              <a16:creationId xmlns:a16="http://schemas.microsoft.com/office/drawing/2014/main" id="{F65C9EAE-21EC-4F3B-9747-9591955B08D0}"/>
            </a:ext>
          </a:extLst>
        </xdr:cNvPr>
        <xdr:cNvSpPr txBox="1"/>
      </xdr:nvSpPr>
      <xdr:spPr>
        <a:xfrm>
          <a:off x="1645294" y="6062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6" name="n_4aveValue【道路】&#10;有形固定資産減価償却率">
          <a:extLst>
            <a:ext uri="{FF2B5EF4-FFF2-40B4-BE49-F238E27FC236}">
              <a16:creationId xmlns:a16="http://schemas.microsoft.com/office/drawing/2014/main" id="{6B7EAF08-3DC1-49E7-87EC-9CB63B13608B}"/>
            </a:ext>
          </a:extLst>
        </xdr:cNvPr>
        <xdr:cNvSpPr txBox="1"/>
      </xdr:nvSpPr>
      <xdr:spPr>
        <a:xfrm>
          <a:off x="851544" y="6030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102887</xdr:rowOff>
    </xdr:from>
    <xdr:ext cx="405111" cy="259045"/>
    <xdr:sp macro="" textlink="">
      <xdr:nvSpPr>
        <xdr:cNvPr id="87" name="n_1mainValue【道路】&#10;有形固定資産減価償却率">
          <a:extLst>
            <a:ext uri="{FF2B5EF4-FFF2-40B4-BE49-F238E27FC236}">
              <a16:creationId xmlns:a16="http://schemas.microsoft.com/office/drawing/2014/main" id="{56396DD7-4FF7-41AB-8E74-89C0EEA2025F}"/>
            </a:ext>
          </a:extLst>
        </xdr:cNvPr>
        <xdr:cNvSpPr txBox="1"/>
      </xdr:nvSpPr>
      <xdr:spPr>
        <a:xfrm>
          <a:off x="3239144" y="6548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80027</xdr:rowOff>
    </xdr:from>
    <xdr:ext cx="405111" cy="259045"/>
    <xdr:sp macro="" textlink="">
      <xdr:nvSpPr>
        <xdr:cNvPr id="88" name="n_2mainValue【道路】&#10;有形固定資産減価償却率">
          <a:extLst>
            <a:ext uri="{FF2B5EF4-FFF2-40B4-BE49-F238E27FC236}">
              <a16:creationId xmlns:a16="http://schemas.microsoft.com/office/drawing/2014/main" id="{9F659F8A-265D-4591-B887-4689494593C9}"/>
            </a:ext>
          </a:extLst>
        </xdr:cNvPr>
        <xdr:cNvSpPr txBox="1"/>
      </xdr:nvSpPr>
      <xdr:spPr>
        <a:xfrm>
          <a:off x="2439044" y="6525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49547</xdr:rowOff>
    </xdr:from>
    <xdr:ext cx="405111" cy="259045"/>
    <xdr:sp macro="" textlink="">
      <xdr:nvSpPr>
        <xdr:cNvPr id="89" name="n_3mainValue【道路】&#10;有形固定資産減価償却率">
          <a:extLst>
            <a:ext uri="{FF2B5EF4-FFF2-40B4-BE49-F238E27FC236}">
              <a16:creationId xmlns:a16="http://schemas.microsoft.com/office/drawing/2014/main" id="{79BC891E-F90A-4454-8C7A-1A530337AAAD}"/>
            </a:ext>
          </a:extLst>
        </xdr:cNvPr>
        <xdr:cNvSpPr txBox="1"/>
      </xdr:nvSpPr>
      <xdr:spPr>
        <a:xfrm>
          <a:off x="1645294" y="6494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28592</xdr:rowOff>
    </xdr:from>
    <xdr:ext cx="405111" cy="259045"/>
    <xdr:sp macro="" textlink="">
      <xdr:nvSpPr>
        <xdr:cNvPr id="90" name="n_4mainValue【道路】&#10;有形固定資産減価償却率">
          <a:extLst>
            <a:ext uri="{FF2B5EF4-FFF2-40B4-BE49-F238E27FC236}">
              <a16:creationId xmlns:a16="http://schemas.microsoft.com/office/drawing/2014/main" id="{7D200B94-CEBF-4481-9034-576739772023}"/>
            </a:ext>
          </a:extLst>
        </xdr:cNvPr>
        <xdr:cNvSpPr txBox="1"/>
      </xdr:nvSpPr>
      <xdr:spPr>
        <a:xfrm>
          <a:off x="851544" y="6473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3F30ADA-374D-4619-B453-CF81CE46FDFA}"/>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77FAA432-AAEA-4021-B15E-3D412DA7A46A}"/>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42564809-AE25-461F-85D7-6B998186802C}"/>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ADB000C2-DE2D-4B35-969B-2950CC43BCA6}"/>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3D37B138-4D19-4D8E-9896-6AEE8DA0E5C0}"/>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EF28AEB0-2FF1-4E15-B9C3-A883E009A4D0}"/>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DD979031-CA82-4073-B499-B49B88C39258}"/>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49C1B143-119B-4DB4-A1DE-687E9F006A0E}"/>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BA0060B1-3B98-452D-BA71-8A601705613E}"/>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A5886279-F169-4D78-97FB-D2426730D3CE}"/>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285AF8B8-C711-42A8-A1D3-6DD9B7D4C3B1}"/>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AA85D84C-9713-4469-927F-CC0DCD53EBF6}"/>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5DA09127-9C2D-4851-A7CC-DAE37C2712FE}"/>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A8FC9F78-47B5-4A90-BD60-4C23A509814B}"/>
            </a:ext>
          </a:extLst>
        </xdr:cNvPr>
        <xdr:cNvSpPr txBox="1"/>
      </xdr:nvSpPr>
      <xdr:spPr>
        <a:xfrm>
          <a:off x="54821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AA3C7D12-9D5A-4103-AB90-C888A67E9143}"/>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9C908F5F-47AE-411F-B6F7-95E8D2152AA8}"/>
            </a:ext>
          </a:extLst>
        </xdr:cNvPr>
        <xdr:cNvSpPr txBox="1"/>
      </xdr:nvSpPr>
      <xdr:spPr>
        <a:xfrm>
          <a:off x="548215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3047793F-795C-4280-885A-868A59586CD9}"/>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B70218D4-11C6-41EA-BDB2-A1827AF50CEF}"/>
            </a:ext>
          </a:extLst>
        </xdr:cNvPr>
        <xdr:cNvSpPr txBox="1"/>
      </xdr:nvSpPr>
      <xdr:spPr>
        <a:xfrm>
          <a:off x="5482151" y="5744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3926A39E-9CA7-4EE2-BF05-FBD985FE68EB}"/>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AB604DCC-F71A-4286-800C-96A04B69A6E8}"/>
            </a:ext>
          </a:extLst>
        </xdr:cNvPr>
        <xdr:cNvSpPr txBox="1"/>
      </xdr:nvSpPr>
      <xdr:spPr>
        <a:xfrm>
          <a:off x="5482151" y="5375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E11B2F9E-BE80-410D-8CC8-F42862903982}"/>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615C6EB2-79EB-4F83-89AF-8A3269F51EDF}"/>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559FDC3B-0BDC-4EAE-835B-F00392C6DEFE}"/>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14CD136A-4012-4F1D-AF1E-C0BD4E7B8B25}"/>
            </a:ext>
          </a:extLst>
        </xdr:cNvPr>
        <xdr:cNvCxnSpPr/>
      </xdr:nvCxnSpPr>
      <xdr:spPr>
        <a:xfrm flipV="1">
          <a:off x="9429115" y="5670842"/>
          <a:ext cx="0" cy="1259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DFB1D502-8584-42D5-B161-60CB0A4ABEDB}"/>
            </a:ext>
          </a:extLst>
        </xdr:cNvPr>
        <xdr:cNvSpPr txBox="1"/>
      </xdr:nvSpPr>
      <xdr:spPr>
        <a:xfrm>
          <a:off x="9467850" y="6934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5787ABDE-E6A5-4F83-A849-8EF0F71D72CD}"/>
            </a:ext>
          </a:extLst>
        </xdr:cNvPr>
        <xdr:cNvCxnSpPr/>
      </xdr:nvCxnSpPr>
      <xdr:spPr>
        <a:xfrm>
          <a:off x="9359900" y="69301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6CBC93A0-23C6-42C2-97B6-631E5874B44A}"/>
            </a:ext>
          </a:extLst>
        </xdr:cNvPr>
        <xdr:cNvSpPr txBox="1"/>
      </xdr:nvSpPr>
      <xdr:spPr>
        <a:xfrm>
          <a:off x="9467850" y="545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02B65C31-99CE-40AD-A459-ACE98398AE0F}"/>
            </a:ext>
          </a:extLst>
        </xdr:cNvPr>
        <xdr:cNvCxnSpPr/>
      </xdr:nvCxnSpPr>
      <xdr:spPr>
        <a:xfrm>
          <a:off x="9359900" y="56708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44B6824A-5CFE-40F9-AC9C-7E2DEEF658A5}"/>
            </a:ext>
          </a:extLst>
        </xdr:cNvPr>
        <xdr:cNvSpPr txBox="1"/>
      </xdr:nvSpPr>
      <xdr:spPr>
        <a:xfrm>
          <a:off x="9467850" y="65120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1AF13995-7FF1-4F70-B0EE-1B6FA04F2151}"/>
            </a:ext>
          </a:extLst>
        </xdr:cNvPr>
        <xdr:cNvSpPr/>
      </xdr:nvSpPr>
      <xdr:spPr>
        <a:xfrm>
          <a:off x="9398000" y="66542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E1D65C01-D4FB-4639-95E4-8E2B93586217}"/>
            </a:ext>
          </a:extLst>
        </xdr:cNvPr>
        <xdr:cNvSpPr/>
      </xdr:nvSpPr>
      <xdr:spPr>
        <a:xfrm>
          <a:off x="8636000" y="6657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02646A96-2061-463E-906E-8AF98267D030}"/>
            </a:ext>
          </a:extLst>
        </xdr:cNvPr>
        <xdr:cNvSpPr/>
      </xdr:nvSpPr>
      <xdr:spPr>
        <a:xfrm>
          <a:off x="7842250" y="666074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67272</xdr:rowOff>
    </xdr:from>
    <xdr:to>
      <xdr:col>41</xdr:col>
      <xdr:colOff>101600</xdr:colOff>
      <xdr:row>40</xdr:row>
      <xdr:rowOff>168872</xdr:rowOff>
    </xdr:to>
    <xdr:sp macro="" textlink="">
      <xdr:nvSpPr>
        <xdr:cNvPr id="123" name="フローチャート: 判断 122">
          <a:extLst>
            <a:ext uri="{FF2B5EF4-FFF2-40B4-BE49-F238E27FC236}">
              <a16:creationId xmlns:a16="http://schemas.microsoft.com/office/drawing/2014/main" id="{344273F7-F5AC-42D8-8E67-18D4F27F3C54}"/>
            </a:ext>
          </a:extLst>
        </xdr:cNvPr>
        <xdr:cNvSpPr/>
      </xdr:nvSpPr>
      <xdr:spPr>
        <a:xfrm>
          <a:off x="7029450" y="66776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64833</xdr:rowOff>
    </xdr:from>
    <xdr:to>
      <xdr:col>36</xdr:col>
      <xdr:colOff>165100</xdr:colOff>
      <xdr:row>40</xdr:row>
      <xdr:rowOff>166433</xdr:rowOff>
    </xdr:to>
    <xdr:sp macro="" textlink="">
      <xdr:nvSpPr>
        <xdr:cNvPr id="124" name="フローチャート: 判断 123">
          <a:extLst>
            <a:ext uri="{FF2B5EF4-FFF2-40B4-BE49-F238E27FC236}">
              <a16:creationId xmlns:a16="http://schemas.microsoft.com/office/drawing/2014/main" id="{C61EBBD7-FF51-414B-9781-A88436ABFA03}"/>
            </a:ext>
          </a:extLst>
        </xdr:cNvPr>
        <xdr:cNvSpPr/>
      </xdr:nvSpPr>
      <xdr:spPr>
        <a:xfrm>
          <a:off x="6235700" y="667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FE69B188-2868-4BD4-A225-96670401D5F1}"/>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603BE5B6-00AD-4660-AF08-BE939202AEBF}"/>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14444580-099C-4C38-8A38-045B29A610B8}"/>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828E6E00-23F5-49F0-A60B-4915F5FE844D}"/>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1D2A2C53-60AB-4CED-879E-AA6B503E30D6}"/>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50432</xdr:rowOff>
    </xdr:from>
    <xdr:to>
      <xdr:col>55</xdr:col>
      <xdr:colOff>50800</xdr:colOff>
      <xdr:row>41</xdr:row>
      <xdr:rowOff>152032</xdr:rowOff>
    </xdr:to>
    <xdr:sp macro="" textlink="">
      <xdr:nvSpPr>
        <xdr:cNvPr id="130" name="楕円 129">
          <a:extLst>
            <a:ext uri="{FF2B5EF4-FFF2-40B4-BE49-F238E27FC236}">
              <a16:creationId xmlns:a16="http://schemas.microsoft.com/office/drawing/2014/main" id="{645A7BF4-B642-47E9-9FE1-FA1E9C55A80D}"/>
            </a:ext>
          </a:extLst>
        </xdr:cNvPr>
        <xdr:cNvSpPr/>
      </xdr:nvSpPr>
      <xdr:spPr>
        <a:xfrm>
          <a:off x="9398000" y="682588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136809</xdr:rowOff>
    </xdr:from>
    <xdr:ext cx="469744" cy="259045"/>
    <xdr:sp macro="" textlink="">
      <xdr:nvSpPr>
        <xdr:cNvPr id="131" name="【道路】&#10;一人当たり延長該当値テキスト">
          <a:extLst>
            <a:ext uri="{FF2B5EF4-FFF2-40B4-BE49-F238E27FC236}">
              <a16:creationId xmlns:a16="http://schemas.microsoft.com/office/drawing/2014/main" id="{0B61E733-79D9-4BFF-976F-4CD6AE1ACFF3}"/>
            </a:ext>
          </a:extLst>
        </xdr:cNvPr>
        <xdr:cNvSpPr txBox="1"/>
      </xdr:nvSpPr>
      <xdr:spPr>
        <a:xfrm>
          <a:off x="9467850" y="6747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51574</xdr:rowOff>
    </xdr:from>
    <xdr:to>
      <xdr:col>50</xdr:col>
      <xdr:colOff>165100</xdr:colOff>
      <xdr:row>41</xdr:row>
      <xdr:rowOff>153174</xdr:rowOff>
    </xdr:to>
    <xdr:sp macro="" textlink="">
      <xdr:nvSpPr>
        <xdr:cNvPr id="132" name="楕円 131">
          <a:extLst>
            <a:ext uri="{FF2B5EF4-FFF2-40B4-BE49-F238E27FC236}">
              <a16:creationId xmlns:a16="http://schemas.microsoft.com/office/drawing/2014/main" id="{5FF32675-9302-4610-9BCB-4CB80A9D2C8E}"/>
            </a:ext>
          </a:extLst>
        </xdr:cNvPr>
        <xdr:cNvSpPr/>
      </xdr:nvSpPr>
      <xdr:spPr>
        <a:xfrm>
          <a:off x="8636000" y="682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101232</xdr:rowOff>
    </xdr:from>
    <xdr:to>
      <xdr:col>55</xdr:col>
      <xdr:colOff>0</xdr:colOff>
      <xdr:row>41</xdr:row>
      <xdr:rowOff>102374</xdr:rowOff>
    </xdr:to>
    <xdr:cxnSp macro="">
      <xdr:nvCxnSpPr>
        <xdr:cNvPr id="133" name="直線コネクタ 132">
          <a:extLst>
            <a:ext uri="{FF2B5EF4-FFF2-40B4-BE49-F238E27FC236}">
              <a16:creationId xmlns:a16="http://schemas.microsoft.com/office/drawing/2014/main" id="{3BDFA821-450B-4B95-B9A6-CE4526E3F5B7}"/>
            </a:ext>
          </a:extLst>
        </xdr:cNvPr>
        <xdr:cNvCxnSpPr/>
      </xdr:nvCxnSpPr>
      <xdr:spPr>
        <a:xfrm flipV="1">
          <a:off x="8686800" y="6876682"/>
          <a:ext cx="74295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52336</xdr:rowOff>
    </xdr:from>
    <xdr:to>
      <xdr:col>46</xdr:col>
      <xdr:colOff>38100</xdr:colOff>
      <xdr:row>41</xdr:row>
      <xdr:rowOff>153936</xdr:rowOff>
    </xdr:to>
    <xdr:sp macro="" textlink="">
      <xdr:nvSpPr>
        <xdr:cNvPr id="134" name="楕円 133">
          <a:extLst>
            <a:ext uri="{FF2B5EF4-FFF2-40B4-BE49-F238E27FC236}">
              <a16:creationId xmlns:a16="http://schemas.microsoft.com/office/drawing/2014/main" id="{3B375632-E5B9-42C7-8F79-C766E6B85BEB}"/>
            </a:ext>
          </a:extLst>
        </xdr:cNvPr>
        <xdr:cNvSpPr/>
      </xdr:nvSpPr>
      <xdr:spPr>
        <a:xfrm>
          <a:off x="7842250" y="682778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102374</xdr:rowOff>
    </xdr:from>
    <xdr:to>
      <xdr:col>50</xdr:col>
      <xdr:colOff>114300</xdr:colOff>
      <xdr:row>41</xdr:row>
      <xdr:rowOff>103136</xdr:rowOff>
    </xdr:to>
    <xdr:cxnSp macro="">
      <xdr:nvCxnSpPr>
        <xdr:cNvPr id="135" name="直線コネクタ 134">
          <a:extLst>
            <a:ext uri="{FF2B5EF4-FFF2-40B4-BE49-F238E27FC236}">
              <a16:creationId xmlns:a16="http://schemas.microsoft.com/office/drawing/2014/main" id="{CAC4BC0A-FCE9-4136-82A7-39C74311F4EA}"/>
            </a:ext>
          </a:extLst>
        </xdr:cNvPr>
        <xdr:cNvCxnSpPr/>
      </xdr:nvCxnSpPr>
      <xdr:spPr>
        <a:xfrm flipV="1">
          <a:off x="7886700" y="6877824"/>
          <a:ext cx="8001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53594</xdr:rowOff>
    </xdr:from>
    <xdr:to>
      <xdr:col>41</xdr:col>
      <xdr:colOff>101600</xdr:colOff>
      <xdr:row>41</xdr:row>
      <xdr:rowOff>155194</xdr:rowOff>
    </xdr:to>
    <xdr:sp macro="" textlink="">
      <xdr:nvSpPr>
        <xdr:cNvPr id="136" name="楕円 135">
          <a:extLst>
            <a:ext uri="{FF2B5EF4-FFF2-40B4-BE49-F238E27FC236}">
              <a16:creationId xmlns:a16="http://schemas.microsoft.com/office/drawing/2014/main" id="{0DC086A0-4DB4-40F7-990B-96926EDE567A}"/>
            </a:ext>
          </a:extLst>
        </xdr:cNvPr>
        <xdr:cNvSpPr/>
      </xdr:nvSpPr>
      <xdr:spPr>
        <a:xfrm>
          <a:off x="7029450" y="682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103136</xdr:rowOff>
    </xdr:from>
    <xdr:to>
      <xdr:col>45</xdr:col>
      <xdr:colOff>177800</xdr:colOff>
      <xdr:row>41</xdr:row>
      <xdr:rowOff>104394</xdr:rowOff>
    </xdr:to>
    <xdr:cxnSp macro="">
      <xdr:nvCxnSpPr>
        <xdr:cNvPr id="137" name="直線コネクタ 136">
          <a:extLst>
            <a:ext uri="{FF2B5EF4-FFF2-40B4-BE49-F238E27FC236}">
              <a16:creationId xmlns:a16="http://schemas.microsoft.com/office/drawing/2014/main" id="{26FABF1F-44E2-4D2A-84E5-2114835077F6}"/>
            </a:ext>
          </a:extLst>
        </xdr:cNvPr>
        <xdr:cNvCxnSpPr/>
      </xdr:nvCxnSpPr>
      <xdr:spPr>
        <a:xfrm flipV="1">
          <a:off x="7080250" y="6878586"/>
          <a:ext cx="806450" cy="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54280</xdr:rowOff>
    </xdr:from>
    <xdr:to>
      <xdr:col>36</xdr:col>
      <xdr:colOff>165100</xdr:colOff>
      <xdr:row>41</xdr:row>
      <xdr:rowOff>155880</xdr:rowOff>
    </xdr:to>
    <xdr:sp macro="" textlink="">
      <xdr:nvSpPr>
        <xdr:cNvPr id="138" name="楕円 137">
          <a:extLst>
            <a:ext uri="{FF2B5EF4-FFF2-40B4-BE49-F238E27FC236}">
              <a16:creationId xmlns:a16="http://schemas.microsoft.com/office/drawing/2014/main" id="{99D2E71C-645B-43C1-8EDA-167100336D8A}"/>
            </a:ext>
          </a:extLst>
        </xdr:cNvPr>
        <xdr:cNvSpPr/>
      </xdr:nvSpPr>
      <xdr:spPr>
        <a:xfrm>
          <a:off x="6235700" y="682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104394</xdr:rowOff>
    </xdr:from>
    <xdr:to>
      <xdr:col>41</xdr:col>
      <xdr:colOff>50800</xdr:colOff>
      <xdr:row>41</xdr:row>
      <xdr:rowOff>105080</xdr:rowOff>
    </xdr:to>
    <xdr:cxnSp macro="">
      <xdr:nvCxnSpPr>
        <xdr:cNvPr id="139" name="直線コネクタ 138">
          <a:extLst>
            <a:ext uri="{FF2B5EF4-FFF2-40B4-BE49-F238E27FC236}">
              <a16:creationId xmlns:a16="http://schemas.microsoft.com/office/drawing/2014/main" id="{848F7AA4-B796-4BFE-AF51-A5C116992923}"/>
            </a:ext>
          </a:extLst>
        </xdr:cNvPr>
        <xdr:cNvCxnSpPr/>
      </xdr:nvCxnSpPr>
      <xdr:spPr>
        <a:xfrm flipV="1">
          <a:off x="6286500" y="6879844"/>
          <a:ext cx="79375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3C5B22AC-F03A-4D99-8EE2-479DD45682A4}"/>
            </a:ext>
          </a:extLst>
        </xdr:cNvPr>
        <xdr:cNvSpPr txBox="1"/>
      </xdr:nvSpPr>
      <xdr:spPr>
        <a:xfrm>
          <a:off x="8458277" y="6445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90180035-A081-471F-8547-1106726EC462}"/>
            </a:ext>
          </a:extLst>
        </xdr:cNvPr>
        <xdr:cNvSpPr txBox="1"/>
      </xdr:nvSpPr>
      <xdr:spPr>
        <a:xfrm>
          <a:off x="7677227" y="6442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13949</xdr:rowOff>
    </xdr:from>
    <xdr:ext cx="469744" cy="259045"/>
    <xdr:sp macro="" textlink="">
      <xdr:nvSpPr>
        <xdr:cNvPr id="142" name="n_3aveValue【道路】&#10;一人当たり延長">
          <a:extLst>
            <a:ext uri="{FF2B5EF4-FFF2-40B4-BE49-F238E27FC236}">
              <a16:creationId xmlns:a16="http://schemas.microsoft.com/office/drawing/2014/main" id="{4DD35478-6ABC-4ADB-BAE5-4ABD0B7516F5}"/>
            </a:ext>
          </a:extLst>
        </xdr:cNvPr>
        <xdr:cNvSpPr txBox="1"/>
      </xdr:nvSpPr>
      <xdr:spPr>
        <a:xfrm>
          <a:off x="6864427" y="6459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11510</xdr:rowOff>
    </xdr:from>
    <xdr:ext cx="469744" cy="259045"/>
    <xdr:sp macro="" textlink="">
      <xdr:nvSpPr>
        <xdr:cNvPr id="143" name="n_4aveValue【道路】&#10;一人当たり延長">
          <a:extLst>
            <a:ext uri="{FF2B5EF4-FFF2-40B4-BE49-F238E27FC236}">
              <a16:creationId xmlns:a16="http://schemas.microsoft.com/office/drawing/2014/main" id="{5F5EC348-52DD-4B7E-84BD-BD56CD66895E}"/>
            </a:ext>
          </a:extLst>
        </xdr:cNvPr>
        <xdr:cNvSpPr txBox="1"/>
      </xdr:nvSpPr>
      <xdr:spPr>
        <a:xfrm>
          <a:off x="6070677" y="6456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144301</xdr:rowOff>
    </xdr:from>
    <xdr:ext cx="469744" cy="259045"/>
    <xdr:sp macro="" textlink="">
      <xdr:nvSpPr>
        <xdr:cNvPr id="144" name="n_1mainValue【道路】&#10;一人当たり延長">
          <a:extLst>
            <a:ext uri="{FF2B5EF4-FFF2-40B4-BE49-F238E27FC236}">
              <a16:creationId xmlns:a16="http://schemas.microsoft.com/office/drawing/2014/main" id="{16B8AAB4-3C68-454F-AD46-F4112C245C38}"/>
            </a:ext>
          </a:extLst>
        </xdr:cNvPr>
        <xdr:cNvSpPr txBox="1"/>
      </xdr:nvSpPr>
      <xdr:spPr>
        <a:xfrm>
          <a:off x="8458277" y="6919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145063</xdr:rowOff>
    </xdr:from>
    <xdr:ext cx="469744" cy="259045"/>
    <xdr:sp macro="" textlink="">
      <xdr:nvSpPr>
        <xdr:cNvPr id="145" name="n_2mainValue【道路】&#10;一人当たり延長">
          <a:extLst>
            <a:ext uri="{FF2B5EF4-FFF2-40B4-BE49-F238E27FC236}">
              <a16:creationId xmlns:a16="http://schemas.microsoft.com/office/drawing/2014/main" id="{CF58B6C5-FADD-499C-A5C1-E1BE714871EF}"/>
            </a:ext>
          </a:extLst>
        </xdr:cNvPr>
        <xdr:cNvSpPr txBox="1"/>
      </xdr:nvSpPr>
      <xdr:spPr>
        <a:xfrm>
          <a:off x="7677227" y="692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146321</xdr:rowOff>
    </xdr:from>
    <xdr:ext cx="469744" cy="259045"/>
    <xdr:sp macro="" textlink="">
      <xdr:nvSpPr>
        <xdr:cNvPr id="146" name="n_3mainValue【道路】&#10;一人当たり延長">
          <a:extLst>
            <a:ext uri="{FF2B5EF4-FFF2-40B4-BE49-F238E27FC236}">
              <a16:creationId xmlns:a16="http://schemas.microsoft.com/office/drawing/2014/main" id="{C7FE9E81-C86A-425D-8C5B-BADE74048E9E}"/>
            </a:ext>
          </a:extLst>
        </xdr:cNvPr>
        <xdr:cNvSpPr txBox="1"/>
      </xdr:nvSpPr>
      <xdr:spPr>
        <a:xfrm>
          <a:off x="6864427" y="6921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147007</xdr:rowOff>
    </xdr:from>
    <xdr:ext cx="469744" cy="259045"/>
    <xdr:sp macro="" textlink="">
      <xdr:nvSpPr>
        <xdr:cNvPr id="147" name="n_4mainValue【道路】&#10;一人当たり延長">
          <a:extLst>
            <a:ext uri="{FF2B5EF4-FFF2-40B4-BE49-F238E27FC236}">
              <a16:creationId xmlns:a16="http://schemas.microsoft.com/office/drawing/2014/main" id="{A4C193C6-0CFB-4BDF-A555-D75A15A9486E}"/>
            </a:ext>
          </a:extLst>
        </xdr:cNvPr>
        <xdr:cNvSpPr txBox="1"/>
      </xdr:nvSpPr>
      <xdr:spPr>
        <a:xfrm>
          <a:off x="6070677" y="6922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CE056278-B319-47D2-8FCE-DA254F569A9D}"/>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EEAF9555-24FD-432C-8471-E1655D568258}"/>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91936150-B8E6-45D0-82FB-C8F7F18B5B77}"/>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B3361109-E577-4E8D-B581-FC878243665D}"/>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F766A98D-4BAD-4ECB-87AE-4AE900899A38}"/>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6135D8DF-28BE-4D98-AF2C-8A84070637D4}"/>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B0766DC6-B0A5-4C5F-B8D8-A388FCFE488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CE3EAB8E-D8B6-4EE7-AD6F-0203AA65594F}"/>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3DCB224D-EC3E-4B8D-9386-2C24CFC5A036}"/>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4498CCA4-A571-458E-AC16-BC9D1A5B7B2F}"/>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320929D7-54ED-48CB-8C2B-E36DCE873F00}"/>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C50060F8-AC43-4234-B514-E9C2BABA112C}"/>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B67510B-9893-4B0E-9D59-E872AECB160E}"/>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204C7DA3-AE32-4487-9C2C-BF524D5B2D6D}"/>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28F82155-1E42-48F0-B236-023561E977A2}"/>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DEDCAA53-9464-4EEE-982B-DAF2273960C1}"/>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108B642C-E2D2-42CD-BCE9-65E65140AC0C}"/>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AA3F589D-FF4D-4867-8A39-552668BC23B2}"/>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6CEAA913-A7D7-4E74-B5C9-7D39DF3AA777}"/>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D40F22ED-07F2-4226-AC1C-55A2058B1727}"/>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49F84314-0ACA-42A7-B717-4A187C313329}"/>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46D7045C-19AA-4915-BB29-31148C29607F}"/>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9016D445-0267-437C-B170-BFE86A66055C}"/>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73B7FF36-0721-488B-BA3C-1C3074948E73}"/>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B00306F1-A4A6-4C36-A674-B867E160554B}"/>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31024</xdr:rowOff>
    </xdr:from>
    <xdr:to>
      <xdr:col>24</xdr:col>
      <xdr:colOff>62865</xdr:colOff>
      <xdr:row>64</xdr:row>
      <xdr:rowOff>3266</xdr:rowOff>
    </xdr:to>
    <xdr:cxnSp macro="">
      <xdr:nvCxnSpPr>
        <xdr:cNvPr id="173" name="直線コネクタ 172">
          <a:extLst>
            <a:ext uri="{FF2B5EF4-FFF2-40B4-BE49-F238E27FC236}">
              <a16:creationId xmlns:a16="http://schemas.microsoft.com/office/drawing/2014/main" id="{7C09C2CA-A023-4702-92EC-0B5E11717490}"/>
            </a:ext>
          </a:extLst>
        </xdr:cNvPr>
        <xdr:cNvCxnSpPr/>
      </xdr:nvCxnSpPr>
      <xdr:spPr>
        <a:xfrm flipV="1">
          <a:off x="4177665" y="9282974"/>
          <a:ext cx="0" cy="1293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388768F6-744C-4676-B87A-A5729B8E4322}"/>
            </a:ext>
          </a:extLst>
        </xdr:cNvPr>
        <xdr:cNvSpPr txBox="1"/>
      </xdr:nvSpPr>
      <xdr:spPr>
        <a:xfrm>
          <a:off x="4216400" y="10579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75" name="直線コネクタ 174">
          <a:extLst>
            <a:ext uri="{FF2B5EF4-FFF2-40B4-BE49-F238E27FC236}">
              <a16:creationId xmlns:a16="http://schemas.microsoft.com/office/drawing/2014/main" id="{21B86294-695C-44E1-B8D9-596BDB1A55B9}"/>
            </a:ext>
          </a:extLst>
        </xdr:cNvPr>
        <xdr:cNvCxnSpPr/>
      </xdr:nvCxnSpPr>
      <xdr:spPr>
        <a:xfrm>
          <a:off x="4108450" y="1057601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149151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F417AE75-D1B3-46A1-85CC-6AA8BEC3EB76}"/>
            </a:ext>
          </a:extLst>
        </xdr:cNvPr>
        <xdr:cNvSpPr txBox="1"/>
      </xdr:nvSpPr>
      <xdr:spPr>
        <a:xfrm>
          <a:off x="4216400" y="90709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31024</xdr:rowOff>
    </xdr:from>
    <xdr:to>
      <xdr:col>24</xdr:col>
      <xdr:colOff>152400</xdr:colOff>
      <xdr:row>56</xdr:row>
      <xdr:rowOff>31024</xdr:rowOff>
    </xdr:to>
    <xdr:cxnSp macro="">
      <xdr:nvCxnSpPr>
        <xdr:cNvPr id="177" name="直線コネクタ 176">
          <a:extLst>
            <a:ext uri="{FF2B5EF4-FFF2-40B4-BE49-F238E27FC236}">
              <a16:creationId xmlns:a16="http://schemas.microsoft.com/office/drawing/2014/main" id="{C3D66CC0-BAF6-43E1-A896-C7EBAEEE9313}"/>
            </a:ext>
          </a:extLst>
        </xdr:cNvPr>
        <xdr:cNvCxnSpPr/>
      </xdr:nvCxnSpPr>
      <xdr:spPr>
        <a:xfrm>
          <a:off x="4108450" y="92829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8000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3952F5B6-67B1-42B7-BD9C-3BA96CE69AD5}"/>
            </a:ext>
          </a:extLst>
        </xdr:cNvPr>
        <xdr:cNvSpPr txBox="1"/>
      </xdr:nvSpPr>
      <xdr:spPr>
        <a:xfrm>
          <a:off x="4216400" y="99203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79" name="フローチャート: 判断 178">
          <a:extLst>
            <a:ext uri="{FF2B5EF4-FFF2-40B4-BE49-F238E27FC236}">
              <a16:creationId xmlns:a16="http://schemas.microsoft.com/office/drawing/2014/main" id="{79123F83-DCE1-4621-ADA8-0A26CAC0DFA3}"/>
            </a:ext>
          </a:extLst>
        </xdr:cNvPr>
        <xdr:cNvSpPr/>
      </xdr:nvSpPr>
      <xdr:spPr>
        <a:xfrm>
          <a:off x="4127500" y="1006892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138612</xdr:rowOff>
    </xdr:from>
    <xdr:to>
      <xdr:col>20</xdr:col>
      <xdr:colOff>38100</xdr:colOff>
      <xdr:row>61</xdr:row>
      <xdr:rowOff>68762</xdr:rowOff>
    </xdr:to>
    <xdr:sp macro="" textlink="">
      <xdr:nvSpPr>
        <xdr:cNvPr id="180" name="フローチャート: 判断 179">
          <a:extLst>
            <a:ext uri="{FF2B5EF4-FFF2-40B4-BE49-F238E27FC236}">
              <a16:creationId xmlns:a16="http://schemas.microsoft.com/office/drawing/2014/main" id="{F42AF360-724B-4CE7-83A1-884909EA6DF6}"/>
            </a:ext>
          </a:extLst>
        </xdr:cNvPr>
        <xdr:cNvSpPr/>
      </xdr:nvSpPr>
      <xdr:spPr>
        <a:xfrm>
          <a:off x="3384550" y="1005096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E655D07E-BECB-4873-AF3F-E30CD64DB238}"/>
            </a:ext>
          </a:extLst>
        </xdr:cNvPr>
        <xdr:cNvSpPr/>
      </xdr:nvSpPr>
      <xdr:spPr>
        <a:xfrm>
          <a:off x="2571750" y="1003953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2" name="フローチャート: 判断 181">
          <a:extLst>
            <a:ext uri="{FF2B5EF4-FFF2-40B4-BE49-F238E27FC236}">
              <a16:creationId xmlns:a16="http://schemas.microsoft.com/office/drawing/2014/main" id="{810D71C8-CA72-4D7A-92DE-F1C1623B7C8F}"/>
            </a:ext>
          </a:extLst>
        </xdr:cNvPr>
        <xdr:cNvSpPr/>
      </xdr:nvSpPr>
      <xdr:spPr>
        <a:xfrm>
          <a:off x="1778000" y="100183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3" name="フローチャート: 判断 182">
          <a:extLst>
            <a:ext uri="{FF2B5EF4-FFF2-40B4-BE49-F238E27FC236}">
              <a16:creationId xmlns:a16="http://schemas.microsoft.com/office/drawing/2014/main" id="{54181494-DDB4-4D33-BFEF-7CC62959B2A5}"/>
            </a:ext>
          </a:extLst>
        </xdr:cNvPr>
        <xdr:cNvSpPr/>
      </xdr:nvSpPr>
      <xdr:spPr>
        <a:xfrm>
          <a:off x="984250" y="999544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178633A0-BCBA-4CD6-ADEA-6658F25D37B8}"/>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6467392E-FE10-4386-A27C-E5EB645F3D3B}"/>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FE78E94A-BF83-4108-9C9D-9ACB3763960C}"/>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E94A3944-1EE0-4B34-BA6E-8B0FE241E0C8}"/>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E5C5A3BB-7AF0-4E12-823F-EBD152C42CCA}"/>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32476</xdr:rowOff>
    </xdr:from>
    <xdr:to>
      <xdr:col>24</xdr:col>
      <xdr:colOff>114300</xdr:colOff>
      <xdr:row>61</xdr:row>
      <xdr:rowOff>134076</xdr:rowOff>
    </xdr:to>
    <xdr:sp macro="" textlink="">
      <xdr:nvSpPr>
        <xdr:cNvPr id="189" name="楕円 188">
          <a:extLst>
            <a:ext uri="{FF2B5EF4-FFF2-40B4-BE49-F238E27FC236}">
              <a16:creationId xmlns:a16="http://schemas.microsoft.com/office/drawing/2014/main" id="{43941667-FE09-474E-A3F2-9936C90457C2}"/>
            </a:ext>
          </a:extLst>
        </xdr:cNvPr>
        <xdr:cNvSpPr/>
      </xdr:nvSpPr>
      <xdr:spPr>
        <a:xfrm>
          <a:off x="4127500" y="1010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10903</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4967A665-B7D8-47DF-A21A-92A1A856B5FA}"/>
            </a:ext>
          </a:extLst>
        </xdr:cNvPr>
        <xdr:cNvSpPr txBox="1"/>
      </xdr:nvSpPr>
      <xdr:spPr>
        <a:xfrm>
          <a:off x="4216400" y="10088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14515</xdr:rowOff>
    </xdr:from>
    <xdr:to>
      <xdr:col>20</xdr:col>
      <xdr:colOff>38100</xdr:colOff>
      <xdr:row>61</xdr:row>
      <xdr:rowOff>116115</xdr:rowOff>
    </xdr:to>
    <xdr:sp macro="" textlink="">
      <xdr:nvSpPr>
        <xdr:cNvPr id="191" name="楕円 190">
          <a:extLst>
            <a:ext uri="{FF2B5EF4-FFF2-40B4-BE49-F238E27FC236}">
              <a16:creationId xmlns:a16="http://schemas.microsoft.com/office/drawing/2014/main" id="{87E1BDBB-7A05-4C8B-88F6-09D619BE62BF}"/>
            </a:ext>
          </a:extLst>
        </xdr:cNvPr>
        <xdr:cNvSpPr/>
      </xdr:nvSpPr>
      <xdr:spPr>
        <a:xfrm>
          <a:off x="3384550" y="100919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65315</xdr:rowOff>
    </xdr:from>
    <xdr:to>
      <xdr:col>24</xdr:col>
      <xdr:colOff>63500</xdr:colOff>
      <xdr:row>61</xdr:row>
      <xdr:rowOff>83276</xdr:rowOff>
    </xdr:to>
    <xdr:cxnSp macro="">
      <xdr:nvCxnSpPr>
        <xdr:cNvPr id="192" name="直線コネクタ 191">
          <a:extLst>
            <a:ext uri="{FF2B5EF4-FFF2-40B4-BE49-F238E27FC236}">
              <a16:creationId xmlns:a16="http://schemas.microsoft.com/office/drawing/2014/main" id="{2ADB2306-31A4-4909-AD05-92EE38EEEBF1}"/>
            </a:ext>
          </a:extLst>
        </xdr:cNvPr>
        <xdr:cNvCxnSpPr/>
      </xdr:nvCxnSpPr>
      <xdr:spPr>
        <a:xfrm>
          <a:off x="3429000" y="10142765"/>
          <a:ext cx="7493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163104</xdr:rowOff>
    </xdr:from>
    <xdr:to>
      <xdr:col>15</xdr:col>
      <xdr:colOff>101600</xdr:colOff>
      <xdr:row>61</xdr:row>
      <xdr:rowOff>93254</xdr:rowOff>
    </xdr:to>
    <xdr:sp macro="" textlink="">
      <xdr:nvSpPr>
        <xdr:cNvPr id="193" name="楕円 192">
          <a:extLst>
            <a:ext uri="{FF2B5EF4-FFF2-40B4-BE49-F238E27FC236}">
              <a16:creationId xmlns:a16="http://schemas.microsoft.com/office/drawing/2014/main" id="{EE96C8B7-250A-45CD-A3EF-CBBE2EBDD298}"/>
            </a:ext>
          </a:extLst>
        </xdr:cNvPr>
        <xdr:cNvSpPr/>
      </xdr:nvSpPr>
      <xdr:spPr>
        <a:xfrm>
          <a:off x="2571750" y="100754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42454</xdr:rowOff>
    </xdr:from>
    <xdr:to>
      <xdr:col>19</xdr:col>
      <xdr:colOff>177800</xdr:colOff>
      <xdr:row>61</xdr:row>
      <xdr:rowOff>65315</xdr:rowOff>
    </xdr:to>
    <xdr:cxnSp macro="">
      <xdr:nvCxnSpPr>
        <xdr:cNvPr id="194" name="直線コネクタ 193">
          <a:extLst>
            <a:ext uri="{FF2B5EF4-FFF2-40B4-BE49-F238E27FC236}">
              <a16:creationId xmlns:a16="http://schemas.microsoft.com/office/drawing/2014/main" id="{AE87A3ED-AB34-49E0-8391-FBDDF5A9B4D9}"/>
            </a:ext>
          </a:extLst>
        </xdr:cNvPr>
        <xdr:cNvCxnSpPr/>
      </xdr:nvCxnSpPr>
      <xdr:spPr>
        <a:xfrm>
          <a:off x="2622550" y="10119904"/>
          <a:ext cx="80645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158206</xdr:rowOff>
    </xdr:from>
    <xdr:to>
      <xdr:col>10</xdr:col>
      <xdr:colOff>165100</xdr:colOff>
      <xdr:row>61</xdr:row>
      <xdr:rowOff>88356</xdr:rowOff>
    </xdr:to>
    <xdr:sp macro="" textlink="">
      <xdr:nvSpPr>
        <xdr:cNvPr id="195" name="楕円 194">
          <a:extLst>
            <a:ext uri="{FF2B5EF4-FFF2-40B4-BE49-F238E27FC236}">
              <a16:creationId xmlns:a16="http://schemas.microsoft.com/office/drawing/2014/main" id="{12C331CE-C241-475A-88B8-FCCCA8CE024F}"/>
            </a:ext>
          </a:extLst>
        </xdr:cNvPr>
        <xdr:cNvSpPr/>
      </xdr:nvSpPr>
      <xdr:spPr>
        <a:xfrm>
          <a:off x="1778000" y="100705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37556</xdr:rowOff>
    </xdr:from>
    <xdr:to>
      <xdr:col>15</xdr:col>
      <xdr:colOff>50800</xdr:colOff>
      <xdr:row>61</xdr:row>
      <xdr:rowOff>42454</xdr:rowOff>
    </xdr:to>
    <xdr:cxnSp macro="">
      <xdr:nvCxnSpPr>
        <xdr:cNvPr id="196" name="直線コネクタ 195">
          <a:extLst>
            <a:ext uri="{FF2B5EF4-FFF2-40B4-BE49-F238E27FC236}">
              <a16:creationId xmlns:a16="http://schemas.microsoft.com/office/drawing/2014/main" id="{B90965B6-69B0-4C46-97FD-7E34B04DE5B0}"/>
            </a:ext>
          </a:extLst>
        </xdr:cNvPr>
        <xdr:cNvCxnSpPr/>
      </xdr:nvCxnSpPr>
      <xdr:spPr>
        <a:xfrm>
          <a:off x="1828800" y="10115006"/>
          <a:ext cx="79375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148409</xdr:rowOff>
    </xdr:from>
    <xdr:to>
      <xdr:col>6</xdr:col>
      <xdr:colOff>38100</xdr:colOff>
      <xdr:row>61</xdr:row>
      <xdr:rowOff>78559</xdr:rowOff>
    </xdr:to>
    <xdr:sp macro="" textlink="">
      <xdr:nvSpPr>
        <xdr:cNvPr id="197" name="楕円 196">
          <a:extLst>
            <a:ext uri="{FF2B5EF4-FFF2-40B4-BE49-F238E27FC236}">
              <a16:creationId xmlns:a16="http://schemas.microsoft.com/office/drawing/2014/main" id="{86556CEC-839A-4642-9058-9FAF095CD028}"/>
            </a:ext>
          </a:extLst>
        </xdr:cNvPr>
        <xdr:cNvSpPr/>
      </xdr:nvSpPr>
      <xdr:spPr>
        <a:xfrm>
          <a:off x="984250" y="1006075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27759</xdr:rowOff>
    </xdr:from>
    <xdr:to>
      <xdr:col>10</xdr:col>
      <xdr:colOff>114300</xdr:colOff>
      <xdr:row>61</xdr:row>
      <xdr:rowOff>37556</xdr:rowOff>
    </xdr:to>
    <xdr:cxnSp macro="">
      <xdr:nvCxnSpPr>
        <xdr:cNvPr id="198" name="直線コネクタ 197">
          <a:extLst>
            <a:ext uri="{FF2B5EF4-FFF2-40B4-BE49-F238E27FC236}">
              <a16:creationId xmlns:a16="http://schemas.microsoft.com/office/drawing/2014/main" id="{F1A760F9-F0B1-4B4A-8314-DC4781C0ACB4}"/>
            </a:ext>
          </a:extLst>
        </xdr:cNvPr>
        <xdr:cNvCxnSpPr/>
      </xdr:nvCxnSpPr>
      <xdr:spPr>
        <a:xfrm>
          <a:off x="1028700" y="10105209"/>
          <a:ext cx="8001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85289</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B8D92B49-FDD6-4370-80EC-B8505DEA18F2}"/>
            </a:ext>
          </a:extLst>
        </xdr:cNvPr>
        <xdr:cNvSpPr txBox="1"/>
      </xdr:nvSpPr>
      <xdr:spPr>
        <a:xfrm>
          <a:off x="3239144" y="9832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73858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8017B049-C562-4E6E-B5F5-5012CFEA0AEB}"/>
            </a:ext>
          </a:extLst>
        </xdr:cNvPr>
        <xdr:cNvSpPr txBox="1"/>
      </xdr:nvSpPr>
      <xdr:spPr>
        <a:xfrm>
          <a:off x="2439044" y="9821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52631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EF76B76A-4356-4BED-80D8-EC60C7EF964F}"/>
            </a:ext>
          </a:extLst>
        </xdr:cNvPr>
        <xdr:cNvSpPr txBox="1"/>
      </xdr:nvSpPr>
      <xdr:spPr>
        <a:xfrm>
          <a:off x="1645294" y="9799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29771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D17E5873-A09C-4DA3-8C42-905FD28B0977}"/>
            </a:ext>
          </a:extLst>
        </xdr:cNvPr>
        <xdr:cNvSpPr txBox="1"/>
      </xdr:nvSpPr>
      <xdr:spPr>
        <a:xfrm>
          <a:off x="851544" y="9777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107242</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30F863C5-D17B-421E-94DA-AB61C13AD6D9}"/>
            </a:ext>
          </a:extLst>
        </xdr:cNvPr>
        <xdr:cNvSpPr txBox="1"/>
      </xdr:nvSpPr>
      <xdr:spPr>
        <a:xfrm>
          <a:off x="3239144" y="10184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84381</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8CDD774A-79F5-41EA-AD52-FA2D2A05638D}"/>
            </a:ext>
          </a:extLst>
        </xdr:cNvPr>
        <xdr:cNvSpPr txBox="1"/>
      </xdr:nvSpPr>
      <xdr:spPr>
        <a:xfrm>
          <a:off x="2439044" y="10161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79483</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0D31F892-075B-43B6-9433-D9E7482D02E6}"/>
            </a:ext>
          </a:extLst>
        </xdr:cNvPr>
        <xdr:cNvSpPr txBox="1"/>
      </xdr:nvSpPr>
      <xdr:spPr>
        <a:xfrm>
          <a:off x="1645294" y="10156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69686</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DEF90765-CDA5-4B6D-B416-A5FC22B417BA}"/>
            </a:ext>
          </a:extLst>
        </xdr:cNvPr>
        <xdr:cNvSpPr txBox="1"/>
      </xdr:nvSpPr>
      <xdr:spPr>
        <a:xfrm>
          <a:off x="851544" y="10147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9D37D965-E69E-410D-87D2-C5482518FDAE}"/>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774E7F89-0CF0-432F-994A-7A8241619A24}"/>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2A6CA7CA-A316-4899-8DD8-326B6B27D68B}"/>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DB114163-9F81-437F-9299-80A1B94ABAB4}"/>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91B35765-1B31-4FE8-99BB-40B154403F14}"/>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4F41E14E-EEEF-4AB1-8CE5-A2D1F92B7F08}"/>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6483118B-1DC2-4580-9C6F-11B847AEAF43}"/>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7B37E2B9-37D0-4D80-8C86-5BB9D9117DD7}"/>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42D73525-92B0-4C86-9A9B-E0A462E7BEFF}"/>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61B461A9-FBEC-47AD-A6D7-F6450354063F}"/>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247460B3-E5A4-4700-89DD-FFC5B78BBCDA}"/>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1F86AE0B-EEB9-47DB-AAF2-BE2E08DF8F38}"/>
            </a:ext>
          </a:extLst>
        </xdr:cNvPr>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B726427D-82E9-4747-AF3F-0DF851050D9D}"/>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28515B3-925C-4696-8349-E428F749FF65}"/>
            </a:ext>
          </a:extLst>
        </xdr:cNvPr>
        <xdr:cNvSpPr txBox="1"/>
      </xdr:nvSpPr>
      <xdr:spPr>
        <a:xfrm>
          <a:off x="541803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F91FD34B-D594-4DEC-9446-FC516E5F3593}"/>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422D7E80-5C85-483C-BB40-F9816D1EDE32}"/>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4EEF8BE4-0AED-4F3F-8568-281DA9179193}"/>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21AD5C61-3813-48B4-A3D1-6D799856CA9D}"/>
            </a:ext>
          </a:extLst>
        </xdr:cNvPr>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9AA7D7B3-CE85-477A-B6FE-9DAAB102A24B}"/>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8DC985BC-0F78-44D6-9165-CAE76EF92EBD}"/>
            </a:ext>
          </a:extLst>
        </xdr:cNvPr>
        <xdr:cNvSpPr txBox="1"/>
      </xdr:nvSpPr>
      <xdr:spPr>
        <a:xfrm>
          <a:off x="5327878" y="90462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CEA3721D-4C9F-411C-A7C2-E90B178E086D}"/>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704A94E1-FC62-4BA7-A9FF-3FE7B3239052}"/>
            </a:ext>
          </a:extLst>
        </xdr:cNvPr>
        <xdr:cNvSpPr txBox="1"/>
      </xdr:nvSpPr>
      <xdr:spPr>
        <a:xfrm>
          <a:off x="5327878" y="86779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56C617C2-6CAB-4421-B4B2-5F13DA7B471B}"/>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170462</xdr:rowOff>
    </xdr:from>
    <xdr:to>
      <xdr:col>54</xdr:col>
      <xdr:colOff>189865</xdr:colOff>
      <xdr:row>64</xdr:row>
      <xdr:rowOff>72098</xdr:rowOff>
    </xdr:to>
    <xdr:cxnSp macro="">
      <xdr:nvCxnSpPr>
        <xdr:cNvPr id="230" name="直線コネクタ 229">
          <a:extLst>
            <a:ext uri="{FF2B5EF4-FFF2-40B4-BE49-F238E27FC236}">
              <a16:creationId xmlns:a16="http://schemas.microsoft.com/office/drawing/2014/main" id="{37502651-78C8-4414-9C66-7C8770DA348A}"/>
            </a:ext>
          </a:extLst>
        </xdr:cNvPr>
        <xdr:cNvCxnSpPr/>
      </xdr:nvCxnSpPr>
      <xdr:spPr>
        <a:xfrm flipV="1">
          <a:off x="9429115" y="9250962"/>
          <a:ext cx="0" cy="1393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75925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7D3E09E0-2022-47FC-A615-02C5FBDD1A76}"/>
            </a:ext>
          </a:extLst>
        </xdr:cNvPr>
        <xdr:cNvSpPr txBox="1"/>
      </xdr:nvSpPr>
      <xdr:spPr>
        <a:xfrm>
          <a:off x="9467850" y="10648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72098</xdr:rowOff>
    </xdr:from>
    <xdr:to>
      <xdr:col>55</xdr:col>
      <xdr:colOff>88900</xdr:colOff>
      <xdr:row>64</xdr:row>
      <xdr:rowOff>72098</xdr:rowOff>
    </xdr:to>
    <xdr:cxnSp macro="">
      <xdr:nvCxnSpPr>
        <xdr:cNvPr id="232" name="直線コネクタ 231">
          <a:extLst>
            <a:ext uri="{FF2B5EF4-FFF2-40B4-BE49-F238E27FC236}">
              <a16:creationId xmlns:a16="http://schemas.microsoft.com/office/drawing/2014/main" id="{D75725F1-809F-41C7-91E7-549F2CE7E176}"/>
            </a:ext>
          </a:extLst>
        </xdr:cNvPr>
        <xdr:cNvCxnSpPr/>
      </xdr:nvCxnSpPr>
      <xdr:spPr>
        <a:xfrm>
          <a:off x="9359900" y="106448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117139</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649082DF-DCAA-4217-96E9-A75E88C1B19F}"/>
            </a:ext>
          </a:extLst>
        </xdr:cNvPr>
        <xdr:cNvSpPr txBox="1"/>
      </xdr:nvSpPr>
      <xdr:spPr>
        <a:xfrm>
          <a:off x="9467850" y="90388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170462</xdr:rowOff>
    </xdr:from>
    <xdr:to>
      <xdr:col>55</xdr:col>
      <xdr:colOff>88900</xdr:colOff>
      <xdr:row>55</xdr:row>
      <xdr:rowOff>170462</xdr:rowOff>
    </xdr:to>
    <xdr:cxnSp macro="">
      <xdr:nvCxnSpPr>
        <xdr:cNvPr id="234" name="直線コネクタ 233">
          <a:extLst>
            <a:ext uri="{FF2B5EF4-FFF2-40B4-BE49-F238E27FC236}">
              <a16:creationId xmlns:a16="http://schemas.microsoft.com/office/drawing/2014/main" id="{79C77991-AC47-49ED-A285-BD4487911A48}"/>
            </a:ext>
          </a:extLst>
        </xdr:cNvPr>
        <xdr:cNvCxnSpPr/>
      </xdr:nvCxnSpPr>
      <xdr:spPr>
        <a:xfrm>
          <a:off x="9359900" y="92509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81187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84E54752-6010-4C9E-83F9-D7433EF7673C}"/>
            </a:ext>
          </a:extLst>
        </xdr:cNvPr>
        <xdr:cNvSpPr txBox="1"/>
      </xdr:nvSpPr>
      <xdr:spPr>
        <a:xfrm>
          <a:off x="9467850" y="103237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58310</xdr:rowOff>
    </xdr:from>
    <xdr:to>
      <xdr:col>55</xdr:col>
      <xdr:colOff>50800</xdr:colOff>
      <xdr:row>63</xdr:row>
      <xdr:rowOff>159910</xdr:rowOff>
    </xdr:to>
    <xdr:sp macro="" textlink="">
      <xdr:nvSpPr>
        <xdr:cNvPr id="236" name="フローチャート: 判断 235">
          <a:extLst>
            <a:ext uri="{FF2B5EF4-FFF2-40B4-BE49-F238E27FC236}">
              <a16:creationId xmlns:a16="http://schemas.microsoft.com/office/drawing/2014/main" id="{97CC40A3-6236-4A5E-8FC9-24FE6F6103F4}"/>
            </a:ext>
          </a:extLst>
        </xdr:cNvPr>
        <xdr:cNvSpPr/>
      </xdr:nvSpPr>
      <xdr:spPr>
        <a:xfrm>
          <a:off x="9398000" y="104659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62247</xdr:rowOff>
    </xdr:from>
    <xdr:to>
      <xdr:col>50</xdr:col>
      <xdr:colOff>165100</xdr:colOff>
      <xdr:row>63</xdr:row>
      <xdr:rowOff>163847</xdr:rowOff>
    </xdr:to>
    <xdr:sp macro="" textlink="">
      <xdr:nvSpPr>
        <xdr:cNvPr id="237" name="フローチャート: 判断 236">
          <a:extLst>
            <a:ext uri="{FF2B5EF4-FFF2-40B4-BE49-F238E27FC236}">
              <a16:creationId xmlns:a16="http://schemas.microsoft.com/office/drawing/2014/main" id="{96B0351A-0284-401F-8362-7B89F60B6211}"/>
            </a:ext>
          </a:extLst>
        </xdr:cNvPr>
        <xdr:cNvSpPr/>
      </xdr:nvSpPr>
      <xdr:spPr>
        <a:xfrm>
          <a:off x="8636000" y="10469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62181</xdr:rowOff>
    </xdr:from>
    <xdr:to>
      <xdr:col>46</xdr:col>
      <xdr:colOff>38100</xdr:colOff>
      <xdr:row>63</xdr:row>
      <xdr:rowOff>163781</xdr:rowOff>
    </xdr:to>
    <xdr:sp macro="" textlink="">
      <xdr:nvSpPr>
        <xdr:cNvPr id="238" name="フローチャート: 判断 237">
          <a:extLst>
            <a:ext uri="{FF2B5EF4-FFF2-40B4-BE49-F238E27FC236}">
              <a16:creationId xmlns:a16="http://schemas.microsoft.com/office/drawing/2014/main" id="{66E24A4F-BB4F-4FA7-BFBC-28103C73F702}"/>
            </a:ext>
          </a:extLst>
        </xdr:cNvPr>
        <xdr:cNvSpPr/>
      </xdr:nvSpPr>
      <xdr:spPr>
        <a:xfrm>
          <a:off x="7842250" y="1046983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58793</xdr:rowOff>
    </xdr:from>
    <xdr:to>
      <xdr:col>41</xdr:col>
      <xdr:colOff>101600</xdr:colOff>
      <xdr:row>63</xdr:row>
      <xdr:rowOff>160393</xdr:rowOff>
    </xdr:to>
    <xdr:sp macro="" textlink="">
      <xdr:nvSpPr>
        <xdr:cNvPr id="239" name="フローチャート: 判断 238">
          <a:extLst>
            <a:ext uri="{FF2B5EF4-FFF2-40B4-BE49-F238E27FC236}">
              <a16:creationId xmlns:a16="http://schemas.microsoft.com/office/drawing/2014/main" id="{C52E4A38-2CE7-489D-91D8-E23F432AE534}"/>
            </a:ext>
          </a:extLst>
        </xdr:cNvPr>
        <xdr:cNvSpPr/>
      </xdr:nvSpPr>
      <xdr:spPr>
        <a:xfrm>
          <a:off x="7029450" y="1046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61275</xdr:rowOff>
    </xdr:from>
    <xdr:to>
      <xdr:col>36</xdr:col>
      <xdr:colOff>165100</xdr:colOff>
      <xdr:row>63</xdr:row>
      <xdr:rowOff>162875</xdr:rowOff>
    </xdr:to>
    <xdr:sp macro="" textlink="">
      <xdr:nvSpPr>
        <xdr:cNvPr id="240" name="フローチャート: 判断 239">
          <a:extLst>
            <a:ext uri="{FF2B5EF4-FFF2-40B4-BE49-F238E27FC236}">
              <a16:creationId xmlns:a16="http://schemas.microsoft.com/office/drawing/2014/main" id="{292F6BD4-57CD-4482-A2E2-488C690C8F1B}"/>
            </a:ext>
          </a:extLst>
        </xdr:cNvPr>
        <xdr:cNvSpPr/>
      </xdr:nvSpPr>
      <xdr:spPr>
        <a:xfrm>
          <a:off x="6235700" y="1046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FB84EC8-2BF4-4FB0-8671-319A8C99D573}"/>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54722645-70EB-4594-9AEC-93A9E3AF83B5}"/>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44EF1CAD-BCAD-4456-9E9E-CE810EC2BE96}"/>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D616DE2A-06FB-434E-A3BE-3916F6D806A7}"/>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E1180C7B-29FD-4D1A-A219-113AABA4A1D0}"/>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167020</xdr:rowOff>
    </xdr:from>
    <xdr:to>
      <xdr:col>55</xdr:col>
      <xdr:colOff>50800</xdr:colOff>
      <xdr:row>64</xdr:row>
      <xdr:rowOff>97170</xdr:rowOff>
    </xdr:to>
    <xdr:sp macro="" textlink="">
      <xdr:nvSpPr>
        <xdr:cNvPr id="246" name="楕円 245">
          <a:extLst>
            <a:ext uri="{FF2B5EF4-FFF2-40B4-BE49-F238E27FC236}">
              <a16:creationId xmlns:a16="http://schemas.microsoft.com/office/drawing/2014/main" id="{D01B26D8-37A5-4103-BF40-631F75B3639F}"/>
            </a:ext>
          </a:extLst>
        </xdr:cNvPr>
        <xdr:cNvSpPr/>
      </xdr:nvSpPr>
      <xdr:spPr>
        <a:xfrm>
          <a:off x="9398000" y="105746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81947</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5F2A8975-1DB8-49FE-B6C9-AAC4D4705885}"/>
            </a:ext>
          </a:extLst>
        </xdr:cNvPr>
        <xdr:cNvSpPr txBox="1"/>
      </xdr:nvSpPr>
      <xdr:spPr>
        <a:xfrm>
          <a:off x="9467850" y="10489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167447</xdr:rowOff>
    </xdr:from>
    <xdr:to>
      <xdr:col>50</xdr:col>
      <xdr:colOff>165100</xdr:colOff>
      <xdr:row>64</xdr:row>
      <xdr:rowOff>97597</xdr:rowOff>
    </xdr:to>
    <xdr:sp macro="" textlink="">
      <xdr:nvSpPr>
        <xdr:cNvPr id="248" name="楕円 247">
          <a:extLst>
            <a:ext uri="{FF2B5EF4-FFF2-40B4-BE49-F238E27FC236}">
              <a16:creationId xmlns:a16="http://schemas.microsoft.com/office/drawing/2014/main" id="{1C9D3FFF-CFE6-40E0-93C1-AA7125B1B820}"/>
            </a:ext>
          </a:extLst>
        </xdr:cNvPr>
        <xdr:cNvSpPr/>
      </xdr:nvSpPr>
      <xdr:spPr>
        <a:xfrm>
          <a:off x="8636000" y="1057509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46370</xdr:rowOff>
    </xdr:from>
    <xdr:to>
      <xdr:col>55</xdr:col>
      <xdr:colOff>0</xdr:colOff>
      <xdr:row>64</xdr:row>
      <xdr:rowOff>46797</xdr:rowOff>
    </xdr:to>
    <xdr:cxnSp macro="">
      <xdr:nvCxnSpPr>
        <xdr:cNvPr id="249" name="直線コネクタ 248">
          <a:extLst>
            <a:ext uri="{FF2B5EF4-FFF2-40B4-BE49-F238E27FC236}">
              <a16:creationId xmlns:a16="http://schemas.microsoft.com/office/drawing/2014/main" id="{D111FDE0-2852-439F-9E47-152D8EF00595}"/>
            </a:ext>
          </a:extLst>
        </xdr:cNvPr>
        <xdr:cNvCxnSpPr/>
      </xdr:nvCxnSpPr>
      <xdr:spPr>
        <a:xfrm flipV="1">
          <a:off x="8686800" y="10619120"/>
          <a:ext cx="742950" cy="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167537</xdr:rowOff>
    </xdr:from>
    <xdr:to>
      <xdr:col>46</xdr:col>
      <xdr:colOff>38100</xdr:colOff>
      <xdr:row>64</xdr:row>
      <xdr:rowOff>97687</xdr:rowOff>
    </xdr:to>
    <xdr:sp macro="" textlink="">
      <xdr:nvSpPr>
        <xdr:cNvPr id="250" name="楕円 249">
          <a:extLst>
            <a:ext uri="{FF2B5EF4-FFF2-40B4-BE49-F238E27FC236}">
              <a16:creationId xmlns:a16="http://schemas.microsoft.com/office/drawing/2014/main" id="{C13DD99A-3FE8-431F-BB9C-0E99BFEE4904}"/>
            </a:ext>
          </a:extLst>
        </xdr:cNvPr>
        <xdr:cNvSpPr/>
      </xdr:nvSpPr>
      <xdr:spPr>
        <a:xfrm>
          <a:off x="7842250" y="1057518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46797</xdr:rowOff>
    </xdr:from>
    <xdr:to>
      <xdr:col>50</xdr:col>
      <xdr:colOff>114300</xdr:colOff>
      <xdr:row>64</xdr:row>
      <xdr:rowOff>46887</xdr:rowOff>
    </xdr:to>
    <xdr:cxnSp macro="">
      <xdr:nvCxnSpPr>
        <xdr:cNvPr id="251" name="直線コネクタ 250">
          <a:extLst>
            <a:ext uri="{FF2B5EF4-FFF2-40B4-BE49-F238E27FC236}">
              <a16:creationId xmlns:a16="http://schemas.microsoft.com/office/drawing/2014/main" id="{D4ADD6C7-4B80-4DBD-9B72-DE85EB6AD696}"/>
            </a:ext>
          </a:extLst>
        </xdr:cNvPr>
        <xdr:cNvCxnSpPr/>
      </xdr:nvCxnSpPr>
      <xdr:spPr>
        <a:xfrm flipV="1">
          <a:off x="7886700" y="10619547"/>
          <a:ext cx="800100" cy="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168331</xdr:rowOff>
    </xdr:from>
    <xdr:to>
      <xdr:col>41</xdr:col>
      <xdr:colOff>101600</xdr:colOff>
      <xdr:row>64</xdr:row>
      <xdr:rowOff>98481</xdr:rowOff>
    </xdr:to>
    <xdr:sp macro="" textlink="">
      <xdr:nvSpPr>
        <xdr:cNvPr id="252" name="楕円 251">
          <a:extLst>
            <a:ext uri="{FF2B5EF4-FFF2-40B4-BE49-F238E27FC236}">
              <a16:creationId xmlns:a16="http://schemas.microsoft.com/office/drawing/2014/main" id="{D4B54858-FBDE-4ECB-BC92-5FB52E13C06A}"/>
            </a:ext>
          </a:extLst>
        </xdr:cNvPr>
        <xdr:cNvSpPr/>
      </xdr:nvSpPr>
      <xdr:spPr>
        <a:xfrm>
          <a:off x="7029450" y="1056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46887</xdr:rowOff>
    </xdr:from>
    <xdr:to>
      <xdr:col>45</xdr:col>
      <xdr:colOff>177800</xdr:colOff>
      <xdr:row>64</xdr:row>
      <xdr:rowOff>47681</xdr:rowOff>
    </xdr:to>
    <xdr:cxnSp macro="">
      <xdr:nvCxnSpPr>
        <xdr:cNvPr id="253" name="直線コネクタ 252">
          <a:extLst>
            <a:ext uri="{FF2B5EF4-FFF2-40B4-BE49-F238E27FC236}">
              <a16:creationId xmlns:a16="http://schemas.microsoft.com/office/drawing/2014/main" id="{1334834D-433F-417B-97C2-E875EADF1061}"/>
            </a:ext>
          </a:extLst>
        </xdr:cNvPr>
        <xdr:cNvCxnSpPr/>
      </xdr:nvCxnSpPr>
      <xdr:spPr>
        <a:xfrm flipV="1">
          <a:off x="7080250" y="10619637"/>
          <a:ext cx="806450" cy="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168830</xdr:rowOff>
    </xdr:from>
    <xdr:to>
      <xdr:col>36</xdr:col>
      <xdr:colOff>165100</xdr:colOff>
      <xdr:row>64</xdr:row>
      <xdr:rowOff>98980</xdr:rowOff>
    </xdr:to>
    <xdr:sp macro="" textlink="">
      <xdr:nvSpPr>
        <xdr:cNvPr id="254" name="楕円 253">
          <a:extLst>
            <a:ext uri="{FF2B5EF4-FFF2-40B4-BE49-F238E27FC236}">
              <a16:creationId xmlns:a16="http://schemas.microsoft.com/office/drawing/2014/main" id="{6A0ABBFF-76B0-4E1C-8679-E2E160B93CE8}"/>
            </a:ext>
          </a:extLst>
        </xdr:cNvPr>
        <xdr:cNvSpPr/>
      </xdr:nvSpPr>
      <xdr:spPr>
        <a:xfrm>
          <a:off x="6235700" y="1057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47681</xdr:rowOff>
    </xdr:from>
    <xdr:to>
      <xdr:col>41</xdr:col>
      <xdr:colOff>50800</xdr:colOff>
      <xdr:row>64</xdr:row>
      <xdr:rowOff>48180</xdr:rowOff>
    </xdr:to>
    <xdr:cxnSp macro="">
      <xdr:nvCxnSpPr>
        <xdr:cNvPr id="255" name="直線コネクタ 254">
          <a:extLst>
            <a:ext uri="{FF2B5EF4-FFF2-40B4-BE49-F238E27FC236}">
              <a16:creationId xmlns:a16="http://schemas.microsoft.com/office/drawing/2014/main" id="{A672CE6F-1C80-4409-B9CA-CECDEDB3D59E}"/>
            </a:ext>
          </a:extLst>
        </xdr:cNvPr>
        <xdr:cNvCxnSpPr/>
      </xdr:nvCxnSpPr>
      <xdr:spPr>
        <a:xfrm flipV="1">
          <a:off x="6286500" y="10620431"/>
          <a:ext cx="793750" cy="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8924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143C446E-CF21-4821-81A2-80D36DD1152A}"/>
            </a:ext>
          </a:extLst>
        </xdr:cNvPr>
        <xdr:cNvSpPr txBox="1"/>
      </xdr:nvSpPr>
      <xdr:spPr>
        <a:xfrm>
          <a:off x="8399995" y="10251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8858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9420CABB-1F6F-45FD-9988-E341454220D1}"/>
            </a:ext>
          </a:extLst>
        </xdr:cNvPr>
        <xdr:cNvSpPr txBox="1"/>
      </xdr:nvSpPr>
      <xdr:spPr>
        <a:xfrm>
          <a:off x="7612595" y="10251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5470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1AEF1668-1E32-4467-A7AC-662DCA344608}"/>
            </a:ext>
          </a:extLst>
        </xdr:cNvPr>
        <xdr:cNvSpPr txBox="1"/>
      </xdr:nvSpPr>
      <xdr:spPr>
        <a:xfrm>
          <a:off x="6818845" y="10248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7952</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5356D6B3-52FC-42DF-9FDB-51CF1BD4A1DE}"/>
            </a:ext>
          </a:extLst>
        </xdr:cNvPr>
        <xdr:cNvSpPr txBox="1"/>
      </xdr:nvSpPr>
      <xdr:spPr>
        <a:xfrm>
          <a:off x="6006045" y="10250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88724</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55941E57-B778-4D14-A10B-B09E1D2CE5DE}"/>
            </a:ext>
          </a:extLst>
        </xdr:cNvPr>
        <xdr:cNvSpPr txBox="1"/>
      </xdr:nvSpPr>
      <xdr:spPr>
        <a:xfrm>
          <a:off x="8425961" y="10661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88814</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B4FD2FF9-BC28-4998-A3DF-185091F39E5E}"/>
            </a:ext>
          </a:extLst>
        </xdr:cNvPr>
        <xdr:cNvSpPr txBox="1"/>
      </xdr:nvSpPr>
      <xdr:spPr>
        <a:xfrm>
          <a:off x="7644911" y="1066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89608</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A4D613AB-3D30-438E-B5F8-23308493A145}"/>
            </a:ext>
          </a:extLst>
        </xdr:cNvPr>
        <xdr:cNvSpPr txBox="1"/>
      </xdr:nvSpPr>
      <xdr:spPr>
        <a:xfrm>
          <a:off x="6851161" y="10662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90107</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5B1B4D1A-2F56-471A-9DA2-C2899649D9C8}"/>
            </a:ext>
          </a:extLst>
        </xdr:cNvPr>
        <xdr:cNvSpPr txBox="1"/>
      </xdr:nvSpPr>
      <xdr:spPr>
        <a:xfrm>
          <a:off x="6038361" y="10662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F63B5DED-F80E-447A-AB5A-952327810570}"/>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591B8374-9A2B-4ADF-A362-D6D25EBBB684}"/>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C9C9103D-A88F-43A9-8FFD-4FBC1B1B63C4}"/>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D0070B84-932B-41D6-B76A-DAF10B558552}"/>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E525788F-21D0-45F8-87BE-7C8A552ADA06}"/>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6CEDB950-E80C-45E5-825E-D4556C3D17A2}"/>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F468AD42-A8CC-4D32-8A11-3EF4CAB82F99}"/>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1B62AD3D-5AED-4B79-951D-165B613E4060}"/>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26361032-86BB-4AA3-ACDA-46C8121D1222}"/>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F8775AA3-42FB-40D0-85FB-BF7E6AB52232}"/>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2337A770-942F-4CE5-94E1-BDCDCC7F47FE}"/>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D6947263-7F81-453E-AF2F-11B54D5DCCCB}"/>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D0CC7AF2-FF39-49F7-B4BC-E612659D2723}"/>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872E78C5-00BD-409E-8CA5-50F700A8A307}"/>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407BC89A-0265-43DE-B361-E64DAC353AE4}"/>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251218A0-6803-4652-AEF7-527117F9F65D}"/>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2091A3E0-1AEA-4237-A2E9-C642B3C4F16D}"/>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6C364335-E917-401D-AB53-149B07B0B9C1}"/>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04904857-3BE6-4C58-9A2F-44376894D587}"/>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F3DD3E7E-9303-4A4D-A009-46D686ACCEA4}"/>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0DFF72F9-9C94-49BC-B56D-C5DB52C5356F}"/>
            </a:ext>
          </a:extLst>
        </xdr:cNvPr>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DE25423C-A3E0-48A4-BDA5-82F9215A5F5D}"/>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1E812BB9-B145-4C33-85A4-C96116EB7456}"/>
            </a:ext>
          </a:extLst>
        </xdr:cNvPr>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4EDF3E6C-D28A-4E7B-8E78-5EEAC94245A0}"/>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55245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9591E7A5-07F1-4B7E-ABBF-A05BFFC47E58}"/>
            </a:ext>
          </a:extLst>
        </xdr:cNvPr>
        <xdr:cNvCxnSpPr/>
      </xdr:nvCxnSpPr>
      <xdr:spPr>
        <a:xfrm flipV="1">
          <a:off x="4177665" y="12774295"/>
          <a:ext cx="0" cy="154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4D8CA3DB-8961-4B6A-99E1-8F1DBC8ADED2}"/>
            </a:ext>
          </a:extLst>
        </xdr:cNvPr>
        <xdr:cNvSpPr txBox="1"/>
      </xdr:nvSpPr>
      <xdr:spPr>
        <a:xfrm>
          <a:off x="4216400" y="1432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52C06FCB-CA56-41A5-A45D-56F598BD409D}"/>
            </a:ext>
          </a:extLst>
        </xdr:cNvPr>
        <xdr:cNvCxnSpPr/>
      </xdr:nvCxnSpPr>
      <xdr:spPr>
        <a:xfrm>
          <a:off x="4108450" y="14319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1922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3E52B567-3489-4EC1-BC11-0FBF031156DA}"/>
            </a:ext>
          </a:extLst>
        </xdr:cNvPr>
        <xdr:cNvSpPr txBox="1"/>
      </xdr:nvSpPr>
      <xdr:spPr>
        <a:xfrm>
          <a:off x="4216400" y="12555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55245</xdr:rowOff>
    </xdr:from>
    <xdr:to>
      <xdr:col>24</xdr:col>
      <xdr:colOff>152400</xdr:colOff>
      <xdr:row>77</xdr:row>
      <xdr:rowOff>55245</xdr:rowOff>
    </xdr:to>
    <xdr:cxnSp macro="">
      <xdr:nvCxnSpPr>
        <xdr:cNvPr id="292" name="直線コネクタ 291">
          <a:extLst>
            <a:ext uri="{FF2B5EF4-FFF2-40B4-BE49-F238E27FC236}">
              <a16:creationId xmlns:a16="http://schemas.microsoft.com/office/drawing/2014/main" id="{93E0116F-F8B4-4E45-AD4D-925614F7A0FB}"/>
            </a:ext>
          </a:extLst>
        </xdr:cNvPr>
        <xdr:cNvCxnSpPr/>
      </xdr:nvCxnSpPr>
      <xdr:spPr>
        <a:xfrm>
          <a:off x="4108450" y="127742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76216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48C72E83-EAF1-4972-AA51-9DEFB3FD9922}"/>
            </a:ext>
          </a:extLst>
        </xdr:cNvPr>
        <xdr:cNvSpPr txBox="1"/>
      </xdr:nvSpPr>
      <xdr:spPr>
        <a:xfrm>
          <a:off x="4216400" y="13620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97789</xdr:rowOff>
    </xdr:from>
    <xdr:to>
      <xdr:col>24</xdr:col>
      <xdr:colOff>114300</xdr:colOff>
      <xdr:row>83</xdr:row>
      <xdr:rowOff>27939</xdr:rowOff>
    </xdr:to>
    <xdr:sp macro="" textlink="">
      <xdr:nvSpPr>
        <xdr:cNvPr id="294" name="フローチャート: 判断 293">
          <a:extLst>
            <a:ext uri="{FF2B5EF4-FFF2-40B4-BE49-F238E27FC236}">
              <a16:creationId xmlns:a16="http://schemas.microsoft.com/office/drawing/2014/main" id="{592CDFBD-BCC5-42F8-82E8-E434BD65A0E7}"/>
            </a:ext>
          </a:extLst>
        </xdr:cNvPr>
        <xdr:cNvSpPr/>
      </xdr:nvSpPr>
      <xdr:spPr>
        <a:xfrm>
          <a:off x="4127500" y="136423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5" name="フローチャート: 判断 294">
          <a:extLst>
            <a:ext uri="{FF2B5EF4-FFF2-40B4-BE49-F238E27FC236}">
              <a16:creationId xmlns:a16="http://schemas.microsoft.com/office/drawing/2014/main" id="{82F31581-AE6E-4142-8DD8-5EDAEA169EB3}"/>
            </a:ext>
          </a:extLst>
        </xdr:cNvPr>
        <xdr:cNvSpPr/>
      </xdr:nvSpPr>
      <xdr:spPr>
        <a:xfrm>
          <a:off x="3384550" y="1362328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86361</xdr:rowOff>
    </xdr:from>
    <xdr:to>
      <xdr:col>15</xdr:col>
      <xdr:colOff>101600</xdr:colOff>
      <xdr:row>83</xdr:row>
      <xdr:rowOff>16511</xdr:rowOff>
    </xdr:to>
    <xdr:sp macro="" textlink="">
      <xdr:nvSpPr>
        <xdr:cNvPr id="296" name="フローチャート: 判断 295">
          <a:extLst>
            <a:ext uri="{FF2B5EF4-FFF2-40B4-BE49-F238E27FC236}">
              <a16:creationId xmlns:a16="http://schemas.microsoft.com/office/drawing/2014/main" id="{6984268B-A8A5-4427-8B9B-A2975CB28FC2}"/>
            </a:ext>
          </a:extLst>
        </xdr:cNvPr>
        <xdr:cNvSpPr/>
      </xdr:nvSpPr>
      <xdr:spPr>
        <a:xfrm>
          <a:off x="2571750" y="136309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46355</xdr:rowOff>
    </xdr:from>
    <xdr:to>
      <xdr:col>10</xdr:col>
      <xdr:colOff>165100</xdr:colOff>
      <xdr:row>82</xdr:row>
      <xdr:rowOff>147955</xdr:rowOff>
    </xdr:to>
    <xdr:sp macro="" textlink="">
      <xdr:nvSpPr>
        <xdr:cNvPr id="297" name="フローチャート: 判断 296">
          <a:extLst>
            <a:ext uri="{FF2B5EF4-FFF2-40B4-BE49-F238E27FC236}">
              <a16:creationId xmlns:a16="http://schemas.microsoft.com/office/drawing/2014/main" id="{3EE6248A-2269-494F-A3D3-133BF79469B2}"/>
            </a:ext>
          </a:extLst>
        </xdr:cNvPr>
        <xdr:cNvSpPr/>
      </xdr:nvSpPr>
      <xdr:spPr>
        <a:xfrm>
          <a:off x="1778000" y="1359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10161</xdr:rowOff>
    </xdr:from>
    <xdr:to>
      <xdr:col>6</xdr:col>
      <xdr:colOff>38100</xdr:colOff>
      <xdr:row>82</xdr:row>
      <xdr:rowOff>111761</xdr:rowOff>
    </xdr:to>
    <xdr:sp macro="" textlink="">
      <xdr:nvSpPr>
        <xdr:cNvPr id="298" name="フローチャート: 判断 297">
          <a:extLst>
            <a:ext uri="{FF2B5EF4-FFF2-40B4-BE49-F238E27FC236}">
              <a16:creationId xmlns:a16="http://schemas.microsoft.com/office/drawing/2014/main" id="{BE336A99-716E-4878-A2EB-646EE26E3C81}"/>
            </a:ext>
          </a:extLst>
        </xdr:cNvPr>
        <xdr:cNvSpPr/>
      </xdr:nvSpPr>
      <xdr:spPr>
        <a:xfrm>
          <a:off x="984250" y="135547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34263DA9-56AC-4C28-99BA-FAF6CE0FFF67}"/>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B0DBEA67-4D45-428B-A9E6-DE9B10FE0EBD}"/>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95523D2E-A75A-4DD1-9D20-A353CF9FC595}"/>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4E38910-9FBE-467A-A06E-441DFF210095}"/>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878B472C-046C-4BD4-B8BA-41CA872F2885}"/>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80645</xdr:rowOff>
    </xdr:from>
    <xdr:to>
      <xdr:col>24</xdr:col>
      <xdr:colOff>114300</xdr:colOff>
      <xdr:row>82</xdr:row>
      <xdr:rowOff>10795</xdr:rowOff>
    </xdr:to>
    <xdr:sp macro="" textlink="">
      <xdr:nvSpPr>
        <xdr:cNvPr id="304" name="楕円 303">
          <a:extLst>
            <a:ext uri="{FF2B5EF4-FFF2-40B4-BE49-F238E27FC236}">
              <a16:creationId xmlns:a16="http://schemas.microsoft.com/office/drawing/2014/main" id="{65AE7F78-53A6-43FC-A72C-907C6604AB29}"/>
            </a:ext>
          </a:extLst>
        </xdr:cNvPr>
        <xdr:cNvSpPr/>
      </xdr:nvSpPr>
      <xdr:spPr>
        <a:xfrm>
          <a:off x="4127500" y="134600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103522</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122EFBF0-688E-4E57-8CA4-B36715DDF107}"/>
            </a:ext>
          </a:extLst>
        </xdr:cNvPr>
        <xdr:cNvSpPr txBox="1"/>
      </xdr:nvSpPr>
      <xdr:spPr>
        <a:xfrm>
          <a:off x="4216400" y="13317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135889</xdr:rowOff>
    </xdr:from>
    <xdr:to>
      <xdr:col>20</xdr:col>
      <xdr:colOff>38100</xdr:colOff>
      <xdr:row>82</xdr:row>
      <xdr:rowOff>66039</xdr:rowOff>
    </xdr:to>
    <xdr:sp macro="" textlink="">
      <xdr:nvSpPr>
        <xdr:cNvPr id="306" name="楕円 305">
          <a:extLst>
            <a:ext uri="{FF2B5EF4-FFF2-40B4-BE49-F238E27FC236}">
              <a16:creationId xmlns:a16="http://schemas.microsoft.com/office/drawing/2014/main" id="{690676A6-6F4D-4748-9EF7-5C85856651E5}"/>
            </a:ext>
          </a:extLst>
        </xdr:cNvPr>
        <xdr:cNvSpPr/>
      </xdr:nvSpPr>
      <xdr:spPr>
        <a:xfrm>
          <a:off x="3384550" y="1351533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131445</xdr:rowOff>
    </xdr:from>
    <xdr:to>
      <xdr:col>24</xdr:col>
      <xdr:colOff>63500</xdr:colOff>
      <xdr:row>82</xdr:row>
      <xdr:rowOff>15239</xdr:rowOff>
    </xdr:to>
    <xdr:cxnSp macro="">
      <xdr:nvCxnSpPr>
        <xdr:cNvPr id="307" name="直線コネクタ 306">
          <a:extLst>
            <a:ext uri="{FF2B5EF4-FFF2-40B4-BE49-F238E27FC236}">
              <a16:creationId xmlns:a16="http://schemas.microsoft.com/office/drawing/2014/main" id="{092EA835-D907-4849-B027-6D78D67B3CEC}"/>
            </a:ext>
          </a:extLst>
        </xdr:cNvPr>
        <xdr:cNvCxnSpPr/>
      </xdr:nvCxnSpPr>
      <xdr:spPr>
        <a:xfrm flipV="1">
          <a:off x="3429000" y="13510895"/>
          <a:ext cx="749300" cy="48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80645</xdr:rowOff>
    </xdr:from>
    <xdr:to>
      <xdr:col>15</xdr:col>
      <xdr:colOff>101600</xdr:colOff>
      <xdr:row>82</xdr:row>
      <xdr:rowOff>10795</xdr:rowOff>
    </xdr:to>
    <xdr:sp macro="" textlink="">
      <xdr:nvSpPr>
        <xdr:cNvPr id="308" name="楕円 307">
          <a:extLst>
            <a:ext uri="{FF2B5EF4-FFF2-40B4-BE49-F238E27FC236}">
              <a16:creationId xmlns:a16="http://schemas.microsoft.com/office/drawing/2014/main" id="{4EA5B4ED-35EA-4010-882D-5F4C31AF9ED0}"/>
            </a:ext>
          </a:extLst>
        </xdr:cNvPr>
        <xdr:cNvSpPr/>
      </xdr:nvSpPr>
      <xdr:spPr>
        <a:xfrm>
          <a:off x="2571750" y="134600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131445</xdr:rowOff>
    </xdr:from>
    <xdr:to>
      <xdr:col>19</xdr:col>
      <xdr:colOff>177800</xdr:colOff>
      <xdr:row>82</xdr:row>
      <xdr:rowOff>15239</xdr:rowOff>
    </xdr:to>
    <xdr:cxnSp macro="">
      <xdr:nvCxnSpPr>
        <xdr:cNvPr id="309" name="直線コネクタ 308">
          <a:extLst>
            <a:ext uri="{FF2B5EF4-FFF2-40B4-BE49-F238E27FC236}">
              <a16:creationId xmlns:a16="http://schemas.microsoft.com/office/drawing/2014/main" id="{F205C4C5-BC4B-478C-B56A-6C2D84C23708}"/>
            </a:ext>
          </a:extLst>
        </xdr:cNvPr>
        <xdr:cNvCxnSpPr/>
      </xdr:nvCxnSpPr>
      <xdr:spPr>
        <a:xfrm>
          <a:off x="2622550" y="13510895"/>
          <a:ext cx="806450" cy="48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27305</xdr:rowOff>
    </xdr:from>
    <xdr:to>
      <xdr:col>10</xdr:col>
      <xdr:colOff>165100</xdr:colOff>
      <xdr:row>81</xdr:row>
      <xdr:rowOff>128905</xdr:rowOff>
    </xdr:to>
    <xdr:sp macro="" textlink="">
      <xdr:nvSpPr>
        <xdr:cNvPr id="310" name="楕円 309">
          <a:extLst>
            <a:ext uri="{FF2B5EF4-FFF2-40B4-BE49-F238E27FC236}">
              <a16:creationId xmlns:a16="http://schemas.microsoft.com/office/drawing/2014/main" id="{1803399C-7C3C-49C3-AB09-E3851FDD30A1}"/>
            </a:ext>
          </a:extLst>
        </xdr:cNvPr>
        <xdr:cNvSpPr/>
      </xdr:nvSpPr>
      <xdr:spPr>
        <a:xfrm>
          <a:off x="1778000" y="13406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78105</xdr:rowOff>
    </xdr:from>
    <xdr:to>
      <xdr:col>15</xdr:col>
      <xdr:colOff>50800</xdr:colOff>
      <xdr:row>81</xdr:row>
      <xdr:rowOff>131445</xdr:rowOff>
    </xdr:to>
    <xdr:cxnSp macro="">
      <xdr:nvCxnSpPr>
        <xdr:cNvPr id="311" name="直線コネクタ 310">
          <a:extLst>
            <a:ext uri="{FF2B5EF4-FFF2-40B4-BE49-F238E27FC236}">
              <a16:creationId xmlns:a16="http://schemas.microsoft.com/office/drawing/2014/main" id="{7B32496D-6546-4828-B27A-B1EF97659A2D}"/>
            </a:ext>
          </a:extLst>
        </xdr:cNvPr>
        <xdr:cNvCxnSpPr/>
      </xdr:nvCxnSpPr>
      <xdr:spPr>
        <a:xfrm>
          <a:off x="1828800" y="13457555"/>
          <a:ext cx="79375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145414</xdr:rowOff>
    </xdr:from>
    <xdr:to>
      <xdr:col>6</xdr:col>
      <xdr:colOff>38100</xdr:colOff>
      <xdr:row>81</xdr:row>
      <xdr:rowOff>75564</xdr:rowOff>
    </xdr:to>
    <xdr:sp macro="" textlink="">
      <xdr:nvSpPr>
        <xdr:cNvPr id="312" name="楕円 311">
          <a:extLst>
            <a:ext uri="{FF2B5EF4-FFF2-40B4-BE49-F238E27FC236}">
              <a16:creationId xmlns:a16="http://schemas.microsoft.com/office/drawing/2014/main" id="{4BE479CE-6317-4703-90E5-C26F12D872C8}"/>
            </a:ext>
          </a:extLst>
        </xdr:cNvPr>
        <xdr:cNvSpPr/>
      </xdr:nvSpPr>
      <xdr:spPr>
        <a:xfrm>
          <a:off x="984250" y="1335976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24764</xdr:rowOff>
    </xdr:from>
    <xdr:to>
      <xdr:col>10</xdr:col>
      <xdr:colOff>114300</xdr:colOff>
      <xdr:row>81</xdr:row>
      <xdr:rowOff>78105</xdr:rowOff>
    </xdr:to>
    <xdr:cxnSp macro="">
      <xdr:nvCxnSpPr>
        <xdr:cNvPr id="313" name="直線コネクタ 312">
          <a:extLst>
            <a:ext uri="{FF2B5EF4-FFF2-40B4-BE49-F238E27FC236}">
              <a16:creationId xmlns:a16="http://schemas.microsoft.com/office/drawing/2014/main" id="{EF3144A2-FED1-44A6-B4CC-4AE640CC955D}"/>
            </a:ext>
          </a:extLst>
        </xdr:cNvPr>
        <xdr:cNvCxnSpPr/>
      </xdr:nvCxnSpPr>
      <xdr:spPr>
        <a:xfrm>
          <a:off x="1028700" y="13404214"/>
          <a:ext cx="8001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16</xdr:rowOff>
    </xdr:from>
    <xdr:ext cx="405111" cy="259045"/>
    <xdr:sp macro="" textlink="">
      <xdr:nvSpPr>
        <xdr:cNvPr id="314" name="n_1aveValue【公営住宅】&#10;有形固定資産減価償却率">
          <a:extLst>
            <a:ext uri="{FF2B5EF4-FFF2-40B4-BE49-F238E27FC236}">
              <a16:creationId xmlns:a16="http://schemas.microsoft.com/office/drawing/2014/main" id="{E33B7EE4-E38A-462F-A0DC-06618CECB2C9}"/>
            </a:ext>
          </a:extLst>
        </xdr:cNvPr>
        <xdr:cNvSpPr txBox="1"/>
      </xdr:nvSpPr>
      <xdr:spPr>
        <a:xfrm>
          <a:off x="3239144" y="13709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7638</xdr:rowOff>
    </xdr:from>
    <xdr:ext cx="405111" cy="259045"/>
    <xdr:sp macro="" textlink="">
      <xdr:nvSpPr>
        <xdr:cNvPr id="315" name="n_2aveValue【公営住宅】&#10;有形固定資産減価償却率">
          <a:extLst>
            <a:ext uri="{FF2B5EF4-FFF2-40B4-BE49-F238E27FC236}">
              <a16:creationId xmlns:a16="http://schemas.microsoft.com/office/drawing/2014/main" id="{C9DD35E2-476D-4128-8AAC-F9196671D524}"/>
            </a:ext>
          </a:extLst>
        </xdr:cNvPr>
        <xdr:cNvSpPr txBox="1"/>
      </xdr:nvSpPr>
      <xdr:spPr>
        <a:xfrm>
          <a:off x="2439044" y="13717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139082</xdr:rowOff>
    </xdr:from>
    <xdr:ext cx="405111" cy="259045"/>
    <xdr:sp macro="" textlink="">
      <xdr:nvSpPr>
        <xdr:cNvPr id="316" name="n_3aveValue【公営住宅】&#10;有形固定資産減価償却率">
          <a:extLst>
            <a:ext uri="{FF2B5EF4-FFF2-40B4-BE49-F238E27FC236}">
              <a16:creationId xmlns:a16="http://schemas.microsoft.com/office/drawing/2014/main" id="{2DA246D0-13C3-48C4-A17C-6523B4E96083}"/>
            </a:ext>
          </a:extLst>
        </xdr:cNvPr>
        <xdr:cNvSpPr txBox="1"/>
      </xdr:nvSpPr>
      <xdr:spPr>
        <a:xfrm>
          <a:off x="1645294" y="13683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102888</xdr:rowOff>
    </xdr:from>
    <xdr:ext cx="405111" cy="259045"/>
    <xdr:sp macro="" textlink="">
      <xdr:nvSpPr>
        <xdr:cNvPr id="317" name="n_4aveValue【公営住宅】&#10;有形固定資産減価償却率">
          <a:extLst>
            <a:ext uri="{FF2B5EF4-FFF2-40B4-BE49-F238E27FC236}">
              <a16:creationId xmlns:a16="http://schemas.microsoft.com/office/drawing/2014/main" id="{8A419C7A-68D4-432A-8141-DD1CDF0B21F7}"/>
            </a:ext>
          </a:extLst>
        </xdr:cNvPr>
        <xdr:cNvSpPr txBox="1"/>
      </xdr:nvSpPr>
      <xdr:spPr>
        <a:xfrm>
          <a:off x="851544" y="13647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82566</xdr:rowOff>
    </xdr:from>
    <xdr:ext cx="405111" cy="259045"/>
    <xdr:sp macro="" textlink="">
      <xdr:nvSpPr>
        <xdr:cNvPr id="318" name="n_1mainValue【公営住宅】&#10;有形固定資産減価償却率">
          <a:extLst>
            <a:ext uri="{FF2B5EF4-FFF2-40B4-BE49-F238E27FC236}">
              <a16:creationId xmlns:a16="http://schemas.microsoft.com/office/drawing/2014/main" id="{CCCF70AC-E78B-4087-85C9-336B288396D5}"/>
            </a:ext>
          </a:extLst>
        </xdr:cNvPr>
        <xdr:cNvSpPr txBox="1"/>
      </xdr:nvSpPr>
      <xdr:spPr>
        <a:xfrm>
          <a:off x="3239144" y="13296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27322</xdr:rowOff>
    </xdr:from>
    <xdr:ext cx="405111" cy="259045"/>
    <xdr:sp macro="" textlink="">
      <xdr:nvSpPr>
        <xdr:cNvPr id="319" name="n_2mainValue【公営住宅】&#10;有形固定資産減価償却率">
          <a:extLst>
            <a:ext uri="{FF2B5EF4-FFF2-40B4-BE49-F238E27FC236}">
              <a16:creationId xmlns:a16="http://schemas.microsoft.com/office/drawing/2014/main" id="{6DD51426-69E2-4731-BCFC-308C659675CC}"/>
            </a:ext>
          </a:extLst>
        </xdr:cNvPr>
        <xdr:cNvSpPr txBox="1"/>
      </xdr:nvSpPr>
      <xdr:spPr>
        <a:xfrm>
          <a:off x="2439044" y="13241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145432</xdr:rowOff>
    </xdr:from>
    <xdr:ext cx="405111" cy="259045"/>
    <xdr:sp macro="" textlink="">
      <xdr:nvSpPr>
        <xdr:cNvPr id="320" name="n_3mainValue【公営住宅】&#10;有形固定資産減価償却率">
          <a:extLst>
            <a:ext uri="{FF2B5EF4-FFF2-40B4-BE49-F238E27FC236}">
              <a16:creationId xmlns:a16="http://schemas.microsoft.com/office/drawing/2014/main" id="{EBAD1249-A9F9-4AC9-A7DE-01CED04F449C}"/>
            </a:ext>
          </a:extLst>
        </xdr:cNvPr>
        <xdr:cNvSpPr txBox="1"/>
      </xdr:nvSpPr>
      <xdr:spPr>
        <a:xfrm>
          <a:off x="1645294" y="1319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92091</xdr:rowOff>
    </xdr:from>
    <xdr:ext cx="405111" cy="259045"/>
    <xdr:sp macro="" textlink="">
      <xdr:nvSpPr>
        <xdr:cNvPr id="321" name="n_4mainValue【公営住宅】&#10;有形固定資産減価償却率">
          <a:extLst>
            <a:ext uri="{FF2B5EF4-FFF2-40B4-BE49-F238E27FC236}">
              <a16:creationId xmlns:a16="http://schemas.microsoft.com/office/drawing/2014/main" id="{DEC9E627-A265-4996-B977-815616CEEE3F}"/>
            </a:ext>
          </a:extLst>
        </xdr:cNvPr>
        <xdr:cNvSpPr txBox="1"/>
      </xdr:nvSpPr>
      <xdr:spPr>
        <a:xfrm>
          <a:off x="851544" y="13141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4E73599E-50A7-46CB-8CDC-6FF1994AE9AF}"/>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89090F21-E620-4B4E-9C52-8BFAB2ABB50A}"/>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EC65FAEF-E04B-45CC-A42D-9629F806848E}"/>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98EE973A-547D-4F39-B27E-96179A596EB3}"/>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7BAD8CE7-CA95-416C-A1A0-B39AE07BF790}"/>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3963D4DC-1A8C-4710-8B20-B855B1937B73}"/>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EFE7956-0F9E-440A-A5F7-583CD830ADD5}"/>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52C7A0BD-211D-467E-89AF-743192FF3E4A}"/>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29EB7D62-784B-443F-AAE3-CD4516B24F76}"/>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B67A5947-E9E6-4CAD-8B64-23BEA12BD5AC}"/>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F8D8A920-C046-4331-AFEA-8526669373B6}"/>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CE343158-4864-4FF4-B799-DD2761FDA1C6}"/>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BB96948A-61B7-4639-912C-738D6ED704B0}"/>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A41FC4C5-C2C7-4106-A882-45203EDA1EEA}"/>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691A2C46-1721-43C3-9622-2006CFB09673}"/>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F4145C34-61BA-4045-98BA-84683FA10F52}"/>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BCA2DB3C-3582-4D6C-9EA0-40843BC2D96C}"/>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0FCD450B-593B-492C-A851-4BB4276651B7}"/>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F0B93DFC-6B7A-4EA8-A8BA-0D10E71106AD}"/>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25794DA5-C14C-4740-841D-889CE6A311D5}"/>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DB99FF41-54BA-4D29-A1EC-7200E004E22C}"/>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608FE957-3D03-457F-8263-F93F5DE98CF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BE035EB8-19BE-4C13-B943-282DB59C5744}"/>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50673</xdr:rowOff>
    </xdr:from>
    <xdr:to>
      <xdr:col>54</xdr:col>
      <xdr:colOff>189865</xdr:colOff>
      <xdr:row>86</xdr:row>
      <xdr:rowOff>113919</xdr:rowOff>
    </xdr:to>
    <xdr:cxnSp macro="">
      <xdr:nvCxnSpPr>
        <xdr:cNvPr id="345" name="直線コネクタ 344">
          <a:extLst>
            <a:ext uri="{FF2B5EF4-FFF2-40B4-BE49-F238E27FC236}">
              <a16:creationId xmlns:a16="http://schemas.microsoft.com/office/drawing/2014/main" id="{43033AC1-CE41-40BB-9A50-9B56DBEEA87D}"/>
            </a:ext>
          </a:extLst>
        </xdr:cNvPr>
        <xdr:cNvCxnSpPr/>
      </xdr:nvCxnSpPr>
      <xdr:spPr>
        <a:xfrm flipV="1">
          <a:off x="9429115" y="13099923"/>
          <a:ext cx="0" cy="1218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117746</xdr:rowOff>
    </xdr:from>
    <xdr:ext cx="469744" cy="259045"/>
    <xdr:sp macro="" textlink="">
      <xdr:nvSpPr>
        <xdr:cNvPr id="346" name="【公営住宅】&#10;一人当たり面積最小値テキスト">
          <a:extLst>
            <a:ext uri="{FF2B5EF4-FFF2-40B4-BE49-F238E27FC236}">
              <a16:creationId xmlns:a16="http://schemas.microsoft.com/office/drawing/2014/main" id="{90F86D74-8E21-4913-805C-38BCCC88A20B}"/>
            </a:ext>
          </a:extLst>
        </xdr:cNvPr>
        <xdr:cNvSpPr txBox="1"/>
      </xdr:nvSpPr>
      <xdr:spPr>
        <a:xfrm>
          <a:off x="9467850" y="14322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113919</xdr:rowOff>
    </xdr:from>
    <xdr:to>
      <xdr:col>55</xdr:col>
      <xdr:colOff>88900</xdr:colOff>
      <xdr:row>86</xdr:row>
      <xdr:rowOff>113919</xdr:rowOff>
    </xdr:to>
    <xdr:cxnSp macro="">
      <xdr:nvCxnSpPr>
        <xdr:cNvPr id="347" name="直線コネクタ 346">
          <a:extLst>
            <a:ext uri="{FF2B5EF4-FFF2-40B4-BE49-F238E27FC236}">
              <a16:creationId xmlns:a16="http://schemas.microsoft.com/office/drawing/2014/main" id="{567B604B-D22B-4FD3-9F66-3CCA49998258}"/>
            </a:ext>
          </a:extLst>
        </xdr:cNvPr>
        <xdr:cNvCxnSpPr/>
      </xdr:nvCxnSpPr>
      <xdr:spPr>
        <a:xfrm>
          <a:off x="9359900" y="143188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168800</xdr:rowOff>
    </xdr:from>
    <xdr:ext cx="469744" cy="259045"/>
    <xdr:sp macro="" textlink="">
      <xdr:nvSpPr>
        <xdr:cNvPr id="348" name="【公営住宅】&#10;一人当たり面積最大値テキスト">
          <a:extLst>
            <a:ext uri="{FF2B5EF4-FFF2-40B4-BE49-F238E27FC236}">
              <a16:creationId xmlns:a16="http://schemas.microsoft.com/office/drawing/2014/main" id="{BDD56449-402B-422B-8971-DA3CBD2D6F55}"/>
            </a:ext>
          </a:extLst>
        </xdr:cNvPr>
        <xdr:cNvSpPr txBox="1"/>
      </xdr:nvSpPr>
      <xdr:spPr>
        <a:xfrm>
          <a:off x="9467850" y="12881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50673</xdr:rowOff>
    </xdr:from>
    <xdr:to>
      <xdr:col>55</xdr:col>
      <xdr:colOff>88900</xdr:colOff>
      <xdr:row>79</xdr:row>
      <xdr:rowOff>50673</xdr:rowOff>
    </xdr:to>
    <xdr:cxnSp macro="">
      <xdr:nvCxnSpPr>
        <xdr:cNvPr id="349" name="直線コネクタ 348">
          <a:extLst>
            <a:ext uri="{FF2B5EF4-FFF2-40B4-BE49-F238E27FC236}">
              <a16:creationId xmlns:a16="http://schemas.microsoft.com/office/drawing/2014/main" id="{506F2986-0229-4A33-AFB4-0D6EA7468C84}"/>
            </a:ext>
          </a:extLst>
        </xdr:cNvPr>
        <xdr:cNvCxnSpPr/>
      </xdr:nvCxnSpPr>
      <xdr:spPr>
        <a:xfrm>
          <a:off x="9359900" y="130999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65422</xdr:rowOff>
    </xdr:from>
    <xdr:ext cx="469744" cy="259045"/>
    <xdr:sp macro="" textlink="">
      <xdr:nvSpPr>
        <xdr:cNvPr id="350" name="【公営住宅】&#10;一人当たり面積平均値テキスト">
          <a:extLst>
            <a:ext uri="{FF2B5EF4-FFF2-40B4-BE49-F238E27FC236}">
              <a16:creationId xmlns:a16="http://schemas.microsoft.com/office/drawing/2014/main" id="{6442AE1D-2102-412E-B933-875C93C64008}"/>
            </a:ext>
          </a:extLst>
        </xdr:cNvPr>
        <xdr:cNvSpPr txBox="1"/>
      </xdr:nvSpPr>
      <xdr:spPr>
        <a:xfrm>
          <a:off x="9467850" y="139401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42545</xdr:rowOff>
    </xdr:from>
    <xdr:to>
      <xdr:col>55</xdr:col>
      <xdr:colOff>50800</xdr:colOff>
      <xdr:row>85</xdr:row>
      <xdr:rowOff>144145</xdr:rowOff>
    </xdr:to>
    <xdr:sp macro="" textlink="">
      <xdr:nvSpPr>
        <xdr:cNvPr id="351" name="フローチャート: 判断 350">
          <a:extLst>
            <a:ext uri="{FF2B5EF4-FFF2-40B4-BE49-F238E27FC236}">
              <a16:creationId xmlns:a16="http://schemas.microsoft.com/office/drawing/2014/main" id="{4768B8AB-B9CF-4C6F-9638-BF78B45B6896}"/>
            </a:ext>
          </a:extLst>
        </xdr:cNvPr>
        <xdr:cNvSpPr/>
      </xdr:nvSpPr>
      <xdr:spPr>
        <a:xfrm>
          <a:off x="9398000" y="140823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41021</xdr:rowOff>
    </xdr:from>
    <xdr:to>
      <xdr:col>50</xdr:col>
      <xdr:colOff>165100</xdr:colOff>
      <xdr:row>85</xdr:row>
      <xdr:rowOff>142621</xdr:rowOff>
    </xdr:to>
    <xdr:sp macro="" textlink="">
      <xdr:nvSpPr>
        <xdr:cNvPr id="352" name="フローチャート: 判断 351">
          <a:extLst>
            <a:ext uri="{FF2B5EF4-FFF2-40B4-BE49-F238E27FC236}">
              <a16:creationId xmlns:a16="http://schemas.microsoft.com/office/drawing/2014/main" id="{AEA0918F-8BAE-4303-ADC3-4F8F74C5DC22}"/>
            </a:ext>
          </a:extLst>
        </xdr:cNvPr>
        <xdr:cNvSpPr/>
      </xdr:nvSpPr>
      <xdr:spPr>
        <a:xfrm>
          <a:off x="8636000" y="1408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40639</xdr:rowOff>
    </xdr:from>
    <xdr:to>
      <xdr:col>46</xdr:col>
      <xdr:colOff>38100</xdr:colOff>
      <xdr:row>85</xdr:row>
      <xdr:rowOff>142239</xdr:rowOff>
    </xdr:to>
    <xdr:sp macro="" textlink="">
      <xdr:nvSpPr>
        <xdr:cNvPr id="353" name="フローチャート: 判断 352">
          <a:extLst>
            <a:ext uri="{FF2B5EF4-FFF2-40B4-BE49-F238E27FC236}">
              <a16:creationId xmlns:a16="http://schemas.microsoft.com/office/drawing/2014/main" id="{E5A23406-2F2A-460C-A025-92C2F7E42568}"/>
            </a:ext>
          </a:extLst>
        </xdr:cNvPr>
        <xdr:cNvSpPr/>
      </xdr:nvSpPr>
      <xdr:spPr>
        <a:xfrm>
          <a:off x="7842250" y="140804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43307</xdr:rowOff>
    </xdr:from>
    <xdr:to>
      <xdr:col>41</xdr:col>
      <xdr:colOff>101600</xdr:colOff>
      <xdr:row>85</xdr:row>
      <xdr:rowOff>144907</xdr:rowOff>
    </xdr:to>
    <xdr:sp macro="" textlink="">
      <xdr:nvSpPr>
        <xdr:cNvPr id="354" name="フローチャート: 判断 353">
          <a:extLst>
            <a:ext uri="{FF2B5EF4-FFF2-40B4-BE49-F238E27FC236}">
              <a16:creationId xmlns:a16="http://schemas.microsoft.com/office/drawing/2014/main" id="{A9297C86-D35F-4422-85F2-7F8093D84144}"/>
            </a:ext>
          </a:extLst>
        </xdr:cNvPr>
        <xdr:cNvSpPr/>
      </xdr:nvSpPr>
      <xdr:spPr>
        <a:xfrm>
          <a:off x="7029450" y="1408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45213</xdr:rowOff>
    </xdr:from>
    <xdr:to>
      <xdr:col>36</xdr:col>
      <xdr:colOff>165100</xdr:colOff>
      <xdr:row>85</xdr:row>
      <xdr:rowOff>146813</xdr:rowOff>
    </xdr:to>
    <xdr:sp macro="" textlink="">
      <xdr:nvSpPr>
        <xdr:cNvPr id="355" name="フローチャート: 判断 354">
          <a:extLst>
            <a:ext uri="{FF2B5EF4-FFF2-40B4-BE49-F238E27FC236}">
              <a16:creationId xmlns:a16="http://schemas.microsoft.com/office/drawing/2014/main" id="{7C043BA2-6514-4796-9B3C-31BDD21F75C6}"/>
            </a:ext>
          </a:extLst>
        </xdr:cNvPr>
        <xdr:cNvSpPr/>
      </xdr:nvSpPr>
      <xdr:spPr>
        <a:xfrm>
          <a:off x="6235700" y="14085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F3204426-B655-468C-8769-1DAC6DB7B64B}"/>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3D925765-9D72-4CD7-84E5-3E0259639078}"/>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8679AFCF-ADAA-4611-98D0-1BBE98A0454F}"/>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4DC5D0E-50AC-4212-AE97-73AE507CCF85}"/>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64C09BB9-92E5-4EC7-AD86-1169EF1CAE23}"/>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63119</xdr:rowOff>
    </xdr:from>
    <xdr:to>
      <xdr:col>55</xdr:col>
      <xdr:colOff>50800</xdr:colOff>
      <xdr:row>86</xdr:row>
      <xdr:rowOff>164719</xdr:rowOff>
    </xdr:to>
    <xdr:sp macro="" textlink="">
      <xdr:nvSpPr>
        <xdr:cNvPr id="361" name="楕円 360">
          <a:extLst>
            <a:ext uri="{FF2B5EF4-FFF2-40B4-BE49-F238E27FC236}">
              <a16:creationId xmlns:a16="http://schemas.microsoft.com/office/drawing/2014/main" id="{4F336D51-EC5B-4154-A9C3-A59DDD684415}"/>
            </a:ext>
          </a:extLst>
        </xdr:cNvPr>
        <xdr:cNvSpPr/>
      </xdr:nvSpPr>
      <xdr:spPr>
        <a:xfrm>
          <a:off x="9398000" y="1426806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149496</xdr:rowOff>
    </xdr:from>
    <xdr:ext cx="469744" cy="259045"/>
    <xdr:sp macro="" textlink="">
      <xdr:nvSpPr>
        <xdr:cNvPr id="362" name="【公営住宅】&#10;一人当たり面積該当値テキスト">
          <a:extLst>
            <a:ext uri="{FF2B5EF4-FFF2-40B4-BE49-F238E27FC236}">
              <a16:creationId xmlns:a16="http://schemas.microsoft.com/office/drawing/2014/main" id="{7F5E241B-BCBA-42E3-8F2D-FC79A72DA6C7}"/>
            </a:ext>
          </a:extLst>
        </xdr:cNvPr>
        <xdr:cNvSpPr txBox="1"/>
      </xdr:nvSpPr>
      <xdr:spPr>
        <a:xfrm>
          <a:off x="9467850" y="14189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62737</xdr:rowOff>
    </xdr:from>
    <xdr:to>
      <xdr:col>50</xdr:col>
      <xdr:colOff>165100</xdr:colOff>
      <xdr:row>86</xdr:row>
      <xdr:rowOff>164337</xdr:rowOff>
    </xdr:to>
    <xdr:sp macro="" textlink="">
      <xdr:nvSpPr>
        <xdr:cNvPr id="363" name="楕円 362">
          <a:extLst>
            <a:ext uri="{FF2B5EF4-FFF2-40B4-BE49-F238E27FC236}">
              <a16:creationId xmlns:a16="http://schemas.microsoft.com/office/drawing/2014/main" id="{8D1B9365-EC71-4ED0-81B1-724A92492D31}"/>
            </a:ext>
          </a:extLst>
        </xdr:cNvPr>
        <xdr:cNvSpPr/>
      </xdr:nvSpPr>
      <xdr:spPr>
        <a:xfrm>
          <a:off x="8636000" y="1426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113537</xdr:rowOff>
    </xdr:from>
    <xdr:to>
      <xdr:col>55</xdr:col>
      <xdr:colOff>0</xdr:colOff>
      <xdr:row>86</xdr:row>
      <xdr:rowOff>113919</xdr:rowOff>
    </xdr:to>
    <xdr:cxnSp macro="">
      <xdr:nvCxnSpPr>
        <xdr:cNvPr id="364" name="直線コネクタ 363">
          <a:extLst>
            <a:ext uri="{FF2B5EF4-FFF2-40B4-BE49-F238E27FC236}">
              <a16:creationId xmlns:a16="http://schemas.microsoft.com/office/drawing/2014/main" id="{37937E63-86FE-476E-B18E-BD2DA4ACBB76}"/>
            </a:ext>
          </a:extLst>
        </xdr:cNvPr>
        <xdr:cNvCxnSpPr/>
      </xdr:nvCxnSpPr>
      <xdr:spPr>
        <a:xfrm>
          <a:off x="8686800" y="14318487"/>
          <a:ext cx="74295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62737</xdr:rowOff>
    </xdr:from>
    <xdr:to>
      <xdr:col>46</xdr:col>
      <xdr:colOff>38100</xdr:colOff>
      <xdr:row>86</xdr:row>
      <xdr:rowOff>164337</xdr:rowOff>
    </xdr:to>
    <xdr:sp macro="" textlink="">
      <xdr:nvSpPr>
        <xdr:cNvPr id="365" name="楕円 364">
          <a:extLst>
            <a:ext uri="{FF2B5EF4-FFF2-40B4-BE49-F238E27FC236}">
              <a16:creationId xmlns:a16="http://schemas.microsoft.com/office/drawing/2014/main" id="{508BDAE0-A74B-4EB8-BEB9-3E84B6923FFB}"/>
            </a:ext>
          </a:extLst>
        </xdr:cNvPr>
        <xdr:cNvSpPr/>
      </xdr:nvSpPr>
      <xdr:spPr>
        <a:xfrm>
          <a:off x="7842250" y="1426768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113537</xdr:rowOff>
    </xdr:from>
    <xdr:to>
      <xdr:col>50</xdr:col>
      <xdr:colOff>114300</xdr:colOff>
      <xdr:row>86</xdr:row>
      <xdr:rowOff>113537</xdr:rowOff>
    </xdr:to>
    <xdr:cxnSp macro="">
      <xdr:nvCxnSpPr>
        <xdr:cNvPr id="366" name="直線コネクタ 365">
          <a:extLst>
            <a:ext uri="{FF2B5EF4-FFF2-40B4-BE49-F238E27FC236}">
              <a16:creationId xmlns:a16="http://schemas.microsoft.com/office/drawing/2014/main" id="{09BD8340-5C4D-4D01-96C0-346C4E93A423}"/>
            </a:ext>
          </a:extLst>
        </xdr:cNvPr>
        <xdr:cNvCxnSpPr/>
      </xdr:nvCxnSpPr>
      <xdr:spPr>
        <a:xfrm>
          <a:off x="7886700" y="14318487"/>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62737</xdr:rowOff>
    </xdr:from>
    <xdr:to>
      <xdr:col>41</xdr:col>
      <xdr:colOff>101600</xdr:colOff>
      <xdr:row>86</xdr:row>
      <xdr:rowOff>164337</xdr:rowOff>
    </xdr:to>
    <xdr:sp macro="" textlink="">
      <xdr:nvSpPr>
        <xdr:cNvPr id="367" name="楕円 366">
          <a:extLst>
            <a:ext uri="{FF2B5EF4-FFF2-40B4-BE49-F238E27FC236}">
              <a16:creationId xmlns:a16="http://schemas.microsoft.com/office/drawing/2014/main" id="{386E6A6A-82DD-4604-84F4-6851317642C5}"/>
            </a:ext>
          </a:extLst>
        </xdr:cNvPr>
        <xdr:cNvSpPr/>
      </xdr:nvSpPr>
      <xdr:spPr>
        <a:xfrm>
          <a:off x="7029450" y="1426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113537</xdr:rowOff>
    </xdr:from>
    <xdr:to>
      <xdr:col>45</xdr:col>
      <xdr:colOff>177800</xdr:colOff>
      <xdr:row>86</xdr:row>
      <xdr:rowOff>113537</xdr:rowOff>
    </xdr:to>
    <xdr:cxnSp macro="">
      <xdr:nvCxnSpPr>
        <xdr:cNvPr id="368" name="直線コネクタ 367">
          <a:extLst>
            <a:ext uri="{FF2B5EF4-FFF2-40B4-BE49-F238E27FC236}">
              <a16:creationId xmlns:a16="http://schemas.microsoft.com/office/drawing/2014/main" id="{7700C0CB-AD15-4F24-AD19-B8BCDFE5DE2B}"/>
            </a:ext>
          </a:extLst>
        </xdr:cNvPr>
        <xdr:cNvCxnSpPr/>
      </xdr:nvCxnSpPr>
      <xdr:spPr>
        <a:xfrm>
          <a:off x="7080250" y="14318487"/>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62737</xdr:rowOff>
    </xdr:from>
    <xdr:to>
      <xdr:col>36</xdr:col>
      <xdr:colOff>165100</xdr:colOff>
      <xdr:row>86</xdr:row>
      <xdr:rowOff>164337</xdr:rowOff>
    </xdr:to>
    <xdr:sp macro="" textlink="">
      <xdr:nvSpPr>
        <xdr:cNvPr id="369" name="楕円 368">
          <a:extLst>
            <a:ext uri="{FF2B5EF4-FFF2-40B4-BE49-F238E27FC236}">
              <a16:creationId xmlns:a16="http://schemas.microsoft.com/office/drawing/2014/main" id="{11FCD8CC-CB99-4D45-B8B8-A2DD1989832B}"/>
            </a:ext>
          </a:extLst>
        </xdr:cNvPr>
        <xdr:cNvSpPr/>
      </xdr:nvSpPr>
      <xdr:spPr>
        <a:xfrm>
          <a:off x="6235700" y="1426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113537</xdr:rowOff>
    </xdr:from>
    <xdr:to>
      <xdr:col>41</xdr:col>
      <xdr:colOff>50800</xdr:colOff>
      <xdr:row>86</xdr:row>
      <xdr:rowOff>113537</xdr:rowOff>
    </xdr:to>
    <xdr:cxnSp macro="">
      <xdr:nvCxnSpPr>
        <xdr:cNvPr id="370" name="直線コネクタ 369">
          <a:extLst>
            <a:ext uri="{FF2B5EF4-FFF2-40B4-BE49-F238E27FC236}">
              <a16:creationId xmlns:a16="http://schemas.microsoft.com/office/drawing/2014/main" id="{27F3348A-7A1A-4DEC-AE64-97BED8ED5EF0}"/>
            </a:ext>
          </a:extLst>
        </xdr:cNvPr>
        <xdr:cNvCxnSpPr/>
      </xdr:nvCxnSpPr>
      <xdr:spPr>
        <a:xfrm>
          <a:off x="6286500" y="14318487"/>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159148</xdr:rowOff>
    </xdr:from>
    <xdr:ext cx="469744" cy="259045"/>
    <xdr:sp macro="" textlink="">
      <xdr:nvSpPr>
        <xdr:cNvPr id="371" name="n_1aveValue【公営住宅】&#10;一人当たり面積">
          <a:extLst>
            <a:ext uri="{FF2B5EF4-FFF2-40B4-BE49-F238E27FC236}">
              <a16:creationId xmlns:a16="http://schemas.microsoft.com/office/drawing/2014/main" id="{6114E101-D68F-4347-BB5B-C785E9527719}"/>
            </a:ext>
          </a:extLst>
        </xdr:cNvPr>
        <xdr:cNvSpPr txBox="1"/>
      </xdr:nvSpPr>
      <xdr:spPr>
        <a:xfrm>
          <a:off x="8458277" y="13868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158766</xdr:rowOff>
    </xdr:from>
    <xdr:ext cx="469744" cy="259045"/>
    <xdr:sp macro="" textlink="">
      <xdr:nvSpPr>
        <xdr:cNvPr id="372" name="n_2aveValue【公営住宅】&#10;一人当たり面積">
          <a:extLst>
            <a:ext uri="{FF2B5EF4-FFF2-40B4-BE49-F238E27FC236}">
              <a16:creationId xmlns:a16="http://schemas.microsoft.com/office/drawing/2014/main" id="{F01167B8-D7B8-4738-AC6D-E24F059B2F95}"/>
            </a:ext>
          </a:extLst>
        </xdr:cNvPr>
        <xdr:cNvSpPr txBox="1"/>
      </xdr:nvSpPr>
      <xdr:spPr>
        <a:xfrm>
          <a:off x="7677227" y="13868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161434</xdr:rowOff>
    </xdr:from>
    <xdr:ext cx="469744" cy="259045"/>
    <xdr:sp macro="" textlink="">
      <xdr:nvSpPr>
        <xdr:cNvPr id="373" name="n_3aveValue【公営住宅】&#10;一人当たり面積">
          <a:extLst>
            <a:ext uri="{FF2B5EF4-FFF2-40B4-BE49-F238E27FC236}">
              <a16:creationId xmlns:a16="http://schemas.microsoft.com/office/drawing/2014/main" id="{ACFCA21B-92B7-4F7F-8E25-6DCCBF738EDA}"/>
            </a:ext>
          </a:extLst>
        </xdr:cNvPr>
        <xdr:cNvSpPr txBox="1"/>
      </xdr:nvSpPr>
      <xdr:spPr>
        <a:xfrm>
          <a:off x="6864427" y="13871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163340</xdr:rowOff>
    </xdr:from>
    <xdr:ext cx="469744" cy="259045"/>
    <xdr:sp macro="" textlink="">
      <xdr:nvSpPr>
        <xdr:cNvPr id="374" name="n_4aveValue【公営住宅】&#10;一人当たり面積">
          <a:extLst>
            <a:ext uri="{FF2B5EF4-FFF2-40B4-BE49-F238E27FC236}">
              <a16:creationId xmlns:a16="http://schemas.microsoft.com/office/drawing/2014/main" id="{770799A9-1B48-46F8-A4AD-6152AD955BC9}"/>
            </a:ext>
          </a:extLst>
        </xdr:cNvPr>
        <xdr:cNvSpPr txBox="1"/>
      </xdr:nvSpPr>
      <xdr:spPr>
        <a:xfrm>
          <a:off x="6070677" y="13872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155464</xdr:rowOff>
    </xdr:from>
    <xdr:ext cx="469744" cy="259045"/>
    <xdr:sp macro="" textlink="">
      <xdr:nvSpPr>
        <xdr:cNvPr id="375" name="n_1mainValue【公営住宅】&#10;一人当たり面積">
          <a:extLst>
            <a:ext uri="{FF2B5EF4-FFF2-40B4-BE49-F238E27FC236}">
              <a16:creationId xmlns:a16="http://schemas.microsoft.com/office/drawing/2014/main" id="{3C96C197-2524-42BF-AB52-921AB3CAC48A}"/>
            </a:ext>
          </a:extLst>
        </xdr:cNvPr>
        <xdr:cNvSpPr txBox="1"/>
      </xdr:nvSpPr>
      <xdr:spPr>
        <a:xfrm>
          <a:off x="8458277" y="14360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155464</xdr:rowOff>
    </xdr:from>
    <xdr:ext cx="469744" cy="259045"/>
    <xdr:sp macro="" textlink="">
      <xdr:nvSpPr>
        <xdr:cNvPr id="376" name="n_2mainValue【公営住宅】&#10;一人当たり面積">
          <a:extLst>
            <a:ext uri="{FF2B5EF4-FFF2-40B4-BE49-F238E27FC236}">
              <a16:creationId xmlns:a16="http://schemas.microsoft.com/office/drawing/2014/main" id="{9A9F3727-BF36-498C-B030-54096D09D0FF}"/>
            </a:ext>
          </a:extLst>
        </xdr:cNvPr>
        <xdr:cNvSpPr txBox="1"/>
      </xdr:nvSpPr>
      <xdr:spPr>
        <a:xfrm>
          <a:off x="7677227" y="14360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155464</xdr:rowOff>
    </xdr:from>
    <xdr:ext cx="469744" cy="259045"/>
    <xdr:sp macro="" textlink="">
      <xdr:nvSpPr>
        <xdr:cNvPr id="377" name="n_3mainValue【公営住宅】&#10;一人当たり面積">
          <a:extLst>
            <a:ext uri="{FF2B5EF4-FFF2-40B4-BE49-F238E27FC236}">
              <a16:creationId xmlns:a16="http://schemas.microsoft.com/office/drawing/2014/main" id="{16B8E36D-7FF7-4CB3-8145-CF31E7E3735A}"/>
            </a:ext>
          </a:extLst>
        </xdr:cNvPr>
        <xdr:cNvSpPr txBox="1"/>
      </xdr:nvSpPr>
      <xdr:spPr>
        <a:xfrm>
          <a:off x="6864427" y="14360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155464</xdr:rowOff>
    </xdr:from>
    <xdr:ext cx="469744" cy="259045"/>
    <xdr:sp macro="" textlink="">
      <xdr:nvSpPr>
        <xdr:cNvPr id="378" name="n_4mainValue【公営住宅】&#10;一人当たり面積">
          <a:extLst>
            <a:ext uri="{FF2B5EF4-FFF2-40B4-BE49-F238E27FC236}">
              <a16:creationId xmlns:a16="http://schemas.microsoft.com/office/drawing/2014/main" id="{2D97C0EE-D3F5-4A02-B25E-FEDEE9E0742D}"/>
            </a:ext>
          </a:extLst>
        </xdr:cNvPr>
        <xdr:cNvSpPr txBox="1"/>
      </xdr:nvSpPr>
      <xdr:spPr>
        <a:xfrm>
          <a:off x="6070677" y="14360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F46DA11F-3A25-4F61-BBE6-424E80D5EF24}"/>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DBE78218-1868-42EF-8E1B-49A45BFF3CC4}"/>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42FBB128-D150-492C-9980-2A6BEE7B637D}"/>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304EA1B-405C-46F6-82AE-87EA349729B5}"/>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61C3C9D8-0976-4583-84DC-C00D4FF8143E}"/>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4F51C525-AAFF-468B-ACE8-6549858C64F2}"/>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8B4C4F50-4723-4A5E-803B-6DBB52998E52}"/>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90399688-FA03-455B-A628-C27E23E9FDF1}"/>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510DD8AA-3ADD-497D-941B-E58399FD6205}"/>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46CFA9F0-441E-4130-B28D-0DF8309D1584}"/>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072D343E-398F-4575-8E6E-6DE2AD86639E}"/>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20D072D3-7CF6-44D2-880A-3D66CB6EB30F}"/>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223DE34C-F115-40CA-8C04-BDAEEA79921A}"/>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E903A101-F0DA-4D4C-93DA-01BF636EC11F}"/>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F9710B17-663A-4F2A-A39A-5C39D9446B52}"/>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F1D64A6C-BCAA-4A70-B2BF-3FB311E5C251}"/>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C015BBAC-7B9A-4A35-AA04-93B75B60990B}"/>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FF2016CD-014F-48E6-9C1D-F34451927594}"/>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51FF19E-2955-4A99-A447-99DFF2018821}"/>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7EB428A-3E32-459F-9185-D31738E3125B}"/>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DEB31B38-85BA-4785-99EB-8687B9CEA3A5}"/>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E135AF85-AE54-4AB5-ACCE-1310D8BA8E1F}"/>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C63A53C-B3D7-4824-A8E7-61E9E7A33BB3}"/>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FF7E54A7-F220-4BD1-A960-DFFE82AAB6C6}"/>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CA8DB625-98C9-4712-AACA-A6E2F409DDBD}"/>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B21A719E-EF4A-45AF-8BC2-D68B8FBB3422}"/>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F8493E9E-2275-46A1-A557-C41A7A94EA3A}"/>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A25450C9-ED23-49CF-BDFC-F73BB4F101DD}"/>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D8DD16AB-A368-4672-BD6F-F83FF7581635}"/>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4E8FF59D-4389-4354-A1FC-E84B119C81DB}"/>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FCFAC3F1-33DC-42C3-AFE7-34FCC92531AE}"/>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E7F925F5-AD59-4E0C-A0FD-BA8F61D008F3}"/>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85C983C7-68F6-4607-ACAC-62FA356A035F}"/>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F8BD91DD-FEE7-4312-B017-2F3785CDA089}"/>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C9B895D6-8010-44BF-9151-F8BC86A85C73}"/>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24B81848-00A7-4080-B3E8-F27B1D5A2C7B}"/>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EAA0C5BF-C45A-4460-8253-1B2DF9AA4D27}"/>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565000EA-DDEA-4199-8035-637EB10FEF48}"/>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CB8F83D3-18F5-4B71-A77E-D01D6A152DEE}"/>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BE73C5BF-E704-49B4-8D43-096A113BC05B}"/>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419" name="直線コネクタ 418">
          <a:extLst>
            <a:ext uri="{FF2B5EF4-FFF2-40B4-BE49-F238E27FC236}">
              <a16:creationId xmlns:a16="http://schemas.microsoft.com/office/drawing/2014/main" id="{F7A31957-DA87-4A42-8639-044FE59B723A}"/>
            </a:ext>
          </a:extLst>
        </xdr:cNvPr>
        <xdr:cNvCxnSpPr/>
      </xdr:nvCxnSpPr>
      <xdr:spPr>
        <a:xfrm flipV="1">
          <a:off x="14699614" y="5593715"/>
          <a:ext cx="0" cy="1358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8A977CBD-7946-4F95-8958-00319BF72A91}"/>
            </a:ext>
          </a:extLst>
        </xdr:cNvPr>
        <xdr:cNvSpPr txBox="1"/>
      </xdr:nvSpPr>
      <xdr:spPr>
        <a:xfrm>
          <a:off x="14738350" y="6955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421" name="直線コネクタ 420">
          <a:extLst>
            <a:ext uri="{FF2B5EF4-FFF2-40B4-BE49-F238E27FC236}">
              <a16:creationId xmlns:a16="http://schemas.microsoft.com/office/drawing/2014/main" id="{C3BB6C16-2701-4E19-8A78-065FC8C9FFF7}"/>
            </a:ext>
          </a:extLst>
        </xdr:cNvPr>
        <xdr:cNvCxnSpPr/>
      </xdr:nvCxnSpPr>
      <xdr:spPr>
        <a:xfrm>
          <a:off x="14611350" y="69519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EDE6FABF-CF93-402C-A082-2591B7B9EA7C}"/>
            </a:ext>
          </a:extLst>
        </xdr:cNvPr>
        <xdr:cNvSpPr txBox="1"/>
      </xdr:nvSpPr>
      <xdr:spPr>
        <a:xfrm>
          <a:off x="14738350" y="5375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423" name="直線コネクタ 422">
          <a:extLst>
            <a:ext uri="{FF2B5EF4-FFF2-40B4-BE49-F238E27FC236}">
              <a16:creationId xmlns:a16="http://schemas.microsoft.com/office/drawing/2014/main" id="{E30DFB70-199C-4D38-87BC-72C60217C6A4}"/>
            </a:ext>
          </a:extLst>
        </xdr:cNvPr>
        <xdr:cNvCxnSpPr/>
      </xdr:nvCxnSpPr>
      <xdr:spPr>
        <a:xfrm>
          <a:off x="14611350" y="55937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45737</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AB9B5CAD-A6A4-4CAB-9F1F-F2877D104BD7}"/>
            </a:ext>
          </a:extLst>
        </xdr:cNvPr>
        <xdr:cNvSpPr txBox="1"/>
      </xdr:nvSpPr>
      <xdr:spPr>
        <a:xfrm>
          <a:off x="14738350" y="6160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425" name="フローチャート: 判断 424">
          <a:extLst>
            <a:ext uri="{FF2B5EF4-FFF2-40B4-BE49-F238E27FC236}">
              <a16:creationId xmlns:a16="http://schemas.microsoft.com/office/drawing/2014/main" id="{7D592C5A-B6EC-4D33-9E6D-81841AABA563}"/>
            </a:ext>
          </a:extLst>
        </xdr:cNvPr>
        <xdr:cNvSpPr/>
      </xdr:nvSpPr>
      <xdr:spPr>
        <a:xfrm>
          <a:off x="14649450" y="618236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426" name="フローチャート: 判断 425">
          <a:extLst>
            <a:ext uri="{FF2B5EF4-FFF2-40B4-BE49-F238E27FC236}">
              <a16:creationId xmlns:a16="http://schemas.microsoft.com/office/drawing/2014/main" id="{FB15C36C-9950-4CFA-937E-2580F1BD571C}"/>
            </a:ext>
          </a:extLst>
        </xdr:cNvPr>
        <xdr:cNvSpPr/>
      </xdr:nvSpPr>
      <xdr:spPr>
        <a:xfrm>
          <a:off x="13887450" y="6169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427" name="フローチャート: 判断 426">
          <a:extLst>
            <a:ext uri="{FF2B5EF4-FFF2-40B4-BE49-F238E27FC236}">
              <a16:creationId xmlns:a16="http://schemas.microsoft.com/office/drawing/2014/main" id="{E2133BFF-6D5C-4AE8-ACEB-FF0CA6CB44EF}"/>
            </a:ext>
          </a:extLst>
        </xdr:cNvPr>
        <xdr:cNvSpPr/>
      </xdr:nvSpPr>
      <xdr:spPr>
        <a:xfrm>
          <a:off x="13093700" y="616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42545</xdr:rowOff>
    </xdr:from>
    <xdr:to>
      <xdr:col>72</xdr:col>
      <xdr:colOff>38100</xdr:colOff>
      <xdr:row>37</xdr:row>
      <xdr:rowOff>144145</xdr:rowOff>
    </xdr:to>
    <xdr:sp macro="" textlink="">
      <xdr:nvSpPr>
        <xdr:cNvPr id="428" name="フローチャート: 判断 427">
          <a:extLst>
            <a:ext uri="{FF2B5EF4-FFF2-40B4-BE49-F238E27FC236}">
              <a16:creationId xmlns:a16="http://schemas.microsoft.com/office/drawing/2014/main" id="{0D78EE66-0B42-45D4-AE0F-D98E7FBFDEE1}"/>
            </a:ext>
          </a:extLst>
        </xdr:cNvPr>
        <xdr:cNvSpPr/>
      </xdr:nvSpPr>
      <xdr:spPr>
        <a:xfrm>
          <a:off x="12299950" y="61575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429" name="フローチャート: 判断 428">
          <a:extLst>
            <a:ext uri="{FF2B5EF4-FFF2-40B4-BE49-F238E27FC236}">
              <a16:creationId xmlns:a16="http://schemas.microsoft.com/office/drawing/2014/main" id="{EAE9D1E9-36C7-4136-9803-02B36030B5A0}"/>
            </a:ext>
          </a:extLst>
        </xdr:cNvPr>
        <xdr:cNvSpPr/>
      </xdr:nvSpPr>
      <xdr:spPr>
        <a:xfrm>
          <a:off x="11487150" y="6167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20ED3107-ECEA-4401-9946-4E75A809FAB1}"/>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10BD3739-7CB7-4531-89A9-E8AC5B98011E}"/>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11A0F3C5-AA60-415F-9E13-4776C7198850}"/>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D8418D13-3DBC-450C-9078-DA4369B97008}"/>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A320ACD6-9CB5-4771-9785-A4E8743C9154}"/>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435" name="楕円 434">
          <a:extLst>
            <a:ext uri="{FF2B5EF4-FFF2-40B4-BE49-F238E27FC236}">
              <a16:creationId xmlns:a16="http://schemas.microsoft.com/office/drawing/2014/main" id="{DAAE4AEE-52F4-445E-95A9-CD162224A3D1}"/>
            </a:ext>
          </a:extLst>
        </xdr:cNvPr>
        <xdr:cNvSpPr/>
      </xdr:nvSpPr>
      <xdr:spPr>
        <a:xfrm>
          <a:off x="14649450" y="604964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122572</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76E416A3-80A7-490C-B02F-BE6E769F391F}"/>
            </a:ext>
          </a:extLst>
        </xdr:cNvPr>
        <xdr:cNvSpPr txBox="1"/>
      </xdr:nvSpPr>
      <xdr:spPr>
        <a:xfrm>
          <a:off x="14738350" y="5907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124460</xdr:rowOff>
    </xdr:from>
    <xdr:to>
      <xdr:col>81</xdr:col>
      <xdr:colOff>101600</xdr:colOff>
      <xdr:row>37</xdr:row>
      <xdr:rowOff>54610</xdr:rowOff>
    </xdr:to>
    <xdr:sp macro="" textlink="">
      <xdr:nvSpPr>
        <xdr:cNvPr id="437" name="楕円 436">
          <a:extLst>
            <a:ext uri="{FF2B5EF4-FFF2-40B4-BE49-F238E27FC236}">
              <a16:creationId xmlns:a16="http://schemas.microsoft.com/office/drawing/2014/main" id="{9521BC5E-162A-45D9-8E13-DB04629B5C09}"/>
            </a:ext>
          </a:extLst>
        </xdr:cNvPr>
        <xdr:cNvSpPr/>
      </xdr:nvSpPr>
      <xdr:spPr>
        <a:xfrm>
          <a:off x="13887450" y="60744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150495</xdr:rowOff>
    </xdr:from>
    <xdr:to>
      <xdr:col>85</xdr:col>
      <xdr:colOff>127000</xdr:colOff>
      <xdr:row>37</xdr:row>
      <xdr:rowOff>3810</xdr:rowOff>
    </xdr:to>
    <xdr:cxnSp macro="">
      <xdr:nvCxnSpPr>
        <xdr:cNvPr id="438" name="直線コネクタ 437">
          <a:extLst>
            <a:ext uri="{FF2B5EF4-FFF2-40B4-BE49-F238E27FC236}">
              <a16:creationId xmlns:a16="http://schemas.microsoft.com/office/drawing/2014/main" id="{AF529ED0-A132-402B-AFFF-4E414D580CE3}"/>
            </a:ext>
          </a:extLst>
        </xdr:cNvPr>
        <xdr:cNvCxnSpPr/>
      </xdr:nvCxnSpPr>
      <xdr:spPr>
        <a:xfrm flipV="1">
          <a:off x="13938250" y="6100445"/>
          <a:ext cx="762000" cy="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78740</xdr:rowOff>
    </xdr:from>
    <xdr:to>
      <xdr:col>76</xdr:col>
      <xdr:colOff>165100</xdr:colOff>
      <xdr:row>37</xdr:row>
      <xdr:rowOff>8890</xdr:rowOff>
    </xdr:to>
    <xdr:sp macro="" textlink="">
      <xdr:nvSpPr>
        <xdr:cNvPr id="439" name="楕円 438">
          <a:extLst>
            <a:ext uri="{FF2B5EF4-FFF2-40B4-BE49-F238E27FC236}">
              <a16:creationId xmlns:a16="http://schemas.microsoft.com/office/drawing/2014/main" id="{8DFE39B3-C562-442E-B1CE-AF5CE97170E9}"/>
            </a:ext>
          </a:extLst>
        </xdr:cNvPr>
        <xdr:cNvSpPr/>
      </xdr:nvSpPr>
      <xdr:spPr>
        <a:xfrm>
          <a:off x="13093700" y="60286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129540</xdr:rowOff>
    </xdr:from>
    <xdr:to>
      <xdr:col>81</xdr:col>
      <xdr:colOff>50800</xdr:colOff>
      <xdr:row>37</xdr:row>
      <xdr:rowOff>3810</xdr:rowOff>
    </xdr:to>
    <xdr:cxnSp macro="">
      <xdr:nvCxnSpPr>
        <xdr:cNvPr id="440" name="直線コネクタ 439">
          <a:extLst>
            <a:ext uri="{FF2B5EF4-FFF2-40B4-BE49-F238E27FC236}">
              <a16:creationId xmlns:a16="http://schemas.microsoft.com/office/drawing/2014/main" id="{71EAD2A5-34F4-4CA2-B9F6-EE212E03236C}"/>
            </a:ext>
          </a:extLst>
        </xdr:cNvPr>
        <xdr:cNvCxnSpPr/>
      </xdr:nvCxnSpPr>
      <xdr:spPr>
        <a:xfrm>
          <a:off x="13144500" y="6079490"/>
          <a:ext cx="79375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71120</xdr:rowOff>
    </xdr:from>
    <xdr:to>
      <xdr:col>72</xdr:col>
      <xdr:colOff>38100</xdr:colOff>
      <xdr:row>37</xdr:row>
      <xdr:rowOff>1270</xdr:rowOff>
    </xdr:to>
    <xdr:sp macro="" textlink="">
      <xdr:nvSpPr>
        <xdr:cNvPr id="441" name="楕円 440">
          <a:extLst>
            <a:ext uri="{FF2B5EF4-FFF2-40B4-BE49-F238E27FC236}">
              <a16:creationId xmlns:a16="http://schemas.microsoft.com/office/drawing/2014/main" id="{8CE7E445-A948-4F7F-BAE4-0C52231A1CAA}"/>
            </a:ext>
          </a:extLst>
        </xdr:cNvPr>
        <xdr:cNvSpPr/>
      </xdr:nvSpPr>
      <xdr:spPr>
        <a:xfrm>
          <a:off x="12299950" y="60210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121920</xdr:rowOff>
    </xdr:from>
    <xdr:to>
      <xdr:col>76</xdr:col>
      <xdr:colOff>114300</xdr:colOff>
      <xdr:row>36</xdr:row>
      <xdr:rowOff>129540</xdr:rowOff>
    </xdr:to>
    <xdr:cxnSp macro="">
      <xdr:nvCxnSpPr>
        <xdr:cNvPr id="442" name="直線コネクタ 441">
          <a:extLst>
            <a:ext uri="{FF2B5EF4-FFF2-40B4-BE49-F238E27FC236}">
              <a16:creationId xmlns:a16="http://schemas.microsoft.com/office/drawing/2014/main" id="{DDC2EF05-F7D9-4C10-AF6B-3BCAD923BF62}"/>
            </a:ext>
          </a:extLst>
        </xdr:cNvPr>
        <xdr:cNvCxnSpPr/>
      </xdr:nvCxnSpPr>
      <xdr:spPr>
        <a:xfrm>
          <a:off x="12344400" y="6071870"/>
          <a:ext cx="8001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25400</xdr:rowOff>
    </xdr:from>
    <xdr:to>
      <xdr:col>67</xdr:col>
      <xdr:colOff>101600</xdr:colOff>
      <xdr:row>37</xdr:row>
      <xdr:rowOff>127000</xdr:rowOff>
    </xdr:to>
    <xdr:sp macro="" textlink="">
      <xdr:nvSpPr>
        <xdr:cNvPr id="443" name="楕円 442">
          <a:extLst>
            <a:ext uri="{FF2B5EF4-FFF2-40B4-BE49-F238E27FC236}">
              <a16:creationId xmlns:a16="http://schemas.microsoft.com/office/drawing/2014/main" id="{4C7FE4B0-4B89-4240-A92F-832482E0E0E3}"/>
            </a:ext>
          </a:extLst>
        </xdr:cNvPr>
        <xdr:cNvSpPr/>
      </xdr:nvSpPr>
      <xdr:spPr>
        <a:xfrm>
          <a:off x="1148715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121920</xdr:rowOff>
    </xdr:from>
    <xdr:to>
      <xdr:col>71</xdr:col>
      <xdr:colOff>177800</xdr:colOff>
      <xdr:row>37</xdr:row>
      <xdr:rowOff>76200</xdr:rowOff>
    </xdr:to>
    <xdr:cxnSp macro="">
      <xdr:nvCxnSpPr>
        <xdr:cNvPr id="444" name="直線コネクタ 443">
          <a:extLst>
            <a:ext uri="{FF2B5EF4-FFF2-40B4-BE49-F238E27FC236}">
              <a16:creationId xmlns:a16="http://schemas.microsoft.com/office/drawing/2014/main" id="{9954C0D9-9D54-4F81-9D59-14844577C7AA}"/>
            </a:ext>
          </a:extLst>
        </xdr:cNvPr>
        <xdr:cNvCxnSpPr/>
      </xdr:nvCxnSpPr>
      <xdr:spPr>
        <a:xfrm flipV="1">
          <a:off x="11537950" y="6071870"/>
          <a:ext cx="806450" cy="119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146702</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4BCDB510-44A4-4614-ACFF-E8A8FA652E13}"/>
            </a:ext>
          </a:extLst>
        </xdr:cNvPr>
        <xdr:cNvSpPr txBox="1"/>
      </xdr:nvSpPr>
      <xdr:spPr>
        <a:xfrm>
          <a:off x="13742044" y="6261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142892</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4706862D-CAB8-4FE8-8B28-288AE62BDA51}"/>
            </a:ext>
          </a:extLst>
        </xdr:cNvPr>
        <xdr:cNvSpPr txBox="1"/>
      </xdr:nvSpPr>
      <xdr:spPr>
        <a:xfrm>
          <a:off x="12960994" y="6257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135272</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E1FA8196-A031-4DC0-B93A-BD08B5165868}"/>
            </a:ext>
          </a:extLst>
        </xdr:cNvPr>
        <xdr:cNvSpPr txBox="1"/>
      </xdr:nvSpPr>
      <xdr:spPr>
        <a:xfrm>
          <a:off x="12167244" y="6250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144797</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894337DB-8805-4E4B-AD2C-DA965529656B}"/>
            </a:ext>
          </a:extLst>
        </xdr:cNvPr>
        <xdr:cNvSpPr txBox="1"/>
      </xdr:nvSpPr>
      <xdr:spPr>
        <a:xfrm>
          <a:off x="11354444" y="6259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71137</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E6F1360A-814C-4251-A0E3-2ADB6C1EDDEE}"/>
            </a:ext>
          </a:extLst>
        </xdr:cNvPr>
        <xdr:cNvSpPr txBox="1"/>
      </xdr:nvSpPr>
      <xdr:spPr>
        <a:xfrm>
          <a:off x="13742044" y="5855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25417</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CEA31AA4-A428-4218-8993-7DBB9C8D37F2}"/>
            </a:ext>
          </a:extLst>
        </xdr:cNvPr>
        <xdr:cNvSpPr txBox="1"/>
      </xdr:nvSpPr>
      <xdr:spPr>
        <a:xfrm>
          <a:off x="12960994" y="5810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17797</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BCE1831F-C18A-4733-9572-B4EB8FBADDB2}"/>
            </a:ext>
          </a:extLst>
        </xdr:cNvPr>
        <xdr:cNvSpPr txBox="1"/>
      </xdr:nvSpPr>
      <xdr:spPr>
        <a:xfrm>
          <a:off x="12167244" y="5802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143527</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39E68595-A531-40E5-8EF0-BCD233AEFD50}"/>
            </a:ext>
          </a:extLst>
        </xdr:cNvPr>
        <xdr:cNvSpPr txBox="1"/>
      </xdr:nvSpPr>
      <xdr:spPr>
        <a:xfrm>
          <a:off x="11354444" y="5928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A6B1DFAF-86E5-4AE2-8CB0-497E178057BA}"/>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C01F0829-B973-4220-A485-03059C6EC46B}"/>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B0BCC276-10AB-4FA4-8277-BAA2D0F1200E}"/>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4EAB61DA-32B7-4C59-B6C1-4304224054C5}"/>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D1AD79F8-FF76-4338-A98B-063E16642A0E}"/>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4BF78D0A-A6D3-44AC-975E-90115D1A8862}"/>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DCB025E7-FADD-455A-A61B-A5CE05A98867}"/>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985CFB43-C0C3-40FD-8DDA-34E8B604D2DD}"/>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5C1A1A3D-2BE2-4F9D-91EF-5FC7F58FAF12}"/>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5EB039D8-4036-47CB-BB07-820578C3834B}"/>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id="{9556F053-4FEE-42DB-95AC-E25CCD674D68}"/>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4" name="テキスト ボックス 463">
          <a:extLst>
            <a:ext uri="{FF2B5EF4-FFF2-40B4-BE49-F238E27FC236}">
              <a16:creationId xmlns:a16="http://schemas.microsoft.com/office/drawing/2014/main" id="{18A23C04-26DA-4311-A0E6-742D532E175B}"/>
            </a:ext>
          </a:extLst>
        </xdr:cNvPr>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id="{0BBEFE15-DAE3-452E-A129-35BAE743CCA0}"/>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6" name="テキスト ボックス 465">
          <a:extLst>
            <a:ext uri="{FF2B5EF4-FFF2-40B4-BE49-F238E27FC236}">
              <a16:creationId xmlns:a16="http://schemas.microsoft.com/office/drawing/2014/main" id="{6E79569A-17BD-4555-810C-A7B05547FD5E}"/>
            </a:ext>
          </a:extLst>
        </xdr:cNvPr>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7E58E02F-3FDB-4C7F-B3FD-4E70AF4F8FA6}"/>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8" name="テキスト ボックス 467">
          <a:extLst>
            <a:ext uri="{FF2B5EF4-FFF2-40B4-BE49-F238E27FC236}">
              <a16:creationId xmlns:a16="http://schemas.microsoft.com/office/drawing/2014/main" id="{72672A63-8A30-4B27-BF6C-98EB019F1F4C}"/>
            </a:ext>
          </a:extLst>
        </xdr:cNvPr>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id="{4D01602A-9702-4783-9361-4ECC7C00892E}"/>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0" name="テキスト ボックス 469">
          <a:extLst>
            <a:ext uri="{FF2B5EF4-FFF2-40B4-BE49-F238E27FC236}">
              <a16:creationId xmlns:a16="http://schemas.microsoft.com/office/drawing/2014/main" id="{6A4B4957-EA32-46D4-820A-BAD66F1E6C68}"/>
            </a:ext>
          </a:extLst>
        </xdr:cNvPr>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id="{D7E84358-1C8E-455C-BD7A-017DD7EC1836}"/>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2" name="テキスト ボックス 471">
          <a:extLst>
            <a:ext uri="{FF2B5EF4-FFF2-40B4-BE49-F238E27FC236}">
              <a16:creationId xmlns:a16="http://schemas.microsoft.com/office/drawing/2014/main" id="{0573C570-5BE4-4C3E-9A66-26D75941E835}"/>
            </a:ext>
          </a:extLst>
        </xdr:cNvPr>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03CAE3ED-51A9-45D2-8820-41B9ACC18521}"/>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DCC8A8C7-3419-4250-9CEE-47BA1BB677C3}"/>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CA476473-0963-4B95-B954-9821869D4AA6}"/>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476" name="直線コネクタ 475">
          <a:extLst>
            <a:ext uri="{FF2B5EF4-FFF2-40B4-BE49-F238E27FC236}">
              <a16:creationId xmlns:a16="http://schemas.microsoft.com/office/drawing/2014/main" id="{F0644A5F-D412-486A-8530-3E1BE7CF756C}"/>
            </a:ext>
          </a:extLst>
        </xdr:cNvPr>
        <xdr:cNvCxnSpPr/>
      </xdr:nvCxnSpPr>
      <xdr:spPr>
        <a:xfrm flipV="1">
          <a:off x="19951064" y="5657850"/>
          <a:ext cx="0" cy="1305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234FDA0A-2724-4629-B309-E546E190AD4A}"/>
            </a:ext>
          </a:extLst>
        </xdr:cNvPr>
        <xdr:cNvSpPr txBox="1"/>
      </xdr:nvSpPr>
      <xdr:spPr>
        <a:xfrm>
          <a:off x="19989800" y="6967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78" name="直線コネクタ 477">
          <a:extLst>
            <a:ext uri="{FF2B5EF4-FFF2-40B4-BE49-F238E27FC236}">
              <a16:creationId xmlns:a16="http://schemas.microsoft.com/office/drawing/2014/main" id="{73E31C81-5A54-4337-AC94-ECF228683D06}"/>
            </a:ext>
          </a:extLst>
        </xdr:cNvPr>
        <xdr:cNvCxnSpPr/>
      </xdr:nvCxnSpPr>
      <xdr:spPr>
        <a:xfrm>
          <a:off x="19881850" y="69634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F08DF140-00AD-47EC-A352-FB8DEC030C66}"/>
            </a:ext>
          </a:extLst>
        </xdr:cNvPr>
        <xdr:cNvSpPr txBox="1"/>
      </xdr:nvSpPr>
      <xdr:spPr>
        <a:xfrm>
          <a:off x="19989800" y="544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480" name="直線コネクタ 479">
          <a:extLst>
            <a:ext uri="{FF2B5EF4-FFF2-40B4-BE49-F238E27FC236}">
              <a16:creationId xmlns:a16="http://schemas.microsoft.com/office/drawing/2014/main" id="{4CAFAC13-27FA-463D-B0EA-D9265763B5BE}"/>
            </a:ext>
          </a:extLst>
        </xdr:cNvPr>
        <xdr:cNvCxnSpPr/>
      </xdr:nvCxnSpPr>
      <xdr:spPr>
        <a:xfrm>
          <a:off x="19881850" y="5657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152417</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0583D7DE-89F8-4B5E-9843-42423E521AF7}"/>
            </a:ext>
          </a:extLst>
        </xdr:cNvPr>
        <xdr:cNvSpPr txBox="1"/>
      </xdr:nvSpPr>
      <xdr:spPr>
        <a:xfrm>
          <a:off x="19989800" y="659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482" name="フローチャート: 判断 481">
          <a:extLst>
            <a:ext uri="{FF2B5EF4-FFF2-40B4-BE49-F238E27FC236}">
              <a16:creationId xmlns:a16="http://schemas.microsoft.com/office/drawing/2014/main" id="{F8553D16-3E10-4B1C-B335-76C85F97E38A}"/>
            </a:ext>
          </a:extLst>
        </xdr:cNvPr>
        <xdr:cNvSpPr/>
      </xdr:nvSpPr>
      <xdr:spPr>
        <a:xfrm>
          <a:off x="199009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483" name="フローチャート: 判断 482">
          <a:extLst>
            <a:ext uri="{FF2B5EF4-FFF2-40B4-BE49-F238E27FC236}">
              <a16:creationId xmlns:a16="http://schemas.microsoft.com/office/drawing/2014/main" id="{121B2121-7822-44FE-ACA9-31B89669F23A}"/>
            </a:ext>
          </a:extLst>
        </xdr:cNvPr>
        <xdr:cNvSpPr/>
      </xdr:nvSpPr>
      <xdr:spPr>
        <a:xfrm>
          <a:off x="19157950" y="66128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484" name="フローチャート: 判断 483">
          <a:extLst>
            <a:ext uri="{FF2B5EF4-FFF2-40B4-BE49-F238E27FC236}">
              <a16:creationId xmlns:a16="http://schemas.microsoft.com/office/drawing/2014/main" id="{64E02EFD-4AE7-4A1A-AD40-C0F3E98605A4}"/>
            </a:ext>
          </a:extLst>
        </xdr:cNvPr>
        <xdr:cNvSpPr/>
      </xdr:nvSpPr>
      <xdr:spPr>
        <a:xfrm>
          <a:off x="18345150" y="66078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485" name="フローチャート: 判断 484">
          <a:extLst>
            <a:ext uri="{FF2B5EF4-FFF2-40B4-BE49-F238E27FC236}">
              <a16:creationId xmlns:a16="http://schemas.microsoft.com/office/drawing/2014/main" id="{3261E63B-6BFF-4D46-B83D-4AA150901EF7}"/>
            </a:ext>
          </a:extLst>
        </xdr:cNvPr>
        <xdr:cNvSpPr/>
      </xdr:nvSpPr>
      <xdr:spPr>
        <a:xfrm>
          <a:off x="175514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486" name="フローチャート: 判断 485">
          <a:extLst>
            <a:ext uri="{FF2B5EF4-FFF2-40B4-BE49-F238E27FC236}">
              <a16:creationId xmlns:a16="http://schemas.microsoft.com/office/drawing/2014/main" id="{D41D8FC1-BB6C-4C0A-9155-79BB31E2AF51}"/>
            </a:ext>
          </a:extLst>
        </xdr:cNvPr>
        <xdr:cNvSpPr/>
      </xdr:nvSpPr>
      <xdr:spPr>
        <a:xfrm>
          <a:off x="16757650" y="66090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48FC84EE-F075-46E5-83F5-C04669552693}"/>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16C2D462-7D19-4F46-ACE1-9FD77D27BF19}"/>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FEE365E0-4773-4738-91B6-60758A6C457E}"/>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18349744-78B4-4994-ADE9-9C3D5A0E850C}"/>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D91F4CA5-2E88-4987-959D-24964BD307E0}"/>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166370</xdr:rowOff>
    </xdr:from>
    <xdr:to>
      <xdr:col>116</xdr:col>
      <xdr:colOff>114300</xdr:colOff>
      <xdr:row>39</xdr:row>
      <xdr:rowOff>96520</xdr:rowOff>
    </xdr:to>
    <xdr:sp macro="" textlink="">
      <xdr:nvSpPr>
        <xdr:cNvPr id="492" name="楕円 491">
          <a:extLst>
            <a:ext uri="{FF2B5EF4-FFF2-40B4-BE49-F238E27FC236}">
              <a16:creationId xmlns:a16="http://schemas.microsoft.com/office/drawing/2014/main" id="{668747B1-61F0-4AB6-BB13-3A978819F5BD}"/>
            </a:ext>
          </a:extLst>
        </xdr:cNvPr>
        <xdr:cNvSpPr/>
      </xdr:nvSpPr>
      <xdr:spPr>
        <a:xfrm>
          <a:off x="19900900" y="64465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17797</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5B6443FA-2471-457A-8701-0E4079B7A068}"/>
            </a:ext>
          </a:extLst>
        </xdr:cNvPr>
        <xdr:cNvSpPr txBox="1"/>
      </xdr:nvSpPr>
      <xdr:spPr>
        <a:xfrm>
          <a:off x="19989800" y="6297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147320</xdr:rowOff>
    </xdr:from>
    <xdr:to>
      <xdr:col>112</xdr:col>
      <xdr:colOff>38100</xdr:colOff>
      <xdr:row>39</xdr:row>
      <xdr:rowOff>77470</xdr:rowOff>
    </xdr:to>
    <xdr:sp macro="" textlink="">
      <xdr:nvSpPr>
        <xdr:cNvPr id="494" name="楕円 493">
          <a:extLst>
            <a:ext uri="{FF2B5EF4-FFF2-40B4-BE49-F238E27FC236}">
              <a16:creationId xmlns:a16="http://schemas.microsoft.com/office/drawing/2014/main" id="{55EA32E7-21E7-433E-933C-F0B0126FF3A5}"/>
            </a:ext>
          </a:extLst>
        </xdr:cNvPr>
        <xdr:cNvSpPr/>
      </xdr:nvSpPr>
      <xdr:spPr>
        <a:xfrm>
          <a:off x="19157950" y="64274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26670</xdr:rowOff>
    </xdr:from>
    <xdr:to>
      <xdr:col>116</xdr:col>
      <xdr:colOff>63500</xdr:colOff>
      <xdr:row>39</xdr:row>
      <xdr:rowOff>45720</xdr:rowOff>
    </xdr:to>
    <xdr:cxnSp macro="">
      <xdr:nvCxnSpPr>
        <xdr:cNvPr id="495" name="直線コネクタ 494">
          <a:extLst>
            <a:ext uri="{FF2B5EF4-FFF2-40B4-BE49-F238E27FC236}">
              <a16:creationId xmlns:a16="http://schemas.microsoft.com/office/drawing/2014/main" id="{A66F473A-73CA-4166-BED0-C87FF88E9AB1}"/>
            </a:ext>
          </a:extLst>
        </xdr:cNvPr>
        <xdr:cNvCxnSpPr/>
      </xdr:nvCxnSpPr>
      <xdr:spPr>
        <a:xfrm>
          <a:off x="19202400" y="6471920"/>
          <a:ext cx="7493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147320</xdr:rowOff>
    </xdr:from>
    <xdr:to>
      <xdr:col>107</xdr:col>
      <xdr:colOff>101600</xdr:colOff>
      <xdr:row>39</xdr:row>
      <xdr:rowOff>77470</xdr:rowOff>
    </xdr:to>
    <xdr:sp macro="" textlink="">
      <xdr:nvSpPr>
        <xdr:cNvPr id="496" name="楕円 495">
          <a:extLst>
            <a:ext uri="{FF2B5EF4-FFF2-40B4-BE49-F238E27FC236}">
              <a16:creationId xmlns:a16="http://schemas.microsoft.com/office/drawing/2014/main" id="{E218B258-D23C-4C74-AC73-5030D62B821F}"/>
            </a:ext>
          </a:extLst>
        </xdr:cNvPr>
        <xdr:cNvSpPr/>
      </xdr:nvSpPr>
      <xdr:spPr>
        <a:xfrm>
          <a:off x="18345150" y="64274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26670</xdr:rowOff>
    </xdr:from>
    <xdr:to>
      <xdr:col>111</xdr:col>
      <xdr:colOff>177800</xdr:colOff>
      <xdr:row>39</xdr:row>
      <xdr:rowOff>26670</xdr:rowOff>
    </xdr:to>
    <xdr:cxnSp macro="">
      <xdr:nvCxnSpPr>
        <xdr:cNvPr id="497" name="直線コネクタ 496">
          <a:extLst>
            <a:ext uri="{FF2B5EF4-FFF2-40B4-BE49-F238E27FC236}">
              <a16:creationId xmlns:a16="http://schemas.microsoft.com/office/drawing/2014/main" id="{33FCDCA9-F746-4B48-B7C3-827ED1DF757D}"/>
            </a:ext>
          </a:extLst>
        </xdr:cNvPr>
        <xdr:cNvCxnSpPr/>
      </xdr:nvCxnSpPr>
      <xdr:spPr>
        <a:xfrm>
          <a:off x="18395950" y="647192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113030</xdr:rowOff>
    </xdr:from>
    <xdr:to>
      <xdr:col>102</xdr:col>
      <xdr:colOff>165100</xdr:colOff>
      <xdr:row>39</xdr:row>
      <xdr:rowOff>43180</xdr:rowOff>
    </xdr:to>
    <xdr:sp macro="" textlink="">
      <xdr:nvSpPr>
        <xdr:cNvPr id="498" name="楕円 497">
          <a:extLst>
            <a:ext uri="{FF2B5EF4-FFF2-40B4-BE49-F238E27FC236}">
              <a16:creationId xmlns:a16="http://schemas.microsoft.com/office/drawing/2014/main" id="{AD8D4315-94B5-4E22-8054-64A6C3FCC3D2}"/>
            </a:ext>
          </a:extLst>
        </xdr:cNvPr>
        <xdr:cNvSpPr/>
      </xdr:nvSpPr>
      <xdr:spPr>
        <a:xfrm>
          <a:off x="17551400" y="63931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163830</xdr:rowOff>
    </xdr:from>
    <xdr:to>
      <xdr:col>107</xdr:col>
      <xdr:colOff>50800</xdr:colOff>
      <xdr:row>39</xdr:row>
      <xdr:rowOff>26670</xdr:rowOff>
    </xdr:to>
    <xdr:cxnSp macro="">
      <xdr:nvCxnSpPr>
        <xdr:cNvPr id="499" name="直線コネクタ 498">
          <a:extLst>
            <a:ext uri="{FF2B5EF4-FFF2-40B4-BE49-F238E27FC236}">
              <a16:creationId xmlns:a16="http://schemas.microsoft.com/office/drawing/2014/main" id="{8A5BE474-E63A-4516-B430-CCE4033EAEF7}"/>
            </a:ext>
          </a:extLst>
        </xdr:cNvPr>
        <xdr:cNvCxnSpPr/>
      </xdr:nvCxnSpPr>
      <xdr:spPr>
        <a:xfrm>
          <a:off x="17602200" y="6443980"/>
          <a:ext cx="79375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166370</xdr:rowOff>
    </xdr:from>
    <xdr:to>
      <xdr:col>98</xdr:col>
      <xdr:colOff>38100</xdr:colOff>
      <xdr:row>38</xdr:row>
      <xdr:rowOff>96520</xdr:rowOff>
    </xdr:to>
    <xdr:sp macro="" textlink="">
      <xdr:nvSpPr>
        <xdr:cNvPr id="500" name="楕円 499">
          <a:extLst>
            <a:ext uri="{FF2B5EF4-FFF2-40B4-BE49-F238E27FC236}">
              <a16:creationId xmlns:a16="http://schemas.microsoft.com/office/drawing/2014/main" id="{BA2B6FDD-48E2-4913-9626-D33BF41440FF}"/>
            </a:ext>
          </a:extLst>
        </xdr:cNvPr>
        <xdr:cNvSpPr/>
      </xdr:nvSpPr>
      <xdr:spPr>
        <a:xfrm>
          <a:off x="16757650" y="62814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45720</xdr:rowOff>
    </xdr:from>
    <xdr:to>
      <xdr:col>102</xdr:col>
      <xdr:colOff>114300</xdr:colOff>
      <xdr:row>38</xdr:row>
      <xdr:rowOff>163830</xdr:rowOff>
    </xdr:to>
    <xdr:cxnSp macro="">
      <xdr:nvCxnSpPr>
        <xdr:cNvPr id="501" name="直線コネクタ 500">
          <a:extLst>
            <a:ext uri="{FF2B5EF4-FFF2-40B4-BE49-F238E27FC236}">
              <a16:creationId xmlns:a16="http://schemas.microsoft.com/office/drawing/2014/main" id="{94F9D32E-12B5-4961-9DDC-72658B79F124}"/>
            </a:ext>
          </a:extLst>
        </xdr:cNvPr>
        <xdr:cNvCxnSpPr/>
      </xdr:nvCxnSpPr>
      <xdr:spPr>
        <a:xfrm>
          <a:off x="16802100" y="6325870"/>
          <a:ext cx="800100" cy="11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95267</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EA6CDFF7-E34B-4D94-9BD5-2B31B7147248}"/>
            </a:ext>
          </a:extLst>
        </xdr:cNvPr>
        <xdr:cNvSpPr txBox="1"/>
      </xdr:nvSpPr>
      <xdr:spPr>
        <a:xfrm>
          <a:off x="18980227" y="670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83837</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78E81D21-10AF-49A2-A150-7B87E7A1C772}"/>
            </a:ext>
          </a:extLst>
        </xdr:cNvPr>
        <xdr:cNvSpPr txBox="1"/>
      </xdr:nvSpPr>
      <xdr:spPr>
        <a:xfrm>
          <a:off x="18180127" y="669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91457</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1E84B63D-E623-41F8-8D6C-A4F08A57B42B}"/>
            </a:ext>
          </a:extLst>
        </xdr:cNvPr>
        <xdr:cNvSpPr txBox="1"/>
      </xdr:nvSpPr>
      <xdr:spPr>
        <a:xfrm>
          <a:off x="1738637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91457</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17FEA69C-496A-449C-B86E-9171D4813CB4}"/>
            </a:ext>
          </a:extLst>
        </xdr:cNvPr>
        <xdr:cNvSpPr txBox="1"/>
      </xdr:nvSpPr>
      <xdr:spPr>
        <a:xfrm>
          <a:off x="1659262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93997</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6300E59E-ABDF-4B46-90D6-C66A799398AF}"/>
            </a:ext>
          </a:extLst>
        </xdr:cNvPr>
        <xdr:cNvSpPr txBox="1"/>
      </xdr:nvSpPr>
      <xdr:spPr>
        <a:xfrm>
          <a:off x="18980227" y="620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93997</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9731388D-B6F4-4216-81E1-E60E148809F5}"/>
            </a:ext>
          </a:extLst>
        </xdr:cNvPr>
        <xdr:cNvSpPr txBox="1"/>
      </xdr:nvSpPr>
      <xdr:spPr>
        <a:xfrm>
          <a:off x="18180127" y="620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59707</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AED56A79-C51B-4093-BFA9-5D0E5F7FF08E}"/>
            </a:ext>
          </a:extLst>
        </xdr:cNvPr>
        <xdr:cNvSpPr txBox="1"/>
      </xdr:nvSpPr>
      <xdr:spPr>
        <a:xfrm>
          <a:off x="17386377" y="617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113047</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75F8CE4A-468D-44D5-B171-FCB73DBA9BD2}"/>
            </a:ext>
          </a:extLst>
        </xdr:cNvPr>
        <xdr:cNvSpPr txBox="1"/>
      </xdr:nvSpPr>
      <xdr:spPr>
        <a:xfrm>
          <a:off x="16592627" y="6062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33648DCE-AE7E-4474-BF00-170D9D9E82E0}"/>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629D05B4-B99F-4A7E-B04F-110F1DF57B39}"/>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6E9B1F34-D69C-44BB-9232-038B2F0B2418}"/>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F0A58245-14BC-49B6-8E37-55BA165735A7}"/>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5E2A6C35-881E-41EC-A4AC-82E07A503687}"/>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6AC828C6-6C3B-431F-9491-B69945525B54}"/>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D0A880F2-C4FF-4615-A6E9-837111F55A08}"/>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94D8E0DD-FBE0-4A8A-989A-5AEB881D2995}"/>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DFB8CF46-46D1-4E64-9605-8F8D0E67ABAE}"/>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092FE8F6-288A-4549-AE15-0D0EB88751A8}"/>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9E28D4DF-DAB5-4ACF-A828-2294209C93C4}"/>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a:extLst>
            <a:ext uri="{FF2B5EF4-FFF2-40B4-BE49-F238E27FC236}">
              <a16:creationId xmlns:a16="http://schemas.microsoft.com/office/drawing/2014/main" id="{49462481-079D-46ED-8E3D-7E16B311E6F9}"/>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a:extLst>
            <a:ext uri="{FF2B5EF4-FFF2-40B4-BE49-F238E27FC236}">
              <a16:creationId xmlns:a16="http://schemas.microsoft.com/office/drawing/2014/main" id="{5193A590-6415-4882-B840-67AC7FD4E4CE}"/>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a:extLst>
            <a:ext uri="{FF2B5EF4-FFF2-40B4-BE49-F238E27FC236}">
              <a16:creationId xmlns:a16="http://schemas.microsoft.com/office/drawing/2014/main" id="{0BFBB69E-B375-4D3B-ACC0-8C90691CF18F}"/>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a:extLst>
            <a:ext uri="{FF2B5EF4-FFF2-40B4-BE49-F238E27FC236}">
              <a16:creationId xmlns:a16="http://schemas.microsoft.com/office/drawing/2014/main" id="{88F54031-331A-457A-BCB4-6E432BB29FDA}"/>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a:extLst>
            <a:ext uri="{FF2B5EF4-FFF2-40B4-BE49-F238E27FC236}">
              <a16:creationId xmlns:a16="http://schemas.microsoft.com/office/drawing/2014/main" id="{F7E25731-F84E-403B-99CA-AC51D4C88ED6}"/>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a:extLst>
            <a:ext uri="{FF2B5EF4-FFF2-40B4-BE49-F238E27FC236}">
              <a16:creationId xmlns:a16="http://schemas.microsoft.com/office/drawing/2014/main" id="{15C63615-7356-4471-926D-9FF157475230}"/>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a:extLst>
            <a:ext uri="{FF2B5EF4-FFF2-40B4-BE49-F238E27FC236}">
              <a16:creationId xmlns:a16="http://schemas.microsoft.com/office/drawing/2014/main" id="{610F8E0F-7C08-4D66-BEDD-7ADB416F0EB3}"/>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a:extLst>
            <a:ext uri="{FF2B5EF4-FFF2-40B4-BE49-F238E27FC236}">
              <a16:creationId xmlns:a16="http://schemas.microsoft.com/office/drawing/2014/main" id="{E25BBFEB-9EAB-4377-844E-4849A1F37557}"/>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a:extLst>
            <a:ext uri="{FF2B5EF4-FFF2-40B4-BE49-F238E27FC236}">
              <a16:creationId xmlns:a16="http://schemas.microsoft.com/office/drawing/2014/main" id="{DBAE607D-B6C0-449E-9925-28BB6D2745DF}"/>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a:extLst>
            <a:ext uri="{FF2B5EF4-FFF2-40B4-BE49-F238E27FC236}">
              <a16:creationId xmlns:a16="http://schemas.microsoft.com/office/drawing/2014/main" id="{94844DD6-29AE-4D52-AA7B-07A30FB675D8}"/>
            </a:ext>
          </a:extLst>
        </xdr:cNvPr>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D8FFDE3F-7880-49D0-B2C2-3C60FCAB4D2C}"/>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a:extLst>
            <a:ext uri="{FF2B5EF4-FFF2-40B4-BE49-F238E27FC236}">
              <a16:creationId xmlns:a16="http://schemas.microsoft.com/office/drawing/2014/main" id="{9EFA84F9-17A5-4309-8A37-2D6EB147FCB9}"/>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36914D11-C039-4F46-A238-68791A017B3D}"/>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534" name="直線コネクタ 533">
          <a:extLst>
            <a:ext uri="{FF2B5EF4-FFF2-40B4-BE49-F238E27FC236}">
              <a16:creationId xmlns:a16="http://schemas.microsoft.com/office/drawing/2014/main" id="{1DFF17E7-8F36-4FC9-91A2-6942310047E1}"/>
            </a:ext>
          </a:extLst>
        </xdr:cNvPr>
        <xdr:cNvCxnSpPr/>
      </xdr:nvCxnSpPr>
      <xdr:spPr>
        <a:xfrm flipV="1">
          <a:off x="14699614" y="9404350"/>
          <a:ext cx="0" cy="1119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CE503D15-FC92-4799-85DE-6056390DD4D6}"/>
            </a:ext>
          </a:extLst>
        </xdr:cNvPr>
        <xdr:cNvSpPr txBox="1"/>
      </xdr:nvSpPr>
      <xdr:spPr>
        <a:xfrm>
          <a:off x="14738350" y="10527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536" name="直線コネクタ 535">
          <a:extLst>
            <a:ext uri="{FF2B5EF4-FFF2-40B4-BE49-F238E27FC236}">
              <a16:creationId xmlns:a16="http://schemas.microsoft.com/office/drawing/2014/main" id="{FDC22D40-9B33-463A-AF52-D4754E4AFA21}"/>
            </a:ext>
          </a:extLst>
        </xdr:cNvPr>
        <xdr:cNvCxnSpPr/>
      </xdr:nvCxnSpPr>
      <xdr:spPr>
        <a:xfrm>
          <a:off x="14611350" y="105238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BFFFCCB7-AA45-496D-88BD-BD95DBF88171}"/>
            </a:ext>
          </a:extLst>
        </xdr:cNvPr>
        <xdr:cNvSpPr txBox="1"/>
      </xdr:nvSpPr>
      <xdr:spPr>
        <a:xfrm>
          <a:off x="14738350" y="918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538" name="直線コネクタ 537">
          <a:extLst>
            <a:ext uri="{FF2B5EF4-FFF2-40B4-BE49-F238E27FC236}">
              <a16:creationId xmlns:a16="http://schemas.microsoft.com/office/drawing/2014/main" id="{FF603A96-0611-4D80-8061-7F3E4B7F44E9}"/>
            </a:ext>
          </a:extLst>
        </xdr:cNvPr>
        <xdr:cNvCxnSpPr/>
      </xdr:nvCxnSpPr>
      <xdr:spPr>
        <a:xfrm>
          <a:off x="14611350" y="9404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59072</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3B894BBB-274B-412F-9E56-7EB689F78556}"/>
            </a:ext>
          </a:extLst>
        </xdr:cNvPr>
        <xdr:cNvSpPr txBox="1"/>
      </xdr:nvSpPr>
      <xdr:spPr>
        <a:xfrm>
          <a:off x="14738350" y="99714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40" name="フローチャート: 判断 539">
          <a:extLst>
            <a:ext uri="{FF2B5EF4-FFF2-40B4-BE49-F238E27FC236}">
              <a16:creationId xmlns:a16="http://schemas.microsoft.com/office/drawing/2014/main" id="{0E42E950-90AE-4D7B-B783-13D1132059FE}"/>
            </a:ext>
          </a:extLst>
        </xdr:cNvPr>
        <xdr:cNvSpPr/>
      </xdr:nvSpPr>
      <xdr:spPr>
        <a:xfrm>
          <a:off x="14649450" y="999299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541" name="フローチャート: 判断 540">
          <a:extLst>
            <a:ext uri="{FF2B5EF4-FFF2-40B4-BE49-F238E27FC236}">
              <a16:creationId xmlns:a16="http://schemas.microsoft.com/office/drawing/2014/main" id="{C7F6BE08-8763-40AE-BDFB-72A39D4B9CB0}"/>
            </a:ext>
          </a:extLst>
        </xdr:cNvPr>
        <xdr:cNvSpPr/>
      </xdr:nvSpPr>
      <xdr:spPr>
        <a:xfrm>
          <a:off x="13887450" y="99834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542" name="フローチャート: 判断 541">
          <a:extLst>
            <a:ext uri="{FF2B5EF4-FFF2-40B4-BE49-F238E27FC236}">
              <a16:creationId xmlns:a16="http://schemas.microsoft.com/office/drawing/2014/main" id="{B3D1D358-7A4B-4A3F-8F65-BA3D75E60606}"/>
            </a:ext>
          </a:extLst>
        </xdr:cNvPr>
        <xdr:cNvSpPr/>
      </xdr:nvSpPr>
      <xdr:spPr>
        <a:xfrm>
          <a:off x="13093700" y="997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543" name="フローチャート: 判断 542">
          <a:extLst>
            <a:ext uri="{FF2B5EF4-FFF2-40B4-BE49-F238E27FC236}">
              <a16:creationId xmlns:a16="http://schemas.microsoft.com/office/drawing/2014/main" id="{D7DCE46E-C7D2-45ED-AAE7-4766796C63B5}"/>
            </a:ext>
          </a:extLst>
        </xdr:cNvPr>
        <xdr:cNvSpPr/>
      </xdr:nvSpPr>
      <xdr:spPr>
        <a:xfrm>
          <a:off x="12299950" y="99606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544" name="フローチャート: 判断 543">
          <a:extLst>
            <a:ext uri="{FF2B5EF4-FFF2-40B4-BE49-F238E27FC236}">
              <a16:creationId xmlns:a16="http://schemas.microsoft.com/office/drawing/2014/main" id="{7DAE84A8-5796-4A08-AFFE-C77CCD930F09}"/>
            </a:ext>
          </a:extLst>
        </xdr:cNvPr>
        <xdr:cNvSpPr/>
      </xdr:nvSpPr>
      <xdr:spPr>
        <a:xfrm>
          <a:off x="11487150" y="995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5BE2B0A4-5AD8-45AB-BBF1-B158CE07899E}"/>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618391E4-4692-41A8-BCC8-C3B9861FFD42}"/>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AE5938BA-D8D1-4A79-B371-603F2C5B86F7}"/>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A38DF19C-FF62-4F33-B165-D2443603C211}"/>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76D8AB9A-D599-4CC2-9B78-59361BC13B21}"/>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29210</xdr:rowOff>
    </xdr:from>
    <xdr:to>
      <xdr:col>85</xdr:col>
      <xdr:colOff>177800</xdr:colOff>
      <xdr:row>60</xdr:row>
      <xdr:rowOff>130810</xdr:rowOff>
    </xdr:to>
    <xdr:sp macro="" textlink="">
      <xdr:nvSpPr>
        <xdr:cNvPr id="550" name="楕円 549">
          <a:extLst>
            <a:ext uri="{FF2B5EF4-FFF2-40B4-BE49-F238E27FC236}">
              <a16:creationId xmlns:a16="http://schemas.microsoft.com/office/drawing/2014/main" id="{15B77FE5-FE2F-45F1-8D15-58BDAB30D218}"/>
            </a:ext>
          </a:extLst>
        </xdr:cNvPr>
        <xdr:cNvSpPr/>
      </xdr:nvSpPr>
      <xdr:spPr>
        <a:xfrm>
          <a:off x="14649450" y="994156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52087</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C992463F-C233-4418-99EF-1C5ABFAE088E}"/>
            </a:ext>
          </a:extLst>
        </xdr:cNvPr>
        <xdr:cNvSpPr txBox="1"/>
      </xdr:nvSpPr>
      <xdr:spPr>
        <a:xfrm>
          <a:off x="14738350" y="9799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137795</xdr:rowOff>
    </xdr:from>
    <xdr:to>
      <xdr:col>81</xdr:col>
      <xdr:colOff>101600</xdr:colOff>
      <xdr:row>60</xdr:row>
      <xdr:rowOff>67945</xdr:rowOff>
    </xdr:to>
    <xdr:sp macro="" textlink="">
      <xdr:nvSpPr>
        <xdr:cNvPr id="552" name="楕円 551">
          <a:extLst>
            <a:ext uri="{FF2B5EF4-FFF2-40B4-BE49-F238E27FC236}">
              <a16:creationId xmlns:a16="http://schemas.microsoft.com/office/drawing/2014/main" id="{7D4ADDF7-3FEE-40D5-B989-91F28609CED3}"/>
            </a:ext>
          </a:extLst>
        </xdr:cNvPr>
        <xdr:cNvSpPr/>
      </xdr:nvSpPr>
      <xdr:spPr>
        <a:xfrm>
          <a:off x="13887450" y="98850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17145</xdr:rowOff>
    </xdr:from>
    <xdr:to>
      <xdr:col>85</xdr:col>
      <xdr:colOff>127000</xdr:colOff>
      <xdr:row>60</xdr:row>
      <xdr:rowOff>80010</xdr:rowOff>
    </xdr:to>
    <xdr:cxnSp macro="">
      <xdr:nvCxnSpPr>
        <xdr:cNvPr id="553" name="直線コネクタ 552">
          <a:extLst>
            <a:ext uri="{FF2B5EF4-FFF2-40B4-BE49-F238E27FC236}">
              <a16:creationId xmlns:a16="http://schemas.microsoft.com/office/drawing/2014/main" id="{3E92A9BC-61E3-4EBE-95EE-346EC4CBCB9B}"/>
            </a:ext>
          </a:extLst>
        </xdr:cNvPr>
        <xdr:cNvCxnSpPr/>
      </xdr:nvCxnSpPr>
      <xdr:spPr>
        <a:xfrm>
          <a:off x="13938250" y="9929495"/>
          <a:ext cx="762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103505</xdr:rowOff>
    </xdr:from>
    <xdr:to>
      <xdr:col>76</xdr:col>
      <xdr:colOff>165100</xdr:colOff>
      <xdr:row>60</xdr:row>
      <xdr:rowOff>33655</xdr:rowOff>
    </xdr:to>
    <xdr:sp macro="" textlink="">
      <xdr:nvSpPr>
        <xdr:cNvPr id="554" name="楕円 553">
          <a:extLst>
            <a:ext uri="{FF2B5EF4-FFF2-40B4-BE49-F238E27FC236}">
              <a16:creationId xmlns:a16="http://schemas.microsoft.com/office/drawing/2014/main" id="{0E7D5301-273B-42D1-99CA-1975B55611AB}"/>
            </a:ext>
          </a:extLst>
        </xdr:cNvPr>
        <xdr:cNvSpPr/>
      </xdr:nvSpPr>
      <xdr:spPr>
        <a:xfrm>
          <a:off x="13093700" y="98507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154305</xdr:rowOff>
    </xdr:from>
    <xdr:to>
      <xdr:col>81</xdr:col>
      <xdr:colOff>50800</xdr:colOff>
      <xdr:row>60</xdr:row>
      <xdr:rowOff>17145</xdr:rowOff>
    </xdr:to>
    <xdr:cxnSp macro="">
      <xdr:nvCxnSpPr>
        <xdr:cNvPr id="555" name="直線コネクタ 554">
          <a:extLst>
            <a:ext uri="{FF2B5EF4-FFF2-40B4-BE49-F238E27FC236}">
              <a16:creationId xmlns:a16="http://schemas.microsoft.com/office/drawing/2014/main" id="{9EF95C1A-55D4-4A51-8679-784CFDE4B2CB}"/>
            </a:ext>
          </a:extLst>
        </xdr:cNvPr>
        <xdr:cNvCxnSpPr/>
      </xdr:nvCxnSpPr>
      <xdr:spPr>
        <a:xfrm>
          <a:off x="13144500" y="9901555"/>
          <a:ext cx="79375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76835</xdr:rowOff>
    </xdr:from>
    <xdr:to>
      <xdr:col>72</xdr:col>
      <xdr:colOff>38100</xdr:colOff>
      <xdr:row>60</xdr:row>
      <xdr:rowOff>6985</xdr:rowOff>
    </xdr:to>
    <xdr:sp macro="" textlink="">
      <xdr:nvSpPr>
        <xdr:cNvPr id="556" name="楕円 555">
          <a:extLst>
            <a:ext uri="{FF2B5EF4-FFF2-40B4-BE49-F238E27FC236}">
              <a16:creationId xmlns:a16="http://schemas.microsoft.com/office/drawing/2014/main" id="{66729BD7-8FE9-47A5-BDA7-A29FF39CE269}"/>
            </a:ext>
          </a:extLst>
        </xdr:cNvPr>
        <xdr:cNvSpPr/>
      </xdr:nvSpPr>
      <xdr:spPr>
        <a:xfrm>
          <a:off x="12299950" y="982408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127635</xdr:rowOff>
    </xdr:from>
    <xdr:to>
      <xdr:col>76</xdr:col>
      <xdr:colOff>114300</xdr:colOff>
      <xdr:row>59</xdr:row>
      <xdr:rowOff>154305</xdr:rowOff>
    </xdr:to>
    <xdr:cxnSp macro="">
      <xdr:nvCxnSpPr>
        <xdr:cNvPr id="557" name="直線コネクタ 556">
          <a:extLst>
            <a:ext uri="{FF2B5EF4-FFF2-40B4-BE49-F238E27FC236}">
              <a16:creationId xmlns:a16="http://schemas.microsoft.com/office/drawing/2014/main" id="{DC4699C9-9E09-4112-A01C-7DB08761CAAA}"/>
            </a:ext>
          </a:extLst>
        </xdr:cNvPr>
        <xdr:cNvCxnSpPr/>
      </xdr:nvCxnSpPr>
      <xdr:spPr>
        <a:xfrm>
          <a:off x="12344400" y="9874885"/>
          <a:ext cx="8001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63500</xdr:rowOff>
    </xdr:from>
    <xdr:to>
      <xdr:col>67</xdr:col>
      <xdr:colOff>101600</xdr:colOff>
      <xdr:row>59</xdr:row>
      <xdr:rowOff>165100</xdr:rowOff>
    </xdr:to>
    <xdr:sp macro="" textlink="">
      <xdr:nvSpPr>
        <xdr:cNvPr id="558" name="楕円 557">
          <a:extLst>
            <a:ext uri="{FF2B5EF4-FFF2-40B4-BE49-F238E27FC236}">
              <a16:creationId xmlns:a16="http://schemas.microsoft.com/office/drawing/2014/main" id="{04DC4D29-A7B7-44E9-B69A-FC1A2F87F8EF}"/>
            </a:ext>
          </a:extLst>
        </xdr:cNvPr>
        <xdr:cNvSpPr/>
      </xdr:nvSpPr>
      <xdr:spPr>
        <a:xfrm>
          <a:off x="1148715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114300</xdr:rowOff>
    </xdr:from>
    <xdr:to>
      <xdr:col>71</xdr:col>
      <xdr:colOff>177800</xdr:colOff>
      <xdr:row>59</xdr:row>
      <xdr:rowOff>127635</xdr:rowOff>
    </xdr:to>
    <xdr:cxnSp macro="">
      <xdr:nvCxnSpPr>
        <xdr:cNvPr id="559" name="直線コネクタ 558">
          <a:extLst>
            <a:ext uri="{FF2B5EF4-FFF2-40B4-BE49-F238E27FC236}">
              <a16:creationId xmlns:a16="http://schemas.microsoft.com/office/drawing/2014/main" id="{8AAEEF68-703D-41E2-971D-348FA55A6ED1}"/>
            </a:ext>
          </a:extLst>
        </xdr:cNvPr>
        <xdr:cNvCxnSpPr/>
      </xdr:nvCxnSpPr>
      <xdr:spPr>
        <a:xfrm>
          <a:off x="11537950" y="9861550"/>
          <a:ext cx="80645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163847</xdr:rowOff>
    </xdr:from>
    <xdr:ext cx="405111" cy="259045"/>
    <xdr:sp macro="" textlink="">
      <xdr:nvSpPr>
        <xdr:cNvPr id="560" name="n_1aveValue【学校施設】&#10;有形固定資産減価償却率">
          <a:extLst>
            <a:ext uri="{FF2B5EF4-FFF2-40B4-BE49-F238E27FC236}">
              <a16:creationId xmlns:a16="http://schemas.microsoft.com/office/drawing/2014/main" id="{544D0FC2-286D-4596-9616-633077744C3F}"/>
            </a:ext>
          </a:extLst>
        </xdr:cNvPr>
        <xdr:cNvSpPr txBox="1"/>
      </xdr:nvSpPr>
      <xdr:spPr>
        <a:xfrm>
          <a:off x="13742044" y="1007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152417</xdr:rowOff>
    </xdr:from>
    <xdr:ext cx="405111" cy="259045"/>
    <xdr:sp macro="" textlink="">
      <xdr:nvSpPr>
        <xdr:cNvPr id="561" name="n_2aveValue【学校施設】&#10;有形固定資産減価償却率">
          <a:extLst>
            <a:ext uri="{FF2B5EF4-FFF2-40B4-BE49-F238E27FC236}">
              <a16:creationId xmlns:a16="http://schemas.microsoft.com/office/drawing/2014/main" id="{DECF1430-D531-47D9-91E3-AB377AC45233}"/>
            </a:ext>
          </a:extLst>
        </xdr:cNvPr>
        <xdr:cNvSpPr txBox="1"/>
      </xdr:nvSpPr>
      <xdr:spPr>
        <a:xfrm>
          <a:off x="12960994"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140987</xdr:rowOff>
    </xdr:from>
    <xdr:ext cx="405111" cy="259045"/>
    <xdr:sp macro="" textlink="">
      <xdr:nvSpPr>
        <xdr:cNvPr id="562" name="n_3aveValue【学校施設】&#10;有形固定資産減価償却率">
          <a:extLst>
            <a:ext uri="{FF2B5EF4-FFF2-40B4-BE49-F238E27FC236}">
              <a16:creationId xmlns:a16="http://schemas.microsoft.com/office/drawing/2014/main" id="{CD6D4F82-8B32-481D-BEFD-512BB1328F07}"/>
            </a:ext>
          </a:extLst>
        </xdr:cNvPr>
        <xdr:cNvSpPr txBox="1"/>
      </xdr:nvSpPr>
      <xdr:spPr>
        <a:xfrm>
          <a:off x="121672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131462</xdr:rowOff>
    </xdr:from>
    <xdr:ext cx="405111" cy="259045"/>
    <xdr:sp macro="" textlink="">
      <xdr:nvSpPr>
        <xdr:cNvPr id="563" name="n_4aveValue【学校施設】&#10;有形固定資産減価償却率">
          <a:extLst>
            <a:ext uri="{FF2B5EF4-FFF2-40B4-BE49-F238E27FC236}">
              <a16:creationId xmlns:a16="http://schemas.microsoft.com/office/drawing/2014/main" id="{290DA749-9BFC-4C2D-8ED8-112F4DDD2EBE}"/>
            </a:ext>
          </a:extLst>
        </xdr:cNvPr>
        <xdr:cNvSpPr txBox="1"/>
      </xdr:nvSpPr>
      <xdr:spPr>
        <a:xfrm>
          <a:off x="11354444" y="1004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84472</xdr:rowOff>
    </xdr:from>
    <xdr:ext cx="405111" cy="259045"/>
    <xdr:sp macro="" textlink="">
      <xdr:nvSpPr>
        <xdr:cNvPr id="564" name="n_1mainValue【学校施設】&#10;有形固定資産減価償却率">
          <a:extLst>
            <a:ext uri="{FF2B5EF4-FFF2-40B4-BE49-F238E27FC236}">
              <a16:creationId xmlns:a16="http://schemas.microsoft.com/office/drawing/2014/main" id="{6688AE4A-4ADA-4669-8D83-838BB85781B8}"/>
            </a:ext>
          </a:extLst>
        </xdr:cNvPr>
        <xdr:cNvSpPr txBox="1"/>
      </xdr:nvSpPr>
      <xdr:spPr>
        <a:xfrm>
          <a:off x="13742044" y="966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50182</xdr:rowOff>
    </xdr:from>
    <xdr:ext cx="405111" cy="259045"/>
    <xdr:sp macro="" textlink="">
      <xdr:nvSpPr>
        <xdr:cNvPr id="565" name="n_2mainValue【学校施設】&#10;有形固定資産減価償却率">
          <a:extLst>
            <a:ext uri="{FF2B5EF4-FFF2-40B4-BE49-F238E27FC236}">
              <a16:creationId xmlns:a16="http://schemas.microsoft.com/office/drawing/2014/main" id="{A23AEC24-5027-488E-B0B5-AF5D4A2FF6E4}"/>
            </a:ext>
          </a:extLst>
        </xdr:cNvPr>
        <xdr:cNvSpPr txBox="1"/>
      </xdr:nvSpPr>
      <xdr:spPr>
        <a:xfrm>
          <a:off x="12960994" y="963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23512</xdr:rowOff>
    </xdr:from>
    <xdr:ext cx="405111" cy="259045"/>
    <xdr:sp macro="" textlink="">
      <xdr:nvSpPr>
        <xdr:cNvPr id="566" name="n_3mainValue【学校施設】&#10;有形固定資産減価償却率">
          <a:extLst>
            <a:ext uri="{FF2B5EF4-FFF2-40B4-BE49-F238E27FC236}">
              <a16:creationId xmlns:a16="http://schemas.microsoft.com/office/drawing/2014/main" id="{30B6EC9C-3DEE-484F-8082-D840B48E93C1}"/>
            </a:ext>
          </a:extLst>
        </xdr:cNvPr>
        <xdr:cNvSpPr txBox="1"/>
      </xdr:nvSpPr>
      <xdr:spPr>
        <a:xfrm>
          <a:off x="12167244" y="9605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10177</xdr:rowOff>
    </xdr:from>
    <xdr:ext cx="405111" cy="259045"/>
    <xdr:sp macro="" textlink="">
      <xdr:nvSpPr>
        <xdr:cNvPr id="567" name="n_4mainValue【学校施設】&#10;有形固定資産減価償却率">
          <a:extLst>
            <a:ext uri="{FF2B5EF4-FFF2-40B4-BE49-F238E27FC236}">
              <a16:creationId xmlns:a16="http://schemas.microsoft.com/office/drawing/2014/main" id="{3B13D533-9F80-4775-9DD5-72FADC971168}"/>
            </a:ext>
          </a:extLst>
        </xdr:cNvPr>
        <xdr:cNvSpPr txBox="1"/>
      </xdr:nvSpPr>
      <xdr:spPr>
        <a:xfrm>
          <a:off x="11354444" y="959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3E58035D-CE06-459B-9742-9CB65895DE23}"/>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F3B80EDB-3685-4A6A-945A-39542CD60688}"/>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C7E5FA97-7375-4243-895E-C320BF05E18E}"/>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589145E3-4EA0-43CB-A285-F9A316453888}"/>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5B75224B-296E-4D87-AB86-D66C8FB76F92}"/>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66147340-0F89-4FDF-982F-A93F34220D9C}"/>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9C733157-FAE8-43D5-AF1D-6DF4431B0543}"/>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BDE53689-1EBF-4383-8693-E52C27AFEFB9}"/>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C850F11C-71E1-4B85-8CAF-2AFDCAD9B137}"/>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A7C74D7D-DD69-423F-BF1A-D2EAD6443BE0}"/>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96ED6A99-7C6B-4C8F-BD84-0F94FEACCC80}"/>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9" name="直線コネクタ 578">
          <a:extLst>
            <a:ext uri="{FF2B5EF4-FFF2-40B4-BE49-F238E27FC236}">
              <a16:creationId xmlns:a16="http://schemas.microsoft.com/office/drawing/2014/main" id="{50454867-FFAF-400A-B752-C7524E33CB6D}"/>
            </a:ext>
          </a:extLst>
        </xdr:cNvPr>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0" name="テキスト ボックス 579">
          <a:extLst>
            <a:ext uri="{FF2B5EF4-FFF2-40B4-BE49-F238E27FC236}">
              <a16:creationId xmlns:a16="http://schemas.microsoft.com/office/drawing/2014/main" id="{50104F85-2FD8-42AC-87F3-168B056BE104}"/>
            </a:ext>
          </a:extLst>
        </xdr:cNvPr>
        <xdr:cNvSpPr txBox="1"/>
      </xdr:nvSpPr>
      <xdr:spPr>
        <a:xfrm>
          <a:off x="1604917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1" name="直線コネクタ 580">
          <a:extLst>
            <a:ext uri="{FF2B5EF4-FFF2-40B4-BE49-F238E27FC236}">
              <a16:creationId xmlns:a16="http://schemas.microsoft.com/office/drawing/2014/main" id="{D7338DA7-B04B-4D09-9726-41A5F6C53056}"/>
            </a:ext>
          </a:extLst>
        </xdr:cNvPr>
        <xdr:cNvCxnSpPr/>
      </xdr:nvCxnSpPr>
      <xdr:spPr>
        <a:xfrm>
          <a:off x="164592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2" name="テキスト ボックス 581">
          <a:extLst>
            <a:ext uri="{FF2B5EF4-FFF2-40B4-BE49-F238E27FC236}">
              <a16:creationId xmlns:a16="http://schemas.microsoft.com/office/drawing/2014/main" id="{AB21BA38-7A39-4D02-80F3-44797E5C3FE5}"/>
            </a:ext>
          </a:extLst>
        </xdr:cNvPr>
        <xdr:cNvSpPr txBox="1"/>
      </xdr:nvSpPr>
      <xdr:spPr>
        <a:xfrm>
          <a:off x="1604917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3" name="直線コネクタ 582">
          <a:extLst>
            <a:ext uri="{FF2B5EF4-FFF2-40B4-BE49-F238E27FC236}">
              <a16:creationId xmlns:a16="http://schemas.microsoft.com/office/drawing/2014/main" id="{1B2B437D-DCA3-4BF2-8D7E-9B9E2EF43D9E}"/>
            </a:ext>
          </a:extLst>
        </xdr:cNvPr>
        <xdr:cNvCxnSpPr/>
      </xdr:nvCxnSpPr>
      <xdr:spPr>
        <a:xfrm>
          <a:off x="164592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4" name="テキスト ボックス 583">
          <a:extLst>
            <a:ext uri="{FF2B5EF4-FFF2-40B4-BE49-F238E27FC236}">
              <a16:creationId xmlns:a16="http://schemas.microsoft.com/office/drawing/2014/main" id="{361AE9CA-164E-45DB-B2CB-D346EC8FDE9C}"/>
            </a:ext>
          </a:extLst>
        </xdr:cNvPr>
        <xdr:cNvSpPr txBox="1"/>
      </xdr:nvSpPr>
      <xdr:spPr>
        <a:xfrm>
          <a:off x="1604917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5" name="直線コネクタ 584">
          <a:extLst>
            <a:ext uri="{FF2B5EF4-FFF2-40B4-BE49-F238E27FC236}">
              <a16:creationId xmlns:a16="http://schemas.microsoft.com/office/drawing/2014/main" id="{CDAA0DD4-F4FD-48BD-B068-7E052E49D44E}"/>
            </a:ext>
          </a:extLst>
        </xdr:cNvPr>
        <xdr:cNvCxnSpPr/>
      </xdr:nvCxnSpPr>
      <xdr:spPr>
        <a:xfrm>
          <a:off x="164592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6" name="テキスト ボックス 585">
          <a:extLst>
            <a:ext uri="{FF2B5EF4-FFF2-40B4-BE49-F238E27FC236}">
              <a16:creationId xmlns:a16="http://schemas.microsoft.com/office/drawing/2014/main" id="{A0B03600-0277-406B-A9D3-0258192A9415}"/>
            </a:ext>
          </a:extLst>
        </xdr:cNvPr>
        <xdr:cNvSpPr txBox="1"/>
      </xdr:nvSpPr>
      <xdr:spPr>
        <a:xfrm>
          <a:off x="1604917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696C93EE-6D08-4978-A028-54E5C71B6DBC}"/>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8" name="テキスト ボックス 587">
          <a:extLst>
            <a:ext uri="{FF2B5EF4-FFF2-40B4-BE49-F238E27FC236}">
              <a16:creationId xmlns:a16="http://schemas.microsoft.com/office/drawing/2014/main" id="{8EE55792-9BBD-4724-9864-0A649F0F4DCB}"/>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F7D3F129-6B49-41F9-896C-5243F1275E8C}"/>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590" name="直線コネクタ 589">
          <a:extLst>
            <a:ext uri="{FF2B5EF4-FFF2-40B4-BE49-F238E27FC236}">
              <a16:creationId xmlns:a16="http://schemas.microsoft.com/office/drawing/2014/main" id="{6E5BB4C0-A372-4DB4-ABC6-CA0713D3CDA6}"/>
            </a:ext>
          </a:extLst>
        </xdr:cNvPr>
        <xdr:cNvCxnSpPr/>
      </xdr:nvCxnSpPr>
      <xdr:spPr>
        <a:xfrm flipV="1">
          <a:off x="19951064" y="9166860"/>
          <a:ext cx="0" cy="1504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591" name="【学校施設】&#10;一人当たり面積最小値テキスト">
          <a:extLst>
            <a:ext uri="{FF2B5EF4-FFF2-40B4-BE49-F238E27FC236}">
              <a16:creationId xmlns:a16="http://schemas.microsoft.com/office/drawing/2014/main" id="{424EC964-DCAF-4A45-ACE3-F54BA6DBE107}"/>
            </a:ext>
          </a:extLst>
        </xdr:cNvPr>
        <xdr:cNvSpPr txBox="1"/>
      </xdr:nvSpPr>
      <xdr:spPr>
        <a:xfrm>
          <a:off x="19989800" y="10674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592" name="直線コネクタ 591">
          <a:extLst>
            <a:ext uri="{FF2B5EF4-FFF2-40B4-BE49-F238E27FC236}">
              <a16:creationId xmlns:a16="http://schemas.microsoft.com/office/drawing/2014/main" id="{768BDC1E-C37F-4FAC-9036-6484D40E33D2}"/>
            </a:ext>
          </a:extLst>
        </xdr:cNvPr>
        <xdr:cNvCxnSpPr/>
      </xdr:nvCxnSpPr>
      <xdr:spPr>
        <a:xfrm>
          <a:off x="19881850" y="106710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593" name="【学校施設】&#10;一人当たり面積最大値テキスト">
          <a:extLst>
            <a:ext uri="{FF2B5EF4-FFF2-40B4-BE49-F238E27FC236}">
              <a16:creationId xmlns:a16="http://schemas.microsoft.com/office/drawing/2014/main" id="{10E66B4B-DA63-40B5-9AE4-A1CAAEF53D25}"/>
            </a:ext>
          </a:extLst>
        </xdr:cNvPr>
        <xdr:cNvSpPr txBox="1"/>
      </xdr:nvSpPr>
      <xdr:spPr>
        <a:xfrm>
          <a:off x="19989800" y="894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594" name="直線コネクタ 593">
          <a:extLst>
            <a:ext uri="{FF2B5EF4-FFF2-40B4-BE49-F238E27FC236}">
              <a16:creationId xmlns:a16="http://schemas.microsoft.com/office/drawing/2014/main" id="{8DC8E882-5353-44C0-B1AB-0135F3BA896F}"/>
            </a:ext>
          </a:extLst>
        </xdr:cNvPr>
        <xdr:cNvCxnSpPr/>
      </xdr:nvCxnSpPr>
      <xdr:spPr>
        <a:xfrm>
          <a:off x="19881850" y="91668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109237</xdr:rowOff>
    </xdr:from>
    <xdr:ext cx="469744" cy="259045"/>
    <xdr:sp macro="" textlink="">
      <xdr:nvSpPr>
        <xdr:cNvPr id="595" name="【学校施設】&#10;一人当たり面積平均値テキスト">
          <a:extLst>
            <a:ext uri="{FF2B5EF4-FFF2-40B4-BE49-F238E27FC236}">
              <a16:creationId xmlns:a16="http://schemas.microsoft.com/office/drawing/2014/main" id="{0A2AF944-EBCF-4E8F-8029-7C13C72409D9}"/>
            </a:ext>
          </a:extLst>
        </xdr:cNvPr>
        <xdr:cNvSpPr txBox="1"/>
      </xdr:nvSpPr>
      <xdr:spPr>
        <a:xfrm>
          <a:off x="19989800" y="101866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596" name="フローチャート: 判断 595">
          <a:extLst>
            <a:ext uri="{FF2B5EF4-FFF2-40B4-BE49-F238E27FC236}">
              <a16:creationId xmlns:a16="http://schemas.microsoft.com/office/drawing/2014/main" id="{980767D8-2ECD-48A0-B4EA-813FEF29AF82}"/>
            </a:ext>
          </a:extLst>
        </xdr:cNvPr>
        <xdr:cNvSpPr/>
      </xdr:nvSpPr>
      <xdr:spPr>
        <a:xfrm>
          <a:off x="19900900" y="103289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597" name="フローチャート: 判断 596">
          <a:extLst>
            <a:ext uri="{FF2B5EF4-FFF2-40B4-BE49-F238E27FC236}">
              <a16:creationId xmlns:a16="http://schemas.microsoft.com/office/drawing/2014/main" id="{863A3A9E-098A-4047-8E57-86B98B9B7F33}"/>
            </a:ext>
          </a:extLst>
        </xdr:cNvPr>
        <xdr:cNvSpPr/>
      </xdr:nvSpPr>
      <xdr:spPr>
        <a:xfrm>
          <a:off x="19157950" y="1033759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598" name="フローチャート: 判断 597">
          <a:extLst>
            <a:ext uri="{FF2B5EF4-FFF2-40B4-BE49-F238E27FC236}">
              <a16:creationId xmlns:a16="http://schemas.microsoft.com/office/drawing/2014/main" id="{C435543C-F52E-448A-AD59-7B31A9ED81E1}"/>
            </a:ext>
          </a:extLst>
        </xdr:cNvPr>
        <xdr:cNvSpPr/>
      </xdr:nvSpPr>
      <xdr:spPr>
        <a:xfrm>
          <a:off x="18345150" y="1033805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86817</xdr:rowOff>
    </xdr:from>
    <xdr:to>
      <xdr:col>102</xdr:col>
      <xdr:colOff>165100</xdr:colOff>
      <xdr:row>63</xdr:row>
      <xdr:rowOff>16967</xdr:rowOff>
    </xdr:to>
    <xdr:sp macro="" textlink="">
      <xdr:nvSpPr>
        <xdr:cNvPr id="599" name="フローチャート: 判断 598">
          <a:extLst>
            <a:ext uri="{FF2B5EF4-FFF2-40B4-BE49-F238E27FC236}">
              <a16:creationId xmlns:a16="http://schemas.microsoft.com/office/drawing/2014/main" id="{768112F8-E112-407A-97E0-38A486FB8364}"/>
            </a:ext>
          </a:extLst>
        </xdr:cNvPr>
        <xdr:cNvSpPr/>
      </xdr:nvSpPr>
      <xdr:spPr>
        <a:xfrm>
          <a:off x="17551400" y="1032936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92304</xdr:rowOff>
    </xdr:from>
    <xdr:to>
      <xdr:col>98</xdr:col>
      <xdr:colOff>38100</xdr:colOff>
      <xdr:row>63</xdr:row>
      <xdr:rowOff>22454</xdr:rowOff>
    </xdr:to>
    <xdr:sp macro="" textlink="">
      <xdr:nvSpPr>
        <xdr:cNvPr id="600" name="フローチャート: 判断 599">
          <a:extLst>
            <a:ext uri="{FF2B5EF4-FFF2-40B4-BE49-F238E27FC236}">
              <a16:creationId xmlns:a16="http://schemas.microsoft.com/office/drawing/2014/main" id="{5FB72D00-EAF1-4F53-92FA-3D3E78B33AF1}"/>
            </a:ext>
          </a:extLst>
        </xdr:cNvPr>
        <xdr:cNvSpPr/>
      </xdr:nvSpPr>
      <xdr:spPr>
        <a:xfrm>
          <a:off x="16757650" y="1033485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CCDF033B-C566-493C-BF53-C095CFC9150F}"/>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384A0F5-8598-401A-A81D-CCBC3AA8626C}"/>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2F60A359-9D85-4F04-8C63-0B64768A7BDF}"/>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32170B35-7F47-4AB1-B94E-A32EE85B5AF8}"/>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3FF969CC-C125-47B1-AF01-D66FB45CB9B0}"/>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123393</xdr:rowOff>
    </xdr:from>
    <xdr:to>
      <xdr:col>116</xdr:col>
      <xdr:colOff>114300</xdr:colOff>
      <xdr:row>64</xdr:row>
      <xdr:rowOff>53543</xdr:rowOff>
    </xdr:to>
    <xdr:sp macro="" textlink="">
      <xdr:nvSpPr>
        <xdr:cNvPr id="606" name="楕円 605">
          <a:extLst>
            <a:ext uri="{FF2B5EF4-FFF2-40B4-BE49-F238E27FC236}">
              <a16:creationId xmlns:a16="http://schemas.microsoft.com/office/drawing/2014/main" id="{9F68E550-DB6D-4D85-8484-3A84484F043D}"/>
            </a:ext>
          </a:extLst>
        </xdr:cNvPr>
        <xdr:cNvSpPr/>
      </xdr:nvSpPr>
      <xdr:spPr>
        <a:xfrm>
          <a:off x="19900900" y="105310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38320</xdr:rowOff>
    </xdr:from>
    <xdr:ext cx="469744" cy="259045"/>
    <xdr:sp macro="" textlink="">
      <xdr:nvSpPr>
        <xdr:cNvPr id="607" name="【学校施設】&#10;一人当たり面積該当値テキスト">
          <a:extLst>
            <a:ext uri="{FF2B5EF4-FFF2-40B4-BE49-F238E27FC236}">
              <a16:creationId xmlns:a16="http://schemas.microsoft.com/office/drawing/2014/main" id="{56411A98-210A-4A25-A465-A31BA53D4D41}"/>
            </a:ext>
          </a:extLst>
        </xdr:cNvPr>
        <xdr:cNvSpPr txBox="1"/>
      </xdr:nvSpPr>
      <xdr:spPr>
        <a:xfrm>
          <a:off x="19989800" y="1044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122021</xdr:rowOff>
    </xdr:from>
    <xdr:to>
      <xdr:col>112</xdr:col>
      <xdr:colOff>38100</xdr:colOff>
      <xdr:row>64</xdr:row>
      <xdr:rowOff>52171</xdr:rowOff>
    </xdr:to>
    <xdr:sp macro="" textlink="">
      <xdr:nvSpPr>
        <xdr:cNvPr id="608" name="楕円 607">
          <a:extLst>
            <a:ext uri="{FF2B5EF4-FFF2-40B4-BE49-F238E27FC236}">
              <a16:creationId xmlns:a16="http://schemas.microsoft.com/office/drawing/2014/main" id="{BA099520-3C5C-4A43-9EA8-A1D93C289362}"/>
            </a:ext>
          </a:extLst>
        </xdr:cNvPr>
        <xdr:cNvSpPr/>
      </xdr:nvSpPr>
      <xdr:spPr>
        <a:xfrm>
          <a:off x="19157950" y="1052967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1371</xdr:rowOff>
    </xdr:from>
    <xdr:to>
      <xdr:col>116</xdr:col>
      <xdr:colOff>63500</xdr:colOff>
      <xdr:row>64</xdr:row>
      <xdr:rowOff>2743</xdr:rowOff>
    </xdr:to>
    <xdr:cxnSp macro="">
      <xdr:nvCxnSpPr>
        <xdr:cNvPr id="609" name="直線コネクタ 608">
          <a:extLst>
            <a:ext uri="{FF2B5EF4-FFF2-40B4-BE49-F238E27FC236}">
              <a16:creationId xmlns:a16="http://schemas.microsoft.com/office/drawing/2014/main" id="{1B2C7FDE-001A-4D47-9B8E-9FDC0BA390C4}"/>
            </a:ext>
          </a:extLst>
        </xdr:cNvPr>
        <xdr:cNvCxnSpPr/>
      </xdr:nvCxnSpPr>
      <xdr:spPr>
        <a:xfrm>
          <a:off x="19202400" y="10574121"/>
          <a:ext cx="7493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123393</xdr:rowOff>
    </xdr:from>
    <xdr:to>
      <xdr:col>107</xdr:col>
      <xdr:colOff>101600</xdr:colOff>
      <xdr:row>64</xdr:row>
      <xdr:rowOff>53543</xdr:rowOff>
    </xdr:to>
    <xdr:sp macro="" textlink="">
      <xdr:nvSpPr>
        <xdr:cNvPr id="610" name="楕円 609">
          <a:extLst>
            <a:ext uri="{FF2B5EF4-FFF2-40B4-BE49-F238E27FC236}">
              <a16:creationId xmlns:a16="http://schemas.microsoft.com/office/drawing/2014/main" id="{98E06264-182D-440B-90F2-1F7FE0F3297A}"/>
            </a:ext>
          </a:extLst>
        </xdr:cNvPr>
        <xdr:cNvSpPr/>
      </xdr:nvSpPr>
      <xdr:spPr>
        <a:xfrm>
          <a:off x="18345150" y="105310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1371</xdr:rowOff>
    </xdr:from>
    <xdr:to>
      <xdr:col>111</xdr:col>
      <xdr:colOff>177800</xdr:colOff>
      <xdr:row>64</xdr:row>
      <xdr:rowOff>2743</xdr:rowOff>
    </xdr:to>
    <xdr:cxnSp macro="">
      <xdr:nvCxnSpPr>
        <xdr:cNvPr id="611" name="直線コネクタ 610">
          <a:extLst>
            <a:ext uri="{FF2B5EF4-FFF2-40B4-BE49-F238E27FC236}">
              <a16:creationId xmlns:a16="http://schemas.microsoft.com/office/drawing/2014/main" id="{8A4185A6-F0E7-41E0-B4E9-27879056D05B}"/>
            </a:ext>
          </a:extLst>
        </xdr:cNvPr>
        <xdr:cNvCxnSpPr/>
      </xdr:nvCxnSpPr>
      <xdr:spPr>
        <a:xfrm flipV="1">
          <a:off x="18395950" y="10574121"/>
          <a:ext cx="80645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128422</xdr:rowOff>
    </xdr:from>
    <xdr:to>
      <xdr:col>102</xdr:col>
      <xdr:colOff>165100</xdr:colOff>
      <xdr:row>64</xdr:row>
      <xdr:rowOff>58572</xdr:rowOff>
    </xdr:to>
    <xdr:sp macro="" textlink="">
      <xdr:nvSpPr>
        <xdr:cNvPr id="612" name="楕円 611">
          <a:extLst>
            <a:ext uri="{FF2B5EF4-FFF2-40B4-BE49-F238E27FC236}">
              <a16:creationId xmlns:a16="http://schemas.microsoft.com/office/drawing/2014/main" id="{E7BADF48-0720-47A7-BC0B-587182FEE870}"/>
            </a:ext>
          </a:extLst>
        </xdr:cNvPr>
        <xdr:cNvSpPr/>
      </xdr:nvSpPr>
      <xdr:spPr>
        <a:xfrm>
          <a:off x="17551400" y="105360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2743</xdr:rowOff>
    </xdr:from>
    <xdr:to>
      <xdr:col>107</xdr:col>
      <xdr:colOff>50800</xdr:colOff>
      <xdr:row>64</xdr:row>
      <xdr:rowOff>7772</xdr:rowOff>
    </xdr:to>
    <xdr:cxnSp macro="">
      <xdr:nvCxnSpPr>
        <xdr:cNvPr id="613" name="直線コネクタ 612">
          <a:extLst>
            <a:ext uri="{FF2B5EF4-FFF2-40B4-BE49-F238E27FC236}">
              <a16:creationId xmlns:a16="http://schemas.microsoft.com/office/drawing/2014/main" id="{F0215504-A701-4C64-B4B6-080F26B659E8}"/>
            </a:ext>
          </a:extLst>
        </xdr:cNvPr>
        <xdr:cNvCxnSpPr/>
      </xdr:nvCxnSpPr>
      <xdr:spPr>
        <a:xfrm flipV="1">
          <a:off x="17602200" y="10575493"/>
          <a:ext cx="79375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130708</xdr:rowOff>
    </xdr:from>
    <xdr:to>
      <xdr:col>98</xdr:col>
      <xdr:colOff>38100</xdr:colOff>
      <xdr:row>64</xdr:row>
      <xdr:rowOff>60858</xdr:rowOff>
    </xdr:to>
    <xdr:sp macro="" textlink="">
      <xdr:nvSpPr>
        <xdr:cNvPr id="614" name="楕円 613">
          <a:extLst>
            <a:ext uri="{FF2B5EF4-FFF2-40B4-BE49-F238E27FC236}">
              <a16:creationId xmlns:a16="http://schemas.microsoft.com/office/drawing/2014/main" id="{FAA20CE1-3CAB-4547-B523-A2C600E7BF2B}"/>
            </a:ext>
          </a:extLst>
        </xdr:cNvPr>
        <xdr:cNvSpPr/>
      </xdr:nvSpPr>
      <xdr:spPr>
        <a:xfrm>
          <a:off x="16757650" y="1053835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7772</xdr:rowOff>
    </xdr:from>
    <xdr:to>
      <xdr:col>102</xdr:col>
      <xdr:colOff>114300</xdr:colOff>
      <xdr:row>64</xdr:row>
      <xdr:rowOff>10058</xdr:rowOff>
    </xdr:to>
    <xdr:cxnSp macro="">
      <xdr:nvCxnSpPr>
        <xdr:cNvPr id="615" name="直線コネクタ 614">
          <a:extLst>
            <a:ext uri="{FF2B5EF4-FFF2-40B4-BE49-F238E27FC236}">
              <a16:creationId xmlns:a16="http://schemas.microsoft.com/office/drawing/2014/main" id="{4274D053-211C-458A-B3B6-607403572903}"/>
            </a:ext>
          </a:extLst>
        </xdr:cNvPr>
        <xdr:cNvCxnSpPr/>
      </xdr:nvCxnSpPr>
      <xdr:spPr>
        <a:xfrm flipV="1">
          <a:off x="16802100" y="10580522"/>
          <a:ext cx="8001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41724</xdr:rowOff>
    </xdr:from>
    <xdr:ext cx="469744" cy="259045"/>
    <xdr:sp macro="" textlink="">
      <xdr:nvSpPr>
        <xdr:cNvPr id="616" name="n_1aveValue【学校施設】&#10;一人当たり面積">
          <a:extLst>
            <a:ext uri="{FF2B5EF4-FFF2-40B4-BE49-F238E27FC236}">
              <a16:creationId xmlns:a16="http://schemas.microsoft.com/office/drawing/2014/main" id="{A4C3B762-1F45-41A3-B595-C3EAA81D1420}"/>
            </a:ext>
          </a:extLst>
        </xdr:cNvPr>
        <xdr:cNvSpPr txBox="1"/>
      </xdr:nvSpPr>
      <xdr:spPr>
        <a:xfrm>
          <a:off x="18980227" y="10119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617" name="n_2aveValue【学校施設】&#10;一人当たり面積">
          <a:extLst>
            <a:ext uri="{FF2B5EF4-FFF2-40B4-BE49-F238E27FC236}">
              <a16:creationId xmlns:a16="http://schemas.microsoft.com/office/drawing/2014/main" id="{5362366C-082E-4CF1-871A-890F17D188BE}"/>
            </a:ext>
          </a:extLst>
        </xdr:cNvPr>
        <xdr:cNvSpPr txBox="1"/>
      </xdr:nvSpPr>
      <xdr:spPr>
        <a:xfrm>
          <a:off x="18180127" y="10119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33494</xdr:rowOff>
    </xdr:from>
    <xdr:ext cx="469744" cy="259045"/>
    <xdr:sp macro="" textlink="">
      <xdr:nvSpPr>
        <xdr:cNvPr id="618" name="n_3aveValue【学校施設】&#10;一人当たり面積">
          <a:extLst>
            <a:ext uri="{FF2B5EF4-FFF2-40B4-BE49-F238E27FC236}">
              <a16:creationId xmlns:a16="http://schemas.microsoft.com/office/drawing/2014/main" id="{E194C78F-C4EA-4509-B8AA-055CDE5E9E69}"/>
            </a:ext>
          </a:extLst>
        </xdr:cNvPr>
        <xdr:cNvSpPr txBox="1"/>
      </xdr:nvSpPr>
      <xdr:spPr>
        <a:xfrm>
          <a:off x="17386377" y="10110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38981</xdr:rowOff>
    </xdr:from>
    <xdr:ext cx="469744" cy="259045"/>
    <xdr:sp macro="" textlink="">
      <xdr:nvSpPr>
        <xdr:cNvPr id="619" name="n_4aveValue【学校施設】&#10;一人当たり面積">
          <a:extLst>
            <a:ext uri="{FF2B5EF4-FFF2-40B4-BE49-F238E27FC236}">
              <a16:creationId xmlns:a16="http://schemas.microsoft.com/office/drawing/2014/main" id="{0B623711-EECE-475B-BD2D-107FAB1F7F62}"/>
            </a:ext>
          </a:extLst>
        </xdr:cNvPr>
        <xdr:cNvSpPr txBox="1"/>
      </xdr:nvSpPr>
      <xdr:spPr>
        <a:xfrm>
          <a:off x="16592627" y="10116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43298</xdr:rowOff>
    </xdr:from>
    <xdr:ext cx="469744" cy="259045"/>
    <xdr:sp macro="" textlink="">
      <xdr:nvSpPr>
        <xdr:cNvPr id="620" name="n_1mainValue【学校施設】&#10;一人当たり面積">
          <a:extLst>
            <a:ext uri="{FF2B5EF4-FFF2-40B4-BE49-F238E27FC236}">
              <a16:creationId xmlns:a16="http://schemas.microsoft.com/office/drawing/2014/main" id="{A9E3ECDC-939D-4ED7-BCEC-27B0F9D9ACE1}"/>
            </a:ext>
          </a:extLst>
        </xdr:cNvPr>
        <xdr:cNvSpPr txBox="1"/>
      </xdr:nvSpPr>
      <xdr:spPr>
        <a:xfrm>
          <a:off x="18980227" y="10616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44670</xdr:rowOff>
    </xdr:from>
    <xdr:ext cx="469744" cy="259045"/>
    <xdr:sp macro="" textlink="">
      <xdr:nvSpPr>
        <xdr:cNvPr id="621" name="n_2mainValue【学校施設】&#10;一人当たり面積">
          <a:extLst>
            <a:ext uri="{FF2B5EF4-FFF2-40B4-BE49-F238E27FC236}">
              <a16:creationId xmlns:a16="http://schemas.microsoft.com/office/drawing/2014/main" id="{B2C2B406-84DD-421C-A5F1-D4D5A739E2C3}"/>
            </a:ext>
          </a:extLst>
        </xdr:cNvPr>
        <xdr:cNvSpPr txBox="1"/>
      </xdr:nvSpPr>
      <xdr:spPr>
        <a:xfrm>
          <a:off x="18180127" y="1061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49699</xdr:rowOff>
    </xdr:from>
    <xdr:ext cx="469744" cy="259045"/>
    <xdr:sp macro="" textlink="">
      <xdr:nvSpPr>
        <xdr:cNvPr id="622" name="n_3mainValue【学校施設】&#10;一人当たり面積">
          <a:extLst>
            <a:ext uri="{FF2B5EF4-FFF2-40B4-BE49-F238E27FC236}">
              <a16:creationId xmlns:a16="http://schemas.microsoft.com/office/drawing/2014/main" id="{D63962A1-E202-4892-9654-845A21CEF73D}"/>
            </a:ext>
          </a:extLst>
        </xdr:cNvPr>
        <xdr:cNvSpPr txBox="1"/>
      </xdr:nvSpPr>
      <xdr:spPr>
        <a:xfrm>
          <a:off x="17386377" y="10622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51985</xdr:rowOff>
    </xdr:from>
    <xdr:ext cx="469744" cy="259045"/>
    <xdr:sp macro="" textlink="">
      <xdr:nvSpPr>
        <xdr:cNvPr id="623" name="n_4mainValue【学校施設】&#10;一人当たり面積">
          <a:extLst>
            <a:ext uri="{FF2B5EF4-FFF2-40B4-BE49-F238E27FC236}">
              <a16:creationId xmlns:a16="http://schemas.microsoft.com/office/drawing/2014/main" id="{84289629-DFEF-49F8-AAA9-98044563B7DD}"/>
            </a:ext>
          </a:extLst>
        </xdr:cNvPr>
        <xdr:cNvSpPr txBox="1"/>
      </xdr:nvSpPr>
      <xdr:spPr>
        <a:xfrm>
          <a:off x="16592627" y="1062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81FFD3D9-08EE-40D7-9FCC-7F6FCD43AE54}"/>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9D3A366C-3247-4D05-9707-B2B62ED94EEF}"/>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B03335C4-48B8-4703-AC90-0A6C2539E0FE}"/>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6991039C-82D0-4050-A8FC-F26DFE77A5C9}"/>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F371AA5C-CB57-454E-80C7-87E7AE94FFAE}"/>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73BF29A4-5A95-4FBE-A34A-E38D3F3FE271}"/>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2A107EDC-5D6B-4773-8A83-D9E59D84A8EF}"/>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6045536D-D48A-473C-AF1B-6864EA435C9C}"/>
            </a:ext>
          </a:extLst>
        </xdr:cNvPr>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2" name="正方形/長方形 631">
          <a:extLst>
            <a:ext uri="{FF2B5EF4-FFF2-40B4-BE49-F238E27FC236}">
              <a16:creationId xmlns:a16="http://schemas.microsoft.com/office/drawing/2014/main" id="{B6AC4F32-2908-4A63-A207-0D56AA4B58F2}"/>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3" name="正方形/長方形 632">
          <a:extLst>
            <a:ext uri="{FF2B5EF4-FFF2-40B4-BE49-F238E27FC236}">
              <a16:creationId xmlns:a16="http://schemas.microsoft.com/office/drawing/2014/main" id="{EEF3E6EB-08A8-40F1-A8D4-906340705601}"/>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4" name="正方形/長方形 633">
          <a:extLst>
            <a:ext uri="{FF2B5EF4-FFF2-40B4-BE49-F238E27FC236}">
              <a16:creationId xmlns:a16="http://schemas.microsoft.com/office/drawing/2014/main" id="{2183E665-830B-4777-86B3-3C4DE2DD73EC}"/>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5" name="正方形/長方形 634">
          <a:extLst>
            <a:ext uri="{FF2B5EF4-FFF2-40B4-BE49-F238E27FC236}">
              <a16:creationId xmlns:a16="http://schemas.microsoft.com/office/drawing/2014/main" id="{69A40A60-2610-42AC-B7FB-C1BA425139ED}"/>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6" name="正方形/長方形 635">
          <a:extLst>
            <a:ext uri="{FF2B5EF4-FFF2-40B4-BE49-F238E27FC236}">
              <a16:creationId xmlns:a16="http://schemas.microsoft.com/office/drawing/2014/main" id="{221BA178-4260-4445-9A75-284D291B5A5E}"/>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7" name="正方形/長方形 636">
          <a:extLst>
            <a:ext uri="{FF2B5EF4-FFF2-40B4-BE49-F238E27FC236}">
              <a16:creationId xmlns:a16="http://schemas.microsoft.com/office/drawing/2014/main" id="{5A863B74-BD5A-404A-B836-0D898B7BFD10}"/>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8" name="正方形/長方形 637">
          <a:extLst>
            <a:ext uri="{FF2B5EF4-FFF2-40B4-BE49-F238E27FC236}">
              <a16:creationId xmlns:a16="http://schemas.microsoft.com/office/drawing/2014/main" id="{BBDB9CEE-C00D-4C15-835F-3B27F5792356}"/>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a:extLst>
            <a:ext uri="{FF2B5EF4-FFF2-40B4-BE49-F238E27FC236}">
              <a16:creationId xmlns:a16="http://schemas.microsoft.com/office/drawing/2014/main" id="{C330E520-EFEC-49E7-A860-097C9CB7836D}"/>
            </a:ext>
          </a:extLst>
        </xdr:cNvPr>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a:extLst>
            <a:ext uri="{FF2B5EF4-FFF2-40B4-BE49-F238E27FC236}">
              <a16:creationId xmlns:a16="http://schemas.microsoft.com/office/drawing/2014/main" id="{C8718EA1-74ED-4C01-91B4-6A6847E033C6}"/>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a:extLst>
            <a:ext uri="{FF2B5EF4-FFF2-40B4-BE49-F238E27FC236}">
              <a16:creationId xmlns:a16="http://schemas.microsoft.com/office/drawing/2014/main" id="{E0CF46FA-BAD0-4168-B1B5-46CFE76E1FA2}"/>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a:extLst>
            <a:ext uri="{FF2B5EF4-FFF2-40B4-BE49-F238E27FC236}">
              <a16:creationId xmlns:a16="http://schemas.microsoft.com/office/drawing/2014/main" id="{F909F867-2B99-405F-A7CA-07996BF83A37}"/>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a:extLst>
            <a:ext uri="{FF2B5EF4-FFF2-40B4-BE49-F238E27FC236}">
              <a16:creationId xmlns:a16="http://schemas.microsoft.com/office/drawing/2014/main" id="{7BEED2DB-F2CA-4DD8-9C42-D050E8E28215}"/>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a:extLst>
            <a:ext uri="{FF2B5EF4-FFF2-40B4-BE49-F238E27FC236}">
              <a16:creationId xmlns:a16="http://schemas.microsoft.com/office/drawing/2014/main" id="{614881AD-C276-4856-8B6D-49B6CAE13F05}"/>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a:extLst>
            <a:ext uri="{FF2B5EF4-FFF2-40B4-BE49-F238E27FC236}">
              <a16:creationId xmlns:a16="http://schemas.microsoft.com/office/drawing/2014/main" id="{664A9995-DCE2-4539-9C4F-A4B7D0EDA6B4}"/>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a:extLst>
            <a:ext uri="{FF2B5EF4-FFF2-40B4-BE49-F238E27FC236}">
              <a16:creationId xmlns:a16="http://schemas.microsoft.com/office/drawing/2014/main" id="{C25E98B4-8328-42F9-AB9E-D84B0F251470}"/>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a:extLst>
            <a:ext uri="{FF2B5EF4-FFF2-40B4-BE49-F238E27FC236}">
              <a16:creationId xmlns:a16="http://schemas.microsoft.com/office/drawing/2014/main" id="{00CA51D4-90E4-4956-AB63-21D6CF853287}"/>
            </a:ext>
          </a:extLst>
        </xdr:cNvPr>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8" name="正方形/長方形 647">
          <a:extLst>
            <a:ext uri="{FF2B5EF4-FFF2-40B4-BE49-F238E27FC236}">
              <a16:creationId xmlns:a16="http://schemas.microsoft.com/office/drawing/2014/main" id="{B86B2382-B6A6-4059-AC8C-EFFA851C200F}"/>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9" name="正方形/長方形 648">
          <a:extLst>
            <a:ext uri="{FF2B5EF4-FFF2-40B4-BE49-F238E27FC236}">
              <a16:creationId xmlns:a16="http://schemas.microsoft.com/office/drawing/2014/main" id="{DF38C521-429C-4CB2-BBAA-63BFCEB75AE5}"/>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0" name="正方形/長方形 649">
          <a:extLst>
            <a:ext uri="{FF2B5EF4-FFF2-40B4-BE49-F238E27FC236}">
              <a16:creationId xmlns:a16="http://schemas.microsoft.com/office/drawing/2014/main" id="{5E51B078-915C-4F69-B03D-49E17E75BCD5}"/>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1" name="正方形/長方形 650">
          <a:extLst>
            <a:ext uri="{FF2B5EF4-FFF2-40B4-BE49-F238E27FC236}">
              <a16:creationId xmlns:a16="http://schemas.microsoft.com/office/drawing/2014/main" id="{59C7A92B-6A6F-4BE1-A693-8D4604AFD40B}"/>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2" name="正方形/長方形 651">
          <a:extLst>
            <a:ext uri="{FF2B5EF4-FFF2-40B4-BE49-F238E27FC236}">
              <a16:creationId xmlns:a16="http://schemas.microsoft.com/office/drawing/2014/main" id="{8569BEE4-F43F-49F1-96C8-F059BA792440}"/>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3" name="正方形/長方形 652">
          <a:extLst>
            <a:ext uri="{FF2B5EF4-FFF2-40B4-BE49-F238E27FC236}">
              <a16:creationId xmlns:a16="http://schemas.microsoft.com/office/drawing/2014/main" id="{89D73657-0568-4A10-989C-AE691AA2B45F}"/>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4" name="正方形/長方形 653">
          <a:extLst>
            <a:ext uri="{FF2B5EF4-FFF2-40B4-BE49-F238E27FC236}">
              <a16:creationId xmlns:a16="http://schemas.microsoft.com/office/drawing/2014/main" id="{A8F795B0-B933-4582-92B7-1564C4D077D8}"/>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5" name="正方形/長方形 654">
          <a:extLst>
            <a:ext uri="{FF2B5EF4-FFF2-40B4-BE49-F238E27FC236}">
              <a16:creationId xmlns:a16="http://schemas.microsoft.com/office/drawing/2014/main" id="{BBC2524E-8FBF-4648-9730-EA7CFA3B19D3}"/>
            </a:ext>
          </a:extLst>
        </xdr:cNvPr>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6" name="正方形/長方形 655">
          <a:extLst>
            <a:ext uri="{FF2B5EF4-FFF2-40B4-BE49-F238E27FC236}">
              <a16:creationId xmlns:a16="http://schemas.microsoft.com/office/drawing/2014/main" id="{291CE62F-A57F-4DE5-93EC-C68FF165503E}"/>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7" name="正方形/長方形 656">
          <a:extLst>
            <a:ext uri="{FF2B5EF4-FFF2-40B4-BE49-F238E27FC236}">
              <a16:creationId xmlns:a16="http://schemas.microsoft.com/office/drawing/2014/main" id="{74FB1A07-078C-4CA8-BCBA-F7A244C7E75B}"/>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8" name="テキスト ボックス 657">
          <a:extLst>
            <a:ext uri="{FF2B5EF4-FFF2-40B4-BE49-F238E27FC236}">
              <a16:creationId xmlns:a16="http://schemas.microsoft.com/office/drawing/2014/main" id="{0747BCB3-2BC6-46BE-B511-9DA6AB8D966F}"/>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認定こども園・幼稚園・保育所については、保育所の外壁等改修を実施したことで有形固定資産減価償却率が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ポイント低下している。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公営住宅については、市営住宅の</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棟を廃止したことにより、有形固定資産減価償却率が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ポイント低下している。一人当たり面積は施設の規模も狭小であることから、類似団体と比較して小さくなっている。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FE84FAE-5468-4795-A192-CA014E4AE56F}"/>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5B205B7-FDAE-4C7B-83A6-6DB5E0F375A8}"/>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1E309A9-9A9D-4CD0-9F21-359C3A6A757E}"/>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277D659-9DBC-41EB-96E0-3D9F494BE59C}"/>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大阪府藤井寺市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68D34D2-41AB-4745-8254-D99D9DB88628}"/>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7D8E985-C5AE-4C99-B099-CFE03EA4B8CE}"/>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18FB20F-E2C0-4277-B153-A711A625C018}"/>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47B5B9F-0106-4983-A5B1-3DB171F7AF3D}"/>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5BFDBEF-44AD-46AA-88F5-DD6E11089D43}"/>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6022768-EBED-4BC8-8BCA-4EA964EF73DE}"/>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62,700
61,604
8.89
25,995,883
25,961,804
15,187
14,917,416
16,179,013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52D4F93-153C-47CD-85C5-9164EE2EB5B1}"/>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C6B500F-43CE-4478-9AB0-3571150E7E3D}"/>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B203585-DC57-4848-B425-C37999013824}"/>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43.0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DEC7EC0-1E9D-41DC-9601-E2CD2DC36829}"/>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15D9CBE-00C6-4B10-BA1A-E4C1EDF9FA38}"/>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E1BDDBB-5D43-4F3F-B1F0-729104390966}"/>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D716174-250D-46E0-BEC9-33BD6676BDEC}"/>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FB57EB7-25A8-4FBF-985E-1551E6E9AC1E}"/>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39CDBBE-AD89-452C-9C6A-5B52F93175F2}"/>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51077BB-F2E1-49C3-AF4E-AF0A0E54E53B}"/>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029573F-B529-4487-A0C5-5F79F9471D4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C800D63-259A-4320-B32A-48A6FF41DB51}"/>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131D52F-269D-4B36-B6C4-CAF171AF1982}"/>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74EC8BC-7086-42DB-BF0D-B16EDA2CD2F3}"/>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3DAD6C6-D3D6-402D-B7F1-119E8601013C}"/>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8C8589B-343C-47EE-8C98-B04929AA3C34}"/>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118574D-558D-4700-B57C-CBB2624D92C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E767C7B-4391-480C-A34A-CE6B7AE105A8}"/>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F2C5C03-E7A9-45F7-963F-B969EB2A30C5}"/>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6F2237A-3862-41A3-B392-118952F893EE}"/>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4F9CCAE-77D0-4D54-838F-F112BBE9B36E}"/>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92D5C5B-2AA0-4DEF-AD0A-E360537B7F6B}"/>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2D6B65C-BED7-499E-831A-26E14E6E0018}"/>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9FD7A3B-6DA5-4823-863B-1DD5506932B1}"/>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D68DB07-89E3-4F3E-A8B4-157687F9FF9E}"/>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817519E-1438-4110-A122-EF4E306B0313}"/>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3989A29-9242-4608-86C0-4FE6C8B324EB}"/>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78BFF1E-E7B5-413E-AFB0-FF7D015CD886}"/>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423470C-1AB7-42BC-8A10-B1FBE60D1E72}"/>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A8506B6-DDB6-4746-89D8-38F42B120B38}"/>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A36B809-9633-4347-94EB-1EE31A380D0C}"/>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F5C436D-48F7-4529-8A91-20E3BD249C5C}"/>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C54D7628-3ECC-4E6E-9FAB-76D584FF1786}"/>
            </a:ext>
          </a:extLst>
        </xdr:cNvPr>
        <xdr:cNvCxnSpPr/>
      </xdr:nvCxnSpPr>
      <xdr:spPr>
        <a:xfrm>
          <a:off x="685800" y="70330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230437BA-A100-4721-8870-9E8C48DFAB3D}"/>
            </a:ext>
          </a:extLst>
        </xdr:cNvPr>
        <xdr:cNvSpPr txBox="1"/>
      </xdr:nvSpPr>
      <xdr:spPr>
        <a:xfrm>
          <a:off x="275771" y="6897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88162528-D215-4BD1-B15A-8692509A3206}"/>
            </a:ext>
          </a:extLst>
        </xdr:cNvPr>
        <xdr:cNvCxnSpPr/>
      </xdr:nvCxnSpPr>
      <xdr:spPr>
        <a:xfrm>
          <a:off x="685800" y="6719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9AF877CD-2678-49CD-BF82-9FA1AB2D890D}"/>
            </a:ext>
          </a:extLst>
        </xdr:cNvPr>
        <xdr:cNvSpPr txBox="1"/>
      </xdr:nvSpPr>
      <xdr:spPr>
        <a:xfrm>
          <a:off x="339891" y="65833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C16B46AB-A3F7-4376-B39C-3BF629EF7706}"/>
            </a:ext>
          </a:extLst>
        </xdr:cNvPr>
        <xdr:cNvCxnSpPr/>
      </xdr:nvCxnSpPr>
      <xdr:spPr>
        <a:xfrm>
          <a:off x="685800" y="64053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B02CECD0-2456-46AD-9D41-0B28F87E61FE}"/>
            </a:ext>
          </a:extLst>
        </xdr:cNvPr>
        <xdr:cNvSpPr txBox="1"/>
      </xdr:nvSpPr>
      <xdr:spPr>
        <a:xfrm>
          <a:off x="339891" y="626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3E5C2039-52F3-457A-8B4A-C4F270E32E74}"/>
            </a:ext>
          </a:extLst>
        </xdr:cNvPr>
        <xdr:cNvCxnSpPr/>
      </xdr:nvCxnSpPr>
      <xdr:spPr>
        <a:xfrm>
          <a:off x="685800" y="609146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D1C77CFE-FAEE-4C89-BF11-B1BC37E3E8C4}"/>
            </a:ext>
          </a:extLst>
        </xdr:cNvPr>
        <xdr:cNvSpPr txBox="1"/>
      </xdr:nvSpPr>
      <xdr:spPr>
        <a:xfrm>
          <a:off x="339891" y="59492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ED0D67CE-EFA2-4E8F-A064-4716A0F1A4D5}"/>
            </a:ext>
          </a:extLst>
        </xdr:cNvPr>
        <xdr:cNvCxnSpPr/>
      </xdr:nvCxnSpPr>
      <xdr:spPr>
        <a:xfrm>
          <a:off x="685800" y="57775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50BECA02-8039-4FBB-98D6-F63D6DCE4A91}"/>
            </a:ext>
          </a:extLst>
        </xdr:cNvPr>
        <xdr:cNvSpPr txBox="1"/>
      </xdr:nvSpPr>
      <xdr:spPr>
        <a:xfrm>
          <a:off x="339891" y="56353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914FE930-B09A-4370-A06B-658944337352}"/>
            </a:ext>
          </a:extLst>
        </xdr:cNvPr>
        <xdr:cNvCxnSpPr/>
      </xdr:nvCxnSpPr>
      <xdr:spPr>
        <a:xfrm>
          <a:off x="685800" y="54573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28970-3605-4B7C-8F5A-C56EE5D89A43}"/>
            </a:ext>
          </a:extLst>
        </xdr:cNvPr>
        <xdr:cNvSpPr txBox="1"/>
      </xdr:nvSpPr>
      <xdr:spPr>
        <a:xfrm>
          <a:off x="384961" y="53214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9947DBBD-B703-4A0E-81B1-1DBD367C5B59}"/>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A71B1440-D5C7-4D98-896B-4B51DF93C2FB}"/>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F22B0A99-DB2E-4F74-8D5E-2247F6F9253A}"/>
            </a:ext>
          </a:extLst>
        </xdr:cNvPr>
        <xdr:cNvCxnSpPr/>
      </xdr:nvCxnSpPr>
      <xdr:spPr>
        <a:xfrm flipV="1">
          <a:off x="4177665" y="5547178"/>
          <a:ext cx="0" cy="1472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ABF6B98A-7BD2-4939-898E-922FDDE9FEB2}"/>
            </a:ext>
          </a:extLst>
        </xdr:cNvPr>
        <xdr:cNvSpPr txBox="1"/>
      </xdr:nvSpPr>
      <xdr:spPr>
        <a:xfrm>
          <a:off x="4216400" y="7023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2E1C40FB-4A3C-4387-AF3D-E6438BC8DDB6}"/>
            </a:ext>
          </a:extLst>
        </xdr:cNvPr>
        <xdr:cNvCxnSpPr/>
      </xdr:nvCxnSpPr>
      <xdr:spPr>
        <a:xfrm>
          <a:off x="4108450" y="702001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DC50F1F1-E3F5-4BF3-971E-7ABC8BB6EABA}"/>
            </a:ext>
          </a:extLst>
        </xdr:cNvPr>
        <xdr:cNvSpPr txBox="1"/>
      </xdr:nvSpPr>
      <xdr:spPr>
        <a:xfrm>
          <a:off x="4216400" y="53287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ABEFC101-9722-4814-A471-F8E491FCBDB1}"/>
            </a:ext>
          </a:extLst>
        </xdr:cNvPr>
        <xdr:cNvCxnSpPr/>
      </xdr:nvCxnSpPr>
      <xdr:spPr>
        <a:xfrm>
          <a:off x="4108450" y="55471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152780</xdr:rowOff>
    </xdr:from>
    <xdr:ext cx="405111" cy="259045"/>
    <xdr:sp macro="" textlink="">
      <xdr:nvSpPr>
        <xdr:cNvPr id="63" name="【図書館】&#10;有形固定資産減価償却率平均値テキスト">
          <a:extLst>
            <a:ext uri="{FF2B5EF4-FFF2-40B4-BE49-F238E27FC236}">
              <a16:creationId xmlns:a16="http://schemas.microsoft.com/office/drawing/2014/main" id="{E0662D17-F71A-4863-804B-4D3900A2280C}"/>
            </a:ext>
          </a:extLst>
        </xdr:cNvPr>
        <xdr:cNvSpPr txBox="1"/>
      </xdr:nvSpPr>
      <xdr:spPr>
        <a:xfrm>
          <a:off x="4216400" y="61027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C731605E-6D74-4A42-9008-566B86C79045}"/>
            </a:ext>
          </a:extLst>
        </xdr:cNvPr>
        <xdr:cNvSpPr/>
      </xdr:nvSpPr>
      <xdr:spPr>
        <a:xfrm>
          <a:off x="4127500" y="624495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391F9749-E704-4EFA-A479-B3DA39CA3D8E}"/>
            </a:ext>
          </a:extLst>
        </xdr:cNvPr>
        <xdr:cNvSpPr/>
      </xdr:nvSpPr>
      <xdr:spPr>
        <a:xfrm>
          <a:off x="3384550" y="620576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F3F7EF35-A8B0-4B55-A99E-C3BABB25C6CF}"/>
            </a:ext>
          </a:extLst>
        </xdr:cNvPr>
        <xdr:cNvSpPr/>
      </xdr:nvSpPr>
      <xdr:spPr>
        <a:xfrm>
          <a:off x="2571750" y="61878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54792</xdr:rowOff>
    </xdr:from>
    <xdr:to>
      <xdr:col>10</xdr:col>
      <xdr:colOff>165100</xdr:colOff>
      <xdr:row>37</xdr:row>
      <xdr:rowOff>156392</xdr:rowOff>
    </xdr:to>
    <xdr:sp macro="" textlink="">
      <xdr:nvSpPr>
        <xdr:cNvPr id="67" name="フローチャート: 判断 66">
          <a:extLst>
            <a:ext uri="{FF2B5EF4-FFF2-40B4-BE49-F238E27FC236}">
              <a16:creationId xmlns:a16="http://schemas.microsoft.com/office/drawing/2014/main" id="{2A704BC9-7960-4987-A32D-B50404D457CC}"/>
            </a:ext>
          </a:extLst>
        </xdr:cNvPr>
        <xdr:cNvSpPr/>
      </xdr:nvSpPr>
      <xdr:spPr>
        <a:xfrm>
          <a:off x="1778000" y="6169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27033</xdr:rowOff>
    </xdr:from>
    <xdr:to>
      <xdr:col>6</xdr:col>
      <xdr:colOff>38100</xdr:colOff>
      <xdr:row>37</xdr:row>
      <xdr:rowOff>128633</xdr:rowOff>
    </xdr:to>
    <xdr:sp macro="" textlink="">
      <xdr:nvSpPr>
        <xdr:cNvPr id="68" name="フローチャート: 判断 67">
          <a:extLst>
            <a:ext uri="{FF2B5EF4-FFF2-40B4-BE49-F238E27FC236}">
              <a16:creationId xmlns:a16="http://schemas.microsoft.com/office/drawing/2014/main" id="{32DCD3E3-3041-43CF-B1D4-7C73B89DBF95}"/>
            </a:ext>
          </a:extLst>
        </xdr:cNvPr>
        <xdr:cNvSpPr/>
      </xdr:nvSpPr>
      <xdr:spPr>
        <a:xfrm>
          <a:off x="984250" y="614208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556854CF-02E4-499B-A417-06EAAA8747D7}"/>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FC23391-F5D5-45C0-9DFD-5540BD1477B8}"/>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996B30DA-1BC0-4B10-8761-B2BFFE21A6A7}"/>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9180A7F4-6C25-40AE-989C-72973457FAF8}"/>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B8694B28-B83B-432A-8DB3-BCA2A1BCF733}"/>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76019</xdr:rowOff>
    </xdr:from>
    <xdr:to>
      <xdr:col>24</xdr:col>
      <xdr:colOff>114300</xdr:colOff>
      <xdr:row>42</xdr:row>
      <xdr:rowOff>6169</xdr:rowOff>
    </xdr:to>
    <xdr:sp macro="" textlink="">
      <xdr:nvSpPr>
        <xdr:cNvPr id="74" name="楕円 73">
          <a:extLst>
            <a:ext uri="{FF2B5EF4-FFF2-40B4-BE49-F238E27FC236}">
              <a16:creationId xmlns:a16="http://schemas.microsoft.com/office/drawing/2014/main" id="{BCF250E6-DE7C-41BF-85C6-D372392E9F09}"/>
            </a:ext>
          </a:extLst>
        </xdr:cNvPr>
        <xdr:cNvSpPr/>
      </xdr:nvSpPr>
      <xdr:spPr>
        <a:xfrm>
          <a:off x="4127500" y="685146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162396</xdr:rowOff>
    </xdr:from>
    <xdr:ext cx="405111" cy="259045"/>
    <xdr:sp macro="" textlink="">
      <xdr:nvSpPr>
        <xdr:cNvPr id="75" name="【図書館】&#10;有形固定資産減価償却率該当値テキスト">
          <a:extLst>
            <a:ext uri="{FF2B5EF4-FFF2-40B4-BE49-F238E27FC236}">
              <a16:creationId xmlns:a16="http://schemas.microsoft.com/office/drawing/2014/main" id="{20380671-9B53-46BF-B0B5-3D02E1E67306}"/>
            </a:ext>
          </a:extLst>
        </xdr:cNvPr>
        <xdr:cNvSpPr txBox="1"/>
      </xdr:nvSpPr>
      <xdr:spPr>
        <a:xfrm>
          <a:off x="4216400" y="6772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48260</xdr:rowOff>
    </xdr:from>
    <xdr:to>
      <xdr:col>20</xdr:col>
      <xdr:colOff>38100</xdr:colOff>
      <xdr:row>41</xdr:row>
      <xdr:rowOff>149860</xdr:rowOff>
    </xdr:to>
    <xdr:sp macro="" textlink="">
      <xdr:nvSpPr>
        <xdr:cNvPr id="76" name="楕円 75">
          <a:extLst>
            <a:ext uri="{FF2B5EF4-FFF2-40B4-BE49-F238E27FC236}">
              <a16:creationId xmlns:a16="http://schemas.microsoft.com/office/drawing/2014/main" id="{0FE560DC-9A25-40A9-9E38-EDC2E2FE20F2}"/>
            </a:ext>
          </a:extLst>
        </xdr:cNvPr>
        <xdr:cNvSpPr/>
      </xdr:nvSpPr>
      <xdr:spPr>
        <a:xfrm>
          <a:off x="3384550" y="68237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99060</xdr:rowOff>
    </xdr:from>
    <xdr:to>
      <xdr:col>24</xdr:col>
      <xdr:colOff>63500</xdr:colOff>
      <xdr:row>41</xdr:row>
      <xdr:rowOff>126819</xdr:rowOff>
    </xdr:to>
    <xdr:cxnSp macro="">
      <xdr:nvCxnSpPr>
        <xdr:cNvPr id="77" name="直線コネクタ 76">
          <a:extLst>
            <a:ext uri="{FF2B5EF4-FFF2-40B4-BE49-F238E27FC236}">
              <a16:creationId xmlns:a16="http://schemas.microsoft.com/office/drawing/2014/main" id="{00A1762B-85E5-4EEE-BB4A-5A0436CD61B2}"/>
            </a:ext>
          </a:extLst>
        </xdr:cNvPr>
        <xdr:cNvCxnSpPr/>
      </xdr:nvCxnSpPr>
      <xdr:spPr>
        <a:xfrm>
          <a:off x="3429000" y="6874510"/>
          <a:ext cx="7493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20501</xdr:rowOff>
    </xdr:from>
    <xdr:to>
      <xdr:col>15</xdr:col>
      <xdr:colOff>101600</xdr:colOff>
      <xdr:row>41</xdr:row>
      <xdr:rowOff>122101</xdr:rowOff>
    </xdr:to>
    <xdr:sp macro="" textlink="">
      <xdr:nvSpPr>
        <xdr:cNvPr id="78" name="楕円 77">
          <a:extLst>
            <a:ext uri="{FF2B5EF4-FFF2-40B4-BE49-F238E27FC236}">
              <a16:creationId xmlns:a16="http://schemas.microsoft.com/office/drawing/2014/main" id="{590C322A-66C8-4656-84CA-8F5A49125469}"/>
            </a:ext>
          </a:extLst>
        </xdr:cNvPr>
        <xdr:cNvSpPr/>
      </xdr:nvSpPr>
      <xdr:spPr>
        <a:xfrm>
          <a:off x="2571750" y="6795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71301</xdr:rowOff>
    </xdr:from>
    <xdr:to>
      <xdr:col>19</xdr:col>
      <xdr:colOff>177800</xdr:colOff>
      <xdr:row>41</xdr:row>
      <xdr:rowOff>99060</xdr:rowOff>
    </xdr:to>
    <xdr:cxnSp macro="">
      <xdr:nvCxnSpPr>
        <xdr:cNvPr id="79" name="直線コネクタ 78">
          <a:extLst>
            <a:ext uri="{FF2B5EF4-FFF2-40B4-BE49-F238E27FC236}">
              <a16:creationId xmlns:a16="http://schemas.microsoft.com/office/drawing/2014/main" id="{FD22244A-7FE4-4AD4-A026-1C6F24596F30}"/>
            </a:ext>
          </a:extLst>
        </xdr:cNvPr>
        <xdr:cNvCxnSpPr/>
      </xdr:nvCxnSpPr>
      <xdr:spPr>
        <a:xfrm>
          <a:off x="2622550" y="6846751"/>
          <a:ext cx="80645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162560</xdr:rowOff>
    </xdr:from>
    <xdr:to>
      <xdr:col>10</xdr:col>
      <xdr:colOff>165100</xdr:colOff>
      <xdr:row>41</xdr:row>
      <xdr:rowOff>92710</xdr:rowOff>
    </xdr:to>
    <xdr:sp macro="" textlink="">
      <xdr:nvSpPr>
        <xdr:cNvPr id="80" name="楕円 79">
          <a:extLst>
            <a:ext uri="{FF2B5EF4-FFF2-40B4-BE49-F238E27FC236}">
              <a16:creationId xmlns:a16="http://schemas.microsoft.com/office/drawing/2014/main" id="{ECC933F3-0624-4DE9-AFC5-2FFA22DDDE3C}"/>
            </a:ext>
          </a:extLst>
        </xdr:cNvPr>
        <xdr:cNvSpPr/>
      </xdr:nvSpPr>
      <xdr:spPr>
        <a:xfrm>
          <a:off x="1778000" y="67729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41910</xdr:rowOff>
    </xdr:from>
    <xdr:to>
      <xdr:col>15</xdr:col>
      <xdr:colOff>50800</xdr:colOff>
      <xdr:row>41</xdr:row>
      <xdr:rowOff>71301</xdr:rowOff>
    </xdr:to>
    <xdr:cxnSp macro="">
      <xdr:nvCxnSpPr>
        <xdr:cNvPr id="81" name="直線コネクタ 80">
          <a:extLst>
            <a:ext uri="{FF2B5EF4-FFF2-40B4-BE49-F238E27FC236}">
              <a16:creationId xmlns:a16="http://schemas.microsoft.com/office/drawing/2014/main" id="{D9EEFB60-F10D-4C5A-8691-8076C5E457C7}"/>
            </a:ext>
          </a:extLst>
        </xdr:cNvPr>
        <xdr:cNvCxnSpPr/>
      </xdr:nvCxnSpPr>
      <xdr:spPr>
        <a:xfrm>
          <a:off x="1828800" y="6817360"/>
          <a:ext cx="79375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133169</xdr:rowOff>
    </xdr:from>
    <xdr:to>
      <xdr:col>6</xdr:col>
      <xdr:colOff>38100</xdr:colOff>
      <xdr:row>41</xdr:row>
      <xdr:rowOff>63319</xdr:rowOff>
    </xdr:to>
    <xdr:sp macro="" textlink="">
      <xdr:nvSpPr>
        <xdr:cNvPr id="82" name="楕円 81">
          <a:extLst>
            <a:ext uri="{FF2B5EF4-FFF2-40B4-BE49-F238E27FC236}">
              <a16:creationId xmlns:a16="http://schemas.microsoft.com/office/drawing/2014/main" id="{C2E79A74-6730-42D2-93D9-5ACA933E88B4}"/>
            </a:ext>
          </a:extLst>
        </xdr:cNvPr>
        <xdr:cNvSpPr/>
      </xdr:nvSpPr>
      <xdr:spPr>
        <a:xfrm>
          <a:off x="984250" y="674351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12519</xdr:rowOff>
    </xdr:from>
    <xdr:to>
      <xdr:col>10</xdr:col>
      <xdr:colOff>114300</xdr:colOff>
      <xdr:row>41</xdr:row>
      <xdr:rowOff>41910</xdr:rowOff>
    </xdr:to>
    <xdr:cxnSp macro="">
      <xdr:nvCxnSpPr>
        <xdr:cNvPr id="83" name="直線コネクタ 82">
          <a:extLst>
            <a:ext uri="{FF2B5EF4-FFF2-40B4-BE49-F238E27FC236}">
              <a16:creationId xmlns:a16="http://schemas.microsoft.com/office/drawing/2014/main" id="{3CAF0096-9BB0-4ACE-96D9-164AAF905BFC}"/>
            </a:ext>
          </a:extLst>
        </xdr:cNvPr>
        <xdr:cNvCxnSpPr/>
      </xdr:nvCxnSpPr>
      <xdr:spPr>
        <a:xfrm>
          <a:off x="1028700" y="6787969"/>
          <a:ext cx="8001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37391</xdr:rowOff>
    </xdr:from>
    <xdr:ext cx="405111" cy="259045"/>
    <xdr:sp macro="" textlink="">
      <xdr:nvSpPr>
        <xdr:cNvPr id="84" name="n_1aveValue【図書館】&#10;有形固定資産減価償却率">
          <a:extLst>
            <a:ext uri="{FF2B5EF4-FFF2-40B4-BE49-F238E27FC236}">
              <a16:creationId xmlns:a16="http://schemas.microsoft.com/office/drawing/2014/main" id="{0E2DF0E4-5532-4313-BA54-5C598E0F791D}"/>
            </a:ext>
          </a:extLst>
        </xdr:cNvPr>
        <xdr:cNvSpPr txBox="1"/>
      </xdr:nvSpPr>
      <xdr:spPr>
        <a:xfrm>
          <a:off x="3239144" y="5987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5" name="n_2aveValue【図書館】&#10;有形固定資産減価償却率">
          <a:extLst>
            <a:ext uri="{FF2B5EF4-FFF2-40B4-BE49-F238E27FC236}">
              <a16:creationId xmlns:a16="http://schemas.microsoft.com/office/drawing/2014/main" id="{8E35AC85-F7C9-4B3D-AD4B-10F31EE6D47E}"/>
            </a:ext>
          </a:extLst>
        </xdr:cNvPr>
        <xdr:cNvSpPr txBox="1"/>
      </xdr:nvSpPr>
      <xdr:spPr>
        <a:xfrm>
          <a:off x="2439044" y="59693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1469</xdr:rowOff>
    </xdr:from>
    <xdr:ext cx="405111" cy="259045"/>
    <xdr:sp macro="" textlink="">
      <xdr:nvSpPr>
        <xdr:cNvPr id="86" name="n_3aveValue【図書館】&#10;有形固定資産減価償却率">
          <a:extLst>
            <a:ext uri="{FF2B5EF4-FFF2-40B4-BE49-F238E27FC236}">
              <a16:creationId xmlns:a16="http://schemas.microsoft.com/office/drawing/2014/main" id="{F2F8F342-050E-4D63-BD5D-5C4215952462}"/>
            </a:ext>
          </a:extLst>
        </xdr:cNvPr>
        <xdr:cNvSpPr txBox="1"/>
      </xdr:nvSpPr>
      <xdr:spPr>
        <a:xfrm>
          <a:off x="1645294" y="5951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145160</xdr:rowOff>
    </xdr:from>
    <xdr:ext cx="405111" cy="259045"/>
    <xdr:sp macro="" textlink="">
      <xdr:nvSpPr>
        <xdr:cNvPr id="87" name="n_4aveValue【図書館】&#10;有形固定資産減価償却率">
          <a:extLst>
            <a:ext uri="{FF2B5EF4-FFF2-40B4-BE49-F238E27FC236}">
              <a16:creationId xmlns:a16="http://schemas.microsoft.com/office/drawing/2014/main" id="{B52B9332-DB44-4990-8EE5-569E3A82C30A}"/>
            </a:ext>
          </a:extLst>
        </xdr:cNvPr>
        <xdr:cNvSpPr txBox="1"/>
      </xdr:nvSpPr>
      <xdr:spPr>
        <a:xfrm>
          <a:off x="851544" y="5930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140987</xdr:rowOff>
    </xdr:from>
    <xdr:ext cx="405111" cy="259045"/>
    <xdr:sp macro="" textlink="">
      <xdr:nvSpPr>
        <xdr:cNvPr id="88" name="n_1mainValue【図書館】&#10;有形固定資産減価償却率">
          <a:extLst>
            <a:ext uri="{FF2B5EF4-FFF2-40B4-BE49-F238E27FC236}">
              <a16:creationId xmlns:a16="http://schemas.microsoft.com/office/drawing/2014/main" id="{F9A69156-D2AB-49D4-9E9F-29910B5B5FDB}"/>
            </a:ext>
          </a:extLst>
        </xdr:cNvPr>
        <xdr:cNvSpPr txBox="1"/>
      </xdr:nvSpPr>
      <xdr:spPr>
        <a:xfrm>
          <a:off x="3239144" y="6916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113228</xdr:rowOff>
    </xdr:from>
    <xdr:ext cx="405111" cy="259045"/>
    <xdr:sp macro="" textlink="">
      <xdr:nvSpPr>
        <xdr:cNvPr id="89" name="n_2mainValue【図書館】&#10;有形固定資産減価償却率">
          <a:extLst>
            <a:ext uri="{FF2B5EF4-FFF2-40B4-BE49-F238E27FC236}">
              <a16:creationId xmlns:a16="http://schemas.microsoft.com/office/drawing/2014/main" id="{C63E8200-F94D-4A12-AFAD-CEA49A7FC670}"/>
            </a:ext>
          </a:extLst>
        </xdr:cNvPr>
        <xdr:cNvSpPr txBox="1"/>
      </xdr:nvSpPr>
      <xdr:spPr>
        <a:xfrm>
          <a:off x="2439044" y="6888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83837</xdr:rowOff>
    </xdr:from>
    <xdr:ext cx="405111" cy="259045"/>
    <xdr:sp macro="" textlink="">
      <xdr:nvSpPr>
        <xdr:cNvPr id="90" name="n_3mainValue【図書館】&#10;有形固定資産減価償却率">
          <a:extLst>
            <a:ext uri="{FF2B5EF4-FFF2-40B4-BE49-F238E27FC236}">
              <a16:creationId xmlns:a16="http://schemas.microsoft.com/office/drawing/2014/main" id="{B26E7927-9ECD-4FD3-BF6B-3F107A03406D}"/>
            </a:ext>
          </a:extLst>
        </xdr:cNvPr>
        <xdr:cNvSpPr txBox="1"/>
      </xdr:nvSpPr>
      <xdr:spPr>
        <a:xfrm>
          <a:off x="1645294" y="685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54446</xdr:rowOff>
    </xdr:from>
    <xdr:ext cx="405111" cy="259045"/>
    <xdr:sp macro="" textlink="">
      <xdr:nvSpPr>
        <xdr:cNvPr id="91" name="n_4mainValue【図書館】&#10;有形固定資産減価償却率">
          <a:extLst>
            <a:ext uri="{FF2B5EF4-FFF2-40B4-BE49-F238E27FC236}">
              <a16:creationId xmlns:a16="http://schemas.microsoft.com/office/drawing/2014/main" id="{B437228E-4C75-49FA-BC87-735A2CEB70F9}"/>
            </a:ext>
          </a:extLst>
        </xdr:cNvPr>
        <xdr:cNvSpPr txBox="1"/>
      </xdr:nvSpPr>
      <xdr:spPr>
        <a:xfrm>
          <a:off x="851544" y="6829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1A589DFC-D9E5-45F5-9FA5-3724C8A1C337}"/>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6A0F6A1-28AC-48EC-8ED8-8D09BC61FBEB}"/>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0B9A371-D41F-4BF3-9947-175EB3B1FB46}"/>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91C0CEA3-90C4-4453-A327-C441E0ACDB5B}"/>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6AAEC04A-4C5C-4E1B-B97D-38E39D2DF5A3}"/>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2E1E9539-7BAC-46EC-8DF1-F55C957748DB}"/>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128A01F4-D871-411C-BE51-682014CBFC30}"/>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E00E2ABD-A93D-484D-A73A-456BC4C142BB}"/>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13BACA65-21E4-4767-AE42-794C7503707C}"/>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6509DE0D-B4D7-421E-88FD-093E5AB8D359}"/>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4D60F496-0BBE-442F-BD69-2C661A973551}"/>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58FA0413-70A1-49A2-9090-EE79EFF4D71E}"/>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AAB4BDFE-7E1B-4479-9896-23BE242AE571}"/>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F15B2640-551C-40BF-A293-FF78123999B8}"/>
            </a:ext>
          </a:extLst>
        </xdr:cNvPr>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6FDA8AAC-D1FF-445A-BB65-4532FC4CBB0B}"/>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870E0CCD-0C9D-4987-BC16-A090796D2198}"/>
            </a:ext>
          </a:extLst>
        </xdr:cNvPr>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1E3CA869-4B70-47BD-BBC6-39AFE2ECD1AB}"/>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1A37DB45-6486-4574-B595-B63C108D2A36}"/>
            </a:ext>
          </a:extLst>
        </xdr:cNvPr>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EB297AA7-D14D-4B24-BFC1-D42339A16235}"/>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E1A0F9F9-5951-4748-8C65-6B39F6B695BC}"/>
            </a:ext>
          </a:extLst>
        </xdr:cNvPr>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6AF0DDAF-FECB-4DE4-BAB9-7C7FF433E239}"/>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F33E4CB4-ECD9-4106-82C4-14A7DAAD47E9}"/>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58F889F1-671C-410E-9DEC-AF274C6E40A1}"/>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C6ED3F1F-FF49-4D01-9BF9-CD7941D2C23A}"/>
            </a:ext>
          </a:extLst>
        </xdr:cNvPr>
        <xdr:cNvCxnSpPr/>
      </xdr:nvCxnSpPr>
      <xdr:spPr>
        <a:xfrm flipV="1">
          <a:off x="9429115" y="548640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E68D7699-52F5-475A-B3B5-9CD5898E7731}"/>
            </a:ext>
          </a:extLst>
        </xdr:cNvPr>
        <xdr:cNvSpPr txBox="1"/>
      </xdr:nvSpPr>
      <xdr:spPr>
        <a:xfrm>
          <a:off x="9467850" y="695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17CFD9BD-EB7B-4DBB-9681-EFD2D0E9CD99}"/>
            </a:ext>
          </a:extLst>
        </xdr:cNvPr>
        <xdr:cNvCxnSpPr/>
      </xdr:nvCxnSpPr>
      <xdr:spPr>
        <a:xfrm>
          <a:off x="9359900" y="6953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05D19E09-85EA-441A-89B8-837CE358A2DA}"/>
            </a:ext>
          </a:extLst>
        </xdr:cNvPr>
        <xdr:cNvSpPr txBox="1"/>
      </xdr:nvSpPr>
      <xdr:spPr>
        <a:xfrm>
          <a:off x="9467850" y="527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0432FA0B-C2FD-4A2B-9CE6-55B38E4D6FE2}"/>
            </a:ext>
          </a:extLst>
        </xdr:cNvPr>
        <xdr:cNvCxnSpPr/>
      </xdr:nvCxnSpPr>
      <xdr:spPr>
        <a:xfrm>
          <a:off x="9359900" y="5486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149877</xdr:rowOff>
    </xdr:from>
    <xdr:ext cx="469744" cy="259045"/>
    <xdr:sp macro="" textlink="">
      <xdr:nvSpPr>
        <xdr:cNvPr id="120" name="【図書館】&#10;一人当たり面積平均値テキスト">
          <a:extLst>
            <a:ext uri="{FF2B5EF4-FFF2-40B4-BE49-F238E27FC236}">
              <a16:creationId xmlns:a16="http://schemas.microsoft.com/office/drawing/2014/main" id="{BDD03BEC-C6D2-42CB-91DA-F799322B7209}"/>
            </a:ext>
          </a:extLst>
        </xdr:cNvPr>
        <xdr:cNvSpPr txBox="1"/>
      </xdr:nvSpPr>
      <xdr:spPr>
        <a:xfrm>
          <a:off x="9467850" y="6264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A1EECDEA-D723-466E-95EB-91DB5AD8A64E}"/>
            </a:ext>
          </a:extLst>
        </xdr:cNvPr>
        <xdr:cNvSpPr/>
      </xdr:nvSpPr>
      <xdr:spPr>
        <a:xfrm>
          <a:off x="9398000" y="64071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02E538A3-1C3E-4199-A659-0A161CE4DD89}"/>
            </a:ext>
          </a:extLst>
        </xdr:cNvPr>
        <xdr:cNvSpPr/>
      </xdr:nvSpPr>
      <xdr:spPr>
        <a:xfrm>
          <a:off x="8636000" y="6419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A00ED2EF-4831-4048-90AD-2E54180D414B}"/>
            </a:ext>
          </a:extLst>
        </xdr:cNvPr>
        <xdr:cNvSpPr/>
      </xdr:nvSpPr>
      <xdr:spPr>
        <a:xfrm>
          <a:off x="7842250" y="64198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152400</xdr:rowOff>
    </xdr:from>
    <xdr:to>
      <xdr:col>41</xdr:col>
      <xdr:colOff>101600</xdr:colOff>
      <xdr:row>39</xdr:row>
      <xdr:rowOff>82550</xdr:rowOff>
    </xdr:to>
    <xdr:sp macro="" textlink="">
      <xdr:nvSpPr>
        <xdr:cNvPr id="124" name="フローチャート: 判断 123">
          <a:extLst>
            <a:ext uri="{FF2B5EF4-FFF2-40B4-BE49-F238E27FC236}">
              <a16:creationId xmlns:a16="http://schemas.microsoft.com/office/drawing/2014/main" id="{25D96A7A-F3D6-4270-90F5-C4C4E459855C}"/>
            </a:ext>
          </a:extLst>
        </xdr:cNvPr>
        <xdr:cNvSpPr/>
      </xdr:nvSpPr>
      <xdr:spPr>
        <a:xfrm>
          <a:off x="7029450" y="64325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25" name="フローチャート: 判断 124">
          <a:extLst>
            <a:ext uri="{FF2B5EF4-FFF2-40B4-BE49-F238E27FC236}">
              <a16:creationId xmlns:a16="http://schemas.microsoft.com/office/drawing/2014/main" id="{860CD082-33A5-45CD-BEEA-BDAB054238B7}"/>
            </a:ext>
          </a:extLst>
        </xdr:cNvPr>
        <xdr:cNvSpPr/>
      </xdr:nvSpPr>
      <xdr:spPr>
        <a:xfrm>
          <a:off x="6235700" y="6445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4607289-8BF2-4B12-91C5-396C5810C6B1}"/>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E96B674-E1D2-4742-ACCB-4960C38012A9}"/>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AF7FE2E-5660-4642-BD5E-26214C54E4EC}"/>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22EE6B13-1CA9-4428-9DCF-5BBF000629D7}"/>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594F1440-EDF0-4904-B87F-F7A35A46F59D}"/>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44450</xdr:rowOff>
    </xdr:from>
    <xdr:to>
      <xdr:col>55</xdr:col>
      <xdr:colOff>50800</xdr:colOff>
      <xdr:row>39</xdr:row>
      <xdr:rowOff>146050</xdr:rowOff>
    </xdr:to>
    <xdr:sp macro="" textlink="">
      <xdr:nvSpPr>
        <xdr:cNvPr id="131" name="楕円 130">
          <a:extLst>
            <a:ext uri="{FF2B5EF4-FFF2-40B4-BE49-F238E27FC236}">
              <a16:creationId xmlns:a16="http://schemas.microsoft.com/office/drawing/2014/main" id="{E7A22F40-448F-4CCD-9819-0230DCC14E4C}"/>
            </a:ext>
          </a:extLst>
        </xdr:cNvPr>
        <xdr:cNvSpPr/>
      </xdr:nvSpPr>
      <xdr:spPr>
        <a:xfrm>
          <a:off x="9398000" y="64897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22877</xdr:rowOff>
    </xdr:from>
    <xdr:ext cx="469744" cy="259045"/>
    <xdr:sp macro="" textlink="">
      <xdr:nvSpPr>
        <xdr:cNvPr id="132" name="【図書館】&#10;一人当たり面積該当値テキスト">
          <a:extLst>
            <a:ext uri="{FF2B5EF4-FFF2-40B4-BE49-F238E27FC236}">
              <a16:creationId xmlns:a16="http://schemas.microsoft.com/office/drawing/2014/main" id="{E7F97422-0338-413D-968E-7E1A07D42957}"/>
            </a:ext>
          </a:extLst>
        </xdr:cNvPr>
        <xdr:cNvSpPr txBox="1"/>
      </xdr:nvSpPr>
      <xdr:spPr>
        <a:xfrm>
          <a:off x="9467850"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44450</xdr:rowOff>
    </xdr:from>
    <xdr:to>
      <xdr:col>50</xdr:col>
      <xdr:colOff>165100</xdr:colOff>
      <xdr:row>39</xdr:row>
      <xdr:rowOff>146050</xdr:rowOff>
    </xdr:to>
    <xdr:sp macro="" textlink="">
      <xdr:nvSpPr>
        <xdr:cNvPr id="133" name="楕円 132">
          <a:extLst>
            <a:ext uri="{FF2B5EF4-FFF2-40B4-BE49-F238E27FC236}">
              <a16:creationId xmlns:a16="http://schemas.microsoft.com/office/drawing/2014/main" id="{98715206-4C77-4C29-B986-2A4C54DC5DD7}"/>
            </a:ext>
          </a:extLst>
        </xdr:cNvPr>
        <xdr:cNvSpPr/>
      </xdr:nvSpPr>
      <xdr:spPr>
        <a:xfrm>
          <a:off x="86360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95250</xdr:rowOff>
    </xdr:from>
    <xdr:to>
      <xdr:col>55</xdr:col>
      <xdr:colOff>0</xdr:colOff>
      <xdr:row>39</xdr:row>
      <xdr:rowOff>95250</xdr:rowOff>
    </xdr:to>
    <xdr:cxnSp macro="">
      <xdr:nvCxnSpPr>
        <xdr:cNvPr id="134" name="直線コネクタ 133">
          <a:extLst>
            <a:ext uri="{FF2B5EF4-FFF2-40B4-BE49-F238E27FC236}">
              <a16:creationId xmlns:a16="http://schemas.microsoft.com/office/drawing/2014/main" id="{F01B1945-4F49-425F-BF5E-74DA824D5F80}"/>
            </a:ext>
          </a:extLst>
        </xdr:cNvPr>
        <xdr:cNvCxnSpPr/>
      </xdr:nvCxnSpPr>
      <xdr:spPr>
        <a:xfrm>
          <a:off x="8686800" y="654050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57150</xdr:rowOff>
    </xdr:from>
    <xdr:to>
      <xdr:col>46</xdr:col>
      <xdr:colOff>38100</xdr:colOff>
      <xdr:row>39</xdr:row>
      <xdr:rowOff>158750</xdr:rowOff>
    </xdr:to>
    <xdr:sp macro="" textlink="">
      <xdr:nvSpPr>
        <xdr:cNvPr id="135" name="楕円 134">
          <a:extLst>
            <a:ext uri="{FF2B5EF4-FFF2-40B4-BE49-F238E27FC236}">
              <a16:creationId xmlns:a16="http://schemas.microsoft.com/office/drawing/2014/main" id="{25434A03-5917-4089-A88C-F21C8D55B0E5}"/>
            </a:ext>
          </a:extLst>
        </xdr:cNvPr>
        <xdr:cNvSpPr/>
      </xdr:nvSpPr>
      <xdr:spPr>
        <a:xfrm>
          <a:off x="7842250" y="65024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95250</xdr:rowOff>
    </xdr:from>
    <xdr:to>
      <xdr:col>50</xdr:col>
      <xdr:colOff>114300</xdr:colOff>
      <xdr:row>39</xdr:row>
      <xdr:rowOff>107950</xdr:rowOff>
    </xdr:to>
    <xdr:cxnSp macro="">
      <xdr:nvCxnSpPr>
        <xdr:cNvPr id="136" name="直線コネクタ 135">
          <a:extLst>
            <a:ext uri="{FF2B5EF4-FFF2-40B4-BE49-F238E27FC236}">
              <a16:creationId xmlns:a16="http://schemas.microsoft.com/office/drawing/2014/main" id="{C51BEC64-E219-4910-AAC4-3F89BF058F90}"/>
            </a:ext>
          </a:extLst>
        </xdr:cNvPr>
        <xdr:cNvCxnSpPr/>
      </xdr:nvCxnSpPr>
      <xdr:spPr>
        <a:xfrm flipV="1">
          <a:off x="7886700" y="6540500"/>
          <a:ext cx="8001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57150</xdr:rowOff>
    </xdr:from>
    <xdr:to>
      <xdr:col>41</xdr:col>
      <xdr:colOff>101600</xdr:colOff>
      <xdr:row>39</xdr:row>
      <xdr:rowOff>158750</xdr:rowOff>
    </xdr:to>
    <xdr:sp macro="" textlink="">
      <xdr:nvSpPr>
        <xdr:cNvPr id="137" name="楕円 136">
          <a:extLst>
            <a:ext uri="{FF2B5EF4-FFF2-40B4-BE49-F238E27FC236}">
              <a16:creationId xmlns:a16="http://schemas.microsoft.com/office/drawing/2014/main" id="{ACA8C97C-C553-49DD-9D91-E69EB7EB7CAD}"/>
            </a:ext>
          </a:extLst>
        </xdr:cNvPr>
        <xdr:cNvSpPr/>
      </xdr:nvSpPr>
      <xdr:spPr>
        <a:xfrm>
          <a:off x="702945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107950</xdr:rowOff>
    </xdr:from>
    <xdr:to>
      <xdr:col>45</xdr:col>
      <xdr:colOff>177800</xdr:colOff>
      <xdr:row>39</xdr:row>
      <xdr:rowOff>107950</xdr:rowOff>
    </xdr:to>
    <xdr:cxnSp macro="">
      <xdr:nvCxnSpPr>
        <xdr:cNvPr id="138" name="直線コネクタ 137">
          <a:extLst>
            <a:ext uri="{FF2B5EF4-FFF2-40B4-BE49-F238E27FC236}">
              <a16:creationId xmlns:a16="http://schemas.microsoft.com/office/drawing/2014/main" id="{BD4A6E21-ED64-48F1-A3F5-8148B6EB4574}"/>
            </a:ext>
          </a:extLst>
        </xdr:cNvPr>
        <xdr:cNvCxnSpPr/>
      </xdr:nvCxnSpPr>
      <xdr:spPr>
        <a:xfrm>
          <a:off x="7080250" y="65532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57150</xdr:rowOff>
    </xdr:from>
    <xdr:to>
      <xdr:col>36</xdr:col>
      <xdr:colOff>165100</xdr:colOff>
      <xdr:row>39</xdr:row>
      <xdr:rowOff>158750</xdr:rowOff>
    </xdr:to>
    <xdr:sp macro="" textlink="">
      <xdr:nvSpPr>
        <xdr:cNvPr id="139" name="楕円 138">
          <a:extLst>
            <a:ext uri="{FF2B5EF4-FFF2-40B4-BE49-F238E27FC236}">
              <a16:creationId xmlns:a16="http://schemas.microsoft.com/office/drawing/2014/main" id="{1B129C3C-7A3D-4554-AE85-486B547811AA}"/>
            </a:ext>
          </a:extLst>
        </xdr:cNvPr>
        <xdr:cNvSpPr/>
      </xdr:nvSpPr>
      <xdr:spPr>
        <a:xfrm>
          <a:off x="62357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107950</xdr:rowOff>
    </xdr:from>
    <xdr:to>
      <xdr:col>41</xdr:col>
      <xdr:colOff>50800</xdr:colOff>
      <xdr:row>39</xdr:row>
      <xdr:rowOff>107950</xdr:rowOff>
    </xdr:to>
    <xdr:cxnSp macro="">
      <xdr:nvCxnSpPr>
        <xdr:cNvPr id="140" name="直線コネクタ 139">
          <a:extLst>
            <a:ext uri="{FF2B5EF4-FFF2-40B4-BE49-F238E27FC236}">
              <a16:creationId xmlns:a16="http://schemas.microsoft.com/office/drawing/2014/main" id="{E8F589D4-6255-42FC-8615-1FE15E77AF30}"/>
            </a:ext>
          </a:extLst>
        </xdr:cNvPr>
        <xdr:cNvCxnSpPr/>
      </xdr:nvCxnSpPr>
      <xdr:spPr>
        <a:xfrm>
          <a:off x="6286500" y="65532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41" name="n_1aveValue【図書館】&#10;一人当たり面積">
          <a:extLst>
            <a:ext uri="{FF2B5EF4-FFF2-40B4-BE49-F238E27FC236}">
              <a16:creationId xmlns:a16="http://schemas.microsoft.com/office/drawing/2014/main" id="{E6F1578A-A9FE-44E8-9BCD-CA88A4D99A52}"/>
            </a:ext>
          </a:extLst>
        </xdr:cNvPr>
        <xdr:cNvSpPr txBox="1"/>
      </xdr:nvSpPr>
      <xdr:spPr>
        <a:xfrm>
          <a:off x="845827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2" name="n_2aveValue【図書館】&#10;一人当たり面積">
          <a:extLst>
            <a:ext uri="{FF2B5EF4-FFF2-40B4-BE49-F238E27FC236}">
              <a16:creationId xmlns:a16="http://schemas.microsoft.com/office/drawing/2014/main" id="{2BB5F1E9-D7B4-414F-88CF-823379B44D5B}"/>
            </a:ext>
          </a:extLst>
        </xdr:cNvPr>
        <xdr:cNvSpPr txBox="1"/>
      </xdr:nvSpPr>
      <xdr:spPr>
        <a:xfrm>
          <a:off x="76772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99077</xdr:rowOff>
    </xdr:from>
    <xdr:ext cx="469744" cy="259045"/>
    <xdr:sp macro="" textlink="">
      <xdr:nvSpPr>
        <xdr:cNvPr id="143" name="n_3aveValue【図書館】&#10;一人当たり面積">
          <a:extLst>
            <a:ext uri="{FF2B5EF4-FFF2-40B4-BE49-F238E27FC236}">
              <a16:creationId xmlns:a16="http://schemas.microsoft.com/office/drawing/2014/main" id="{D12787FD-2CFF-4FD5-BAAE-5C3BA5CC1F11}"/>
            </a:ext>
          </a:extLst>
        </xdr:cNvPr>
        <xdr:cNvSpPr txBox="1"/>
      </xdr:nvSpPr>
      <xdr:spPr>
        <a:xfrm>
          <a:off x="6864427" y="621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111777</xdr:rowOff>
    </xdr:from>
    <xdr:ext cx="469744" cy="259045"/>
    <xdr:sp macro="" textlink="">
      <xdr:nvSpPr>
        <xdr:cNvPr id="144" name="n_4aveValue【図書館】&#10;一人当たり面積">
          <a:extLst>
            <a:ext uri="{FF2B5EF4-FFF2-40B4-BE49-F238E27FC236}">
              <a16:creationId xmlns:a16="http://schemas.microsoft.com/office/drawing/2014/main" id="{626D3362-F98C-4C4B-B06E-8AB7319AA00E}"/>
            </a:ext>
          </a:extLst>
        </xdr:cNvPr>
        <xdr:cNvSpPr txBox="1"/>
      </xdr:nvSpPr>
      <xdr:spPr>
        <a:xfrm>
          <a:off x="6070677" y="622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137177</xdr:rowOff>
    </xdr:from>
    <xdr:ext cx="469744" cy="259045"/>
    <xdr:sp macro="" textlink="">
      <xdr:nvSpPr>
        <xdr:cNvPr id="145" name="n_1mainValue【図書館】&#10;一人当たり面積">
          <a:extLst>
            <a:ext uri="{FF2B5EF4-FFF2-40B4-BE49-F238E27FC236}">
              <a16:creationId xmlns:a16="http://schemas.microsoft.com/office/drawing/2014/main" id="{DCE30A3E-AFEC-4269-8A60-1724A8596B3E}"/>
            </a:ext>
          </a:extLst>
        </xdr:cNvPr>
        <xdr:cNvSpPr txBox="1"/>
      </xdr:nvSpPr>
      <xdr:spPr>
        <a:xfrm>
          <a:off x="8458277" y="658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149877</xdr:rowOff>
    </xdr:from>
    <xdr:ext cx="469744" cy="259045"/>
    <xdr:sp macro="" textlink="">
      <xdr:nvSpPr>
        <xdr:cNvPr id="146" name="n_2mainValue【図書館】&#10;一人当たり面積">
          <a:extLst>
            <a:ext uri="{FF2B5EF4-FFF2-40B4-BE49-F238E27FC236}">
              <a16:creationId xmlns:a16="http://schemas.microsoft.com/office/drawing/2014/main" id="{DAE29BE4-FA10-420F-A2B8-99618F2FB406}"/>
            </a:ext>
          </a:extLst>
        </xdr:cNvPr>
        <xdr:cNvSpPr txBox="1"/>
      </xdr:nvSpPr>
      <xdr:spPr>
        <a:xfrm>
          <a:off x="76772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149877</xdr:rowOff>
    </xdr:from>
    <xdr:ext cx="469744" cy="259045"/>
    <xdr:sp macro="" textlink="">
      <xdr:nvSpPr>
        <xdr:cNvPr id="147" name="n_3mainValue【図書館】&#10;一人当たり面積">
          <a:extLst>
            <a:ext uri="{FF2B5EF4-FFF2-40B4-BE49-F238E27FC236}">
              <a16:creationId xmlns:a16="http://schemas.microsoft.com/office/drawing/2014/main" id="{B86D0CA2-5107-41E1-A230-7EF440E5A8EF}"/>
            </a:ext>
          </a:extLst>
        </xdr:cNvPr>
        <xdr:cNvSpPr txBox="1"/>
      </xdr:nvSpPr>
      <xdr:spPr>
        <a:xfrm>
          <a:off x="68644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149877</xdr:rowOff>
    </xdr:from>
    <xdr:ext cx="469744" cy="259045"/>
    <xdr:sp macro="" textlink="">
      <xdr:nvSpPr>
        <xdr:cNvPr id="148" name="n_4mainValue【図書館】&#10;一人当たり面積">
          <a:extLst>
            <a:ext uri="{FF2B5EF4-FFF2-40B4-BE49-F238E27FC236}">
              <a16:creationId xmlns:a16="http://schemas.microsoft.com/office/drawing/2014/main" id="{D6EF44B5-D584-4AD6-A8F8-FB93DEEB302B}"/>
            </a:ext>
          </a:extLst>
        </xdr:cNvPr>
        <xdr:cNvSpPr txBox="1"/>
      </xdr:nvSpPr>
      <xdr:spPr>
        <a:xfrm>
          <a:off x="607067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EAE96B92-60BE-411D-9764-62F0754E7AA2}"/>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F40D066C-A8A6-4850-B86A-915B76FBADAE}"/>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D2432978-AC2F-4DA0-85FB-2A55D9419AC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D7779C7E-F820-4191-9EFB-5979CFCC3121}"/>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61DAA8E9-C17F-4AD2-A1F2-39DAC32EED08}"/>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47E26FEA-D0F0-4AEE-8F57-BD63E1C141B7}"/>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442E372B-1701-4DB5-B479-77CFF2CAD1FB}"/>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489CD1C8-7892-4B74-84FD-14A46FD4F4D6}"/>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B958A22A-D766-4C09-932C-E4B99758257D}"/>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6D3D1699-CE51-4986-9709-67BFC0F79D86}"/>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8994206E-6F57-48A7-A255-8034299D4BCF}"/>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4A4EEF18-1FF9-4CAA-9CBB-B92985A5877F}"/>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9262BFDD-11A2-4EC5-9EA0-DB460B0AF8B2}"/>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CDBE29C8-86D3-4EEC-92A8-D97DBF0D5D72}"/>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5650D644-F404-4AFB-9810-440BDDC70FBA}"/>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F8FC3AD1-0A93-457A-901F-5EE02B3F8805}"/>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C41D36B5-110A-4C69-B095-A07F6290D754}"/>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FBE551AE-09E4-4E03-8FA9-BCED779800B8}"/>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57692CB1-75CA-4DDB-8822-9A6CA96BB230}"/>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1E111C30-21C3-44D0-86D6-40F9259163A5}"/>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9BC7AB57-0DE5-4411-B587-63E30D5DF6CC}"/>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E699D952-59E1-4A46-871F-ABCE1FC67887}"/>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45B5ABE1-BF4D-4644-A5B2-685BA17B0673}"/>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F5418464-CBEC-47C8-97A0-32B4531F01F2}"/>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8016CD03-E85E-45F7-AA41-D49B60A4818D}"/>
            </a:ext>
          </a:extLst>
        </xdr:cNvPr>
        <xdr:cNvCxnSpPr/>
      </xdr:nvCxnSpPr>
      <xdr:spPr>
        <a:xfrm flipV="1">
          <a:off x="4177665" y="9320530"/>
          <a:ext cx="0" cy="1328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F3E1BBD1-37B6-4571-B7D1-71DE8E0769F3}"/>
            </a:ext>
          </a:extLst>
        </xdr:cNvPr>
        <xdr:cNvSpPr txBox="1"/>
      </xdr:nvSpPr>
      <xdr:spPr>
        <a:xfrm>
          <a:off x="42164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BE238CCF-472F-4A08-B7FB-58742FBAA0F3}"/>
            </a:ext>
          </a:extLst>
        </xdr:cNvPr>
        <xdr:cNvCxnSpPr/>
      </xdr:nvCxnSpPr>
      <xdr:spPr>
        <a:xfrm>
          <a:off x="410845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B08A8662-9FCF-46D4-A010-476A814C97C2}"/>
            </a:ext>
          </a:extLst>
        </xdr:cNvPr>
        <xdr:cNvSpPr txBox="1"/>
      </xdr:nvSpPr>
      <xdr:spPr>
        <a:xfrm>
          <a:off x="4216400" y="9102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4F2D7C6C-8DA5-4ADC-AD29-BD6EE4FD71C5}"/>
            </a:ext>
          </a:extLst>
        </xdr:cNvPr>
        <xdr:cNvCxnSpPr/>
      </xdr:nvCxnSpPr>
      <xdr:spPr>
        <a:xfrm>
          <a:off x="4108450" y="93205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69232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5E4EF028-A8F6-4771-8AD3-CB110C4050DE}"/>
            </a:ext>
          </a:extLst>
        </xdr:cNvPr>
        <xdr:cNvSpPr txBox="1"/>
      </xdr:nvSpPr>
      <xdr:spPr>
        <a:xfrm>
          <a:off x="4216400" y="98164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ECBE11B7-FEAC-4031-AB3B-7DE639C6F52C}"/>
            </a:ext>
          </a:extLst>
        </xdr:cNvPr>
        <xdr:cNvSpPr/>
      </xdr:nvSpPr>
      <xdr:spPr>
        <a:xfrm>
          <a:off x="4127500" y="995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8A197657-A133-4C61-BE42-0B3DB5DA243A}"/>
            </a:ext>
          </a:extLst>
        </xdr:cNvPr>
        <xdr:cNvSpPr/>
      </xdr:nvSpPr>
      <xdr:spPr>
        <a:xfrm>
          <a:off x="3384550" y="99339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63C671D7-7F05-4559-A07D-201E529A7B58}"/>
            </a:ext>
          </a:extLst>
        </xdr:cNvPr>
        <xdr:cNvSpPr/>
      </xdr:nvSpPr>
      <xdr:spPr>
        <a:xfrm>
          <a:off x="2571750" y="991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4445</xdr:rowOff>
    </xdr:from>
    <xdr:to>
      <xdr:col>10</xdr:col>
      <xdr:colOff>165100</xdr:colOff>
      <xdr:row>60</xdr:row>
      <xdr:rowOff>106045</xdr:rowOff>
    </xdr:to>
    <xdr:sp macro="" textlink="">
      <xdr:nvSpPr>
        <xdr:cNvPr id="182" name="フローチャート: 判断 181">
          <a:extLst>
            <a:ext uri="{FF2B5EF4-FFF2-40B4-BE49-F238E27FC236}">
              <a16:creationId xmlns:a16="http://schemas.microsoft.com/office/drawing/2014/main" id="{3A1E5240-D2A1-4F33-A29C-F6AD7823A8B1}"/>
            </a:ext>
          </a:extLst>
        </xdr:cNvPr>
        <xdr:cNvSpPr/>
      </xdr:nvSpPr>
      <xdr:spPr>
        <a:xfrm>
          <a:off x="1778000" y="991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A6717563-8A86-449B-955B-A839235D68E9}"/>
            </a:ext>
          </a:extLst>
        </xdr:cNvPr>
        <xdr:cNvSpPr/>
      </xdr:nvSpPr>
      <xdr:spPr>
        <a:xfrm>
          <a:off x="984250" y="99117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4BE1E66-7B38-46EE-BBA2-1AB5A6728ADA}"/>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C325961F-3455-4B24-AF90-356315DA9C84}"/>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2E387EB-F0EB-44EA-A74B-EDFA469C4E39}"/>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704D533-4AB9-4735-A34B-9614A17AB7E4}"/>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F95C2A30-7E15-4D42-9368-0AFDCB338B06}"/>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21590</xdr:rowOff>
    </xdr:from>
    <xdr:to>
      <xdr:col>24</xdr:col>
      <xdr:colOff>114300</xdr:colOff>
      <xdr:row>62</xdr:row>
      <xdr:rowOff>123190</xdr:rowOff>
    </xdr:to>
    <xdr:sp macro="" textlink="">
      <xdr:nvSpPr>
        <xdr:cNvPr id="189" name="楕円 188">
          <a:extLst>
            <a:ext uri="{FF2B5EF4-FFF2-40B4-BE49-F238E27FC236}">
              <a16:creationId xmlns:a16="http://schemas.microsoft.com/office/drawing/2014/main" id="{D93A6562-F4E1-403C-B30D-77EC1AF9BE88}"/>
            </a:ext>
          </a:extLst>
        </xdr:cNvPr>
        <xdr:cNvSpPr/>
      </xdr:nvSpPr>
      <xdr:spPr>
        <a:xfrm>
          <a:off x="41275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28E32143-694E-4CED-8FBB-F7FAF66F3500}"/>
            </a:ext>
          </a:extLst>
        </xdr:cNvPr>
        <xdr:cNvSpPr txBox="1"/>
      </xdr:nvSpPr>
      <xdr:spPr>
        <a:xfrm>
          <a:off x="4216400" y="10242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635</xdr:rowOff>
    </xdr:from>
    <xdr:to>
      <xdr:col>20</xdr:col>
      <xdr:colOff>38100</xdr:colOff>
      <xdr:row>62</xdr:row>
      <xdr:rowOff>102235</xdr:rowOff>
    </xdr:to>
    <xdr:sp macro="" textlink="">
      <xdr:nvSpPr>
        <xdr:cNvPr id="191" name="楕円 190">
          <a:extLst>
            <a:ext uri="{FF2B5EF4-FFF2-40B4-BE49-F238E27FC236}">
              <a16:creationId xmlns:a16="http://schemas.microsoft.com/office/drawing/2014/main" id="{2456FC8F-647B-401F-ABB4-350C67B096C7}"/>
            </a:ext>
          </a:extLst>
        </xdr:cNvPr>
        <xdr:cNvSpPr/>
      </xdr:nvSpPr>
      <xdr:spPr>
        <a:xfrm>
          <a:off x="3384550" y="102431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51435</xdr:rowOff>
    </xdr:from>
    <xdr:to>
      <xdr:col>24</xdr:col>
      <xdr:colOff>63500</xdr:colOff>
      <xdr:row>62</xdr:row>
      <xdr:rowOff>72390</xdr:rowOff>
    </xdr:to>
    <xdr:cxnSp macro="">
      <xdr:nvCxnSpPr>
        <xdr:cNvPr id="192" name="直線コネクタ 191">
          <a:extLst>
            <a:ext uri="{FF2B5EF4-FFF2-40B4-BE49-F238E27FC236}">
              <a16:creationId xmlns:a16="http://schemas.microsoft.com/office/drawing/2014/main" id="{9CFD34EC-5BEC-4F3E-84A0-4CACE1D23643}"/>
            </a:ext>
          </a:extLst>
        </xdr:cNvPr>
        <xdr:cNvCxnSpPr/>
      </xdr:nvCxnSpPr>
      <xdr:spPr>
        <a:xfrm>
          <a:off x="3429000" y="10293985"/>
          <a:ext cx="7493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153035</xdr:rowOff>
    </xdr:from>
    <xdr:to>
      <xdr:col>15</xdr:col>
      <xdr:colOff>101600</xdr:colOff>
      <xdr:row>62</xdr:row>
      <xdr:rowOff>83185</xdr:rowOff>
    </xdr:to>
    <xdr:sp macro="" textlink="">
      <xdr:nvSpPr>
        <xdr:cNvPr id="193" name="楕円 192">
          <a:extLst>
            <a:ext uri="{FF2B5EF4-FFF2-40B4-BE49-F238E27FC236}">
              <a16:creationId xmlns:a16="http://schemas.microsoft.com/office/drawing/2014/main" id="{5864B87E-B52D-40D9-A972-C8B5BB930C7E}"/>
            </a:ext>
          </a:extLst>
        </xdr:cNvPr>
        <xdr:cNvSpPr/>
      </xdr:nvSpPr>
      <xdr:spPr>
        <a:xfrm>
          <a:off x="2571750" y="102304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32385</xdr:rowOff>
    </xdr:from>
    <xdr:to>
      <xdr:col>19</xdr:col>
      <xdr:colOff>177800</xdr:colOff>
      <xdr:row>62</xdr:row>
      <xdr:rowOff>51435</xdr:rowOff>
    </xdr:to>
    <xdr:cxnSp macro="">
      <xdr:nvCxnSpPr>
        <xdr:cNvPr id="194" name="直線コネクタ 193">
          <a:extLst>
            <a:ext uri="{FF2B5EF4-FFF2-40B4-BE49-F238E27FC236}">
              <a16:creationId xmlns:a16="http://schemas.microsoft.com/office/drawing/2014/main" id="{A2DB761E-18EF-44A2-AC87-CCEC2831EABB}"/>
            </a:ext>
          </a:extLst>
        </xdr:cNvPr>
        <xdr:cNvCxnSpPr/>
      </xdr:nvCxnSpPr>
      <xdr:spPr>
        <a:xfrm>
          <a:off x="2622550" y="10274935"/>
          <a:ext cx="8064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128270</xdr:rowOff>
    </xdr:from>
    <xdr:to>
      <xdr:col>10</xdr:col>
      <xdr:colOff>165100</xdr:colOff>
      <xdr:row>62</xdr:row>
      <xdr:rowOff>58420</xdr:rowOff>
    </xdr:to>
    <xdr:sp macro="" textlink="">
      <xdr:nvSpPr>
        <xdr:cNvPr id="195" name="楕円 194">
          <a:extLst>
            <a:ext uri="{FF2B5EF4-FFF2-40B4-BE49-F238E27FC236}">
              <a16:creationId xmlns:a16="http://schemas.microsoft.com/office/drawing/2014/main" id="{1CDA744C-0F0E-4491-9CBC-B2869360CE8A}"/>
            </a:ext>
          </a:extLst>
        </xdr:cNvPr>
        <xdr:cNvSpPr/>
      </xdr:nvSpPr>
      <xdr:spPr>
        <a:xfrm>
          <a:off x="1778000" y="102057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7620</xdr:rowOff>
    </xdr:from>
    <xdr:to>
      <xdr:col>15</xdr:col>
      <xdr:colOff>50800</xdr:colOff>
      <xdr:row>62</xdr:row>
      <xdr:rowOff>32385</xdr:rowOff>
    </xdr:to>
    <xdr:cxnSp macro="">
      <xdr:nvCxnSpPr>
        <xdr:cNvPr id="196" name="直線コネクタ 195">
          <a:extLst>
            <a:ext uri="{FF2B5EF4-FFF2-40B4-BE49-F238E27FC236}">
              <a16:creationId xmlns:a16="http://schemas.microsoft.com/office/drawing/2014/main" id="{ECA946FA-ADAE-4823-B5DA-219A3ECA1E34}"/>
            </a:ext>
          </a:extLst>
        </xdr:cNvPr>
        <xdr:cNvCxnSpPr/>
      </xdr:nvCxnSpPr>
      <xdr:spPr>
        <a:xfrm>
          <a:off x="1828800" y="10250170"/>
          <a:ext cx="79375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93980</xdr:rowOff>
    </xdr:from>
    <xdr:to>
      <xdr:col>6</xdr:col>
      <xdr:colOff>38100</xdr:colOff>
      <xdr:row>62</xdr:row>
      <xdr:rowOff>24130</xdr:rowOff>
    </xdr:to>
    <xdr:sp macro="" textlink="">
      <xdr:nvSpPr>
        <xdr:cNvPr id="197" name="楕円 196">
          <a:extLst>
            <a:ext uri="{FF2B5EF4-FFF2-40B4-BE49-F238E27FC236}">
              <a16:creationId xmlns:a16="http://schemas.microsoft.com/office/drawing/2014/main" id="{7EF1695D-20E8-4AF1-BDC1-6AAB0B14BC7D}"/>
            </a:ext>
          </a:extLst>
        </xdr:cNvPr>
        <xdr:cNvSpPr/>
      </xdr:nvSpPr>
      <xdr:spPr>
        <a:xfrm>
          <a:off x="984250" y="1017143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144780</xdr:rowOff>
    </xdr:from>
    <xdr:to>
      <xdr:col>10</xdr:col>
      <xdr:colOff>114300</xdr:colOff>
      <xdr:row>62</xdr:row>
      <xdr:rowOff>7620</xdr:rowOff>
    </xdr:to>
    <xdr:cxnSp macro="">
      <xdr:nvCxnSpPr>
        <xdr:cNvPr id="198" name="直線コネクタ 197">
          <a:extLst>
            <a:ext uri="{FF2B5EF4-FFF2-40B4-BE49-F238E27FC236}">
              <a16:creationId xmlns:a16="http://schemas.microsoft.com/office/drawing/2014/main" id="{CCD3C36C-C441-4B9A-86A9-1DB4A5DF0572}"/>
            </a:ext>
          </a:extLst>
        </xdr:cNvPr>
        <xdr:cNvCxnSpPr/>
      </xdr:nvCxnSpPr>
      <xdr:spPr>
        <a:xfrm>
          <a:off x="1028700" y="10222230"/>
          <a:ext cx="8001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139717</xdr:rowOff>
    </xdr:from>
    <xdr:ext cx="405111" cy="259045"/>
    <xdr:sp macro="" textlink="">
      <xdr:nvSpPr>
        <xdr:cNvPr id="199" name="n_1aveValue【体育館・プール】&#10;有形固定資産減価償却率">
          <a:extLst>
            <a:ext uri="{FF2B5EF4-FFF2-40B4-BE49-F238E27FC236}">
              <a16:creationId xmlns:a16="http://schemas.microsoft.com/office/drawing/2014/main" id="{6060DD73-ED5D-41D5-9572-E0B0A0DF42E8}"/>
            </a:ext>
          </a:extLst>
        </xdr:cNvPr>
        <xdr:cNvSpPr txBox="1"/>
      </xdr:nvSpPr>
      <xdr:spPr>
        <a:xfrm>
          <a:off x="3239144" y="972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116857</xdr:rowOff>
    </xdr:from>
    <xdr:ext cx="405111" cy="259045"/>
    <xdr:sp macro="" textlink="">
      <xdr:nvSpPr>
        <xdr:cNvPr id="200" name="n_2aveValue【体育館・プール】&#10;有形固定資産減価償却率">
          <a:extLst>
            <a:ext uri="{FF2B5EF4-FFF2-40B4-BE49-F238E27FC236}">
              <a16:creationId xmlns:a16="http://schemas.microsoft.com/office/drawing/2014/main" id="{B86C84BC-3BEF-4EF4-A16B-387F402AF31B}"/>
            </a:ext>
          </a:extLst>
        </xdr:cNvPr>
        <xdr:cNvSpPr txBox="1"/>
      </xdr:nvSpPr>
      <xdr:spPr>
        <a:xfrm>
          <a:off x="2439044" y="969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122572</xdr:rowOff>
    </xdr:from>
    <xdr:ext cx="405111" cy="259045"/>
    <xdr:sp macro="" textlink="">
      <xdr:nvSpPr>
        <xdr:cNvPr id="201" name="n_3aveValue【体育館・プール】&#10;有形固定資産減価償却率">
          <a:extLst>
            <a:ext uri="{FF2B5EF4-FFF2-40B4-BE49-F238E27FC236}">
              <a16:creationId xmlns:a16="http://schemas.microsoft.com/office/drawing/2014/main" id="{F86B5500-08AA-4892-B2ED-8B859BF7AD1B}"/>
            </a:ext>
          </a:extLst>
        </xdr:cNvPr>
        <xdr:cNvSpPr txBox="1"/>
      </xdr:nvSpPr>
      <xdr:spPr>
        <a:xfrm>
          <a:off x="1645294" y="970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2" name="n_4aveValue【体育館・プール】&#10;有形固定資産減価償却率">
          <a:extLst>
            <a:ext uri="{FF2B5EF4-FFF2-40B4-BE49-F238E27FC236}">
              <a16:creationId xmlns:a16="http://schemas.microsoft.com/office/drawing/2014/main" id="{E2AF84B7-AA60-4A16-BD66-919D1EAA5E2B}"/>
            </a:ext>
          </a:extLst>
        </xdr:cNvPr>
        <xdr:cNvSpPr txBox="1"/>
      </xdr:nvSpPr>
      <xdr:spPr>
        <a:xfrm>
          <a:off x="851544" y="969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93362</xdr:rowOff>
    </xdr:from>
    <xdr:ext cx="405111" cy="259045"/>
    <xdr:sp macro="" textlink="">
      <xdr:nvSpPr>
        <xdr:cNvPr id="203" name="n_1mainValue【体育館・プール】&#10;有形固定資産減価償却率">
          <a:extLst>
            <a:ext uri="{FF2B5EF4-FFF2-40B4-BE49-F238E27FC236}">
              <a16:creationId xmlns:a16="http://schemas.microsoft.com/office/drawing/2014/main" id="{4809F9A5-CF27-424F-B487-AA03E1319246}"/>
            </a:ext>
          </a:extLst>
        </xdr:cNvPr>
        <xdr:cNvSpPr txBox="1"/>
      </xdr:nvSpPr>
      <xdr:spPr>
        <a:xfrm>
          <a:off x="3239144" y="10335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74312</xdr:rowOff>
    </xdr:from>
    <xdr:ext cx="405111" cy="259045"/>
    <xdr:sp macro="" textlink="">
      <xdr:nvSpPr>
        <xdr:cNvPr id="204" name="n_2mainValue【体育館・プール】&#10;有形固定資産減価償却率">
          <a:extLst>
            <a:ext uri="{FF2B5EF4-FFF2-40B4-BE49-F238E27FC236}">
              <a16:creationId xmlns:a16="http://schemas.microsoft.com/office/drawing/2014/main" id="{96D10C9E-E92F-4C72-9138-93ADEA6EC80F}"/>
            </a:ext>
          </a:extLst>
        </xdr:cNvPr>
        <xdr:cNvSpPr txBox="1"/>
      </xdr:nvSpPr>
      <xdr:spPr>
        <a:xfrm>
          <a:off x="2439044" y="10316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49547</xdr:rowOff>
    </xdr:from>
    <xdr:ext cx="405111" cy="259045"/>
    <xdr:sp macro="" textlink="">
      <xdr:nvSpPr>
        <xdr:cNvPr id="205" name="n_3mainValue【体育館・プール】&#10;有形固定資産減価償却率">
          <a:extLst>
            <a:ext uri="{FF2B5EF4-FFF2-40B4-BE49-F238E27FC236}">
              <a16:creationId xmlns:a16="http://schemas.microsoft.com/office/drawing/2014/main" id="{A1FACF02-D091-4A3D-B41B-BC9BFBDF6C41}"/>
            </a:ext>
          </a:extLst>
        </xdr:cNvPr>
        <xdr:cNvSpPr txBox="1"/>
      </xdr:nvSpPr>
      <xdr:spPr>
        <a:xfrm>
          <a:off x="1645294" y="10292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15257</xdr:rowOff>
    </xdr:from>
    <xdr:ext cx="405111" cy="259045"/>
    <xdr:sp macro="" textlink="">
      <xdr:nvSpPr>
        <xdr:cNvPr id="206" name="n_4mainValue【体育館・プール】&#10;有形固定資産減価償却率">
          <a:extLst>
            <a:ext uri="{FF2B5EF4-FFF2-40B4-BE49-F238E27FC236}">
              <a16:creationId xmlns:a16="http://schemas.microsoft.com/office/drawing/2014/main" id="{DD902C80-DC21-4AE3-B48A-1C18DFE76738}"/>
            </a:ext>
          </a:extLst>
        </xdr:cNvPr>
        <xdr:cNvSpPr txBox="1"/>
      </xdr:nvSpPr>
      <xdr:spPr>
        <a:xfrm>
          <a:off x="851544" y="10257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2498C9BC-67DE-4188-BC8A-94D5ACC301FE}"/>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1540AE4C-81FC-442D-9FCC-F4BF0BC4E500}"/>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5A1411E4-564B-4561-94C2-F02F66A4656E}"/>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15C7A508-C27D-453D-A2D4-0ADB0656BE8B}"/>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AD9670C1-AFCF-4998-8870-3AF30562B564}"/>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3A8F823D-8595-4246-A5AA-F24EC87FCE8F}"/>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42E8153C-7359-4E61-A52A-0A2D59106ED5}"/>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3DCBEB1C-37D6-47EA-B514-34D650FAE604}"/>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3666B889-B0FA-48CA-B29B-E3FB2AF1ABAE}"/>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B7210ED0-D416-425D-8C3F-652EEFCF574A}"/>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F1E726B2-F6D6-4EB5-82C5-ADF9F532A62F}"/>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2CFDD86E-D7F9-4D37-BE30-7121C1CDB4BD}"/>
            </a:ext>
          </a:extLst>
        </xdr:cNvPr>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134F4EB7-8028-414B-9DC7-9979B68ECD78}"/>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17506744-17EC-4F74-A4C9-5BE28EF6783F}"/>
            </a:ext>
          </a:extLst>
        </xdr:cNvPr>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9E6E96DD-366B-45AD-AA66-F2CA2805E266}"/>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FC200DCD-FCA8-4D93-BB0D-6C87443D5F26}"/>
            </a:ext>
          </a:extLst>
        </xdr:cNvPr>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92A6FEFE-31AA-4BE0-951B-8EC2E4860B7B}"/>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31BF7B43-C56E-41CB-8577-F92A16B736DA}"/>
            </a:ext>
          </a:extLst>
        </xdr:cNvPr>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E7397BC4-BB8B-4E6A-AD9C-D90447C6CB9F}"/>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FE699803-D1F9-49CF-B4AA-1D2BB3354425}"/>
            </a:ext>
          </a:extLst>
        </xdr:cNvPr>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343CAC4D-6D68-4391-BC1F-25D5804A985F}"/>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A69BCD9E-BE20-4FFB-A1F5-8F3FA684C5CD}"/>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F83FAA52-4AD3-473E-A3A6-1002D3668FB6}"/>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4AAF8609-5B97-45AA-922A-6F39B15A2E2E}"/>
            </a:ext>
          </a:extLst>
        </xdr:cNvPr>
        <xdr:cNvCxnSpPr/>
      </xdr:nvCxnSpPr>
      <xdr:spPr>
        <a:xfrm flipV="1">
          <a:off x="9429115" y="9392920"/>
          <a:ext cx="0" cy="1196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7D099266-E356-406D-9652-4196C2F9B57A}"/>
            </a:ext>
          </a:extLst>
        </xdr:cNvPr>
        <xdr:cNvSpPr txBox="1"/>
      </xdr:nvSpPr>
      <xdr:spPr>
        <a:xfrm>
          <a:off x="9467850" y="10593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17D30674-3D7D-4FB3-933D-A59FB4362DAE}"/>
            </a:ext>
          </a:extLst>
        </xdr:cNvPr>
        <xdr:cNvCxnSpPr/>
      </xdr:nvCxnSpPr>
      <xdr:spPr>
        <a:xfrm>
          <a:off x="9359900" y="105898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D0334D4B-8A88-4D62-8284-13060B79C821}"/>
            </a:ext>
          </a:extLst>
        </xdr:cNvPr>
        <xdr:cNvSpPr txBox="1"/>
      </xdr:nvSpPr>
      <xdr:spPr>
        <a:xfrm>
          <a:off x="9467850" y="917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B037E38E-5BBE-41B3-8A69-51A3FE39B43D}"/>
            </a:ext>
          </a:extLst>
        </xdr:cNvPr>
        <xdr:cNvCxnSpPr/>
      </xdr:nvCxnSpPr>
      <xdr:spPr>
        <a:xfrm>
          <a:off x="9359900" y="93929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105427</xdr:rowOff>
    </xdr:from>
    <xdr:ext cx="469744" cy="259045"/>
    <xdr:sp macro="" textlink="">
      <xdr:nvSpPr>
        <xdr:cNvPr id="235" name="【体育館・プール】&#10;一人当たり面積平均値テキスト">
          <a:extLst>
            <a:ext uri="{FF2B5EF4-FFF2-40B4-BE49-F238E27FC236}">
              <a16:creationId xmlns:a16="http://schemas.microsoft.com/office/drawing/2014/main" id="{357EE77E-A44A-422E-982E-31E83CBD9E7D}"/>
            </a:ext>
          </a:extLst>
        </xdr:cNvPr>
        <xdr:cNvSpPr txBox="1"/>
      </xdr:nvSpPr>
      <xdr:spPr>
        <a:xfrm>
          <a:off x="9467850" y="101828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966D9EFE-EBEE-47D9-9056-71A888066868}"/>
            </a:ext>
          </a:extLst>
        </xdr:cNvPr>
        <xdr:cNvSpPr/>
      </xdr:nvSpPr>
      <xdr:spPr>
        <a:xfrm>
          <a:off x="9398000" y="103251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3C752F8F-138D-4F43-86D4-6B6F70C6D689}"/>
            </a:ext>
          </a:extLst>
        </xdr:cNvPr>
        <xdr:cNvSpPr/>
      </xdr:nvSpPr>
      <xdr:spPr>
        <a:xfrm>
          <a:off x="8636000" y="103327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8288977C-1080-4FBA-8F36-178812922023}"/>
            </a:ext>
          </a:extLst>
        </xdr:cNvPr>
        <xdr:cNvSpPr/>
      </xdr:nvSpPr>
      <xdr:spPr>
        <a:xfrm>
          <a:off x="7842250" y="103289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27305</xdr:rowOff>
    </xdr:from>
    <xdr:to>
      <xdr:col>41</xdr:col>
      <xdr:colOff>101600</xdr:colOff>
      <xdr:row>62</xdr:row>
      <xdr:rowOff>128905</xdr:rowOff>
    </xdr:to>
    <xdr:sp macro="" textlink="">
      <xdr:nvSpPr>
        <xdr:cNvPr id="239" name="フローチャート: 判断 238">
          <a:extLst>
            <a:ext uri="{FF2B5EF4-FFF2-40B4-BE49-F238E27FC236}">
              <a16:creationId xmlns:a16="http://schemas.microsoft.com/office/drawing/2014/main" id="{4DB94B1A-96B2-492A-BD38-4CC1603ED977}"/>
            </a:ext>
          </a:extLst>
        </xdr:cNvPr>
        <xdr:cNvSpPr/>
      </xdr:nvSpPr>
      <xdr:spPr>
        <a:xfrm>
          <a:off x="7029450" y="1026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90170</xdr:rowOff>
    </xdr:from>
    <xdr:to>
      <xdr:col>36</xdr:col>
      <xdr:colOff>165100</xdr:colOff>
      <xdr:row>63</xdr:row>
      <xdr:rowOff>20320</xdr:rowOff>
    </xdr:to>
    <xdr:sp macro="" textlink="">
      <xdr:nvSpPr>
        <xdr:cNvPr id="240" name="フローチャート: 判断 239">
          <a:extLst>
            <a:ext uri="{FF2B5EF4-FFF2-40B4-BE49-F238E27FC236}">
              <a16:creationId xmlns:a16="http://schemas.microsoft.com/office/drawing/2014/main" id="{96C34324-A6B9-4977-B011-2C93530073A2}"/>
            </a:ext>
          </a:extLst>
        </xdr:cNvPr>
        <xdr:cNvSpPr/>
      </xdr:nvSpPr>
      <xdr:spPr>
        <a:xfrm>
          <a:off x="6235700" y="103327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DEBEB6E-DD25-4C00-9C0A-57B984EFAF2C}"/>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83704081-9574-4360-9FE3-A22743CC5928}"/>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44F7142-260D-4F30-B4D2-9FF68C5D15E0}"/>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542DE23D-9D6D-4978-8880-5201BB8B467D}"/>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10E6D778-A828-46E6-B968-7139712B6AAD}"/>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145415</xdr:rowOff>
    </xdr:from>
    <xdr:to>
      <xdr:col>55</xdr:col>
      <xdr:colOff>50800</xdr:colOff>
      <xdr:row>63</xdr:row>
      <xdr:rowOff>75565</xdr:rowOff>
    </xdr:to>
    <xdr:sp macro="" textlink="">
      <xdr:nvSpPr>
        <xdr:cNvPr id="246" name="楕円 245">
          <a:extLst>
            <a:ext uri="{FF2B5EF4-FFF2-40B4-BE49-F238E27FC236}">
              <a16:creationId xmlns:a16="http://schemas.microsoft.com/office/drawing/2014/main" id="{1B3187C4-7650-4D23-80C6-0CD79F6EB1BC}"/>
            </a:ext>
          </a:extLst>
        </xdr:cNvPr>
        <xdr:cNvSpPr/>
      </xdr:nvSpPr>
      <xdr:spPr>
        <a:xfrm>
          <a:off x="9398000" y="1038796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123842</xdr:rowOff>
    </xdr:from>
    <xdr:ext cx="469744" cy="259045"/>
    <xdr:sp macro="" textlink="">
      <xdr:nvSpPr>
        <xdr:cNvPr id="247" name="【体育館・プール】&#10;一人当たり面積該当値テキスト">
          <a:extLst>
            <a:ext uri="{FF2B5EF4-FFF2-40B4-BE49-F238E27FC236}">
              <a16:creationId xmlns:a16="http://schemas.microsoft.com/office/drawing/2014/main" id="{3A73B0CF-1D61-4AB6-8F1A-4D17B480E9B2}"/>
            </a:ext>
          </a:extLst>
        </xdr:cNvPr>
        <xdr:cNvSpPr txBox="1"/>
      </xdr:nvSpPr>
      <xdr:spPr>
        <a:xfrm>
          <a:off x="9467850" y="10366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147320</xdr:rowOff>
    </xdr:from>
    <xdr:to>
      <xdr:col>50</xdr:col>
      <xdr:colOff>165100</xdr:colOff>
      <xdr:row>63</xdr:row>
      <xdr:rowOff>77470</xdr:rowOff>
    </xdr:to>
    <xdr:sp macro="" textlink="">
      <xdr:nvSpPr>
        <xdr:cNvPr id="248" name="楕円 247">
          <a:extLst>
            <a:ext uri="{FF2B5EF4-FFF2-40B4-BE49-F238E27FC236}">
              <a16:creationId xmlns:a16="http://schemas.microsoft.com/office/drawing/2014/main" id="{4320015F-24BE-42BC-A5FF-27AF47A96E7B}"/>
            </a:ext>
          </a:extLst>
        </xdr:cNvPr>
        <xdr:cNvSpPr/>
      </xdr:nvSpPr>
      <xdr:spPr>
        <a:xfrm>
          <a:off x="8636000" y="103898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24765</xdr:rowOff>
    </xdr:from>
    <xdr:to>
      <xdr:col>55</xdr:col>
      <xdr:colOff>0</xdr:colOff>
      <xdr:row>63</xdr:row>
      <xdr:rowOff>26670</xdr:rowOff>
    </xdr:to>
    <xdr:cxnSp macro="">
      <xdr:nvCxnSpPr>
        <xdr:cNvPr id="249" name="直線コネクタ 248">
          <a:extLst>
            <a:ext uri="{FF2B5EF4-FFF2-40B4-BE49-F238E27FC236}">
              <a16:creationId xmlns:a16="http://schemas.microsoft.com/office/drawing/2014/main" id="{6E66352D-F1F2-426A-9F64-A34AD2944696}"/>
            </a:ext>
          </a:extLst>
        </xdr:cNvPr>
        <xdr:cNvCxnSpPr/>
      </xdr:nvCxnSpPr>
      <xdr:spPr>
        <a:xfrm flipV="1">
          <a:off x="8686800" y="10432415"/>
          <a:ext cx="7429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147320</xdr:rowOff>
    </xdr:from>
    <xdr:to>
      <xdr:col>46</xdr:col>
      <xdr:colOff>38100</xdr:colOff>
      <xdr:row>63</xdr:row>
      <xdr:rowOff>77470</xdr:rowOff>
    </xdr:to>
    <xdr:sp macro="" textlink="">
      <xdr:nvSpPr>
        <xdr:cNvPr id="250" name="楕円 249">
          <a:extLst>
            <a:ext uri="{FF2B5EF4-FFF2-40B4-BE49-F238E27FC236}">
              <a16:creationId xmlns:a16="http://schemas.microsoft.com/office/drawing/2014/main" id="{EC784E6C-7424-4876-B3CC-B1DA0633B3AB}"/>
            </a:ext>
          </a:extLst>
        </xdr:cNvPr>
        <xdr:cNvSpPr/>
      </xdr:nvSpPr>
      <xdr:spPr>
        <a:xfrm>
          <a:off x="7842250" y="103898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26670</xdr:rowOff>
    </xdr:from>
    <xdr:to>
      <xdr:col>50</xdr:col>
      <xdr:colOff>114300</xdr:colOff>
      <xdr:row>63</xdr:row>
      <xdr:rowOff>26670</xdr:rowOff>
    </xdr:to>
    <xdr:cxnSp macro="">
      <xdr:nvCxnSpPr>
        <xdr:cNvPr id="251" name="直線コネクタ 250">
          <a:extLst>
            <a:ext uri="{FF2B5EF4-FFF2-40B4-BE49-F238E27FC236}">
              <a16:creationId xmlns:a16="http://schemas.microsoft.com/office/drawing/2014/main" id="{2C19929B-15FF-4CC6-BBF4-E1A3D1552379}"/>
            </a:ext>
          </a:extLst>
        </xdr:cNvPr>
        <xdr:cNvCxnSpPr/>
      </xdr:nvCxnSpPr>
      <xdr:spPr>
        <a:xfrm>
          <a:off x="7886700" y="1043432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149225</xdr:rowOff>
    </xdr:from>
    <xdr:to>
      <xdr:col>41</xdr:col>
      <xdr:colOff>101600</xdr:colOff>
      <xdr:row>63</xdr:row>
      <xdr:rowOff>79375</xdr:rowOff>
    </xdr:to>
    <xdr:sp macro="" textlink="">
      <xdr:nvSpPr>
        <xdr:cNvPr id="252" name="楕円 251">
          <a:extLst>
            <a:ext uri="{FF2B5EF4-FFF2-40B4-BE49-F238E27FC236}">
              <a16:creationId xmlns:a16="http://schemas.microsoft.com/office/drawing/2014/main" id="{4E1EABCD-AFF4-4631-879B-4B7EF82E3379}"/>
            </a:ext>
          </a:extLst>
        </xdr:cNvPr>
        <xdr:cNvSpPr/>
      </xdr:nvSpPr>
      <xdr:spPr>
        <a:xfrm>
          <a:off x="7029450" y="103917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26670</xdr:rowOff>
    </xdr:from>
    <xdr:to>
      <xdr:col>45</xdr:col>
      <xdr:colOff>177800</xdr:colOff>
      <xdr:row>63</xdr:row>
      <xdr:rowOff>28575</xdr:rowOff>
    </xdr:to>
    <xdr:cxnSp macro="">
      <xdr:nvCxnSpPr>
        <xdr:cNvPr id="253" name="直線コネクタ 252">
          <a:extLst>
            <a:ext uri="{FF2B5EF4-FFF2-40B4-BE49-F238E27FC236}">
              <a16:creationId xmlns:a16="http://schemas.microsoft.com/office/drawing/2014/main" id="{52BAA626-E4E1-407E-83D3-7FEEF2669624}"/>
            </a:ext>
          </a:extLst>
        </xdr:cNvPr>
        <xdr:cNvCxnSpPr/>
      </xdr:nvCxnSpPr>
      <xdr:spPr>
        <a:xfrm flipV="1">
          <a:off x="7080250" y="10434320"/>
          <a:ext cx="8064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151130</xdr:rowOff>
    </xdr:from>
    <xdr:to>
      <xdr:col>36</xdr:col>
      <xdr:colOff>165100</xdr:colOff>
      <xdr:row>63</xdr:row>
      <xdr:rowOff>81280</xdr:rowOff>
    </xdr:to>
    <xdr:sp macro="" textlink="">
      <xdr:nvSpPr>
        <xdr:cNvPr id="254" name="楕円 253">
          <a:extLst>
            <a:ext uri="{FF2B5EF4-FFF2-40B4-BE49-F238E27FC236}">
              <a16:creationId xmlns:a16="http://schemas.microsoft.com/office/drawing/2014/main" id="{2C7D79B4-8E11-4702-8733-05FD80DD7391}"/>
            </a:ext>
          </a:extLst>
        </xdr:cNvPr>
        <xdr:cNvSpPr/>
      </xdr:nvSpPr>
      <xdr:spPr>
        <a:xfrm>
          <a:off x="6235700" y="103936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28575</xdr:rowOff>
    </xdr:from>
    <xdr:to>
      <xdr:col>41</xdr:col>
      <xdr:colOff>50800</xdr:colOff>
      <xdr:row>63</xdr:row>
      <xdr:rowOff>30480</xdr:rowOff>
    </xdr:to>
    <xdr:cxnSp macro="">
      <xdr:nvCxnSpPr>
        <xdr:cNvPr id="255" name="直線コネクタ 254">
          <a:extLst>
            <a:ext uri="{FF2B5EF4-FFF2-40B4-BE49-F238E27FC236}">
              <a16:creationId xmlns:a16="http://schemas.microsoft.com/office/drawing/2014/main" id="{71292C3C-D04F-4803-9257-98B748FFC9EF}"/>
            </a:ext>
          </a:extLst>
        </xdr:cNvPr>
        <xdr:cNvCxnSpPr/>
      </xdr:nvCxnSpPr>
      <xdr:spPr>
        <a:xfrm flipV="1">
          <a:off x="6286500" y="10436225"/>
          <a:ext cx="7937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36847</xdr:rowOff>
    </xdr:from>
    <xdr:ext cx="469744" cy="259045"/>
    <xdr:sp macro="" textlink="">
      <xdr:nvSpPr>
        <xdr:cNvPr id="256" name="n_1aveValue【体育館・プール】&#10;一人当たり面積">
          <a:extLst>
            <a:ext uri="{FF2B5EF4-FFF2-40B4-BE49-F238E27FC236}">
              <a16:creationId xmlns:a16="http://schemas.microsoft.com/office/drawing/2014/main" id="{039E0213-6B88-4D16-A91F-C2531AE38F25}"/>
            </a:ext>
          </a:extLst>
        </xdr:cNvPr>
        <xdr:cNvSpPr txBox="1"/>
      </xdr:nvSpPr>
      <xdr:spPr>
        <a:xfrm>
          <a:off x="8458277" y="1011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33037</xdr:rowOff>
    </xdr:from>
    <xdr:ext cx="469744" cy="259045"/>
    <xdr:sp macro="" textlink="">
      <xdr:nvSpPr>
        <xdr:cNvPr id="257" name="n_2aveValue【体育館・プール】&#10;一人当たり面積">
          <a:extLst>
            <a:ext uri="{FF2B5EF4-FFF2-40B4-BE49-F238E27FC236}">
              <a16:creationId xmlns:a16="http://schemas.microsoft.com/office/drawing/2014/main" id="{F03F9D97-C8B5-4D7A-B364-065DAF500B12}"/>
            </a:ext>
          </a:extLst>
        </xdr:cNvPr>
        <xdr:cNvSpPr txBox="1"/>
      </xdr:nvSpPr>
      <xdr:spPr>
        <a:xfrm>
          <a:off x="7677227" y="10110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145432</xdr:rowOff>
    </xdr:from>
    <xdr:ext cx="469744" cy="259045"/>
    <xdr:sp macro="" textlink="">
      <xdr:nvSpPr>
        <xdr:cNvPr id="258" name="n_3aveValue【体育館・プール】&#10;一人当たり面積">
          <a:extLst>
            <a:ext uri="{FF2B5EF4-FFF2-40B4-BE49-F238E27FC236}">
              <a16:creationId xmlns:a16="http://schemas.microsoft.com/office/drawing/2014/main" id="{C237858B-4B27-41C2-9B5A-782D26F441E9}"/>
            </a:ext>
          </a:extLst>
        </xdr:cNvPr>
        <xdr:cNvSpPr txBox="1"/>
      </xdr:nvSpPr>
      <xdr:spPr>
        <a:xfrm>
          <a:off x="6864427" y="10057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36847</xdr:rowOff>
    </xdr:from>
    <xdr:ext cx="469744" cy="259045"/>
    <xdr:sp macro="" textlink="">
      <xdr:nvSpPr>
        <xdr:cNvPr id="259" name="n_4aveValue【体育館・プール】&#10;一人当たり面積">
          <a:extLst>
            <a:ext uri="{FF2B5EF4-FFF2-40B4-BE49-F238E27FC236}">
              <a16:creationId xmlns:a16="http://schemas.microsoft.com/office/drawing/2014/main" id="{495A6B25-ADD9-4432-B2C7-A6E42D01BF72}"/>
            </a:ext>
          </a:extLst>
        </xdr:cNvPr>
        <xdr:cNvSpPr txBox="1"/>
      </xdr:nvSpPr>
      <xdr:spPr>
        <a:xfrm>
          <a:off x="6070677" y="1011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68597</xdr:rowOff>
    </xdr:from>
    <xdr:ext cx="469744" cy="259045"/>
    <xdr:sp macro="" textlink="">
      <xdr:nvSpPr>
        <xdr:cNvPr id="260" name="n_1mainValue【体育館・プール】&#10;一人当たり面積">
          <a:extLst>
            <a:ext uri="{FF2B5EF4-FFF2-40B4-BE49-F238E27FC236}">
              <a16:creationId xmlns:a16="http://schemas.microsoft.com/office/drawing/2014/main" id="{C8F59B4C-7EE3-4DF3-B9ED-DF5D56710C1F}"/>
            </a:ext>
          </a:extLst>
        </xdr:cNvPr>
        <xdr:cNvSpPr txBox="1"/>
      </xdr:nvSpPr>
      <xdr:spPr>
        <a:xfrm>
          <a:off x="8458277" y="1047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68597</xdr:rowOff>
    </xdr:from>
    <xdr:ext cx="469744" cy="259045"/>
    <xdr:sp macro="" textlink="">
      <xdr:nvSpPr>
        <xdr:cNvPr id="261" name="n_2mainValue【体育館・プール】&#10;一人当たり面積">
          <a:extLst>
            <a:ext uri="{FF2B5EF4-FFF2-40B4-BE49-F238E27FC236}">
              <a16:creationId xmlns:a16="http://schemas.microsoft.com/office/drawing/2014/main" id="{7983A018-B750-4747-A039-D9B301C4D133}"/>
            </a:ext>
          </a:extLst>
        </xdr:cNvPr>
        <xdr:cNvSpPr txBox="1"/>
      </xdr:nvSpPr>
      <xdr:spPr>
        <a:xfrm>
          <a:off x="7677227" y="1047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70502</xdr:rowOff>
    </xdr:from>
    <xdr:ext cx="469744" cy="259045"/>
    <xdr:sp macro="" textlink="">
      <xdr:nvSpPr>
        <xdr:cNvPr id="262" name="n_3mainValue【体育館・プール】&#10;一人当たり面積">
          <a:extLst>
            <a:ext uri="{FF2B5EF4-FFF2-40B4-BE49-F238E27FC236}">
              <a16:creationId xmlns:a16="http://schemas.microsoft.com/office/drawing/2014/main" id="{D0C6ADE1-F2E2-4338-9475-79081C6A3145}"/>
            </a:ext>
          </a:extLst>
        </xdr:cNvPr>
        <xdr:cNvSpPr txBox="1"/>
      </xdr:nvSpPr>
      <xdr:spPr>
        <a:xfrm>
          <a:off x="6864427" y="1047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72407</xdr:rowOff>
    </xdr:from>
    <xdr:ext cx="469744" cy="259045"/>
    <xdr:sp macro="" textlink="">
      <xdr:nvSpPr>
        <xdr:cNvPr id="263" name="n_4mainValue【体育館・プール】&#10;一人当たり面積">
          <a:extLst>
            <a:ext uri="{FF2B5EF4-FFF2-40B4-BE49-F238E27FC236}">
              <a16:creationId xmlns:a16="http://schemas.microsoft.com/office/drawing/2014/main" id="{CCD6530E-9A38-4FE0-B77A-521EEE0B55A4}"/>
            </a:ext>
          </a:extLst>
        </xdr:cNvPr>
        <xdr:cNvSpPr txBox="1"/>
      </xdr:nvSpPr>
      <xdr:spPr>
        <a:xfrm>
          <a:off x="6070677" y="1048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E3311E9-822B-4480-98B3-9453439580BE}"/>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9532B636-240A-41EB-B3C6-E9F0D7AE0247}"/>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FCCA1F0A-9902-4A8C-AE7B-DE95DEC8A6C0}"/>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79193BF2-BB8E-4EC8-8812-A2B6CF1C3044}"/>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24033E4A-E640-46CB-AD46-5BD1B233BCCF}"/>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1243559B-4AB2-4589-A0A0-D69F20189D76}"/>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D343852-8DC2-4BC9-8634-FD9259EAB4C1}"/>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C77C062B-B71C-49E2-A192-15F15AB4C2C7}"/>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E22D295F-C12C-439F-A980-A83D455011BC}"/>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A227D8B4-4B72-4E2C-A201-D2D1E5CC8C22}"/>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A410A269-4D54-4B24-B887-9D5317673C8D}"/>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05CB082F-2404-4C00-B541-8FF6CF1BE3DF}"/>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56D80C24-9EFF-42CF-8681-9A46C6924DAB}"/>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627369FC-0ECC-4963-BB8D-C53154CB0FA4}"/>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6665CB28-BBFB-4C99-8C03-2B516AD6D1AA}"/>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DB6A4B50-2522-424A-B954-C2DC0DDA9FAB}"/>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FA0D11D5-D20E-44BD-9A42-819F0F6E92E0}"/>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3A454C4D-BD49-427C-B5E0-9310FAFF6063}"/>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86E94482-FA49-475A-9CA7-BD42D456C9B0}"/>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3E563138-55D1-42B1-95F6-C2C494399679}"/>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43EA531C-E8B9-47AE-BE90-82721179FFA1}"/>
            </a:ext>
          </a:extLst>
        </xdr:cNvPr>
        <xdr:cNvSpPr txBox="1"/>
      </xdr:nvSpPr>
      <xdr:spPr>
        <a:xfrm>
          <a:off x="384961" y="127165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1CDE5AE4-C897-462A-8CF3-026E67B2CB94}"/>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4ED31DE8-4EF9-4722-94D0-A81D89D0B962}"/>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B9B618C0-336C-4EE4-BAE6-1E3874DB29F6}"/>
            </a:ext>
          </a:extLst>
        </xdr:cNvPr>
        <xdr:cNvCxnSpPr/>
      </xdr:nvCxnSpPr>
      <xdr:spPr>
        <a:xfrm flipV="1">
          <a:off x="4177665" y="128524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0E32B0C5-5679-4738-BA2F-BE9CA8E8250F}"/>
            </a:ext>
          </a:extLst>
        </xdr:cNvPr>
        <xdr:cNvSpPr txBox="1"/>
      </xdr:nvSpPr>
      <xdr:spPr>
        <a:xfrm>
          <a:off x="4216400" y="1407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5BFB1894-8350-4DEC-97E3-8FF1A360B064}"/>
            </a:ext>
          </a:extLst>
        </xdr:cNvPr>
        <xdr:cNvCxnSpPr/>
      </xdr:nvCxnSpPr>
      <xdr:spPr>
        <a:xfrm>
          <a:off x="4108450" y="14071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315FAD6D-342D-4272-8E73-60349E1A480E}"/>
            </a:ext>
          </a:extLst>
        </xdr:cNvPr>
        <xdr:cNvSpPr txBox="1"/>
      </xdr:nvSpPr>
      <xdr:spPr>
        <a:xfrm>
          <a:off x="4216400" y="126339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B3FF4EBD-93A2-4043-879F-780C1C15D440}"/>
            </a:ext>
          </a:extLst>
        </xdr:cNvPr>
        <xdr:cNvCxnSpPr/>
      </xdr:nvCxnSpPr>
      <xdr:spPr>
        <a:xfrm>
          <a:off x="4108450" y="12852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60977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45D10788-8F68-443E-8D51-375308AD3049}"/>
            </a:ext>
          </a:extLst>
        </xdr:cNvPr>
        <xdr:cNvSpPr txBox="1"/>
      </xdr:nvSpPr>
      <xdr:spPr>
        <a:xfrm>
          <a:off x="4216400" y="13440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38100</xdr:rowOff>
    </xdr:from>
    <xdr:to>
      <xdr:col>24</xdr:col>
      <xdr:colOff>114300</xdr:colOff>
      <xdr:row>82</xdr:row>
      <xdr:rowOff>139700</xdr:rowOff>
    </xdr:to>
    <xdr:sp macro="" textlink="">
      <xdr:nvSpPr>
        <xdr:cNvPr id="293" name="フローチャート: 判断 292">
          <a:extLst>
            <a:ext uri="{FF2B5EF4-FFF2-40B4-BE49-F238E27FC236}">
              <a16:creationId xmlns:a16="http://schemas.microsoft.com/office/drawing/2014/main" id="{351CF5CC-7CC6-48C1-BA20-A4CA22F0982A}"/>
            </a:ext>
          </a:extLst>
        </xdr:cNvPr>
        <xdr:cNvSpPr/>
      </xdr:nvSpPr>
      <xdr:spPr>
        <a:xfrm>
          <a:off x="4127500" y="1358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27939</xdr:rowOff>
    </xdr:from>
    <xdr:to>
      <xdr:col>20</xdr:col>
      <xdr:colOff>38100</xdr:colOff>
      <xdr:row>82</xdr:row>
      <xdr:rowOff>129539</xdr:rowOff>
    </xdr:to>
    <xdr:sp macro="" textlink="">
      <xdr:nvSpPr>
        <xdr:cNvPr id="294" name="フローチャート: 判断 293">
          <a:extLst>
            <a:ext uri="{FF2B5EF4-FFF2-40B4-BE49-F238E27FC236}">
              <a16:creationId xmlns:a16="http://schemas.microsoft.com/office/drawing/2014/main" id="{556CB054-9BD6-486E-B5FA-F275687BCDA2}"/>
            </a:ext>
          </a:extLst>
        </xdr:cNvPr>
        <xdr:cNvSpPr/>
      </xdr:nvSpPr>
      <xdr:spPr>
        <a:xfrm>
          <a:off x="3384550" y="135724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845F35DA-DB71-49E8-ADDA-089195A53148}"/>
            </a:ext>
          </a:extLst>
        </xdr:cNvPr>
        <xdr:cNvSpPr/>
      </xdr:nvSpPr>
      <xdr:spPr>
        <a:xfrm>
          <a:off x="2571750" y="13545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162561</xdr:rowOff>
    </xdr:from>
    <xdr:to>
      <xdr:col>10</xdr:col>
      <xdr:colOff>165100</xdr:colOff>
      <xdr:row>82</xdr:row>
      <xdr:rowOff>92711</xdr:rowOff>
    </xdr:to>
    <xdr:sp macro="" textlink="">
      <xdr:nvSpPr>
        <xdr:cNvPr id="296" name="フローチャート: 判断 295">
          <a:extLst>
            <a:ext uri="{FF2B5EF4-FFF2-40B4-BE49-F238E27FC236}">
              <a16:creationId xmlns:a16="http://schemas.microsoft.com/office/drawing/2014/main" id="{4C3E9540-43A3-48AD-8936-AE4B1C0D2F15}"/>
            </a:ext>
          </a:extLst>
        </xdr:cNvPr>
        <xdr:cNvSpPr/>
      </xdr:nvSpPr>
      <xdr:spPr>
        <a:xfrm>
          <a:off x="1778000" y="135420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132080</xdr:rowOff>
    </xdr:from>
    <xdr:to>
      <xdr:col>6</xdr:col>
      <xdr:colOff>38100</xdr:colOff>
      <xdr:row>82</xdr:row>
      <xdr:rowOff>62230</xdr:rowOff>
    </xdr:to>
    <xdr:sp macro="" textlink="">
      <xdr:nvSpPr>
        <xdr:cNvPr id="297" name="フローチャート: 判断 296">
          <a:extLst>
            <a:ext uri="{FF2B5EF4-FFF2-40B4-BE49-F238E27FC236}">
              <a16:creationId xmlns:a16="http://schemas.microsoft.com/office/drawing/2014/main" id="{0732C73A-55B7-48BC-80B0-910B0A6F50A8}"/>
            </a:ext>
          </a:extLst>
        </xdr:cNvPr>
        <xdr:cNvSpPr/>
      </xdr:nvSpPr>
      <xdr:spPr>
        <a:xfrm>
          <a:off x="984250" y="135115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43B1F2E6-BE40-46A4-9715-6324028515C3}"/>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8192181-5E2F-43BA-9FD8-6541E0F92818}"/>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5909B39F-44AC-4420-82BB-958A57F475D6}"/>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215AEA81-3830-415F-BCD9-F0152072FEEE}"/>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EFC9F7D8-5F15-4502-B038-961837410837}"/>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147320</xdr:rowOff>
    </xdr:from>
    <xdr:to>
      <xdr:col>24</xdr:col>
      <xdr:colOff>114300</xdr:colOff>
      <xdr:row>84</xdr:row>
      <xdr:rowOff>77470</xdr:rowOff>
    </xdr:to>
    <xdr:sp macro="" textlink="">
      <xdr:nvSpPr>
        <xdr:cNvPr id="303" name="楕円 302">
          <a:extLst>
            <a:ext uri="{FF2B5EF4-FFF2-40B4-BE49-F238E27FC236}">
              <a16:creationId xmlns:a16="http://schemas.microsoft.com/office/drawing/2014/main" id="{6CEBBD99-BC86-4EE0-B016-134906435586}"/>
            </a:ext>
          </a:extLst>
        </xdr:cNvPr>
        <xdr:cNvSpPr/>
      </xdr:nvSpPr>
      <xdr:spPr>
        <a:xfrm>
          <a:off x="4127500" y="138569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125747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ECD058B8-36F1-454B-8137-3C240791629D}"/>
            </a:ext>
          </a:extLst>
        </xdr:cNvPr>
        <xdr:cNvSpPr txBox="1"/>
      </xdr:nvSpPr>
      <xdr:spPr>
        <a:xfrm>
          <a:off x="4216400" y="13835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109220</xdr:rowOff>
    </xdr:from>
    <xdr:to>
      <xdr:col>20</xdr:col>
      <xdr:colOff>38100</xdr:colOff>
      <xdr:row>84</xdr:row>
      <xdr:rowOff>39370</xdr:rowOff>
    </xdr:to>
    <xdr:sp macro="" textlink="">
      <xdr:nvSpPr>
        <xdr:cNvPr id="305" name="楕円 304">
          <a:extLst>
            <a:ext uri="{FF2B5EF4-FFF2-40B4-BE49-F238E27FC236}">
              <a16:creationId xmlns:a16="http://schemas.microsoft.com/office/drawing/2014/main" id="{DAD7D045-ED9D-4231-BE2F-079B68C27BFE}"/>
            </a:ext>
          </a:extLst>
        </xdr:cNvPr>
        <xdr:cNvSpPr/>
      </xdr:nvSpPr>
      <xdr:spPr>
        <a:xfrm>
          <a:off x="3384550" y="138188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160020</xdr:rowOff>
    </xdr:from>
    <xdr:to>
      <xdr:col>24</xdr:col>
      <xdr:colOff>63500</xdr:colOff>
      <xdr:row>84</xdr:row>
      <xdr:rowOff>26670</xdr:rowOff>
    </xdr:to>
    <xdr:cxnSp macro="">
      <xdr:nvCxnSpPr>
        <xdr:cNvPr id="306" name="直線コネクタ 305">
          <a:extLst>
            <a:ext uri="{FF2B5EF4-FFF2-40B4-BE49-F238E27FC236}">
              <a16:creationId xmlns:a16="http://schemas.microsoft.com/office/drawing/2014/main" id="{9879F85F-423B-423A-B6BC-7433CDD7C782}"/>
            </a:ext>
          </a:extLst>
        </xdr:cNvPr>
        <xdr:cNvCxnSpPr/>
      </xdr:nvCxnSpPr>
      <xdr:spPr>
        <a:xfrm>
          <a:off x="3429000" y="13869670"/>
          <a:ext cx="7493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71120</xdr:rowOff>
    </xdr:from>
    <xdr:to>
      <xdr:col>15</xdr:col>
      <xdr:colOff>101600</xdr:colOff>
      <xdr:row>84</xdr:row>
      <xdr:rowOff>1270</xdr:rowOff>
    </xdr:to>
    <xdr:sp macro="" textlink="">
      <xdr:nvSpPr>
        <xdr:cNvPr id="307" name="楕円 306">
          <a:extLst>
            <a:ext uri="{FF2B5EF4-FFF2-40B4-BE49-F238E27FC236}">
              <a16:creationId xmlns:a16="http://schemas.microsoft.com/office/drawing/2014/main" id="{293E69FA-7B33-4E00-BB5C-C71D86B763A5}"/>
            </a:ext>
          </a:extLst>
        </xdr:cNvPr>
        <xdr:cNvSpPr/>
      </xdr:nvSpPr>
      <xdr:spPr>
        <a:xfrm>
          <a:off x="2571750" y="137807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121920</xdr:rowOff>
    </xdr:from>
    <xdr:to>
      <xdr:col>19</xdr:col>
      <xdr:colOff>177800</xdr:colOff>
      <xdr:row>83</xdr:row>
      <xdr:rowOff>160020</xdr:rowOff>
    </xdr:to>
    <xdr:cxnSp macro="">
      <xdr:nvCxnSpPr>
        <xdr:cNvPr id="308" name="直線コネクタ 307">
          <a:extLst>
            <a:ext uri="{FF2B5EF4-FFF2-40B4-BE49-F238E27FC236}">
              <a16:creationId xmlns:a16="http://schemas.microsoft.com/office/drawing/2014/main" id="{90C1F4A5-1A91-43FF-8E64-0F9230BF9C0E}"/>
            </a:ext>
          </a:extLst>
        </xdr:cNvPr>
        <xdr:cNvCxnSpPr/>
      </xdr:nvCxnSpPr>
      <xdr:spPr>
        <a:xfrm>
          <a:off x="2622550" y="13831570"/>
          <a:ext cx="8064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33020</xdr:rowOff>
    </xdr:from>
    <xdr:to>
      <xdr:col>10</xdr:col>
      <xdr:colOff>165100</xdr:colOff>
      <xdr:row>83</xdr:row>
      <xdr:rowOff>134620</xdr:rowOff>
    </xdr:to>
    <xdr:sp macro="" textlink="">
      <xdr:nvSpPr>
        <xdr:cNvPr id="309" name="楕円 308">
          <a:extLst>
            <a:ext uri="{FF2B5EF4-FFF2-40B4-BE49-F238E27FC236}">
              <a16:creationId xmlns:a16="http://schemas.microsoft.com/office/drawing/2014/main" id="{ED68E92A-A993-46CD-A91A-D66074A1147E}"/>
            </a:ext>
          </a:extLst>
        </xdr:cNvPr>
        <xdr:cNvSpPr/>
      </xdr:nvSpPr>
      <xdr:spPr>
        <a:xfrm>
          <a:off x="1778000" y="1374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83820</xdr:rowOff>
    </xdr:from>
    <xdr:to>
      <xdr:col>15</xdr:col>
      <xdr:colOff>50800</xdr:colOff>
      <xdr:row>83</xdr:row>
      <xdr:rowOff>121920</xdr:rowOff>
    </xdr:to>
    <xdr:cxnSp macro="">
      <xdr:nvCxnSpPr>
        <xdr:cNvPr id="310" name="直線コネクタ 309">
          <a:extLst>
            <a:ext uri="{FF2B5EF4-FFF2-40B4-BE49-F238E27FC236}">
              <a16:creationId xmlns:a16="http://schemas.microsoft.com/office/drawing/2014/main" id="{0CD75528-F241-4F45-A3F8-94F3C9D6C642}"/>
            </a:ext>
          </a:extLst>
        </xdr:cNvPr>
        <xdr:cNvCxnSpPr/>
      </xdr:nvCxnSpPr>
      <xdr:spPr>
        <a:xfrm>
          <a:off x="1828800" y="13793470"/>
          <a:ext cx="7937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165100</xdr:rowOff>
    </xdr:from>
    <xdr:to>
      <xdr:col>6</xdr:col>
      <xdr:colOff>38100</xdr:colOff>
      <xdr:row>83</xdr:row>
      <xdr:rowOff>95250</xdr:rowOff>
    </xdr:to>
    <xdr:sp macro="" textlink="">
      <xdr:nvSpPr>
        <xdr:cNvPr id="311" name="楕円 310">
          <a:extLst>
            <a:ext uri="{FF2B5EF4-FFF2-40B4-BE49-F238E27FC236}">
              <a16:creationId xmlns:a16="http://schemas.microsoft.com/office/drawing/2014/main" id="{93BA9293-ED1D-45F4-958F-4AADCB08F276}"/>
            </a:ext>
          </a:extLst>
        </xdr:cNvPr>
        <xdr:cNvSpPr/>
      </xdr:nvSpPr>
      <xdr:spPr>
        <a:xfrm>
          <a:off x="984250" y="13709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44450</xdr:rowOff>
    </xdr:from>
    <xdr:to>
      <xdr:col>10</xdr:col>
      <xdr:colOff>114300</xdr:colOff>
      <xdr:row>83</xdr:row>
      <xdr:rowOff>83820</xdr:rowOff>
    </xdr:to>
    <xdr:cxnSp macro="">
      <xdr:nvCxnSpPr>
        <xdr:cNvPr id="312" name="直線コネクタ 311">
          <a:extLst>
            <a:ext uri="{FF2B5EF4-FFF2-40B4-BE49-F238E27FC236}">
              <a16:creationId xmlns:a16="http://schemas.microsoft.com/office/drawing/2014/main" id="{757ECC9E-7246-4AB5-B3B1-7A63C1ADC491}"/>
            </a:ext>
          </a:extLst>
        </xdr:cNvPr>
        <xdr:cNvCxnSpPr/>
      </xdr:nvCxnSpPr>
      <xdr:spPr>
        <a:xfrm>
          <a:off x="1028700" y="13754100"/>
          <a:ext cx="8001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146066</xdr:rowOff>
    </xdr:from>
    <xdr:ext cx="405111" cy="259045"/>
    <xdr:sp macro="" textlink="">
      <xdr:nvSpPr>
        <xdr:cNvPr id="313" name="n_1aveValue【福祉施設】&#10;有形固定資産減価償却率">
          <a:extLst>
            <a:ext uri="{FF2B5EF4-FFF2-40B4-BE49-F238E27FC236}">
              <a16:creationId xmlns:a16="http://schemas.microsoft.com/office/drawing/2014/main" id="{AB970EFC-8CE4-41F0-9CBD-476742E535BF}"/>
            </a:ext>
          </a:extLst>
        </xdr:cNvPr>
        <xdr:cNvSpPr txBox="1"/>
      </xdr:nvSpPr>
      <xdr:spPr>
        <a:xfrm>
          <a:off x="3239144" y="13360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119397</xdr:rowOff>
    </xdr:from>
    <xdr:ext cx="405111" cy="259045"/>
    <xdr:sp macro="" textlink="">
      <xdr:nvSpPr>
        <xdr:cNvPr id="314" name="n_2aveValue【福祉施設】&#10;有形固定資産減価償却率">
          <a:extLst>
            <a:ext uri="{FF2B5EF4-FFF2-40B4-BE49-F238E27FC236}">
              <a16:creationId xmlns:a16="http://schemas.microsoft.com/office/drawing/2014/main" id="{9AAE33B7-B80F-4E2A-A524-407770142E9D}"/>
            </a:ext>
          </a:extLst>
        </xdr:cNvPr>
        <xdr:cNvSpPr txBox="1"/>
      </xdr:nvSpPr>
      <xdr:spPr>
        <a:xfrm>
          <a:off x="2439044" y="1333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109238</xdr:rowOff>
    </xdr:from>
    <xdr:ext cx="405111" cy="259045"/>
    <xdr:sp macro="" textlink="">
      <xdr:nvSpPr>
        <xdr:cNvPr id="315" name="n_3aveValue【福祉施設】&#10;有形固定資産減価償却率">
          <a:extLst>
            <a:ext uri="{FF2B5EF4-FFF2-40B4-BE49-F238E27FC236}">
              <a16:creationId xmlns:a16="http://schemas.microsoft.com/office/drawing/2014/main" id="{8EA2C6E9-BBD1-4152-BEDE-C3DF6A358B5D}"/>
            </a:ext>
          </a:extLst>
        </xdr:cNvPr>
        <xdr:cNvSpPr txBox="1"/>
      </xdr:nvSpPr>
      <xdr:spPr>
        <a:xfrm>
          <a:off x="1645294" y="13323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78757</xdr:rowOff>
    </xdr:from>
    <xdr:ext cx="405111" cy="259045"/>
    <xdr:sp macro="" textlink="">
      <xdr:nvSpPr>
        <xdr:cNvPr id="316" name="n_4aveValue【福祉施設】&#10;有形固定資産減価償却率">
          <a:extLst>
            <a:ext uri="{FF2B5EF4-FFF2-40B4-BE49-F238E27FC236}">
              <a16:creationId xmlns:a16="http://schemas.microsoft.com/office/drawing/2014/main" id="{B3B142F8-1396-4B97-B6E4-24C75B79B8ED}"/>
            </a:ext>
          </a:extLst>
        </xdr:cNvPr>
        <xdr:cNvSpPr txBox="1"/>
      </xdr:nvSpPr>
      <xdr:spPr>
        <a:xfrm>
          <a:off x="851544" y="13293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30497</xdr:rowOff>
    </xdr:from>
    <xdr:ext cx="405111" cy="259045"/>
    <xdr:sp macro="" textlink="">
      <xdr:nvSpPr>
        <xdr:cNvPr id="317" name="n_1mainValue【福祉施設】&#10;有形固定資産減価償却率">
          <a:extLst>
            <a:ext uri="{FF2B5EF4-FFF2-40B4-BE49-F238E27FC236}">
              <a16:creationId xmlns:a16="http://schemas.microsoft.com/office/drawing/2014/main" id="{D07DF1F4-DE2A-48B6-951F-98573DB51A40}"/>
            </a:ext>
          </a:extLst>
        </xdr:cNvPr>
        <xdr:cNvSpPr txBox="1"/>
      </xdr:nvSpPr>
      <xdr:spPr>
        <a:xfrm>
          <a:off x="3239144" y="1390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163847</xdr:rowOff>
    </xdr:from>
    <xdr:ext cx="405111" cy="259045"/>
    <xdr:sp macro="" textlink="">
      <xdr:nvSpPr>
        <xdr:cNvPr id="318" name="n_2mainValue【福祉施設】&#10;有形固定資産減価償却率">
          <a:extLst>
            <a:ext uri="{FF2B5EF4-FFF2-40B4-BE49-F238E27FC236}">
              <a16:creationId xmlns:a16="http://schemas.microsoft.com/office/drawing/2014/main" id="{F8C83FEA-9D82-4736-A455-BEC32BFE2543}"/>
            </a:ext>
          </a:extLst>
        </xdr:cNvPr>
        <xdr:cNvSpPr txBox="1"/>
      </xdr:nvSpPr>
      <xdr:spPr>
        <a:xfrm>
          <a:off x="2439044" y="13873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125747</xdr:rowOff>
    </xdr:from>
    <xdr:ext cx="405111" cy="259045"/>
    <xdr:sp macro="" textlink="">
      <xdr:nvSpPr>
        <xdr:cNvPr id="319" name="n_3mainValue【福祉施設】&#10;有形固定資産減価償却率">
          <a:extLst>
            <a:ext uri="{FF2B5EF4-FFF2-40B4-BE49-F238E27FC236}">
              <a16:creationId xmlns:a16="http://schemas.microsoft.com/office/drawing/2014/main" id="{AD4386E9-CE8D-44A8-A856-77EEB4866914}"/>
            </a:ext>
          </a:extLst>
        </xdr:cNvPr>
        <xdr:cNvSpPr txBox="1"/>
      </xdr:nvSpPr>
      <xdr:spPr>
        <a:xfrm>
          <a:off x="1645294" y="13835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86377</xdr:rowOff>
    </xdr:from>
    <xdr:ext cx="405111" cy="259045"/>
    <xdr:sp macro="" textlink="">
      <xdr:nvSpPr>
        <xdr:cNvPr id="320" name="n_4mainValue【福祉施設】&#10;有形固定資産減価償却率">
          <a:extLst>
            <a:ext uri="{FF2B5EF4-FFF2-40B4-BE49-F238E27FC236}">
              <a16:creationId xmlns:a16="http://schemas.microsoft.com/office/drawing/2014/main" id="{BCB3EBE3-0F35-46FD-B96F-2E5A8C1AD2DE}"/>
            </a:ext>
          </a:extLst>
        </xdr:cNvPr>
        <xdr:cNvSpPr txBox="1"/>
      </xdr:nvSpPr>
      <xdr:spPr>
        <a:xfrm>
          <a:off x="851544" y="1379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3F6302B0-A27F-46BC-AE7D-0DCC676F0139}"/>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BE852948-9E1E-436C-8CF1-7BEF43272722}"/>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3ACF41DE-4125-4A31-92E1-9CCBD913797C}"/>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7BA97149-ED6D-4396-B3B7-4372F5B7CC6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C8DECE2E-ABBC-4BF8-83B4-5D2B81BECF55}"/>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1E057C48-12F3-4D83-84FB-01DF149D1F0B}"/>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9B54797-2A21-4378-B9B3-2159E8C99F95}"/>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E747D679-C3C6-4C46-873C-02184E2B2293}"/>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88B64D08-A57C-427E-BAC0-637A4459B03F}"/>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69CD11C2-9D1D-4D0A-BC5C-757EAD78721E}"/>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E497247C-BC1F-44C2-B1F7-F9FE0F73C48B}"/>
            </a:ext>
          </a:extLst>
        </xdr:cNvPr>
        <xdr:cNvCxnSpPr/>
      </xdr:nvCxnSpPr>
      <xdr:spPr>
        <a:xfrm>
          <a:off x="5956300" y="14135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49644000-48F3-4458-AAB4-094197BB5D76}"/>
            </a:ext>
          </a:extLst>
        </xdr:cNvPr>
        <xdr:cNvSpPr txBox="1"/>
      </xdr:nvSpPr>
      <xdr:spPr>
        <a:xfrm>
          <a:off x="5527221" y="13999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28609802-1315-4116-8C14-189F83EEB0A7}"/>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D86E0615-AD2B-4E9B-A910-59594338453E}"/>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7CBBF0D9-CD96-44AA-8827-ED127C3ADE9E}"/>
            </a:ext>
          </a:extLst>
        </xdr:cNvPr>
        <xdr:cNvCxnSpPr/>
      </xdr:nvCxnSpPr>
      <xdr:spPr>
        <a:xfrm>
          <a:off x="5956300" y="13036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C9F02F78-D1C2-4BC8-A3C6-40CA05EBCDAE}"/>
            </a:ext>
          </a:extLst>
        </xdr:cNvPr>
        <xdr:cNvSpPr txBox="1"/>
      </xdr:nvSpPr>
      <xdr:spPr>
        <a:xfrm>
          <a:off x="5527221" y="12894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020351FA-11D6-4635-AAB1-1FDF20D1191E}"/>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60F8A219-00B8-4B06-A4DF-0B9CBBAB777F}"/>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65B639F8-5C71-4FF5-A0DD-7E6BE3301163}"/>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152400</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52C84197-ED47-497C-89C5-9D2B994C4465}"/>
            </a:ext>
          </a:extLst>
        </xdr:cNvPr>
        <xdr:cNvCxnSpPr/>
      </xdr:nvCxnSpPr>
      <xdr:spPr>
        <a:xfrm flipV="1">
          <a:off x="9429115" y="12871450"/>
          <a:ext cx="0" cy="1246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3A9300AE-09A6-4FC9-A04A-EE70EC9DCDBF}"/>
            </a:ext>
          </a:extLst>
        </xdr:cNvPr>
        <xdr:cNvSpPr txBox="1"/>
      </xdr:nvSpPr>
      <xdr:spPr>
        <a:xfrm>
          <a:off x="9467850" y="1412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B7553419-208E-4863-B097-5402ACEACBA6}"/>
            </a:ext>
          </a:extLst>
        </xdr:cNvPr>
        <xdr:cNvCxnSpPr/>
      </xdr:nvCxnSpPr>
      <xdr:spPr>
        <a:xfrm>
          <a:off x="9359900" y="141179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99077</xdr:rowOff>
    </xdr:from>
    <xdr:ext cx="469744" cy="259045"/>
    <xdr:sp macro="" textlink="">
      <xdr:nvSpPr>
        <xdr:cNvPr id="343" name="【福祉施設】&#10;一人当たり面積最大値テキスト">
          <a:extLst>
            <a:ext uri="{FF2B5EF4-FFF2-40B4-BE49-F238E27FC236}">
              <a16:creationId xmlns:a16="http://schemas.microsoft.com/office/drawing/2014/main" id="{3E8BA48D-5420-44A4-AA5D-CCF330E95067}"/>
            </a:ext>
          </a:extLst>
        </xdr:cNvPr>
        <xdr:cNvSpPr txBox="1"/>
      </xdr:nvSpPr>
      <xdr:spPr>
        <a:xfrm>
          <a:off x="9467850" y="1265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4" name="直線コネクタ 343">
          <a:extLst>
            <a:ext uri="{FF2B5EF4-FFF2-40B4-BE49-F238E27FC236}">
              <a16:creationId xmlns:a16="http://schemas.microsoft.com/office/drawing/2014/main" id="{E1AC4571-CC67-4B51-9F73-D500E0151657}"/>
            </a:ext>
          </a:extLst>
        </xdr:cNvPr>
        <xdr:cNvCxnSpPr/>
      </xdr:nvCxnSpPr>
      <xdr:spPr>
        <a:xfrm>
          <a:off x="9359900" y="12871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33038</xdr:rowOff>
    </xdr:from>
    <xdr:ext cx="469744" cy="259045"/>
    <xdr:sp macro="" textlink="">
      <xdr:nvSpPr>
        <xdr:cNvPr id="345" name="【福祉施設】&#10;一人当たり面積平均値テキスト">
          <a:extLst>
            <a:ext uri="{FF2B5EF4-FFF2-40B4-BE49-F238E27FC236}">
              <a16:creationId xmlns:a16="http://schemas.microsoft.com/office/drawing/2014/main" id="{4E4C2882-102D-414B-B319-130EF2CD972D}"/>
            </a:ext>
          </a:extLst>
        </xdr:cNvPr>
        <xdr:cNvSpPr txBox="1"/>
      </xdr:nvSpPr>
      <xdr:spPr>
        <a:xfrm>
          <a:off x="9467850" y="135775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C248962B-87C9-438B-9E19-DEAD82EC484B}"/>
            </a:ext>
          </a:extLst>
        </xdr:cNvPr>
        <xdr:cNvSpPr/>
      </xdr:nvSpPr>
      <xdr:spPr>
        <a:xfrm>
          <a:off x="9398000" y="137198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47" name="フローチャート: 判断 346">
          <a:extLst>
            <a:ext uri="{FF2B5EF4-FFF2-40B4-BE49-F238E27FC236}">
              <a16:creationId xmlns:a16="http://schemas.microsoft.com/office/drawing/2014/main" id="{DB80F6FA-1BE4-4E39-AC26-99369188041A}"/>
            </a:ext>
          </a:extLst>
        </xdr:cNvPr>
        <xdr:cNvSpPr/>
      </xdr:nvSpPr>
      <xdr:spPr>
        <a:xfrm>
          <a:off x="8636000" y="13725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48" name="フローチャート: 判断 347">
          <a:extLst>
            <a:ext uri="{FF2B5EF4-FFF2-40B4-BE49-F238E27FC236}">
              <a16:creationId xmlns:a16="http://schemas.microsoft.com/office/drawing/2014/main" id="{67142205-0886-494C-8E6B-4638A3D2798E}"/>
            </a:ext>
          </a:extLst>
        </xdr:cNvPr>
        <xdr:cNvSpPr/>
      </xdr:nvSpPr>
      <xdr:spPr>
        <a:xfrm>
          <a:off x="7842250" y="137140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9" name="フローチャート: 判断 348">
          <a:extLst>
            <a:ext uri="{FF2B5EF4-FFF2-40B4-BE49-F238E27FC236}">
              <a16:creationId xmlns:a16="http://schemas.microsoft.com/office/drawing/2014/main" id="{1E70C3D4-C21F-4303-B2B1-5C0695838BB1}"/>
            </a:ext>
          </a:extLst>
        </xdr:cNvPr>
        <xdr:cNvSpPr/>
      </xdr:nvSpPr>
      <xdr:spPr>
        <a:xfrm>
          <a:off x="7029450" y="1375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55880</xdr:rowOff>
    </xdr:from>
    <xdr:to>
      <xdr:col>36</xdr:col>
      <xdr:colOff>165100</xdr:colOff>
      <xdr:row>83</xdr:row>
      <xdr:rowOff>157480</xdr:rowOff>
    </xdr:to>
    <xdr:sp macro="" textlink="">
      <xdr:nvSpPr>
        <xdr:cNvPr id="350" name="フローチャート: 判断 349">
          <a:extLst>
            <a:ext uri="{FF2B5EF4-FFF2-40B4-BE49-F238E27FC236}">
              <a16:creationId xmlns:a16="http://schemas.microsoft.com/office/drawing/2014/main" id="{A056BF64-1C6C-4802-9755-E94CA09B1CF1}"/>
            </a:ext>
          </a:extLst>
        </xdr:cNvPr>
        <xdr:cNvSpPr/>
      </xdr:nvSpPr>
      <xdr:spPr>
        <a:xfrm>
          <a:off x="6235700" y="1376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40E712-B47B-4620-83ED-F4DA39980242}"/>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519A07E2-E601-462B-AEF9-5E1929515B59}"/>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CA36AA26-A80F-48CF-B48B-6782EFAD60B1}"/>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162E599A-8C00-4098-90AD-2A6DD2E18304}"/>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4C291515-E435-4200-99D9-33F382F40B33}"/>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27305</xdr:rowOff>
    </xdr:from>
    <xdr:to>
      <xdr:col>55</xdr:col>
      <xdr:colOff>50800</xdr:colOff>
      <xdr:row>84</xdr:row>
      <xdr:rowOff>128905</xdr:rowOff>
    </xdr:to>
    <xdr:sp macro="" textlink="">
      <xdr:nvSpPr>
        <xdr:cNvPr id="356" name="楕円 355">
          <a:extLst>
            <a:ext uri="{FF2B5EF4-FFF2-40B4-BE49-F238E27FC236}">
              <a16:creationId xmlns:a16="http://schemas.microsoft.com/office/drawing/2014/main" id="{677ED3B9-04B1-4462-AE65-BBEA3FDE0373}"/>
            </a:ext>
          </a:extLst>
        </xdr:cNvPr>
        <xdr:cNvSpPr/>
      </xdr:nvSpPr>
      <xdr:spPr>
        <a:xfrm>
          <a:off x="9398000" y="139020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5732</xdr:rowOff>
    </xdr:from>
    <xdr:ext cx="469744" cy="259045"/>
    <xdr:sp macro="" textlink="">
      <xdr:nvSpPr>
        <xdr:cNvPr id="357" name="【福祉施設】&#10;一人当たり面積該当値テキスト">
          <a:extLst>
            <a:ext uri="{FF2B5EF4-FFF2-40B4-BE49-F238E27FC236}">
              <a16:creationId xmlns:a16="http://schemas.microsoft.com/office/drawing/2014/main" id="{EE30647E-1151-40AD-9AAE-C745E6CB985E}"/>
            </a:ext>
          </a:extLst>
        </xdr:cNvPr>
        <xdr:cNvSpPr txBox="1"/>
      </xdr:nvSpPr>
      <xdr:spPr>
        <a:xfrm>
          <a:off x="9467850" y="13880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33020</xdr:rowOff>
    </xdr:from>
    <xdr:to>
      <xdr:col>50</xdr:col>
      <xdr:colOff>165100</xdr:colOff>
      <xdr:row>84</xdr:row>
      <xdr:rowOff>134620</xdr:rowOff>
    </xdr:to>
    <xdr:sp macro="" textlink="">
      <xdr:nvSpPr>
        <xdr:cNvPr id="358" name="楕円 357">
          <a:extLst>
            <a:ext uri="{FF2B5EF4-FFF2-40B4-BE49-F238E27FC236}">
              <a16:creationId xmlns:a16="http://schemas.microsoft.com/office/drawing/2014/main" id="{FD5271FF-86C5-49EB-9D06-044CD2251BD9}"/>
            </a:ext>
          </a:extLst>
        </xdr:cNvPr>
        <xdr:cNvSpPr/>
      </xdr:nvSpPr>
      <xdr:spPr>
        <a:xfrm>
          <a:off x="8636000" y="1390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78105</xdr:rowOff>
    </xdr:from>
    <xdr:to>
      <xdr:col>55</xdr:col>
      <xdr:colOff>0</xdr:colOff>
      <xdr:row>84</xdr:row>
      <xdr:rowOff>83820</xdr:rowOff>
    </xdr:to>
    <xdr:cxnSp macro="">
      <xdr:nvCxnSpPr>
        <xdr:cNvPr id="359" name="直線コネクタ 358">
          <a:extLst>
            <a:ext uri="{FF2B5EF4-FFF2-40B4-BE49-F238E27FC236}">
              <a16:creationId xmlns:a16="http://schemas.microsoft.com/office/drawing/2014/main" id="{92A067C7-6BA3-4EF6-9B8B-F956E3E2E494}"/>
            </a:ext>
          </a:extLst>
        </xdr:cNvPr>
        <xdr:cNvCxnSpPr/>
      </xdr:nvCxnSpPr>
      <xdr:spPr>
        <a:xfrm flipV="1">
          <a:off x="8686800" y="13952855"/>
          <a:ext cx="7429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33020</xdr:rowOff>
    </xdr:from>
    <xdr:to>
      <xdr:col>46</xdr:col>
      <xdr:colOff>38100</xdr:colOff>
      <xdr:row>84</xdr:row>
      <xdr:rowOff>134620</xdr:rowOff>
    </xdr:to>
    <xdr:sp macro="" textlink="">
      <xdr:nvSpPr>
        <xdr:cNvPr id="360" name="楕円 359">
          <a:extLst>
            <a:ext uri="{FF2B5EF4-FFF2-40B4-BE49-F238E27FC236}">
              <a16:creationId xmlns:a16="http://schemas.microsoft.com/office/drawing/2014/main" id="{9B81071E-CE11-401B-B50B-5FE0FE862BAB}"/>
            </a:ext>
          </a:extLst>
        </xdr:cNvPr>
        <xdr:cNvSpPr/>
      </xdr:nvSpPr>
      <xdr:spPr>
        <a:xfrm>
          <a:off x="7842250" y="139077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83820</xdr:rowOff>
    </xdr:from>
    <xdr:to>
      <xdr:col>50</xdr:col>
      <xdr:colOff>114300</xdr:colOff>
      <xdr:row>84</xdr:row>
      <xdr:rowOff>83820</xdr:rowOff>
    </xdr:to>
    <xdr:cxnSp macro="">
      <xdr:nvCxnSpPr>
        <xdr:cNvPr id="361" name="直線コネクタ 360">
          <a:extLst>
            <a:ext uri="{FF2B5EF4-FFF2-40B4-BE49-F238E27FC236}">
              <a16:creationId xmlns:a16="http://schemas.microsoft.com/office/drawing/2014/main" id="{7514474E-567A-457C-A65A-FA90BF497D2F}"/>
            </a:ext>
          </a:extLst>
        </xdr:cNvPr>
        <xdr:cNvCxnSpPr/>
      </xdr:nvCxnSpPr>
      <xdr:spPr>
        <a:xfrm>
          <a:off x="7886700" y="1395857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33020</xdr:rowOff>
    </xdr:from>
    <xdr:to>
      <xdr:col>41</xdr:col>
      <xdr:colOff>101600</xdr:colOff>
      <xdr:row>84</xdr:row>
      <xdr:rowOff>134620</xdr:rowOff>
    </xdr:to>
    <xdr:sp macro="" textlink="">
      <xdr:nvSpPr>
        <xdr:cNvPr id="362" name="楕円 361">
          <a:extLst>
            <a:ext uri="{FF2B5EF4-FFF2-40B4-BE49-F238E27FC236}">
              <a16:creationId xmlns:a16="http://schemas.microsoft.com/office/drawing/2014/main" id="{B3D7ABD0-9200-417B-A8A4-23D966788D6A}"/>
            </a:ext>
          </a:extLst>
        </xdr:cNvPr>
        <xdr:cNvSpPr/>
      </xdr:nvSpPr>
      <xdr:spPr>
        <a:xfrm>
          <a:off x="7029450" y="1390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83820</xdr:rowOff>
    </xdr:from>
    <xdr:to>
      <xdr:col>45</xdr:col>
      <xdr:colOff>177800</xdr:colOff>
      <xdr:row>84</xdr:row>
      <xdr:rowOff>83820</xdr:rowOff>
    </xdr:to>
    <xdr:cxnSp macro="">
      <xdr:nvCxnSpPr>
        <xdr:cNvPr id="363" name="直線コネクタ 362">
          <a:extLst>
            <a:ext uri="{FF2B5EF4-FFF2-40B4-BE49-F238E27FC236}">
              <a16:creationId xmlns:a16="http://schemas.microsoft.com/office/drawing/2014/main" id="{409221E5-06DE-4EAD-8EE9-FC3B146301EA}"/>
            </a:ext>
          </a:extLst>
        </xdr:cNvPr>
        <xdr:cNvCxnSpPr/>
      </xdr:nvCxnSpPr>
      <xdr:spPr>
        <a:xfrm>
          <a:off x="7080250" y="1395857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33020</xdr:rowOff>
    </xdr:from>
    <xdr:to>
      <xdr:col>36</xdr:col>
      <xdr:colOff>165100</xdr:colOff>
      <xdr:row>84</xdr:row>
      <xdr:rowOff>134620</xdr:rowOff>
    </xdr:to>
    <xdr:sp macro="" textlink="">
      <xdr:nvSpPr>
        <xdr:cNvPr id="364" name="楕円 363">
          <a:extLst>
            <a:ext uri="{FF2B5EF4-FFF2-40B4-BE49-F238E27FC236}">
              <a16:creationId xmlns:a16="http://schemas.microsoft.com/office/drawing/2014/main" id="{19C9A5C7-A69D-4432-BC8E-AA94285CC051}"/>
            </a:ext>
          </a:extLst>
        </xdr:cNvPr>
        <xdr:cNvSpPr/>
      </xdr:nvSpPr>
      <xdr:spPr>
        <a:xfrm>
          <a:off x="6235700" y="1390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83820</xdr:rowOff>
    </xdr:from>
    <xdr:to>
      <xdr:col>41</xdr:col>
      <xdr:colOff>50800</xdr:colOff>
      <xdr:row>84</xdr:row>
      <xdr:rowOff>83820</xdr:rowOff>
    </xdr:to>
    <xdr:cxnSp macro="">
      <xdr:nvCxnSpPr>
        <xdr:cNvPr id="365" name="直線コネクタ 364">
          <a:extLst>
            <a:ext uri="{FF2B5EF4-FFF2-40B4-BE49-F238E27FC236}">
              <a16:creationId xmlns:a16="http://schemas.microsoft.com/office/drawing/2014/main" id="{793E66F8-F941-4607-B6B8-BBA206BCC8AE}"/>
            </a:ext>
          </a:extLst>
        </xdr:cNvPr>
        <xdr:cNvCxnSpPr/>
      </xdr:nvCxnSpPr>
      <xdr:spPr>
        <a:xfrm>
          <a:off x="6286500" y="1395857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134002</xdr:rowOff>
    </xdr:from>
    <xdr:ext cx="469744" cy="259045"/>
    <xdr:sp macro="" textlink="">
      <xdr:nvSpPr>
        <xdr:cNvPr id="366" name="n_1aveValue【福祉施設】&#10;一人当たり面積">
          <a:extLst>
            <a:ext uri="{FF2B5EF4-FFF2-40B4-BE49-F238E27FC236}">
              <a16:creationId xmlns:a16="http://schemas.microsoft.com/office/drawing/2014/main" id="{1A57E0F9-F97E-4306-913F-EB51821BF9E7}"/>
            </a:ext>
          </a:extLst>
        </xdr:cNvPr>
        <xdr:cNvSpPr txBox="1"/>
      </xdr:nvSpPr>
      <xdr:spPr>
        <a:xfrm>
          <a:off x="8458277" y="13513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122572</xdr:rowOff>
    </xdr:from>
    <xdr:ext cx="469744" cy="259045"/>
    <xdr:sp macro="" textlink="">
      <xdr:nvSpPr>
        <xdr:cNvPr id="367" name="n_2aveValue【福祉施設】&#10;一人当たり面積">
          <a:extLst>
            <a:ext uri="{FF2B5EF4-FFF2-40B4-BE49-F238E27FC236}">
              <a16:creationId xmlns:a16="http://schemas.microsoft.com/office/drawing/2014/main" id="{F14C475B-5D24-4A53-A5B9-89026268589D}"/>
            </a:ext>
          </a:extLst>
        </xdr:cNvPr>
        <xdr:cNvSpPr txBox="1"/>
      </xdr:nvSpPr>
      <xdr:spPr>
        <a:xfrm>
          <a:off x="7677227" y="13502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162577</xdr:rowOff>
    </xdr:from>
    <xdr:ext cx="469744" cy="259045"/>
    <xdr:sp macro="" textlink="">
      <xdr:nvSpPr>
        <xdr:cNvPr id="368" name="n_3aveValue【福祉施設】&#10;一人当たり面積">
          <a:extLst>
            <a:ext uri="{FF2B5EF4-FFF2-40B4-BE49-F238E27FC236}">
              <a16:creationId xmlns:a16="http://schemas.microsoft.com/office/drawing/2014/main" id="{0EACDA1D-9CEB-47E4-A2D3-8EED8AAFB302}"/>
            </a:ext>
          </a:extLst>
        </xdr:cNvPr>
        <xdr:cNvSpPr txBox="1"/>
      </xdr:nvSpPr>
      <xdr:spPr>
        <a:xfrm>
          <a:off x="6864427"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2557</xdr:rowOff>
    </xdr:from>
    <xdr:ext cx="469744" cy="259045"/>
    <xdr:sp macro="" textlink="">
      <xdr:nvSpPr>
        <xdr:cNvPr id="369" name="n_4aveValue【福祉施設】&#10;一人当たり面積">
          <a:extLst>
            <a:ext uri="{FF2B5EF4-FFF2-40B4-BE49-F238E27FC236}">
              <a16:creationId xmlns:a16="http://schemas.microsoft.com/office/drawing/2014/main" id="{49E6DD81-831C-4D7D-A262-3F032214D863}"/>
            </a:ext>
          </a:extLst>
        </xdr:cNvPr>
        <xdr:cNvSpPr txBox="1"/>
      </xdr:nvSpPr>
      <xdr:spPr>
        <a:xfrm>
          <a:off x="6070677" y="1354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125747</xdr:rowOff>
    </xdr:from>
    <xdr:ext cx="469744" cy="259045"/>
    <xdr:sp macro="" textlink="">
      <xdr:nvSpPr>
        <xdr:cNvPr id="370" name="n_1mainValue【福祉施設】&#10;一人当たり面積">
          <a:extLst>
            <a:ext uri="{FF2B5EF4-FFF2-40B4-BE49-F238E27FC236}">
              <a16:creationId xmlns:a16="http://schemas.microsoft.com/office/drawing/2014/main" id="{F24CCAA0-17E5-49C7-948E-41CA0B911BDB}"/>
            </a:ext>
          </a:extLst>
        </xdr:cNvPr>
        <xdr:cNvSpPr txBox="1"/>
      </xdr:nvSpPr>
      <xdr:spPr>
        <a:xfrm>
          <a:off x="8458277" y="1400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125747</xdr:rowOff>
    </xdr:from>
    <xdr:ext cx="469744" cy="259045"/>
    <xdr:sp macro="" textlink="">
      <xdr:nvSpPr>
        <xdr:cNvPr id="371" name="n_2mainValue【福祉施設】&#10;一人当たり面積">
          <a:extLst>
            <a:ext uri="{FF2B5EF4-FFF2-40B4-BE49-F238E27FC236}">
              <a16:creationId xmlns:a16="http://schemas.microsoft.com/office/drawing/2014/main" id="{1B3B5AF9-40F8-404A-A871-7F478742B8CE}"/>
            </a:ext>
          </a:extLst>
        </xdr:cNvPr>
        <xdr:cNvSpPr txBox="1"/>
      </xdr:nvSpPr>
      <xdr:spPr>
        <a:xfrm>
          <a:off x="7677227" y="1400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125747</xdr:rowOff>
    </xdr:from>
    <xdr:ext cx="469744" cy="259045"/>
    <xdr:sp macro="" textlink="">
      <xdr:nvSpPr>
        <xdr:cNvPr id="372" name="n_3mainValue【福祉施設】&#10;一人当たり面積">
          <a:extLst>
            <a:ext uri="{FF2B5EF4-FFF2-40B4-BE49-F238E27FC236}">
              <a16:creationId xmlns:a16="http://schemas.microsoft.com/office/drawing/2014/main" id="{9AD3BDC0-39F6-4A7D-99FC-014AD72A8433}"/>
            </a:ext>
          </a:extLst>
        </xdr:cNvPr>
        <xdr:cNvSpPr txBox="1"/>
      </xdr:nvSpPr>
      <xdr:spPr>
        <a:xfrm>
          <a:off x="6864427" y="1400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125747</xdr:rowOff>
    </xdr:from>
    <xdr:ext cx="469744" cy="259045"/>
    <xdr:sp macro="" textlink="">
      <xdr:nvSpPr>
        <xdr:cNvPr id="373" name="n_4mainValue【福祉施設】&#10;一人当たり面積">
          <a:extLst>
            <a:ext uri="{FF2B5EF4-FFF2-40B4-BE49-F238E27FC236}">
              <a16:creationId xmlns:a16="http://schemas.microsoft.com/office/drawing/2014/main" id="{D3E905FB-B3DB-4849-9ED2-888EC2BDD5A1}"/>
            </a:ext>
          </a:extLst>
        </xdr:cNvPr>
        <xdr:cNvSpPr txBox="1"/>
      </xdr:nvSpPr>
      <xdr:spPr>
        <a:xfrm>
          <a:off x="6070677" y="1400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D7D52BE2-130F-4F17-98C7-319DB11DEB8B}"/>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B0315AA3-8DAF-4D58-B766-546E85FBBC21}"/>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32040EFE-17BF-42B9-9B55-D54F16281ACE}"/>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E61BA282-A7A1-4581-AC58-25BF9E2033C0}"/>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32B58D37-AB7B-4CF0-B7AB-5F2101A0AE53}"/>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CDB70B09-FE29-4B80-B6AF-96A881E3BE39}"/>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EE286C12-3A66-431E-8EB4-0F4EA36AA5EA}"/>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7C0C86CC-9F18-49C8-83B3-8FF6309833C8}"/>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AEE22749-3E5F-431D-8221-0B6607308134}"/>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A2D8E9B5-D5E2-427B-8A19-B3826D9C8841}"/>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EAC4F43A-1C3C-48BA-9E24-04D38F5026EC}"/>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0E6B0BAB-F75D-4B18-8BF0-A2399D7DBCAE}"/>
            </a:ext>
          </a:extLst>
        </xdr:cNvPr>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51219B13-DC03-48C9-98E2-9ABB2E2146DC}"/>
            </a:ext>
          </a:extLst>
        </xdr:cNvPr>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FFB0F59E-BC87-4EF5-A9BF-D4C66F61565E}"/>
            </a:ext>
          </a:extLst>
        </xdr:cNvPr>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EB23A9D4-07C1-4727-9C80-FAD2D3AA73A4}"/>
            </a:ext>
          </a:extLst>
        </xdr:cNvPr>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12759002-C4E3-46E8-BF40-723D32085476}"/>
            </a:ext>
          </a:extLst>
        </xdr:cNvPr>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ECB3D004-BECF-482D-BF41-D22E30AEB51E}"/>
            </a:ext>
          </a:extLst>
        </xdr:cNvPr>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061D7163-6206-47AE-A84B-35B73BCE93C0}"/>
            </a:ext>
          </a:extLst>
        </xdr:cNvPr>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6C4F3638-323C-4F1D-BBA2-9C25C12677D6}"/>
            </a:ext>
          </a:extLst>
        </xdr:cNvPr>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FFFC9198-0318-49D4-A222-B25368EA1F83}"/>
            </a:ext>
          </a:extLst>
        </xdr:cNvPr>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FF5D980E-6095-4561-B9A5-0079777D66EA}"/>
            </a:ext>
          </a:extLst>
        </xdr:cNvPr>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FCFCB7F6-42E9-41C7-A3BA-EE3BB7F1EC5D}"/>
            </a:ext>
          </a:extLst>
        </xdr:cNvPr>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9A93E0B6-AE02-4EED-B967-9257C3E0DDE3}"/>
            </a:ext>
          </a:extLst>
        </xdr:cNvPr>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E3686222-94D1-4B77-87B5-89AF8FB89ABC}"/>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E645C267-657D-4F01-996D-F2A45549E3A6}"/>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327FE1C7-8D60-4FD4-A45E-D2C15326BDEB}"/>
            </a:ext>
          </a:extLst>
        </xdr:cNvPr>
        <xdr:cNvCxnSpPr/>
      </xdr:nvCxnSpPr>
      <xdr:spPr>
        <a:xfrm flipV="1">
          <a:off x="4177665" y="165762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FAE9C6AD-68A0-4466-A6A3-37D79867D44C}"/>
            </a:ext>
          </a:extLst>
        </xdr:cNvPr>
        <xdr:cNvSpPr txBox="1"/>
      </xdr:nvSpPr>
      <xdr:spPr>
        <a:xfrm>
          <a:off x="421640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0AF673E8-1FF8-4FD8-B397-94F5375C2535}"/>
            </a:ext>
          </a:extLst>
        </xdr:cNvPr>
        <xdr:cNvCxnSpPr/>
      </xdr:nvCxnSpPr>
      <xdr:spPr>
        <a:xfrm>
          <a:off x="41084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120848</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02543D8D-7DFA-4774-A69D-37F796E30DD4}"/>
            </a:ext>
          </a:extLst>
        </xdr:cNvPr>
        <xdr:cNvSpPr txBox="1"/>
      </xdr:nvSpPr>
      <xdr:spPr>
        <a:xfrm>
          <a:off x="4216400" y="163514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xdr:rowOff>
    </xdr:from>
    <xdr:to>
      <xdr:col>24</xdr:col>
      <xdr:colOff>152400</xdr:colOff>
      <xdr:row>100</xdr:row>
      <xdr:rowOff>2721</xdr:rowOff>
    </xdr:to>
    <xdr:cxnSp macro="">
      <xdr:nvCxnSpPr>
        <xdr:cNvPr id="403" name="直線コネクタ 402">
          <a:extLst>
            <a:ext uri="{FF2B5EF4-FFF2-40B4-BE49-F238E27FC236}">
              <a16:creationId xmlns:a16="http://schemas.microsoft.com/office/drawing/2014/main" id="{A8F24431-E3F2-4E02-B4F8-702A31DBB9DA}"/>
            </a:ext>
          </a:extLst>
        </xdr:cNvPr>
        <xdr:cNvCxnSpPr/>
      </xdr:nvCxnSpPr>
      <xdr:spPr>
        <a:xfrm>
          <a:off x="4108450" y="165762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18522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291EF9C9-D550-45E2-A19E-776E1AABFBB4}"/>
            </a:ext>
          </a:extLst>
        </xdr:cNvPr>
        <xdr:cNvSpPr txBox="1"/>
      </xdr:nvSpPr>
      <xdr:spPr>
        <a:xfrm>
          <a:off x="4216400" y="174492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40095</xdr:rowOff>
    </xdr:from>
    <xdr:to>
      <xdr:col>24</xdr:col>
      <xdr:colOff>114300</xdr:colOff>
      <xdr:row>105</xdr:row>
      <xdr:rowOff>141695</xdr:rowOff>
    </xdr:to>
    <xdr:sp macro="" textlink="">
      <xdr:nvSpPr>
        <xdr:cNvPr id="405" name="フローチャート: 判断 404">
          <a:extLst>
            <a:ext uri="{FF2B5EF4-FFF2-40B4-BE49-F238E27FC236}">
              <a16:creationId xmlns:a16="http://schemas.microsoft.com/office/drawing/2014/main" id="{DBA27E4B-08FA-4BB3-9A70-F38DCD0E1C55}"/>
            </a:ext>
          </a:extLst>
        </xdr:cNvPr>
        <xdr:cNvSpPr/>
      </xdr:nvSpPr>
      <xdr:spPr>
        <a:xfrm>
          <a:off x="4127500" y="17470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15602</xdr:rowOff>
    </xdr:from>
    <xdr:to>
      <xdr:col>20</xdr:col>
      <xdr:colOff>38100</xdr:colOff>
      <xdr:row>105</xdr:row>
      <xdr:rowOff>117202</xdr:rowOff>
    </xdr:to>
    <xdr:sp macro="" textlink="">
      <xdr:nvSpPr>
        <xdr:cNvPr id="406" name="フローチャート: 判断 405">
          <a:extLst>
            <a:ext uri="{FF2B5EF4-FFF2-40B4-BE49-F238E27FC236}">
              <a16:creationId xmlns:a16="http://schemas.microsoft.com/office/drawing/2014/main" id="{01EAFF2E-9D16-4976-975E-2ECBC6E52582}"/>
            </a:ext>
          </a:extLst>
        </xdr:cNvPr>
        <xdr:cNvSpPr/>
      </xdr:nvSpPr>
      <xdr:spPr>
        <a:xfrm>
          <a:off x="3384550" y="174463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169092</xdr:rowOff>
    </xdr:from>
    <xdr:to>
      <xdr:col>15</xdr:col>
      <xdr:colOff>101600</xdr:colOff>
      <xdr:row>105</xdr:row>
      <xdr:rowOff>99242</xdr:rowOff>
    </xdr:to>
    <xdr:sp macro="" textlink="">
      <xdr:nvSpPr>
        <xdr:cNvPr id="407" name="フローチャート: 判断 406">
          <a:extLst>
            <a:ext uri="{FF2B5EF4-FFF2-40B4-BE49-F238E27FC236}">
              <a16:creationId xmlns:a16="http://schemas.microsoft.com/office/drawing/2014/main" id="{72044F87-EE78-41D4-8C0F-570372116615}"/>
            </a:ext>
          </a:extLst>
        </xdr:cNvPr>
        <xdr:cNvSpPr/>
      </xdr:nvSpPr>
      <xdr:spPr>
        <a:xfrm>
          <a:off x="2571750" y="17428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151130</xdr:rowOff>
    </xdr:from>
    <xdr:to>
      <xdr:col>10</xdr:col>
      <xdr:colOff>165100</xdr:colOff>
      <xdr:row>105</xdr:row>
      <xdr:rowOff>81280</xdr:rowOff>
    </xdr:to>
    <xdr:sp macro="" textlink="">
      <xdr:nvSpPr>
        <xdr:cNvPr id="408" name="フローチャート: 判断 407">
          <a:extLst>
            <a:ext uri="{FF2B5EF4-FFF2-40B4-BE49-F238E27FC236}">
              <a16:creationId xmlns:a16="http://schemas.microsoft.com/office/drawing/2014/main" id="{0F5AF80E-6562-4980-BF52-F42957879896}"/>
            </a:ext>
          </a:extLst>
        </xdr:cNvPr>
        <xdr:cNvSpPr/>
      </xdr:nvSpPr>
      <xdr:spPr>
        <a:xfrm>
          <a:off x="1778000" y="17410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160927</xdr:rowOff>
    </xdr:from>
    <xdr:to>
      <xdr:col>6</xdr:col>
      <xdr:colOff>38100</xdr:colOff>
      <xdr:row>105</xdr:row>
      <xdr:rowOff>91077</xdr:rowOff>
    </xdr:to>
    <xdr:sp macro="" textlink="">
      <xdr:nvSpPr>
        <xdr:cNvPr id="409" name="フローチャート: 判断 408">
          <a:extLst>
            <a:ext uri="{FF2B5EF4-FFF2-40B4-BE49-F238E27FC236}">
              <a16:creationId xmlns:a16="http://schemas.microsoft.com/office/drawing/2014/main" id="{E5162F17-242A-4A32-A4C0-5721499E495D}"/>
            </a:ext>
          </a:extLst>
        </xdr:cNvPr>
        <xdr:cNvSpPr/>
      </xdr:nvSpPr>
      <xdr:spPr>
        <a:xfrm>
          <a:off x="984250" y="1742022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B7E5AF40-EC1E-4FE0-93D7-B201D022FDD2}"/>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D8EE74AC-5AEB-441D-AE3A-54A14FC2FA12}"/>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F964D39D-DDC5-47BE-940C-2DAA823A2456}"/>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A07E4FF1-BB70-4585-9C62-005A07D17AD4}"/>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605B4AC8-35A0-4D85-9C4E-FEF7E6338125}"/>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170724</xdr:rowOff>
    </xdr:from>
    <xdr:to>
      <xdr:col>24</xdr:col>
      <xdr:colOff>114300</xdr:colOff>
      <xdr:row>105</xdr:row>
      <xdr:rowOff>100874</xdr:rowOff>
    </xdr:to>
    <xdr:sp macro="" textlink="">
      <xdr:nvSpPr>
        <xdr:cNvPr id="415" name="楕円 414">
          <a:extLst>
            <a:ext uri="{FF2B5EF4-FFF2-40B4-BE49-F238E27FC236}">
              <a16:creationId xmlns:a16="http://schemas.microsoft.com/office/drawing/2014/main" id="{441242B3-9C69-4F4C-AF13-5B586920F563}"/>
            </a:ext>
          </a:extLst>
        </xdr:cNvPr>
        <xdr:cNvSpPr/>
      </xdr:nvSpPr>
      <xdr:spPr>
        <a:xfrm>
          <a:off x="4127500" y="1743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22151</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E1F07ED4-BB19-4AF5-8BE9-CBA5F1B1E1F8}"/>
            </a:ext>
          </a:extLst>
        </xdr:cNvPr>
        <xdr:cNvSpPr txBox="1"/>
      </xdr:nvSpPr>
      <xdr:spPr>
        <a:xfrm>
          <a:off x="4216400" y="17281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169092</xdr:rowOff>
    </xdr:from>
    <xdr:to>
      <xdr:col>20</xdr:col>
      <xdr:colOff>38100</xdr:colOff>
      <xdr:row>105</xdr:row>
      <xdr:rowOff>99242</xdr:rowOff>
    </xdr:to>
    <xdr:sp macro="" textlink="">
      <xdr:nvSpPr>
        <xdr:cNvPr id="417" name="楕円 416">
          <a:extLst>
            <a:ext uri="{FF2B5EF4-FFF2-40B4-BE49-F238E27FC236}">
              <a16:creationId xmlns:a16="http://schemas.microsoft.com/office/drawing/2014/main" id="{6FB3AF2C-3C7F-4293-9600-92660131DDCE}"/>
            </a:ext>
          </a:extLst>
        </xdr:cNvPr>
        <xdr:cNvSpPr/>
      </xdr:nvSpPr>
      <xdr:spPr>
        <a:xfrm>
          <a:off x="3384550" y="1742839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48442</xdr:rowOff>
    </xdr:from>
    <xdr:to>
      <xdr:col>24</xdr:col>
      <xdr:colOff>63500</xdr:colOff>
      <xdr:row>105</xdr:row>
      <xdr:rowOff>50074</xdr:rowOff>
    </xdr:to>
    <xdr:cxnSp macro="">
      <xdr:nvCxnSpPr>
        <xdr:cNvPr id="418" name="直線コネクタ 417">
          <a:extLst>
            <a:ext uri="{FF2B5EF4-FFF2-40B4-BE49-F238E27FC236}">
              <a16:creationId xmlns:a16="http://schemas.microsoft.com/office/drawing/2014/main" id="{16069AB5-C5CA-48D6-AAA2-52E4F30B6CFC}"/>
            </a:ext>
          </a:extLst>
        </xdr:cNvPr>
        <xdr:cNvCxnSpPr/>
      </xdr:nvCxnSpPr>
      <xdr:spPr>
        <a:xfrm>
          <a:off x="3429000" y="17479192"/>
          <a:ext cx="7493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129902</xdr:rowOff>
    </xdr:from>
    <xdr:to>
      <xdr:col>15</xdr:col>
      <xdr:colOff>101600</xdr:colOff>
      <xdr:row>105</xdr:row>
      <xdr:rowOff>60052</xdr:rowOff>
    </xdr:to>
    <xdr:sp macro="" textlink="">
      <xdr:nvSpPr>
        <xdr:cNvPr id="419" name="楕円 418">
          <a:extLst>
            <a:ext uri="{FF2B5EF4-FFF2-40B4-BE49-F238E27FC236}">
              <a16:creationId xmlns:a16="http://schemas.microsoft.com/office/drawing/2014/main" id="{AD2381B5-9C75-4872-88AC-2BC5B147A6E5}"/>
            </a:ext>
          </a:extLst>
        </xdr:cNvPr>
        <xdr:cNvSpPr/>
      </xdr:nvSpPr>
      <xdr:spPr>
        <a:xfrm>
          <a:off x="2571750" y="17389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9252</xdr:rowOff>
    </xdr:from>
    <xdr:to>
      <xdr:col>19</xdr:col>
      <xdr:colOff>177800</xdr:colOff>
      <xdr:row>105</xdr:row>
      <xdr:rowOff>48442</xdr:rowOff>
    </xdr:to>
    <xdr:cxnSp macro="">
      <xdr:nvCxnSpPr>
        <xdr:cNvPr id="420" name="直線コネクタ 419">
          <a:extLst>
            <a:ext uri="{FF2B5EF4-FFF2-40B4-BE49-F238E27FC236}">
              <a16:creationId xmlns:a16="http://schemas.microsoft.com/office/drawing/2014/main" id="{115EDFBD-C4BC-4673-96CA-6DC667B4C2D9}"/>
            </a:ext>
          </a:extLst>
        </xdr:cNvPr>
        <xdr:cNvCxnSpPr/>
      </xdr:nvCxnSpPr>
      <xdr:spPr>
        <a:xfrm>
          <a:off x="2622550" y="17440002"/>
          <a:ext cx="80645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89081</xdr:rowOff>
    </xdr:from>
    <xdr:to>
      <xdr:col>10</xdr:col>
      <xdr:colOff>165100</xdr:colOff>
      <xdr:row>105</xdr:row>
      <xdr:rowOff>19231</xdr:rowOff>
    </xdr:to>
    <xdr:sp macro="" textlink="">
      <xdr:nvSpPr>
        <xdr:cNvPr id="421" name="楕円 420">
          <a:extLst>
            <a:ext uri="{FF2B5EF4-FFF2-40B4-BE49-F238E27FC236}">
              <a16:creationId xmlns:a16="http://schemas.microsoft.com/office/drawing/2014/main" id="{CFE5B995-3393-491E-A649-15B76C53FD6A}"/>
            </a:ext>
          </a:extLst>
        </xdr:cNvPr>
        <xdr:cNvSpPr/>
      </xdr:nvSpPr>
      <xdr:spPr>
        <a:xfrm>
          <a:off x="1778000" y="1734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139881</xdr:rowOff>
    </xdr:from>
    <xdr:to>
      <xdr:col>15</xdr:col>
      <xdr:colOff>50800</xdr:colOff>
      <xdr:row>105</xdr:row>
      <xdr:rowOff>9252</xdr:rowOff>
    </xdr:to>
    <xdr:cxnSp macro="">
      <xdr:nvCxnSpPr>
        <xdr:cNvPr id="422" name="直線コネクタ 421">
          <a:extLst>
            <a:ext uri="{FF2B5EF4-FFF2-40B4-BE49-F238E27FC236}">
              <a16:creationId xmlns:a16="http://schemas.microsoft.com/office/drawing/2014/main" id="{923122B1-3A72-46F6-9D83-1825BBA1B894}"/>
            </a:ext>
          </a:extLst>
        </xdr:cNvPr>
        <xdr:cNvCxnSpPr/>
      </xdr:nvCxnSpPr>
      <xdr:spPr>
        <a:xfrm>
          <a:off x="1828800" y="17399181"/>
          <a:ext cx="79375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126637</xdr:rowOff>
    </xdr:from>
    <xdr:to>
      <xdr:col>6</xdr:col>
      <xdr:colOff>38100</xdr:colOff>
      <xdr:row>105</xdr:row>
      <xdr:rowOff>56787</xdr:rowOff>
    </xdr:to>
    <xdr:sp macro="" textlink="">
      <xdr:nvSpPr>
        <xdr:cNvPr id="423" name="楕円 422">
          <a:extLst>
            <a:ext uri="{FF2B5EF4-FFF2-40B4-BE49-F238E27FC236}">
              <a16:creationId xmlns:a16="http://schemas.microsoft.com/office/drawing/2014/main" id="{76EA987C-E6DC-44ED-9476-0EBBA85A07CD}"/>
            </a:ext>
          </a:extLst>
        </xdr:cNvPr>
        <xdr:cNvSpPr/>
      </xdr:nvSpPr>
      <xdr:spPr>
        <a:xfrm>
          <a:off x="984250" y="1738593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139881</xdr:rowOff>
    </xdr:from>
    <xdr:to>
      <xdr:col>10</xdr:col>
      <xdr:colOff>114300</xdr:colOff>
      <xdr:row>105</xdr:row>
      <xdr:rowOff>5987</xdr:rowOff>
    </xdr:to>
    <xdr:cxnSp macro="">
      <xdr:nvCxnSpPr>
        <xdr:cNvPr id="424" name="直線コネクタ 423">
          <a:extLst>
            <a:ext uri="{FF2B5EF4-FFF2-40B4-BE49-F238E27FC236}">
              <a16:creationId xmlns:a16="http://schemas.microsoft.com/office/drawing/2014/main" id="{C144B1CB-C9D6-4030-9559-B9F8EE8BB8AB}"/>
            </a:ext>
          </a:extLst>
        </xdr:cNvPr>
        <xdr:cNvCxnSpPr/>
      </xdr:nvCxnSpPr>
      <xdr:spPr>
        <a:xfrm flipV="1">
          <a:off x="1028700" y="17399181"/>
          <a:ext cx="8001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108329</xdr:rowOff>
    </xdr:from>
    <xdr:ext cx="405111" cy="259045"/>
    <xdr:sp macro="" textlink="">
      <xdr:nvSpPr>
        <xdr:cNvPr id="425" name="n_1aveValue【市民会館】&#10;有形固定資産減価償却率">
          <a:extLst>
            <a:ext uri="{FF2B5EF4-FFF2-40B4-BE49-F238E27FC236}">
              <a16:creationId xmlns:a16="http://schemas.microsoft.com/office/drawing/2014/main" id="{725AF5E7-B343-4B09-AE93-E17A862BB03A}"/>
            </a:ext>
          </a:extLst>
        </xdr:cNvPr>
        <xdr:cNvSpPr txBox="1"/>
      </xdr:nvSpPr>
      <xdr:spPr>
        <a:xfrm>
          <a:off x="3239144" y="17539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90369</xdr:rowOff>
    </xdr:from>
    <xdr:ext cx="405111" cy="259045"/>
    <xdr:sp macro="" textlink="">
      <xdr:nvSpPr>
        <xdr:cNvPr id="426" name="n_2aveValue【市民会館】&#10;有形固定資産減価償却率">
          <a:extLst>
            <a:ext uri="{FF2B5EF4-FFF2-40B4-BE49-F238E27FC236}">
              <a16:creationId xmlns:a16="http://schemas.microsoft.com/office/drawing/2014/main" id="{F0A5CF7B-6447-463D-874C-0F999002B657}"/>
            </a:ext>
          </a:extLst>
        </xdr:cNvPr>
        <xdr:cNvSpPr txBox="1"/>
      </xdr:nvSpPr>
      <xdr:spPr>
        <a:xfrm>
          <a:off x="2439044" y="17521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72407</xdr:rowOff>
    </xdr:from>
    <xdr:ext cx="405111" cy="259045"/>
    <xdr:sp macro="" textlink="">
      <xdr:nvSpPr>
        <xdr:cNvPr id="427" name="n_3aveValue【市民会館】&#10;有形固定資産減価償却率">
          <a:extLst>
            <a:ext uri="{FF2B5EF4-FFF2-40B4-BE49-F238E27FC236}">
              <a16:creationId xmlns:a16="http://schemas.microsoft.com/office/drawing/2014/main" id="{D4A33F33-8E0E-40BC-8000-6D6248157114}"/>
            </a:ext>
          </a:extLst>
        </xdr:cNvPr>
        <xdr:cNvSpPr txBox="1"/>
      </xdr:nvSpPr>
      <xdr:spPr>
        <a:xfrm>
          <a:off x="1645294" y="17503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82204</xdr:rowOff>
    </xdr:from>
    <xdr:ext cx="405111" cy="259045"/>
    <xdr:sp macro="" textlink="">
      <xdr:nvSpPr>
        <xdr:cNvPr id="428" name="n_4aveValue【市民会館】&#10;有形固定資産減価償却率">
          <a:extLst>
            <a:ext uri="{FF2B5EF4-FFF2-40B4-BE49-F238E27FC236}">
              <a16:creationId xmlns:a16="http://schemas.microsoft.com/office/drawing/2014/main" id="{2D2F282B-5D71-4D62-9E07-48506F2139C5}"/>
            </a:ext>
          </a:extLst>
        </xdr:cNvPr>
        <xdr:cNvSpPr txBox="1"/>
      </xdr:nvSpPr>
      <xdr:spPr>
        <a:xfrm>
          <a:off x="851544" y="17512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115769</xdr:rowOff>
    </xdr:from>
    <xdr:ext cx="405111" cy="259045"/>
    <xdr:sp macro="" textlink="">
      <xdr:nvSpPr>
        <xdr:cNvPr id="429" name="n_1mainValue【市民会館】&#10;有形固定資産減価償却率">
          <a:extLst>
            <a:ext uri="{FF2B5EF4-FFF2-40B4-BE49-F238E27FC236}">
              <a16:creationId xmlns:a16="http://schemas.microsoft.com/office/drawing/2014/main" id="{9A6FD734-F4EB-4BD7-A4A9-AFA5FD0157D7}"/>
            </a:ext>
          </a:extLst>
        </xdr:cNvPr>
        <xdr:cNvSpPr txBox="1"/>
      </xdr:nvSpPr>
      <xdr:spPr>
        <a:xfrm>
          <a:off x="3239144" y="17203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76579</xdr:rowOff>
    </xdr:from>
    <xdr:ext cx="405111" cy="259045"/>
    <xdr:sp macro="" textlink="">
      <xdr:nvSpPr>
        <xdr:cNvPr id="430" name="n_2mainValue【市民会館】&#10;有形固定資産減価償却率">
          <a:extLst>
            <a:ext uri="{FF2B5EF4-FFF2-40B4-BE49-F238E27FC236}">
              <a16:creationId xmlns:a16="http://schemas.microsoft.com/office/drawing/2014/main" id="{F835FF3D-6FA0-45D4-8A00-6283EDEBAE5B}"/>
            </a:ext>
          </a:extLst>
        </xdr:cNvPr>
        <xdr:cNvSpPr txBox="1"/>
      </xdr:nvSpPr>
      <xdr:spPr>
        <a:xfrm>
          <a:off x="2439044" y="17164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35758</xdr:rowOff>
    </xdr:from>
    <xdr:ext cx="405111" cy="259045"/>
    <xdr:sp macro="" textlink="">
      <xdr:nvSpPr>
        <xdr:cNvPr id="431" name="n_3mainValue【市民会館】&#10;有形固定資産減価償却率">
          <a:extLst>
            <a:ext uri="{FF2B5EF4-FFF2-40B4-BE49-F238E27FC236}">
              <a16:creationId xmlns:a16="http://schemas.microsoft.com/office/drawing/2014/main" id="{7E24CFFA-346A-4BD4-9C70-A70239A755AE}"/>
            </a:ext>
          </a:extLst>
        </xdr:cNvPr>
        <xdr:cNvSpPr txBox="1"/>
      </xdr:nvSpPr>
      <xdr:spPr>
        <a:xfrm>
          <a:off x="1645294" y="17123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73314</xdr:rowOff>
    </xdr:from>
    <xdr:ext cx="405111" cy="259045"/>
    <xdr:sp macro="" textlink="">
      <xdr:nvSpPr>
        <xdr:cNvPr id="432" name="n_4mainValue【市民会館】&#10;有形固定資産減価償却率">
          <a:extLst>
            <a:ext uri="{FF2B5EF4-FFF2-40B4-BE49-F238E27FC236}">
              <a16:creationId xmlns:a16="http://schemas.microsoft.com/office/drawing/2014/main" id="{2E4B3F95-4B2D-43C9-8DA1-89EB421A5155}"/>
            </a:ext>
          </a:extLst>
        </xdr:cNvPr>
        <xdr:cNvSpPr txBox="1"/>
      </xdr:nvSpPr>
      <xdr:spPr>
        <a:xfrm>
          <a:off x="851544" y="17161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DDEAD4E5-9B73-4638-8EFF-F2D019D38E41}"/>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5F8E2882-577C-4415-B42B-A2866D436E65}"/>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E5E97AC6-6515-4596-BA09-7D28646D1461}"/>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5DF80031-D290-4754-8345-6B8E152255E1}"/>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66C9DC64-D434-482F-9677-8DBB85AF6C92}"/>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AA94D37A-EF25-4E1C-B5E2-DBA0ACE1AC20}"/>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C7F8783B-CAA7-4DBF-BD65-458545F5EFF2}"/>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401EEBEC-5CA3-4674-8F61-E2606BC29B82}"/>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9FD06F11-EDDA-4F29-8158-C8AB16DDAB56}"/>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E22D0AAA-8F62-4212-8552-2DAB76BE4571}"/>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0AAA3B52-6A91-429B-BC5C-D719C6F03A15}"/>
            </a:ext>
          </a:extLst>
        </xdr:cNvPr>
        <xdr:cNvCxnSpPr/>
      </xdr:nvCxnSpPr>
      <xdr:spPr>
        <a:xfrm>
          <a:off x="5956300" y="18021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7EA81232-67C3-4A82-8070-398BD35A8B30}"/>
            </a:ext>
          </a:extLst>
        </xdr:cNvPr>
        <xdr:cNvSpPr txBox="1"/>
      </xdr:nvSpPr>
      <xdr:spPr>
        <a:xfrm>
          <a:off x="552722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F1352BBC-9FDE-4ADF-BB64-B97B656D3D65}"/>
            </a:ext>
          </a:extLst>
        </xdr:cNvPr>
        <xdr:cNvCxnSpPr/>
      </xdr:nvCxnSpPr>
      <xdr:spPr>
        <a:xfrm>
          <a:off x="5956300" y="1756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3B65BF9C-308B-4052-8F00-D3E62F650D47}"/>
            </a:ext>
          </a:extLst>
        </xdr:cNvPr>
        <xdr:cNvSpPr txBox="1"/>
      </xdr:nvSpPr>
      <xdr:spPr>
        <a:xfrm>
          <a:off x="552722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9D3B71E7-0D29-47A3-93E3-704B111B5152}"/>
            </a:ext>
          </a:extLst>
        </xdr:cNvPr>
        <xdr:cNvCxnSpPr/>
      </xdr:nvCxnSpPr>
      <xdr:spPr>
        <a:xfrm>
          <a:off x="5956300" y="171069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6B78F11D-6C97-4E9A-A981-4ED6C9C05EDB}"/>
            </a:ext>
          </a:extLst>
        </xdr:cNvPr>
        <xdr:cNvSpPr txBox="1"/>
      </xdr:nvSpPr>
      <xdr:spPr>
        <a:xfrm>
          <a:off x="552722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AD1D124D-6EA3-47FF-BE37-34F3E610EDA1}"/>
            </a:ext>
          </a:extLst>
        </xdr:cNvPr>
        <xdr:cNvCxnSpPr/>
      </xdr:nvCxnSpPr>
      <xdr:spPr>
        <a:xfrm>
          <a:off x="5956300" y="16649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4440BF6C-4A28-4957-BAB5-E8C0F5173E93}"/>
            </a:ext>
          </a:extLst>
        </xdr:cNvPr>
        <xdr:cNvSpPr txBox="1"/>
      </xdr:nvSpPr>
      <xdr:spPr>
        <a:xfrm>
          <a:off x="552722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42835FC8-519D-4CFB-8C52-6F1485CF25A0}"/>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0B74B95D-5C57-4687-94BF-E963C53FD27E}"/>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54357EA8-C3A2-447A-8F5D-35B61C9FB2F5}"/>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7D10062E-98A2-466C-8AA2-0A0A90A37EAA}"/>
            </a:ext>
          </a:extLst>
        </xdr:cNvPr>
        <xdr:cNvCxnSpPr/>
      </xdr:nvCxnSpPr>
      <xdr:spPr>
        <a:xfrm flipV="1">
          <a:off x="9429115" y="16814292"/>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C1C878E1-8ABD-462A-A709-4891BFBBA056}"/>
            </a:ext>
          </a:extLst>
        </xdr:cNvPr>
        <xdr:cNvSpPr txBox="1"/>
      </xdr:nvSpPr>
      <xdr:spPr>
        <a:xfrm>
          <a:off x="9467850" y="18002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40045688-AF95-46B6-966B-82F2B5270843}"/>
            </a:ext>
          </a:extLst>
        </xdr:cNvPr>
        <xdr:cNvCxnSpPr/>
      </xdr:nvCxnSpPr>
      <xdr:spPr>
        <a:xfrm>
          <a:off x="9359900" y="17998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57" name="【市民会館】&#10;一人当たり面積最大値テキスト">
          <a:extLst>
            <a:ext uri="{FF2B5EF4-FFF2-40B4-BE49-F238E27FC236}">
              <a16:creationId xmlns:a16="http://schemas.microsoft.com/office/drawing/2014/main" id="{1922EACE-4607-4BF7-A822-B70536D9443E}"/>
            </a:ext>
          </a:extLst>
        </xdr:cNvPr>
        <xdr:cNvSpPr txBox="1"/>
      </xdr:nvSpPr>
      <xdr:spPr>
        <a:xfrm>
          <a:off x="9467850" y="16589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58" name="直線コネクタ 457">
          <a:extLst>
            <a:ext uri="{FF2B5EF4-FFF2-40B4-BE49-F238E27FC236}">
              <a16:creationId xmlns:a16="http://schemas.microsoft.com/office/drawing/2014/main" id="{EC804B7F-F623-420E-BB43-24F5177C662F}"/>
            </a:ext>
          </a:extLst>
        </xdr:cNvPr>
        <xdr:cNvCxnSpPr/>
      </xdr:nvCxnSpPr>
      <xdr:spPr>
        <a:xfrm>
          <a:off x="9359900" y="168142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74692</xdr:rowOff>
    </xdr:from>
    <xdr:ext cx="469744" cy="259045"/>
    <xdr:sp macro="" textlink="">
      <xdr:nvSpPr>
        <xdr:cNvPr id="459" name="【市民会館】&#10;一人当たり面積平均値テキスト">
          <a:extLst>
            <a:ext uri="{FF2B5EF4-FFF2-40B4-BE49-F238E27FC236}">
              <a16:creationId xmlns:a16="http://schemas.microsoft.com/office/drawing/2014/main" id="{A634EB14-2CE1-41EE-BBCF-E8040F0FFE0C}"/>
            </a:ext>
          </a:extLst>
        </xdr:cNvPr>
        <xdr:cNvSpPr txBox="1"/>
      </xdr:nvSpPr>
      <xdr:spPr>
        <a:xfrm>
          <a:off x="9467850" y="176768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460" name="フローチャート: 判断 459">
          <a:extLst>
            <a:ext uri="{FF2B5EF4-FFF2-40B4-BE49-F238E27FC236}">
              <a16:creationId xmlns:a16="http://schemas.microsoft.com/office/drawing/2014/main" id="{3E664631-5D3B-4C79-9677-DE4EF42BA232}"/>
            </a:ext>
          </a:extLst>
        </xdr:cNvPr>
        <xdr:cNvSpPr/>
      </xdr:nvSpPr>
      <xdr:spPr>
        <a:xfrm>
          <a:off x="9398000" y="176984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103124</xdr:rowOff>
    </xdr:from>
    <xdr:to>
      <xdr:col>50</xdr:col>
      <xdr:colOff>165100</xdr:colOff>
      <xdr:row>107</xdr:row>
      <xdr:rowOff>33274</xdr:rowOff>
    </xdr:to>
    <xdr:sp macro="" textlink="">
      <xdr:nvSpPr>
        <xdr:cNvPr id="461" name="フローチャート: 判断 460">
          <a:extLst>
            <a:ext uri="{FF2B5EF4-FFF2-40B4-BE49-F238E27FC236}">
              <a16:creationId xmlns:a16="http://schemas.microsoft.com/office/drawing/2014/main" id="{491168BC-DCB0-4719-8847-3333C53B2B75}"/>
            </a:ext>
          </a:extLst>
        </xdr:cNvPr>
        <xdr:cNvSpPr/>
      </xdr:nvSpPr>
      <xdr:spPr>
        <a:xfrm>
          <a:off x="8636000" y="1770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62" name="フローチャート: 判断 461">
          <a:extLst>
            <a:ext uri="{FF2B5EF4-FFF2-40B4-BE49-F238E27FC236}">
              <a16:creationId xmlns:a16="http://schemas.microsoft.com/office/drawing/2014/main" id="{3FEF197F-6A02-4EDB-8818-1BC22D2275C1}"/>
            </a:ext>
          </a:extLst>
        </xdr:cNvPr>
        <xdr:cNvSpPr/>
      </xdr:nvSpPr>
      <xdr:spPr>
        <a:xfrm>
          <a:off x="7842250" y="1770303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93980</xdr:rowOff>
    </xdr:from>
    <xdr:to>
      <xdr:col>41</xdr:col>
      <xdr:colOff>101600</xdr:colOff>
      <xdr:row>107</xdr:row>
      <xdr:rowOff>24130</xdr:rowOff>
    </xdr:to>
    <xdr:sp macro="" textlink="">
      <xdr:nvSpPr>
        <xdr:cNvPr id="463" name="フローチャート: 判断 462">
          <a:extLst>
            <a:ext uri="{FF2B5EF4-FFF2-40B4-BE49-F238E27FC236}">
              <a16:creationId xmlns:a16="http://schemas.microsoft.com/office/drawing/2014/main" id="{310A19AB-A76E-497B-92F4-C60692A46723}"/>
            </a:ext>
          </a:extLst>
        </xdr:cNvPr>
        <xdr:cNvSpPr/>
      </xdr:nvSpPr>
      <xdr:spPr>
        <a:xfrm>
          <a:off x="702945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98552</xdr:rowOff>
    </xdr:from>
    <xdr:to>
      <xdr:col>36</xdr:col>
      <xdr:colOff>165100</xdr:colOff>
      <xdr:row>107</xdr:row>
      <xdr:rowOff>28702</xdr:rowOff>
    </xdr:to>
    <xdr:sp macro="" textlink="">
      <xdr:nvSpPr>
        <xdr:cNvPr id="464" name="フローチャート: 判断 463">
          <a:extLst>
            <a:ext uri="{FF2B5EF4-FFF2-40B4-BE49-F238E27FC236}">
              <a16:creationId xmlns:a16="http://schemas.microsoft.com/office/drawing/2014/main" id="{5DD1215A-9296-4A27-A53E-16C296BAF6EA}"/>
            </a:ext>
          </a:extLst>
        </xdr:cNvPr>
        <xdr:cNvSpPr/>
      </xdr:nvSpPr>
      <xdr:spPr>
        <a:xfrm>
          <a:off x="6235700" y="17700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D8B421ED-8614-46A2-B006-E912BC3F9208}"/>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73F9C8BC-023F-4B3D-9FAF-CF8031210182}"/>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EAD79C97-737C-4AFF-8AAB-40349324A22B}"/>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8582E334-EC48-4DE8-8EBF-88B3853E4EAC}"/>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295A3645-B859-455C-BAFB-231B0A14657C}"/>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87122</xdr:rowOff>
    </xdr:from>
    <xdr:to>
      <xdr:col>55</xdr:col>
      <xdr:colOff>50800</xdr:colOff>
      <xdr:row>105</xdr:row>
      <xdr:rowOff>17272</xdr:rowOff>
    </xdr:to>
    <xdr:sp macro="" textlink="">
      <xdr:nvSpPr>
        <xdr:cNvPr id="470" name="楕円 469">
          <a:extLst>
            <a:ext uri="{FF2B5EF4-FFF2-40B4-BE49-F238E27FC236}">
              <a16:creationId xmlns:a16="http://schemas.microsoft.com/office/drawing/2014/main" id="{8E5E5F3D-E230-42BA-A12C-35D84FC6EF33}"/>
            </a:ext>
          </a:extLst>
        </xdr:cNvPr>
        <xdr:cNvSpPr/>
      </xdr:nvSpPr>
      <xdr:spPr>
        <a:xfrm>
          <a:off x="9398000" y="1734642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109999</xdr:rowOff>
    </xdr:from>
    <xdr:ext cx="469744" cy="259045"/>
    <xdr:sp macro="" textlink="">
      <xdr:nvSpPr>
        <xdr:cNvPr id="471" name="【市民会館】&#10;一人当たり面積該当値テキスト">
          <a:extLst>
            <a:ext uri="{FF2B5EF4-FFF2-40B4-BE49-F238E27FC236}">
              <a16:creationId xmlns:a16="http://schemas.microsoft.com/office/drawing/2014/main" id="{0DD48328-7197-4536-91F5-3178C42180E4}"/>
            </a:ext>
          </a:extLst>
        </xdr:cNvPr>
        <xdr:cNvSpPr txBox="1"/>
      </xdr:nvSpPr>
      <xdr:spPr>
        <a:xfrm>
          <a:off x="9467850" y="1719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93980</xdr:rowOff>
    </xdr:from>
    <xdr:to>
      <xdr:col>50</xdr:col>
      <xdr:colOff>165100</xdr:colOff>
      <xdr:row>105</xdr:row>
      <xdr:rowOff>24130</xdr:rowOff>
    </xdr:to>
    <xdr:sp macro="" textlink="">
      <xdr:nvSpPr>
        <xdr:cNvPr id="472" name="楕円 471">
          <a:extLst>
            <a:ext uri="{FF2B5EF4-FFF2-40B4-BE49-F238E27FC236}">
              <a16:creationId xmlns:a16="http://schemas.microsoft.com/office/drawing/2014/main" id="{28FC38BE-EA31-4B65-8793-8432D2C1AB08}"/>
            </a:ext>
          </a:extLst>
        </xdr:cNvPr>
        <xdr:cNvSpPr/>
      </xdr:nvSpPr>
      <xdr:spPr>
        <a:xfrm>
          <a:off x="8636000" y="1735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137922</xdr:rowOff>
    </xdr:from>
    <xdr:to>
      <xdr:col>55</xdr:col>
      <xdr:colOff>0</xdr:colOff>
      <xdr:row>104</xdr:row>
      <xdr:rowOff>144780</xdr:rowOff>
    </xdr:to>
    <xdr:cxnSp macro="">
      <xdr:nvCxnSpPr>
        <xdr:cNvPr id="473" name="直線コネクタ 472">
          <a:extLst>
            <a:ext uri="{FF2B5EF4-FFF2-40B4-BE49-F238E27FC236}">
              <a16:creationId xmlns:a16="http://schemas.microsoft.com/office/drawing/2014/main" id="{F5889A3C-B272-4FF4-9F95-93045AD78203}"/>
            </a:ext>
          </a:extLst>
        </xdr:cNvPr>
        <xdr:cNvCxnSpPr/>
      </xdr:nvCxnSpPr>
      <xdr:spPr>
        <a:xfrm flipV="1">
          <a:off x="8686800" y="17397222"/>
          <a:ext cx="74295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96265</xdr:rowOff>
    </xdr:from>
    <xdr:to>
      <xdr:col>46</xdr:col>
      <xdr:colOff>38100</xdr:colOff>
      <xdr:row>105</xdr:row>
      <xdr:rowOff>26415</xdr:rowOff>
    </xdr:to>
    <xdr:sp macro="" textlink="">
      <xdr:nvSpPr>
        <xdr:cNvPr id="474" name="楕円 473">
          <a:extLst>
            <a:ext uri="{FF2B5EF4-FFF2-40B4-BE49-F238E27FC236}">
              <a16:creationId xmlns:a16="http://schemas.microsoft.com/office/drawing/2014/main" id="{E2824EBC-DCD1-4380-AE7B-145F761CF427}"/>
            </a:ext>
          </a:extLst>
        </xdr:cNvPr>
        <xdr:cNvSpPr/>
      </xdr:nvSpPr>
      <xdr:spPr>
        <a:xfrm>
          <a:off x="7842250" y="173555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144780</xdr:rowOff>
    </xdr:from>
    <xdr:to>
      <xdr:col>50</xdr:col>
      <xdr:colOff>114300</xdr:colOff>
      <xdr:row>104</xdr:row>
      <xdr:rowOff>147065</xdr:rowOff>
    </xdr:to>
    <xdr:cxnSp macro="">
      <xdr:nvCxnSpPr>
        <xdr:cNvPr id="475" name="直線コネクタ 474">
          <a:extLst>
            <a:ext uri="{FF2B5EF4-FFF2-40B4-BE49-F238E27FC236}">
              <a16:creationId xmlns:a16="http://schemas.microsoft.com/office/drawing/2014/main" id="{757A98FC-8FEE-4657-83B0-D5CA5A7C21B0}"/>
            </a:ext>
          </a:extLst>
        </xdr:cNvPr>
        <xdr:cNvCxnSpPr/>
      </xdr:nvCxnSpPr>
      <xdr:spPr>
        <a:xfrm flipV="1">
          <a:off x="7886700" y="17404080"/>
          <a:ext cx="8001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103124</xdr:rowOff>
    </xdr:from>
    <xdr:to>
      <xdr:col>41</xdr:col>
      <xdr:colOff>101600</xdr:colOff>
      <xdr:row>105</xdr:row>
      <xdr:rowOff>33274</xdr:rowOff>
    </xdr:to>
    <xdr:sp macro="" textlink="">
      <xdr:nvSpPr>
        <xdr:cNvPr id="476" name="楕円 475">
          <a:extLst>
            <a:ext uri="{FF2B5EF4-FFF2-40B4-BE49-F238E27FC236}">
              <a16:creationId xmlns:a16="http://schemas.microsoft.com/office/drawing/2014/main" id="{8A653854-A5FA-4D62-85D8-3A25659C6E7B}"/>
            </a:ext>
          </a:extLst>
        </xdr:cNvPr>
        <xdr:cNvSpPr/>
      </xdr:nvSpPr>
      <xdr:spPr>
        <a:xfrm>
          <a:off x="7029450" y="17362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147065</xdr:rowOff>
    </xdr:from>
    <xdr:to>
      <xdr:col>45</xdr:col>
      <xdr:colOff>177800</xdr:colOff>
      <xdr:row>104</xdr:row>
      <xdr:rowOff>153924</xdr:rowOff>
    </xdr:to>
    <xdr:cxnSp macro="">
      <xdr:nvCxnSpPr>
        <xdr:cNvPr id="477" name="直線コネクタ 476">
          <a:extLst>
            <a:ext uri="{FF2B5EF4-FFF2-40B4-BE49-F238E27FC236}">
              <a16:creationId xmlns:a16="http://schemas.microsoft.com/office/drawing/2014/main" id="{6E3B1536-A6CC-4E08-9AA6-1FB3BA8EA0EE}"/>
            </a:ext>
          </a:extLst>
        </xdr:cNvPr>
        <xdr:cNvCxnSpPr/>
      </xdr:nvCxnSpPr>
      <xdr:spPr>
        <a:xfrm flipV="1">
          <a:off x="7080250" y="17406365"/>
          <a:ext cx="80645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105411</xdr:rowOff>
    </xdr:from>
    <xdr:to>
      <xdr:col>36</xdr:col>
      <xdr:colOff>165100</xdr:colOff>
      <xdr:row>105</xdr:row>
      <xdr:rowOff>35561</xdr:rowOff>
    </xdr:to>
    <xdr:sp macro="" textlink="">
      <xdr:nvSpPr>
        <xdr:cNvPr id="478" name="楕円 477">
          <a:extLst>
            <a:ext uri="{FF2B5EF4-FFF2-40B4-BE49-F238E27FC236}">
              <a16:creationId xmlns:a16="http://schemas.microsoft.com/office/drawing/2014/main" id="{6A0D2007-2949-4B21-AD51-3DB25149DD55}"/>
            </a:ext>
          </a:extLst>
        </xdr:cNvPr>
        <xdr:cNvSpPr/>
      </xdr:nvSpPr>
      <xdr:spPr>
        <a:xfrm>
          <a:off x="6235700" y="1736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153924</xdr:rowOff>
    </xdr:from>
    <xdr:to>
      <xdr:col>41</xdr:col>
      <xdr:colOff>50800</xdr:colOff>
      <xdr:row>104</xdr:row>
      <xdr:rowOff>156211</xdr:rowOff>
    </xdr:to>
    <xdr:cxnSp macro="">
      <xdr:nvCxnSpPr>
        <xdr:cNvPr id="479" name="直線コネクタ 478">
          <a:extLst>
            <a:ext uri="{FF2B5EF4-FFF2-40B4-BE49-F238E27FC236}">
              <a16:creationId xmlns:a16="http://schemas.microsoft.com/office/drawing/2014/main" id="{CA334CB1-AF47-4AD1-BFCC-9A9AA82F9AC6}"/>
            </a:ext>
          </a:extLst>
        </xdr:cNvPr>
        <xdr:cNvCxnSpPr/>
      </xdr:nvCxnSpPr>
      <xdr:spPr>
        <a:xfrm flipV="1">
          <a:off x="6286500" y="17413224"/>
          <a:ext cx="79375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24401</xdr:rowOff>
    </xdr:from>
    <xdr:ext cx="469744" cy="259045"/>
    <xdr:sp macro="" textlink="">
      <xdr:nvSpPr>
        <xdr:cNvPr id="480" name="n_1aveValue【市民会館】&#10;一人当たり面積">
          <a:extLst>
            <a:ext uri="{FF2B5EF4-FFF2-40B4-BE49-F238E27FC236}">
              <a16:creationId xmlns:a16="http://schemas.microsoft.com/office/drawing/2014/main" id="{E8F06A64-F18F-4AF5-A1CC-2572EA6A785D}"/>
            </a:ext>
          </a:extLst>
        </xdr:cNvPr>
        <xdr:cNvSpPr txBox="1"/>
      </xdr:nvSpPr>
      <xdr:spPr>
        <a:xfrm>
          <a:off x="8458277" y="17798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22114</xdr:rowOff>
    </xdr:from>
    <xdr:ext cx="469744" cy="259045"/>
    <xdr:sp macro="" textlink="">
      <xdr:nvSpPr>
        <xdr:cNvPr id="481" name="n_2aveValue【市民会館】&#10;一人当たり面積">
          <a:extLst>
            <a:ext uri="{FF2B5EF4-FFF2-40B4-BE49-F238E27FC236}">
              <a16:creationId xmlns:a16="http://schemas.microsoft.com/office/drawing/2014/main" id="{39EDD466-DEFC-48FA-8F45-E7418D1DD702}"/>
            </a:ext>
          </a:extLst>
        </xdr:cNvPr>
        <xdr:cNvSpPr txBox="1"/>
      </xdr:nvSpPr>
      <xdr:spPr>
        <a:xfrm>
          <a:off x="7677227" y="17795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15257</xdr:rowOff>
    </xdr:from>
    <xdr:ext cx="469744" cy="259045"/>
    <xdr:sp macro="" textlink="">
      <xdr:nvSpPr>
        <xdr:cNvPr id="482" name="n_3aveValue【市民会館】&#10;一人当たり面積">
          <a:extLst>
            <a:ext uri="{FF2B5EF4-FFF2-40B4-BE49-F238E27FC236}">
              <a16:creationId xmlns:a16="http://schemas.microsoft.com/office/drawing/2014/main" id="{A6240EEC-B37D-4EB4-82EC-92C0A00EF043}"/>
            </a:ext>
          </a:extLst>
        </xdr:cNvPr>
        <xdr:cNvSpPr txBox="1"/>
      </xdr:nvSpPr>
      <xdr:spPr>
        <a:xfrm>
          <a:off x="6864427" y="1778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19829</xdr:rowOff>
    </xdr:from>
    <xdr:ext cx="469744" cy="259045"/>
    <xdr:sp macro="" textlink="">
      <xdr:nvSpPr>
        <xdr:cNvPr id="483" name="n_4aveValue【市民会館】&#10;一人当たり面積">
          <a:extLst>
            <a:ext uri="{FF2B5EF4-FFF2-40B4-BE49-F238E27FC236}">
              <a16:creationId xmlns:a16="http://schemas.microsoft.com/office/drawing/2014/main" id="{50EC0F0C-CA88-4AEF-8A98-E76CCF4929E4}"/>
            </a:ext>
          </a:extLst>
        </xdr:cNvPr>
        <xdr:cNvSpPr txBox="1"/>
      </xdr:nvSpPr>
      <xdr:spPr>
        <a:xfrm>
          <a:off x="6070677" y="17793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40657</xdr:rowOff>
    </xdr:from>
    <xdr:ext cx="469744" cy="259045"/>
    <xdr:sp macro="" textlink="">
      <xdr:nvSpPr>
        <xdr:cNvPr id="484" name="n_1mainValue【市民会館】&#10;一人当たり面積">
          <a:extLst>
            <a:ext uri="{FF2B5EF4-FFF2-40B4-BE49-F238E27FC236}">
              <a16:creationId xmlns:a16="http://schemas.microsoft.com/office/drawing/2014/main" id="{090D1A9B-DF64-4AA9-AFDF-DDFB8724CC61}"/>
            </a:ext>
          </a:extLst>
        </xdr:cNvPr>
        <xdr:cNvSpPr txBox="1"/>
      </xdr:nvSpPr>
      <xdr:spPr>
        <a:xfrm>
          <a:off x="8458277" y="1712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42942</xdr:rowOff>
    </xdr:from>
    <xdr:ext cx="469744" cy="259045"/>
    <xdr:sp macro="" textlink="">
      <xdr:nvSpPr>
        <xdr:cNvPr id="485" name="n_2mainValue【市民会館】&#10;一人当たり面積">
          <a:extLst>
            <a:ext uri="{FF2B5EF4-FFF2-40B4-BE49-F238E27FC236}">
              <a16:creationId xmlns:a16="http://schemas.microsoft.com/office/drawing/2014/main" id="{9024816E-D9C4-4B73-B665-075E3FFEB5C2}"/>
            </a:ext>
          </a:extLst>
        </xdr:cNvPr>
        <xdr:cNvSpPr txBox="1"/>
      </xdr:nvSpPr>
      <xdr:spPr>
        <a:xfrm>
          <a:off x="7677227" y="1713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49801</xdr:rowOff>
    </xdr:from>
    <xdr:ext cx="469744" cy="259045"/>
    <xdr:sp macro="" textlink="">
      <xdr:nvSpPr>
        <xdr:cNvPr id="486" name="n_3mainValue【市民会館】&#10;一人当たり面積">
          <a:extLst>
            <a:ext uri="{FF2B5EF4-FFF2-40B4-BE49-F238E27FC236}">
              <a16:creationId xmlns:a16="http://schemas.microsoft.com/office/drawing/2014/main" id="{B02036DB-424A-4759-8C38-D2E10CCEF052}"/>
            </a:ext>
          </a:extLst>
        </xdr:cNvPr>
        <xdr:cNvSpPr txBox="1"/>
      </xdr:nvSpPr>
      <xdr:spPr>
        <a:xfrm>
          <a:off x="6864427" y="17137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52088</xdr:rowOff>
    </xdr:from>
    <xdr:ext cx="469744" cy="259045"/>
    <xdr:sp macro="" textlink="">
      <xdr:nvSpPr>
        <xdr:cNvPr id="487" name="n_4mainValue【市民会館】&#10;一人当たり面積">
          <a:extLst>
            <a:ext uri="{FF2B5EF4-FFF2-40B4-BE49-F238E27FC236}">
              <a16:creationId xmlns:a16="http://schemas.microsoft.com/office/drawing/2014/main" id="{2E413FB6-44BA-498E-860A-65E17D5B2AB6}"/>
            </a:ext>
          </a:extLst>
        </xdr:cNvPr>
        <xdr:cNvSpPr txBox="1"/>
      </xdr:nvSpPr>
      <xdr:spPr>
        <a:xfrm>
          <a:off x="6070677" y="1713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EC697213-5D5A-4E23-9CFD-4C357323F33F}"/>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76E60B8B-75D0-463C-B138-D1AC2044D09B}"/>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2A86379D-07C9-4E06-B22B-AFCAADC28E0F}"/>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B5D6704D-01B9-4C21-A154-66F839DF8710}"/>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6AF2FC96-0F48-42F1-B096-4CD69C4433EF}"/>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70347906-EF13-42DC-A145-D94A63EF3EEA}"/>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C81EB487-51E0-452F-8DB5-D2AE904FF665}"/>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64370C27-60B8-47AC-B1BD-917DFE626647}"/>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9F0DE3C4-1C5F-431B-9364-6B4E7E38E3C5}"/>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083A5A36-D25F-4EDE-91B4-D6159BAB8CE8}"/>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76631C90-F536-4C0C-A52A-33739CD12821}"/>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05165320-902D-4A5C-8BAB-49D58947BFC7}"/>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4206145F-729D-4619-9962-DB8055D796C5}"/>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A2ED754B-D606-4654-942B-8F23437CCB83}"/>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FA6B9F60-D5C8-4D9C-A54F-CB1064FDE1C4}"/>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D7503A5C-96DE-45FC-9788-DD4E6A8E4895}"/>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8EA70163-9CEB-4B01-AF3F-91D29E6EB153}"/>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753F833C-CB95-46C7-A36C-5FFEA256C904}"/>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9F7E8AC6-1A5E-4D5D-BFE0-810087EAF25A}"/>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B42CE0F1-C077-4059-BDC9-B649262599C6}"/>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3CF36A6C-8003-4EEA-9618-EE8F9845B820}"/>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1C5E6376-500A-4F01-994F-A20245F1CB97}"/>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B1CD4338-6BAB-4308-8D9A-5A5567036FBF}"/>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5287AB83-928B-4008-BB15-588EA516609B}"/>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512" name="直線コネクタ 511">
          <a:extLst>
            <a:ext uri="{FF2B5EF4-FFF2-40B4-BE49-F238E27FC236}">
              <a16:creationId xmlns:a16="http://schemas.microsoft.com/office/drawing/2014/main" id="{E9D8006F-36E1-4804-A09E-D8C9C92BB6A0}"/>
            </a:ext>
          </a:extLst>
        </xdr:cNvPr>
        <xdr:cNvCxnSpPr/>
      </xdr:nvCxnSpPr>
      <xdr:spPr>
        <a:xfrm flipV="1">
          <a:off x="14699614" y="5460365"/>
          <a:ext cx="0" cy="1454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3" name="【一般廃棄物処理施設】&#10;有形固定資産減価償却率最小値テキスト">
          <a:extLst>
            <a:ext uri="{FF2B5EF4-FFF2-40B4-BE49-F238E27FC236}">
              <a16:creationId xmlns:a16="http://schemas.microsoft.com/office/drawing/2014/main" id="{DFAD572B-3793-4C75-AE15-89F0AC6868D4}"/>
            </a:ext>
          </a:extLst>
        </xdr:cNvPr>
        <xdr:cNvSpPr txBox="1"/>
      </xdr:nvSpPr>
      <xdr:spPr>
        <a:xfrm>
          <a:off x="14738350" y="6918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4" name="直線コネクタ 513">
          <a:extLst>
            <a:ext uri="{FF2B5EF4-FFF2-40B4-BE49-F238E27FC236}">
              <a16:creationId xmlns:a16="http://schemas.microsoft.com/office/drawing/2014/main" id="{D2A8FBF4-0269-44AA-8F39-7D1E62CAFFC5}"/>
            </a:ext>
          </a:extLst>
        </xdr:cNvPr>
        <xdr:cNvCxnSpPr/>
      </xdr:nvCxnSpPr>
      <xdr:spPr>
        <a:xfrm>
          <a:off x="14611350" y="69145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61A86A0C-E407-4D0A-BB45-5D5EA6424F58}"/>
            </a:ext>
          </a:extLst>
        </xdr:cNvPr>
        <xdr:cNvSpPr txBox="1"/>
      </xdr:nvSpPr>
      <xdr:spPr>
        <a:xfrm>
          <a:off x="14738350" y="5248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92DB5F87-7EA3-4119-BA84-C0D0D61F8EF2}"/>
            </a:ext>
          </a:extLst>
        </xdr:cNvPr>
        <xdr:cNvCxnSpPr/>
      </xdr:nvCxnSpPr>
      <xdr:spPr>
        <a:xfrm>
          <a:off x="14611350" y="54603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48277</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52AD121B-7833-473D-9FB4-E5F86CDD7150}"/>
            </a:ext>
          </a:extLst>
        </xdr:cNvPr>
        <xdr:cNvSpPr txBox="1"/>
      </xdr:nvSpPr>
      <xdr:spPr>
        <a:xfrm>
          <a:off x="14738350" y="6163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518" name="フローチャート: 判断 517">
          <a:extLst>
            <a:ext uri="{FF2B5EF4-FFF2-40B4-BE49-F238E27FC236}">
              <a16:creationId xmlns:a16="http://schemas.microsoft.com/office/drawing/2014/main" id="{62D516C1-86FD-4361-8522-31092DE2609A}"/>
            </a:ext>
          </a:extLst>
        </xdr:cNvPr>
        <xdr:cNvSpPr/>
      </xdr:nvSpPr>
      <xdr:spPr>
        <a:xfrm>
          <a:off x="14649450" y="630555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519" name="フローチャート: 判断 518">
          <a:extLst>
            <a:ext uri="{FF2B5EF4-FFF2-40B4-BE49-F238E27FC236}">
              <a16:creationId xmlns:a16="http://schemas.microsoft.com/office/drawing/2014/main" id="{22AEEE4A-86D8-4B62-AB9C-E0E845DE793D}"/>
            </a:ext>
          </a:extLst>
        </xdr:cNvPr>
        <xdr:cNvSpPr/>
      </xdr:nvSpPr>
      <xdr:spPr>
        <a:xfrm>
          <a:off x="13887450" y="62642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20" name="フローチャート: 判断 519">
          <a:extLst>
            <a:ext uri="{FF2B5EF4-FFF2-40B4-BE49-F238E27FC236}">
              <a16:creationId xmlns:a16="http://schemas.microsoft.com/office/drawing/2014/main" id="{EF7D0E79-9477-462F-A241-5E0622D9D51D}"/>
            </a:ext>
          </a:extLst>
        </xdr:cNvPr>
        <xdr:cNvSpPr/>
      </xdr:nvSpPr>
      <xdr:spPr>
        <a:xfrm>
          <a:off x="13093700" y="62547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111125</xdr:rowOff>
    </xdr:from>
    <xdr:to>
      <xdr:col>72</xdr:col>
      <xdr:colOff>38100</xdr:colOff>
      <xdr:row>38</xdr:row>
      <xdr:rowOff>41275</xdr:rowOff>
    </xdr:to>
    <xdr:sp macro="" textlink="">
      <xdr:nvSpPr>
        <xdr:cNvPr id="521" name="フローチャート: 判断 520">
          <a:extLst>
            <a:ext uri="{FF2B5EF4-FFF2-40B4-BE49-F238E27FC236}">
              <a16:creationId xmlns:a16="http://schemas.microsoft.com/office/drawing/2014/main" id="{22C094F9-5A08-4A7D-BBEF-F9959902084D}"/>
            </a:ext>
          </a:extLst>
        </xdr:cNvPr>
        <xdr:cNvSpPr/>
      </xdr:nvSpPr>
      <xdr:spPr>
        <a:xfrm>
          <a:off x="12299950" y="62261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522" name="フローチャート: 判断 521">
          <a:extLst>
            <a:ext uri="{FF2B5EF4-FFF2-40B4-BE49-F238E27FC236}">
              <a16:creationId xmlns:a16="http://schemas.microsoft.com/office/drawing/2014/main" id="{387C98FF-848B-4B2A-8AE0-429299DF74E9}"/>
            </a:ext>
          </a:extLst>
        </xdr:cNvPr>
        <xdr:cNvSpPr/>
      </xdr:nvSpPr>
      <xdr:spPr>
        <a:xfrm>
          <a:off x="11487150" y="617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8BDAA48F-E202-446E-8F35-9D4F8359601B}"/>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9D97862E-6008-430E-9799-D4C8BA82D174}"/>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5A4324FE-3B66-4BC8-B79A-31746F8E0C52}"/>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35A15A4D-FC4F-49CE-9371-27E63ADA38ED}"/>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7A925E4C-4E95-436D-9A7A-86203B145242}"/>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78740</xdr:rowOff>
    </xdr:from>
    <xdr:to>
      <xdr:col>85</xdr:col>
      <xdr:colOff>177800</xdr:colOff>
      <xdr:row>41</xdr:row>
      <xdr:rowOff>8890</xdr:rowOff>
    </xdr:to>
    <xdr:sp macro="" textlink="">
      <xdr:nvSpPr>
        <xdr:cNvPr id="528" name="楕円 527">
          <a:extLst>
            <a:ext uri="{FF2B5EF4-FFF2-40B4-BE49-F238E27FC236}">
              <a16:creationId xmlns:a16="http://schemas.microsoft.com/office/drawing/2014/main" id="{F5DBCFCC-A31C-4556-98CA-8B0E5773030F}"/>
            </a:ext>
          </a:extLst>
        </xdr:cNvPr>
        <xdr:cNvSpPr/>
      </xdr:nvSpPr>
      <xdr:spPr>
        <a:xfrm>
          <a:off x="14649450" y="668909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57167</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62830996-55D2-40CB-8005-0B3434EE6065}"/>
            </a:ext>
          </a:extLst>
        </xdr:cNvPr>
        <xdr:cNvSpPr txBox="1"/>
      </xdr:nvSpPr>
      <xdr:spPr>
        <a:xfrm>
          <a:off x="14738350"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61595</xdr:rowOff>
    </xdr:from>
    <xdr:to>
      <xdr:col>81</xdr:col>
      <xdr:colOff>101600</xdr:colOff>
      <xdr:row>40</xdr:row>
      <xdr:rowOff>163195</xdr:rowOff>
    </xdr:to>
    <xdr:sp macro="" textlink="">
      <xdr:nvSpPr>
        <xdr:cNvPr id="530" name="楕円 529">
          <a:extLst>
            <a:ext uri="{FF2B5EF4-FFF2-40B4-BE49-F238E27FC236}">
              <a16:creationId xmlns:a16="http://schemas.microsoft.com/office/drawing/2014/main" id="{51411CBB-5D99-40F8-8A3A-FCFEA0C2F31B}"/>
            </a:ext>
          </a:extLst>
        </xdr:cNvPr>
        <xdr:cNvSpPr/>
      </xdr:nvSpPr>
      <xdr:spPr>
        <a:xfrm>
          <a:off x="1388745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112395</xdr:rowOff>
    </xdr:from>
    <xdr:to>
      <xdr:col>85</xdr:col>
      <xdr:colOff>127000</xdr:colOff>
      <xdr:row>40</xdr:row>
      <xdr:rowOff>129540</xdr:rowOff>
    </xdr:to>
    <xdr:cxnSp macro="">
      <xdr:nvCxnSpPr>
        <xdr:cNvPr id="531" name="直線コネクタ 530">
          <a:extLst>
            <a:ext uri="{FF2B5EF4-FFF2-40B4-BE49-F238E27FC236}">
              <a16:creationId xmlns:a16="http://schemas.microsoft.com/office/drawing/2014/main" id="{4495955B-8300-414B-ABC0-C4726470F2F0}"/>
            </a:ext>
          </a:extLst>
        </xdr:cNvPr>
        <xdr:cNvCxnSpPr/>
      </xdr:nvCxnSpPr>
      <xdr:spPr>
        <a:xfrm>
          <a:off x="13938250" y="6722745"/>
          <a:ext cx="762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44450</xdr:rowOff>
    </xdr:from>
    <xdr:to>
      <xdr:col>76</xdr:col>
      <xdr:colOff>165100</xdr:colOff>
      <xdr:row>40</xdr:row>
      <xdr:rowOff>146050</xdr:rowOff>
    </xdr:to>
    <xdr:sp macro="" textlink="">
      <xdr:nvSpPr>
        <xdr:cNvPr id="532" name="楕円 531">
          <a:extLst>
            <a:ext uri="{FF2B5EF4-FFF2-40B4-BE49-F238E27FC236}">
              <a16:creationId xmlns:a16="http://schemas.microsoft.com/office/drawing/2014/main" id="{00807011-E574-47C6-8BAE-1DC10697FC33}"/>
            </a:ext>
          </a:extLst>
        </xdr:cNvPr>
        <xdr:cNvSpPr/>
      </xdr:nvSpPr>
      <xdr:spPr>
        <a:xfrm>
          <a:off x="130937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95250</xdr:rowOff>
    </xdr:from>
    <xdr:to>
      <xdr:col>81</xdr:col>
      <xdr:colOff>50800</xdr:colOff>
      <xdr:row>40</xdr:row>
      <xdr:rowOff>112395</xdr:rowOff>
    </xdr:to>
    <xdr:cxnSp macro="">
      <xdr:nvCxnSpPr>
        <xdr:cNvPr id="533" name="直線コネクタ 532">
          <a:extLst>
            <a:ext uri="{FF2B5EF4-FFF2-40B4-BE49-F238E27FC236}">
              <a16:creationId xmlns:a16="http://schemas.microsoft.com/office/drawing/2014/main" id="{CB33320A-9016-446D-923E-730904B7E290}"/>
            </a:ext>
          </a:extLst>
        </xdr:cNvPr>
        <xdr:cNvCxnSpPr/>
      </xdr:nvCxnSpPr>
      <xdr:spPr>
        <a:xfrm>
          <a:off x="13144500" y="6705600"/>
          <a:ext cx="79375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40640</xdr:rowOff>
    </xdr:from>
    <xdr:to>
      <xdr:col>72</xdr:col>
      <xdr:colOff>38100</xdr:colOff>
      <xdr:row>40</xdr:row>
      <xdr:rowOff>142240</xdr:rowOff>
    </xdr:to>
    <xdr:sp macro="" textlink="">
      <xdr:nvSpPr>
        <xdr:cNvPr id="534" name="楕円 533">
          <a:extLst>
            <a:ext uri="{FF2B5EF4-FFF2-40B4-BE49-F238E27FC236}">
              <a16:creationId xmlns:a16="http://schemas.microsoft.com/office/drawing/2014/main" id="{848FD941-6260-4AF0-AFC7-F1C212AFB8D4}"/>
            </a:ext>
          </a:extLst>
        </xdr:cNvPr>
        <xdr:cNvSpPr/>
      </xdr:nvSpPr>
      <xdr:spPr>
        <a:xfrm>
          <a:off x="12299950" y="66509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91440</xdr:rowOff>
    </xdr:from>
    <xdr:to>
      <xdr:col>76</xdr:col>
      <xdr:colOff>114300</xdr:colOff>
      <xdr:row>40</xdr:row>
      <xdr:rowOff>95250</xdr:rowOff>
    </xdr:to>
    <xdr:cxnSp macro="">
      <xdr:nvCxnSpPr>
        <xdr:cNvPr id="535" name="直線コネクタ 534">
          <a:extLst>
            <a:ext uri="{FF2B5EF4-FFF2-40B4-BE49-F238E27FC236}">
              <a16:creationId xmlns:a16="http://schemas.microsoft.com/office/drawing/2014/main" id="{8049F311-9D60-43AF-9D35-930C305A2CFB}"/>
            </a:ext>
          </a:extLst>
        </xdr:cNvPr>
        <xdr:cNvCxnSpPr/>
      </xdr:nvCxnSpPr>
      <xdr:spPr>
        <a:xfrm>
          <a:off x="12344400" y="6701790"/>
          <a:ext cx="8001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42545</xdr:rowOff>
    </xdr:from>
    <xdr:to>
      <xdr:col>67</xdr:col>
      <xdr:colOff>101600</xdr:colOff>
      <xdr:row>40</xdr:row>
      <xdr:rowOff>144145</xdr:rowOff>
    </xdr:to>
    <xdr:sp macro="" textlink="">
      <xdr:nvSpPr>
        <xdr:cNvPr id="536" name="楕円 535">
          <a:extLst>
            <a:ext uri="{FF2B5EF4-FFF2-40B4-BE49-F238E27FC236}">
              <a16:creationId xmlns:a16="http://schemas.microsoft.com/office/drawing/2014/main" id="{5BAAC6C6-C7BB-4920-9AB3-AB98D6540C35}"/>
            </a:ext>
          </a:extLst>
        </xdr:cNvPr>
        <xdr:cNvSpPr/>
      </xdr:nvSpPr>
      <xdr:spPr>
        <a:xfrm>
          <a:off x="11487150" y="665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91440</xdr:rowOff>
    </xdr:from>
    <xdr:to>
      <xdr:col>71</xdr:col>
      <xdr:colOff>177800</xdr:colOff>
      <xdr:row>40</xdr:row>
      <xdr:rowOff>93345</xdr:rowOff>
    </xdr:to>
    <xdr:cxnSp macro="">
      <xdr:nvCxnSpPr>
        <xdr:cNvPr id="537" name="直線コネクタ 536">
          <a:extLst>
            <a:ext uri="{FF2B5EF4-FFF2-40B4-BE49-F238E27FC236}">
              <a16:creationId xmlns:a16="http://schemas.microsoft.com/office/drawing/2014/main" id="{50091154-900F-4729-82F8-7B5C647811B0}"/>
            </a:ext>
          </a:extLst>
        </xdr:cNvPr>
        <xdr:cNvCxnSpPr/>
      </xdr:nvCxnSpPr>
      <xdr:spPr>
        <a:xfrm flipV="1">
          <a:off x="11537950" y="6701790"/>
          <a:ext cx="8064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95902</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FAAD6787-8808-4D27-956A-8F158CC200BC}"/>
            </a:ext>
          </a:extLst>
        </xdr:cNvPr>
        <xdr:cNvSpPr txBox="1"/>
      </xdr:nvSpPr>
      <xdr:spPr>
        <a:xfrm>
          <a:off x="13742044" y="6045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86377</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10E29A34-2611-42A6-9C5A-FB32DB9434E7}"/>
            </a:ext>
          </a:extLst>
        </xdr:cNvPr>
        <xdr:cNvSpPr txBox="1"/>
      </xdr:nvSpPr>
      <xdr:spPr>
        <a:xfrm>
          <a:off x="12960994" y="6036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57802</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835196A8-1880-4521-B526-8BE591413C20}"/>
            </a:ext>
          </a:extLst>
        </xdr:cNvPr>
        <xdr:cNvSpPr txBox="1"/>
      </xdr:nvSpPr>
      <xdr:spPr>
        <a:xfrm>
          <a:off x="12167244" y="6007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10177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8894F6BB-A90A-41D2-8FCB-527505D1C591}"/>
            </a:ext>
          </a:extLst>
        </xdr:cNvPr>
        <xdr:cNvSpPr txBox="1"/>
      </xdr:nvSpPr>
      <xdr:spPr>
        <a:xfrm>
          <a:off x="11354444" y="5960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154322</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19E12876-2618-49C3-A373-022880F36832}"/>
            </a:ext>
          </a:extLst>
        </xdr:cNvPr>
        <xdr:cNvSpPr txBox="1"/>
      </xdr:nvSpPr>
      <xdr:spPr>
        <a:xfrm>
          <a:off x="13742044" y="67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137177</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442ACD69-47EF-4808-A0B7-AD587477CFF8}"/>
            </a:ext>
          </a:extLst>
        </xdr:cNvPr>
        <xdr:cNvSpPr txBox="1"/>
      </xdr:nvSpPr>
      <xdr:spPr>
        <a:xfrm>
          <a:off x="12960994"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133367</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B517C3EB-B539-4755-810C-E121047677DB}"/>
            </a:ext>
          </a:extLst>
        </xdr:cNvPr>
        <xdr:cNvSpPr txBox="1"/>
      </xdr:nvSpPr>
      <xdr:spPr>
        <a:xfrm>
          <a:off x="12167244" y="674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135272</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2C5DD8E3-3D70-4C74-BF87-E84399EBA52F}"/>
            </a:ext>
          </a:extLst>
        </xdr:cNvPr>
        <xdr:cNvSpPr txBox="1"/>
      </xdr:nvSpPr>
      <xdr:spPr>
        <a:xfrm>
          <a:off x="11354444" y="674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B40CEEA1-15C7-4512-B657-ED687D34B614}"/>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987991C4-E08F-4208-9361-FECE7CD7BE37}"/>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3E866E5A-E800-4D81-A2A6-ADC11CBFA65A}"/>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683E94DC-ED81-4F3E-AA11-83403F4A53EB}"/>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53BD044F-9EF5-415E-A5FD-B48D3562D3F4}"/>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FC032E5E-E2B6-44C3-8AE1-F501FF10C403}"/>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6A60E666-48E5-40CF-8183-71F584A81D60}"/>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48ACB957-95D7-4E00-B7BD-A229DD691781}"/>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C8123A06-E81B-4E8B-8D36-7BE052FA0355}"/>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E6E4914A-F049-4AAC-A554-7B1199CB1238}"/>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6" name="直線コネクタ 555">
          <a:extLst>
            <a:ext uri="{FF2B5EF4-FFF2-40B4-BE49-F238E27FC236}">
              <a16:creationId xmlns:a16="http://schemas.microsoft.com/office/drawing/2014/main" id="{F91DDF22-1967-4189-9F6A-C77223D0AF2C}"/>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7" name="テキスト ボックス 556">
          <a:extLst>
            <a:ext uri="{FF2B5EF4-FFF2-40B4-BE49-F238E27FC236}">
              <a16:creationId xmlns:a16="http://schemas.microsoft.com/office/drawing/2014/main" id="{5B2BD9FF-3393-4966-8B9F-0F2655963A35}"/>
            </a:ext>
          </a:extLst>
        </xdr:cNvPr>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455DD248-32D7-432C-95E5-1A89C335C514}"/>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9" name="テキスト ボックス 558">
          <a:extLst>
            <a:ext uri="{FF2B5EF4-FFF2-40B4-BE49-F238E27FC236}">
              <a16:creationId xmlns:a16="http://schemas.microsoft.com/office/drawing/2014/main" id="{674C6E2C-C554-4BBA-88B1-1FA0C7076B0E}"/>
            </a:ext>
          </a:extLst>
        </xdr:cNvPr>
        <xdr:cNvSpPr txBox="1"/>
      </xdr:nvSpPr>
      <xdr:spPr>
        <a:xfrm>
          <a:off x="15939981" y="6474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0" name="直線コネクタ 559">
          <a:extLst>
            <a:ext uri="{FF2B5EF4-FFF2-40B4-BE49-F238E27FC236}">
              <a16:creationId xmlns:a16="http://schemas.microsoft.com/office/drawing/2014/main" id="{BD2DBF28-9DA7-48BE-943F-956D62427087}"/>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1" name="テキスト ボックス 560">
          <a:extLst>
            <a:ext uri="{FF2B5EF4-FFF2-40B4-BE49-F238E27FC236}">
              <a16:creationId xmlns:a16="http://schemas.microsoft.com/office/drawing/2014/main" id="{2FA5D076-0F86-46A4-9E6E-0FF90090E0A0}"/>
            </a:ext>
          </a:extLst>
        </xdr:cNvPr>
        <xdr:cNvSpPr txBox="1"/>
      </xdr:nvSpPr>
      <xdr:spPr>
        <a:xfrm>
          <a:off x="159399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2" name="直線コネクタ 561">
          <a:extLst>
            <a:ext uri="{FF2B5EF4-FFF2-40B4-BE49-F238E27FC236}">
              <a16:creationId xmlns:a16="http://schemas.microsoft.com/office/drawing/2014/main" id="{B46225A6-C811-418C-8B52-4574039A72D6}"/>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3" name="テキスト ボックス 562">
          <a:extLst>
            <a:ext uri="{FF2B5EF4-FFF2-40B4-BE49-F238E27FC236}">
              <a16:creationId xmlns:a16="http://schemas.microsoft.com/office/drawing/2014/main" id="{6B05281E-7E54-4E72-B3AF-B0E2BB6BECE9}"/>
            </a:ext>
          </a:extLst>
        </xdr:cNvPr>
        <xdr:cNvSpPr txBox="1"/>
      </xdr:nvSpPr>
      <xdr:spPr>
        <a:xfrm>
          <a:off x="15939981" y="574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4" name="直線コネクタ 563">
          <a:extLst>
            <a:ext uri="{FF2B5EF4-FFF2-40B4-BE49-F238E27FC236}">
              <a16:creationId xmlns:a16="http://schemas.microsoft.com/office/drawing/2014/main" id="{8D9858CB-28D0-4CF7-A33F-19688CF43CA5}"/>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5" name="テキスト ボックス 564">
          <a:extLst>
            <a:ext uri="{FF2B5EF4-FFF2-40B4-BE49-F238E27FC236}">
              <a16:creationId xmlns:a16="http://schemas.microsoft.com/office/drawing/2014/main" id="{ABC22806-A67D-43EA-B0D5-B23E28C5C918}"/>
            </a:ext>
          </a:extLst>
        </xdr:cNvPr>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BA96329E-2D6E-4A9D-930B-1476491A7459}"/>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7" name="テキスト ボックス 566">
          <a:extLst>
            <a:ext uri="{FF2B5EF4-FFF2-40B4-BE49-F238E27FC236}">
              <a16:creationId xmlns:a16="http://schemas.microsoft.com/office/drawing/2014/main" id="{EF232518-ABC4-40D8-8067-431C0CC069C9}"/>
            </a:ext>
          </a:extLst>
        </xdr:cNvPr>
        <xdr:cNvSpPr txBox="1"/>
      </xdr:nvSpPr>
      <xdr:spPr>
        <a:xfrm>
          <a:off x="15849828" y="50076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BBE01A3A-4A42-4596-9A07-E4056F836D9C}"/>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569" name="直線コネクタ 568">
          <a:extLst>
            <a:ext uri="{FF2B5EF4-FFF2-40B4-BE49-F238E27FC236}">
              <a16:creationId xmlns:a16="http://schemas.microsoft.com/office/drawing/2014/main" id="{EBD6FDAD-E075-47C9-9CA6-5CDEE863A23E}"/>
            </a:ext>
          </a:extLst>
        </xdr:cNvPr>
        <xdr:cNvCxnSpPr/>
      </xdr:nvCxnSpPr>
      <xdr:spPr>
        <a:xfrm flipV="1">
          <a:off x="19951064" y="5767241"/>
          <a:ext cx="0" cy="1211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570" name="【一般廃棄物処理施設】&#10;一人当たり有形固定資産（償却資産）額最小値テキスト">
          <a:extLst>
            <a:ext uri="{FF2B5EF4-FFF2-40B4-BE49-F238E27FC236}">
              <a16:creationId xmlns:a16="http://schemas.microsoft.com/office/drawing/2014/main" id="{E0278A49-D99B-4F7C-A11E-29F408A62FE6}"/>
            </a:ext>
          </a:extLst>
        </xdr:cNvPr>
        <xdr:cNvSpPr txBox="1"/>
      </xdr:nvSpPr>
      <xdr:spPr>
        <a:xfrm>
          <a:off x="19989800" y="69822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571" name="直線コネクタ 570">
          <a:extLst>
            <a:ext uri="{FF2B5EF4-FFF2-40B4-BE49-F238E27FC236}">
              <a16:creationId xmlns:a16="http://schemas.microsoft.com/office/drawing/2014/main" id="{313411C1-8DC1-446D-8562-B1FAEAD79148}"/>
            </a:ext>
          </a:extLst>
        </xdr:cNvPr>
        <xdr:cNvCxnSpPr/>
      </xdr:nvCxnSpPr>
      <xdr:spPr>
        <a:xfrm>
          <a:off x="19881850" y="69784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C680B38F-8AC5-4281-A394-BAA95749F543}"/>
            </a:ext>
          </a:extLst>
        </xdr:cNvPr>
        <xdr:cNvSpPr txBox="1"/>
      </xdr:nvSpPr>
      <xdr:spPr>
        <a:xfrm>
          <a:off x="19989800" y="5548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573" name="直線コネクタ 572">
          <a:extLst>
            <a:ext uri="{FF2B5EF4-FFF2-40B4-BE49-F238E27FC236}">
              <a16:creationId xmlns:a16="http://schemas.microsoft.com/office/drawing/2014/main" id="{EA800EFD-838E-4A71-A5E2-2E6DF39E2995}"/>
            </a:ext>
          </a:extLst>
        </xdr:cNvPr>
        <xdr:cNvCxnSpPr/>
      </xdr:nvCxnSpPr>
      <xdr:spPr>
        <a:xfrm>
          <a:off x="19881850" y="57672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146356</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9BAC218D-A073-4D15-B5CC-3B60A977E7CC}"/>
            </a:ext>
          </a:extLst>
        </xdr:cNvPr>
        <xdr:cNvSpPr txBox="1"/>
      </xdr:nvSpPr>
      <xdr:spPr>
        <a:xfrm>
          <a:off x="19989800" y="67567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575" name="フローチャート: 判断 574">
          <a:extLst>
            <a:ext uri="{FF2B5EF4-FFF2-40B4-BE49-F238E27FC236}">
              <a16:creationId xmlns:a16="http://schemas.microsoft.com/office/drawing/2014/main" id="{FC1A3657-ED99-4DAA-883F-0C9EA062B663}"/>
            </a:ext>
          </a:extLst>
        </xdr:cNvPr>
        <xdr:cNvSpPr/>
      </xdr:nvSpPr>
      <xdr:spPr>
        <a:xfrm>
          <a:off x="19900900" y="677827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576" name="フローチャート: 判断 575">
          <a:extLst>
            <a:ext uri="{FF2B5EF4-FFF2-40B4-BE49-F238E27FC236}">
              <a16:creationId xmlns:a16="http://schemas.microsoft.com/office/drawing/2014/main" id="{7ECF9C9C-4953-4CA8-85DC-6D61DDB56FBC}"/>
            </a:ext>
          </a:extLst>
        </xdr:cNvPr>
        <xdr:cNvSpPr/>
      </xdr:nvSpPr>
      <xdr:spPr>
        <a:xfrm>
          <a:off x="19157950" y="67737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577" name="フローチャート: 判断 576">
          <a:extLst>
            <a:ext uri="{FF2B5EF4-FFF2-40B4-BE49-F238E27FC236}">
              <a16:creationId xmlns:a16="http://schemas.microsoft.com/office/drawing/2014/main" id="{8507E32A-ACCC-4C19-83DA-42D48C61B06A}"/>
            </a:ext>
          </a:extLst>
        </xdr:cNvPr>
        <xdr:cNvSpPr/>
      </xdr:nvSpPr>
      <xdr:spPr>
        <a:xfrm>
          <a:off x="18345150" y="678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19056</xdr:rowOff>
    </xdr:from>
    <xdr:to>
      <xdr:col>102</xdr:col>
      <xdr:colOff>165100</xdr:colOff>
      <xdr:row>41</xdr:row>
      <xdr:rowOff>120656</xdr:rowOff>
    </xdr:to>
    <xdr:sp macro="" textlink="">
      <xdr:nvSpPr>
        <xdr:cNvPr id="578" name="フローチャート: 判断 577">
          <a:extLst>
            <a:ext uri="{FF2B5EF4-FFF2-40B4-BE49-F238E27FC236}">
              <a16:creationId xmlns:a16="http://schemas.microsoft.com/office/drawing/2014/main" id="{36DF9837-BB23-456C-8632-720D53729F74}"/>
            </a:ext>
          </a:extLst>
        </xdr:cNvPr>
        <xdr:cNvSpPr/>
      </xdr:nvSpPr>
      <xdr:spPr>
        <a:xfrm>
          <a:off x="17551400" y="679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19984</xdr:rowOff>
    </xdr:from>
    <xdr:to>
      <xdr:col>98</xdr:col>
      <xdr:colOff>38100</xdr:colOff>
      <xdr:row>41</xdr:row>
      <xdr:rowOff>121584</xdr:rowOff>
    </xdr:to>
    <xdr:sp macro="" textlink="">
      <xdr:nvSpPr>
        <xdr:cNvPr id="579" name="フローチャート: 判断 578">
          <a:extLst>
            <a:ext uri="{FF2B5EF4-FFF2-40B4-BE49-F238E27FC236}">
              <a16:creationId xmlns:a16="http://schemas.microsoft.com/office/drawing/2014/main" id="{F7246510-B208-4E26-9A00-A08A201C77B5}"/>
            </a:ext>
          </a:extLst>
        </xdr:cNvPr>
        <xdr:cNvSpPr/>
      </xdr:nvSpPr>
      <xdr:spPr>
        <a:xfrm>
          <a:off x="16757650" y="67954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4457F088-845F-4AFA-AC42-966E3B53BD3E}"/>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7B322109-74E0-464E-A8D8-2AF9FC952168}"/>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E2501B0F-4DC7-486E-A4E8-3DF1C00C5F32}"/>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6FC4B2CD-EA19-4BC7-B0E7-032DB6CDA368}"/>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504E9929-C48A-49E5-9B9F-8280A4BA5905}"/>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143238</xdr:rowOff>
    </xdr:from>
    <xdr:to>
      <xdr:col>116</xdr:col>
      <xdr:colOff>114300</xdr:colOff>
      <xdr:row>41</xdr:row>
      <xdr:rowOff>73388</xdr:rowOff>
    </xdr:to>
    <xdr:sp macro="" textlink="">
      <xdr:nvSpPr>
        <xdr:cNvPr id="585" name="楕円 584">
          <a:extLst>
            <a:ext uri="{FF2B5EF4-FFF2-40B4-BE49-F238E27FC236}">
              <a16:creationId xmlns:a16="http://schemas.microsoft.com/office/drawing/2014/main" id="{84C1569B-EEFF-400D-BC1D-81B720008AC0}"/>
            </a:ext>
          </a:extLst>
        </xdr:cNvPr>
        <xdr:cNvSpPr/>
      </xdr:nvSpPr>
      <xdr:spPr>
        <a:xfrm>
          <a:off x="19900900" y="67535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166115</xdr:rowOff>
    </xdr:from>
    <xdr:ext cx="534377" cy="259045"/>
    <xdr:sp macro="" textlink="">
      <xdr:nvSpPr>
        <xdr:cNvPr id="586" name="【一般廃棄物処理施設】&#10;一人当たり有形固定資産（償却資産）額該当値テキスト">
          <a:extLst>
            <a:ext uri="{FF2B5EF4-FFF2-40B4-BE49-F238E27FC236}">
              <a16:creationId xmlns:a16="http://schemas.microsoft.com/office/drawing/2014/main" id="{EB09774B-39C5-4CAF-8DB2-BA4FC2302B1C}"/>
            </a:ext>
          </a:extLst>
        </xdr:cNvPr>
        <xdr:cNvSpPr txBox="1"/>
      </xdr:nvSpPr>
      <xdr:spPr>
        <a:xfrm>
          <a:off x="19989800" y="6611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147517</xdr:rowOff>
    </xdr:from>
    <xdr:to>
      <xdr:col>112</xdr:col>
      <xdr:colOff>38100</xdr:colOff>
      <xdr:row>41</xdr:row>
      <xdr:rowOff>77667</xdr:rowOff>
    </xdr:to>
    <xdr:sp macro="" textlink="">
      <xdr:nvSpPr>
        <xdr:cNvPr id="587" name="楕円 586">
          <a:extLst>
            <a:ext uri="{FF2B5EF4-FFF2-40B4-BE49-F238E27FC236}">
              <a16:creationId xmlns:a16="http://schemas.microsoft.com/office/drawing/2014/main" id="{5F78B431-8BE6-41D5-B4AF-A36207F18866}"/>
            </a:ext>
          </a:extLst>
        </xdr:cNvPr>
        <xdr:cNvSpPr/>
      </xdr:nvSpPr>
      <xdr:spPr>
        <a:xfrm>
          <a:off x="19157950" y="675786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22588</xdr:rowOff>
    </xdr:from>
    <xdr:to>
      <xdr:col>116</xdr:col>
      <xdr:colOff>63500</xdr:colOff>
      <xdr:row>41</xdr:row>
      <xdr:rowOff>26867</xdr:rowOff>
    </xdr:to>
    <xdr:cxnSp macro="">
      <xdr:nvCxnSpPr>
        <xdr:cNvPr id="588" name="直線コネクタ 587">
          <a:extLst>
            <a:ext uri="{FF2B5EF4-FFF2-40B4-BE49-F238E27FC236}">
              <a16:creationId xmlns:a16="http://schemas.microsoft.com/office/drawing/2014/main" id="{A72348F5-4D5E-4BFA-89E7-934408DB43D3}"/>
            </a:ext>
          </a:extLst>
        </xdr:cNvPr>
        <xdr:cNvCxnSpPr/>
      </xdr:nvCxnSpPr>
      <xdr:spPr>
        <a:xfrm flipV="1">
          <a:off x="19202400" y="6798038"/>
          <a:ext cx="749300" cy="4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149482</xdr:rowOff>
    </xdr:from>
    <xdr:to>
      <xdr:col>107</xdr:col>
      <xdr:colOff>101600</xdr:colOff>
      <xdr:row>41</xdr:row>
      <xdr:rowOff>79632</xdr:rowOff>
    </xdr:to>
    <xdr:sp macro="" textlink="">
      <xdr:nvSpPr>
        <xdr:cNvPr id="589" name="楕円 588">
          <a:extLst>
            <a:ext uri="{FF2B5EF4-FFF2-40B4-BE49-F238E27FC236}">
              <a16:creationId xmlns:a16="http://schemas.microsoft.com/office/drawing/2014/main" id="{AE5DC580-9454-4E55-9E3B-094BA0967E5F}"/>
            </a:ext>
          </a:extLst>
        </xdr:cNvPr>
        <xdr:cNvSpPr/>
      </xdr:nvSpPr>
      <xdr:spPr>
        <a:xfrm>
          <a:off x="18345150" y="675983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26867</xdr:rowOff>
    </xdr:from>
    <xdr:to>
      <xdr:col>111</xdr:col>
      <xdr:colOff>177800</xdr:colOff>
      <xdr:row>41</xdr:row>
      <xdr:rowOff>28832</xdr:rowOff>
    </xdr:to>
    <xdr:cxnSp macro="">
      <xdr:nvCxnSpPr>
        <xdr:cNvPr id="590" name="直線コネクタ 589">
          <a:extLst>
            <a:ext uri="{FF2B5EF4-FFF2-40B4-BE49-F238E27FC236}">
              <a16:creationId xmlns:a16="http://schemas.microsoft.com/office/drawing/2014/main" id="{07920AEB-72F1-4486-B376-EA34F42FED14}"/>
            </a:ext>
          </a:extLst>
        </xdr:cNvPr>
        <xdr:cNvCxnSpPr/>
      </xdr:nvCxnSpPr>
      <xdr:spPr>
        <a:xfrm flipV="1">
          <a:off x="18395950" y="6802317"/>
          <a:ext cx="806450" cy="1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154317</xdr:rowOff>
    </xdr:from>
    <xdr:to>
      <xdr:col>102</xdr:col>
      <xdr:colOff>165100</xdr:colOff>
      <xdr:row>41</xdr:row>
      <xdr:rowOff>84467</xdr:rowOff>
    </xdr:to>
    <xdr:sp macro="" textlink="">
      <xdr:nvSpPr>
        <xdr:cNvPr id="591" name="楕円 590">
          <a:extLst>
            <a:ext uri="{FF2B5EF4-FFF2-40B4-BE49-F238E27FC236}">
              <a16:creationId xmlns:a16="http://schemas.microsoft.com/office/drawing/2014/main" id="{9D6DFFA0-1173-474D-B48E-F1E6DCCFF117}"/>
            </a:ext>
          </a:extLst>
        </xdr:cNvPr>
        <xdr:cNvSpPr/>
      </xdr:nvSpPr>
      <xdr:spPr>
        <a:xfrm>
          <a:off x="17551400" y="676466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28832</xdr:rowOff>
    </xdr:from>
    <xdr:to>
      <xdr:col>107</xdr:col>
      <xdr:colOff>50800</xdr:colOff>
      <xdr:row>41</xdr:row>
      <xdr:rowOff>33667</xdr:rowOff>
    </xdr:to>
    <xdr:cxnSp macro="">
      <xdr:nvCxnSpPr>
        <xdr:cNvPr id="592" name="直線コネクタ 591">
          <a:extLst>
            <a:ext uri="{FF2B5EF4-FFF2-40B4-BE49-F238E27FC236}">
              <a16:creationId xmlns:a16="http://schemas.microsoft.com/office/drawing/2014/main" id="{B501BDCD-C929-4F54-B4A1-7FF8F5CDD111}"/>
            </a:ext>
          </a:extLst>
        </xdr:cNvPr>
        <xdr:cNvCxnSpPr/>
      </xdr:nvCxnSpPr>
      <xdr:spPr>
        <a:xfrm flipV="1">
          <a:off x="17602200" y="6804282"/>
          <a:ext cx="793750" cy="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158925</xdr:rowOff>
    </xdr:from>
    <xdr:to>
      <xdr:col>98</xdr:col>
      <xdr:colOff>38100</xdr:colOff>
      <xdr:row>41</xdr:row>
      <xdr:rowOff>89075</xdr:rowOff>
    </xdr:to>
    <xdr:sp macro="" textlink="">
      <xdr:nvSpPr>
        <xdr:cNvPr id="593" name="楕円 592">
          <a:extLst>
            <a:ext uri="{FF2B5EF4-FFF2-40B4-BE49-F238E27FC236}">
              <a16:creationId xmlns:a16="http://schemas.microsoft.com/office/drawing/2014/main" id="{AC2A7401-B19B-45A4-8326-2380226EEAA6}"/>
            </a:ext>
          </a:extLst>
        </xdr:cNvPr>
        <xdr:cNvSpPr/>
      </xdr:nvSpPr>
      <xdr:spPr>
        <a:xfrm>
          <a:off x="16757650" y="676927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33667</xdr:rowOff>
    </xdr:from>
    <xdr:to>
      <xdr:col>102</xdr:col>
      <xdr:colOff>114300</xdr:colOff>
      <xdr:row>41</xdr:row>
      <xdr:rowOff>38275</xdr:rowOff>
    </xdr:to>
    <xdr:cxnSp macro="">
      <xdr:nvCxnSpPr>
        <xdr:cNvPr id="594" name="直線コネクタ 593">
          <a:extLst>
            <a:ext uri="{FF2B5EF4-FFF2-40B4-BE49-F238E27FC236}">
              <a16:creationId xmlns:a16="http://schemas.microsoft.com/office/drawing/2014/main" id="{31DB4169-E577-42F4-901E-C2B4703B8E3F}"/>
            </a:ext>
          </a:extLst>
        </xdr:cNvPr>
        <xdr:cNvCxnSpPr/>
      </xdr:nvCxnSpPr>
      <xdr:spPr>
        <a:xfrm flipV="1">
          <a:off x="16802100" y="6809117"/>
          <a:ext cx="800100" cy="4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91055</xdr:rowOff>
    </xdr:from>
    <xdr:ext cx="534377" cy="259045"/>
    <xdr:sp macro="" textlink="">
      <xdr:nvSpPr>
        <xdr:cNvPr id="595" name="n_1aveValue【一般廃棄物処理施設】&#10;一人当たり有形固定資産（償却資産）額">
          <a:extLst>
            <a:ext uri="{FF2B5EF4-FFF2-40B4-BE49-F238E27FC236}">
              <a16:creationId xmlns:a16="http://schemas.microsoft.com/office/drawing/2014/main" id="{893A1A8E-36D3-47D1-B7E8-0894B97D0F9E}"/>
            </a:ext>
          </a:extLst>
        </xdr:cNvPr>
        <xdr:cNvSpPr txBox="1"/>
      </xdr:nvSpPr>
      <xdr:spPr>
        <a:xfrm>
          <a:off x="18947911" y="686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97675</xdr:rowOff>
    </xdr:from>
    <xdr:ext cx="534377" cy="259045"/>
    <xdr:sp macro="" textlink="">
      <xdr:nvSpPr>
        <xdr:cNvPr id="596" name="n_2aveValue【一般廃棄物処理施設】&#10;一人当たり有形固定資産（償却資産）額">
          <a:extLst>
            <a:ext uri="{FF2B5EF4-FFF2-40B4-BE49-F238E27FC236}">
              <a16:creationId xmlns:a16="http://schemas.microsoft.com/office/drawing/2014/main" id="{2727707D-25EB-4A4F-BBAD-323ABDD85CDA}"/>
            </a:ext>
          </a:extLst>
        </xdr:cNvPr>
        <xdr:cNvSpPr txBox="1"/>
      </xdr:nvSpPr>
      <xdr:spPr>
        <a:xfrm>
          <a:off x="18166861" y="6873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111783</xdr:rowOff>
    </xdr:from>
    <xdr:ext cx="534377" cy="259045"/>
    <xdr:sp macro="" textlink="">
      <xdr:nvSpPr>
        <xdr:cNvPr id="597" name="n_3aveValue【一般廃棄物処理施設】&#10;一人当たり有形固定資産（償却資産）額">
          <a:extLst>
            <a:ext uri="{FF2B5EF4-FFF2-40B4-BE49-F238E27FC236}">
              <a16:creationId xmlns:a16="http://schemas.microsoft.com/office/drawing/2014/main" id="{29C80AB8-1625-4167-91FC-E501561461E9}"/>
            </a:ext>
          </a:extLst>
        </xdr:cNvPr>
        <xdr:cNvSpPr txBox="1"/>
      </xdr:nvSpPr>
      <xdr:spPr>
        <a:xfrm>
          <a:off x="17354061" y="6887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112711</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8EC4A65A-31F2-4F20-8B9A-1A57D0F46ED2}"/>
            </a:ext>
          </a:extLst>
        </xdr:cNvPr>
        <xdr:cNvSpPr txBox="1"/>
      </xdr:nvSpPr>
      <xdr:spPr>
        <a:xfrm>
          <a:off x="16560311" y="6888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94194</xdr:rowOff>
    </xdr:from>
    <xdr:ext cx="534377" cy="259045"/>
    <xdr:sp macro="" textlink="">
      <xdr:nvSpPr>
        <xdr:cNvPr id="599" name="n_1mainValue【一般廃棄物処理施設】&#10;一人当たり有形固定資産（償却資産）額">
          <a:extLst>
            <a:ext uri="{FF2B5EF4-FFF2-40B4-BE49-F238E27FC236}">
              <a16:creationId xmlns:a16="http://schemas.microsoft.com/office/drawing/2014/main" id="{3AA7ABAA-B6EF-433A-9004-EEC556131E6B}"/>
            </a:ext>
          </a:extLst>
        </xdr:cNvPr>
        <xdr:cNvSpPr txBox="1"/>
      </xdr:nvSpPr>
      <xdr:spPr>
        <a:xfrm>
          <a:off x="18947911" y="653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96159</xdr:rowOff>
    </xdr:from>
    <xdr:ext cx="534377" cy="259045"/>
    <xdr:sp macro="" textlink="">
      <xdr:nvSpPr>
        <xdr:cNvPr id="600" name="n_2mainValue【一般廃棄物処理施設】&#10;一人当たり有形固定資産（償却資産）額">
          <a:extLst>
            <a:ext uri="{FF2B5EF4-FFF2-40B4-BE49-F238E27FC236}">
              <a16:creationId xmlns:a16="http://schemas.microsoft.com/office/drawing/2014/main" id="{197B8E32-2E5C-4952-B617-E3C968EFFFED}"/>
            </a:ext>
          </a:extLst>
        </xdr:cNvPr>
        <xdr:cNvSpPr txBox="1"/>
      </xdr:nvSpPr>
      <xdr:spPr>
        <a:xfrm>
          <a:off x="18166861" y="6541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100994</xdr:rowOff>
    </xdr:from>
    <xdr:ext cx="534377" cy="259045"/>
    <xdr:sp macro="" textlink="">
      <xdr:nvSpPr>
        <xdr:cNvPr id="601" name="n_3mainValue【一般廃棄物処理施設】&#10;一人当たり有形固定資産（償却資産）額">
          <a:extLst>
            <a:ext uri="{FF2B5EF4-FFF2-40B4-BE49-F238E27FC236}">
              <a16:creationId xmlns:a16="http://schemas.microsoft.com/office/drawing/2014/main" id="{CFC8BA7A-444E-4B4D-9CA1-38101D290D95}"/>
            </a:ext>
          </a:extLst>
        </xdr:cNvPr>
        <xdr:cNvSpPr txBox="1"/>
      </xdr:nvSpPr>
      <xdr:spPr>
        <a:xfrm>
          <a:off x="17354061" y="654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105602</xdr:rowOff>
    </xdr:from>
    <xdr:ext cx="534377" cy="259045"/>
    <xdr:sp macro="" textlink="">
      <xdr:nvSpPr>
        <xdr:cNvPr id="602" name="n_4mainValue【一般廃棄物処理施設】&#10;一人当たり有形固定資産（償却資産）額">
          <a:extLst>
            <a:ext uri="{FF2B5EF4-FFF2-40B4-BE49-F238E27FC236}">
              <a16:creationId xmlns:a16="http://schemas.microsoft.com/office/drawing/2014/main" id="{44583479-5CCA-45D7-8EA2-6B1F431918D4}"/>
            </a:ext>
          </a:extLst>
        </xdr:cNvPr>
        <xdr:cNvSpPr txBox="1"/>
      </xdr:nvSpPr>
      <xdr:spPr>
        <a:xfrm>
          <a:off x="16560311" y="655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991F90D7-82C9-4CB8-9342-FBFA1514A777}"/>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6EC39132-286E-4542-817B-DDDDE772D2B2}"/>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DAFF9C19-E9BB-4CD8-8204-8E4EC70C54A9}"/>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58B738F4-E130-4D65-9E1B-1AB808CC0BEE}"/>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FA0AE1CA-2712-4AAE-8E30-85DC8576BE85}"/>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BC02693D-6BDC-46DF-9806-1DAC912F2EAD}"/>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33EF0BA8-3202-44B1-8D32-58E05CE90C87}"/>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3E5E400F-AA70-4EE0-86E6-48B1E2A8F683}"/>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455B7ABA-6F96-4152-94F4-7B733C933892}"/>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4F268B7A-C769-4AEE-98FF-041EEEEF5DB0}"/>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4EFF1F0C-0BF0-40B4-8DC0-6AB917038CE1}"/>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a:extLst>
            <a:ext uri="{FF2B5EF4-FFF2-40B4-BE49-F238E27FC236}">
              <a16:creationId xmlns:a16="http://schemas.microsoft.com/office/drawing/2014/main" id="{0AACC7CA-60CA-45BB-A786-990FA589F8D8}"/>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5" name="テキスト ボックス 614">
          <a:extLst>
            <a:ext uri="{FF2B5EF4-FFF2-40B4-BE49-F238E27FC236}">
              <a16:creationId xmlns:a16="http://schemas.microsoft.com/office/drawing/2014/main" id="{EEEAA399-4189-4B2C-ADD9-083473EEE1F2}"/>
            </a:ext>
          </a:extLst>
        </xdr:cNvPr>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a:extLst>
            <a:ext uri="{FF2B5EF4-FFF2-40B4-BE49-F238E27FC236}">
              <a16:creationId xmlns:a16="http://schemas.microsoft.com/office/drawing/2014/main" id="{A1A81515-AAF0-4850-8B25-833E3C4709A8}"/>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a:extLst>
            <a:ext uri="{FF2B5EF4-FFF2-40B4-BE49-F238E27FC236}">
              <a16:creationId xmlns:a16="http://schemas.microsoft.com/office/drawing/2014/main" id="{79C8C3B1-E2EE-43DF-BACB-A8712B6ACA4E}"/>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a:extLst>
            <a:ext uri="{FF2B5EF4-FFF2-40B4-BE49-F238E27FC236}">
              <a16:creationId xmlns:a16="http://schemas.microsoft.com/office/drawing/2014/main" id="{4BCC1747-BD78-4602-B447-90770ECCEE68}"/>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a:extLst>
            <a:ext uri="{FF2B5EF4-FFF2-40B4-BE49-F238E27FC236}">
              <a16:creationId xmlns:a16="http://schemas.microsoft.com/office/drawing/2014/main" id="{0F127E2F-5F02-4F6F-BD9E-30B5569D34CF}"/>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a:extLst>
            <a:ext uri="{FF2B5EF4-FFF2-40B4-BE49-F238E27FC236}">
              <a16:creationId xmlns:a16="http://schemas.microsoft.com/office/drawing/2014/main" id="{1ED68B1A-491F-4109-863E-00D1266AD9E9}"/>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a:extLst>
            <a:ext uri="{FF2B5EF4-FFF2-40B4-BE49-F238E27FC236}">
              <a16:creationId xmlns:a16="http://schemas.microsoft.com/office/drawing/2014/main" id="{5996A5D2-E953-4436-AB2F-2BF21BCF0222}"/>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a:extLst>
            <a:ext uri="{FF2B5EF4-FFF2-40B4-BE49-F238E27FC236}">
              <a16:creationId xmlns:a16="http://schemas.microsoft.com/office/drawing/2014/main" id="{2E8A78E8-F354-4278-9736-BFE924E1CE0C}"/>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a:extLst>
            <a:ext uri="{FF2B5EF4-FFF2-40B4-BE49-F238E27FC236}">
              <a16:creationId xmlns:a16="http://schemas.microsoft.com/office/drawing/2014/main" id="{78C08564-0424-415F-BB5D-F34A6660AF88}"/>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a:extLst>
            <a:ext uri="{FF2B5EF4-FFF2-40B4-BE49-F238E27FC236}">
              <a16:creationId xmlns:a16="http://schemas.microsoft.com/office/drawing/2014/main" id="{0E233902-B3C1-4AB1-9327-46F6B1B7E927}"/>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5" name="テキスト ボックス 624">
          <a:extLst>
            <a:ext uri="{FF2B5EF4-FFF2-40B4-BE49-F238E27FC236}">
              <a16:creationId xmlns:a16="http://schemas.microsoft.com/office/drawing/2014/main" id="{A872D113-5F88-4179-B4B7-777691F7C6C9}"/>
            </a:ext>
          </a:extLst>
        </xdr:cNvPr>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616A1FEA-FBF2-4CE5-AE44-ADBE8722BC8C}"/>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7" name="【保健センター・保健所】&#10;有形固定資産減価償却率グラフ枠">
          <a:extLst>
            <a:ext uri="{FF2B5EF4-FFF2-40B4-BE49-F238E27FC236}">
              <a16:creationId xmlns:a16="http://schemas.microsoft.com/office/drawing/2014/main" id="{61978DB7-E850-4F26-8220-C1C29E729D09}"/>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628" name="直線コネクタ 627">
          <a:extLst>
            <a:ext uri="{FF2B5EF4-FFF2-40B4-BE49-F238E27FC236}">
              <a16:creationId xmlns:a16="http://schemas.microsoft.com/office/drawing/2014/main" id="{5ED911F6-78FF-4CC0-8F0C-1942414ADA6C}"/>
            </a:ext>
          </a:extLst>
        </xdr:cNvPr>
        <xdr:cNvCxnSpPr/>
      </xdr:nvCxnSpPr>
      <xdr:spPr>
        <a:xfrm flipV="1">
          <a:off x="14699614" y="9317265"/>
          <a:ext cx="0" cy="1386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9" name="【保健センター・保健所】&#10;有形固定資産減価償却率最小値テキスト">
          <a:extLst>
            <a:ext uri="{FF2B5EF4-FFF2-40B4-BE49-F238E27FC236}">
              <a16:creationId xmlns:a16="http://schemas.microsoft.com/office/drawing/2014/main" id="{EAA18A90-3D05-4F69-8E66-264A76046AA6}"/>
            </a:ext>
          </a:extLst>
        </xdr:cNvPr>
        <xdr:cNvSpPr txBox="1"/>
      </xdr:nvSpPr>
      <xdr:spPr>
        <a:xfrm>
          <a:off x="1473835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0" name="直線コネクタ 629">
          <a:extLst>
            <a:ext uri="{FF2B5EF4-FFF2-40B4-BE49-F238E27FC236}">
              <a16:creationId xmlns:a16="http://schemas.microsoft.com/office/drawing/2014/main" id="{86A5B9DA-E746-426E-B7EE-DE8986EABF41}"/>
            </a:ext>
          </a:extLst>
        </xdr:cNvPr>
        <xdr:cNvCxnSpPr/>
      </xdr:nvCxnSpPr>
      <xdr:spPr>
        <a:xfrm>
          <a:off x="146113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631" name="【保健センター・保健所】&#10;有形固定資産減価償却率最大値テキスト">
          <a:extLst>
            <a:ext uri="{FF2B5EF4-FFF2-40B4-BE49-F238E27FC236}">
              <a16:creationId xmlns:a16="http://schemas.microsoft.com/office/drawing/2014/main" id="{DAD30AD8-FB93-49E6-8AC3-795C4140064F}"/>
            </a:ext>
          </a:extLst>
        </xdr:cNvPr>
        <xdr:cNvSpPr txBox="1"/>
      </xdr:nvSpPr>
      <xdr:spPr>
        <a:xfrm>
          <a:off x="14738350" y="9098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632" name="直線コネクタ 631">
          <a:extLst>
            <a:ext uri="{FF2B5EF4-FFF2-40B4-BE49-F238E27FC236}">
              <a16:creationId xmlns:a16="http://schemas.microsoft.com/office/drawing/2014/main" id="{DBCB79CC-99CC-4F17-B887-0EE0ED82FCCE}"/>
            </a:ext>
          </a:extLst>
        </xdr:cNvPr>
        <xdr:cNvCxnSpPr/>
      </xdr:nvCxnSpPr>
      <xdr:spPr>
        <a:xfrm>
          <a:off x="14611350" y="93172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119034</xdr:rowOff>
    </xdr:from>
    <xdr:ext cx="405111" cy="259045"/>
    <xdr:sp macro="" textlink="">
      <xdr:nvSpPr>
        <xdr:cNvPr id="633" name="【保健センター・保健所】&#10;有形固定資産減価償却率平均値テキスト">
          <a:extLst>
            <a:ext uri="{FF2B5EF4-FFF2-40B4-BE49-F238E27FC236}">
              <a16:creationId xmlns:a16="http://schemas.microsoft.com/office/drawing/2014/main" id="{7DE7FE43-5FA1-4D86-9976-2E04BCA53549}"/>
            </a:ext>
          </a:extLst>
        </xdr:cNvPr>
        <xdr:cNvSpPr txBox="1"/>
      </xdr:nvSpPr>
      <xdr:spPr>
        <a:xfrm>
          <a:off x="14738350" y="97011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96157</xdr:rowOff>
    </xdr:from>
    <xdr:to>
      <xdr:col>85</xdr:col>
      <xdr:colOff>177800</xdr:colOff>
      <xdr:row>60</xdr:row>
      <xdr:rowOff>26307</xdr:rowOff>
    </xdr:to>
    <xdr:sp macro="" textlink="">
      <xdr:nvSpPr>
        <xdr:cNvPr id="634" name="フローチャート: 判断 633">
          <a:extLst>
            <a:ext uri="{FF2B5EF4-FFF2-40B4-BE49-F238E27FC236}">
              <a16:creationId xmlns:a16="http://schemas.microsoft.com/office/drawing/2014/main" id="{AF5A93C0-1EA6-412F-BAA4-C3BE48FE4B04}"/>
            </a:ext>
          </a:extLst>
        </xdr:cNvPr>
        <xdr:cNvSpPr/>
      </xdr:nvSpPr>
      <xdr:spPr>
        <a:xfrm>
          <a:off x="14649450" y="984340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73297</xdr:rowOff>
    </xdr:from>
    <xdr:to>
      <xdr:col>81</xdr:col>
      <xdr:colOff>101600</xdr:colOff>
      <xdr:row>60</xdr:row>
      <xdr:rowOff>3447</xdr:rowOff>
    </xdr:to>
    <xdr:sp macro="" textlink="">
      <xdr:nvSpPr>
        <xdr:cNvPr id="635" name="フローチャート: 判断 634">
          <a:extLst>
            <a:ext uri="{FF2B5EF4-FFF2-40B4-BE49-F238E27FC236}">
              <a16:creationId xmlns:a16="http://schemas.microsoft.com/office/drawing/2014/main" id="{A703DDF7-7B9C-4CAC-8D65-D20CDC7748DD}"/>
            </a:ext>
          </a:extLst>
        </xdr:cNvPr>
        <xdr:cNvSpPr/>
      </xdr:nvSpPr>
      <xdr:spPr>
        <a:xfrm>
          <a:off x="13887450" y="982054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42273</xdr:rowOff>
    </xdr:from>
    <xdr:to>
      <xdr:col>76</xdr:col>
      <xdr:colOff>165100</xdr:colOff>
      <xdr:row>59</xdr:row>
      <xdr:rowOff>143873</xdr:rowOff>
    </xdr:to>
    <xdr:sp macro="" textlink="">
      <xdr:nvSpPr>
        <xdr:cNvPr id="636" name="フローチャート: 判断 635">
          <a:extLst>
            <a:ext uri="{FF2B5EF4-FFF2-40B4-BE49-F238E27FC236}">
              <a16:creationId xmlns:a16="http://schemas.microsoft.com/office/drawing/2014/main" id="{A3585ED9-A8DA-48F2-AA38-DC719872BD20}"/>
            </a:ext>
          </a:extLst>
        </xdr:cNvPr>
        <xdr:cNvSpPr/>
      </xdr:nvSpPr>
      <xdr:spPr>
        <a:xfrm>
          <a:off x="13093700" y="978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14515</xdr:rowOff>
    </xdr:from>
    <xdr:to>
      <xdr:col>72</xdr:col>
      <xdr:colOff>38100</xdr:colOff>
      <xdr:row>59</xdr:row>
      <xdr:rowOff>116115</xdr:rowOff>
    </xdr:to>
    <xdr:sp macro="" textlink="">
      <xdr:nvSpPr>
        <xdr:cNvPr id="637" name="フローチャート: 判断 636">
          <a:extLst>
            <a:ext uri="{FF2B5EF4-FFF2-40B4-BE49-F238E27FC236}">
              <a16:creationId xmlns:a16="http://schemas.microsoft.com/office/drawing/2014/main" id="{0FB3824D-59FD-493C-BFD1-361E2132F977}"/>
            </a:ext>
          </a:extLst>
        </xdr:cNvPr>
        <xdr:cNvSpPr/>
      </xdr:nvSpPr>
      <xdr:spPr>
        <a:xfrm>
          <a:off x="12299950" y="97617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158206</xdr:rowOff>
    </xdr:from>
    <xdr:to>
      <xdr:col>67</xdr:col>
      <xdr:colOff>101600</xdr:colOff>
      <xdr:row>59</xdr:row>
      <xdr:rowOff>88356</xdr:rowOff>
    </xdr:to>
    <xdr:sp macro="" textlink="">
      <xdr:nvSpPr>
        <xdr:cNvPr id="638" name="フローチャート: 判断 637">
          <a:extLst>
            <a:ext uri="{FF2B5EF4-FFF2-40B4-BE49-F238E27FC236}">
              <a16:creationId xmlns:a16="http://schemas.microsoft.com/office/drawing/2014/main" id="{828EC3D8-522D-4A80-9DA4-E1CF6417209A}"/>
            </a:ext>
          </a:extLst>
        </xdr:cNvPr>
        <xdr:cNvSpPr/>
      </xdr:nvSpPr>
      <xdr:spPr>
        <a:xfrm>
          <a:off x="11487150" y="97403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81FAE43D-884A-42E3-8208-79D06E8563D0}"/>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9A78263F-A5B4-41E2-9B7D-0D77894BBF34}"/>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932D0902-4EB2-49E7-BC9E-5EECC4D91573}"/>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D45C08E5-DA42-4755-AB25-63AC422C1C6E}"/>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59457346-8118-4CAA-B6FC-E66D42B3EC59}"/>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37374</xdr:rowOff>
    </xdr:from>
    <xdr:to>
      <xdr:col>85</xdr:col>
      <xdr:colOff>177800</xdr:colOff>
      <xdr:row>61</xdr:row>
      <xdr:rowOff>138974</xdr:rowOff>
    </xdr:to>
    <xdr:sp macro="" textlink="">
      <xdr:nvSpPr>
        <xdr:cNvPr id="644" name="楕円 643">
          <a:extLst>
            <a:ext uri="{FF2B5EF4-FFF2-40B4-BE49-F238E27FC236}">
              <a16:creationId xmlns:a16="http://schemas.microsoft.com/office/drawing/2014/main" id="{7D20F564-0FC6-454A-AF0F-A65CF6FC9A65}"/>
            </a:ext>
          </a:extLst>
        </xdr:cNvPr>
        <xdr:cNvSpPr/>
      </xdr:nvSpPr>
      <xdr:spPr>
        <a:xfrm>
          <a:off x="14649450" y="10114824"/>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15801</xdr:rowOff>
    </xdr:from>
    <xdr:ext cx="405111" cy="259045"/>
    <xdr:sp macro="" textlink="">
      <xdr:nvSpPr>
        <xdr:cNvPr id="645" name="【保健センター・保健所】&#10;有形固定資産減価償却率該当値テキスト">
          <a:extLst>
            <a:ext uri="{FF2B5EF4-FFF2-40B4-BE49-F238E27FC236}">
              <a16:creationId xmlns:a16="http://schemas.microsoft.com/office/drawing/2014/main" id="{F7A81DC0-C616-462E-BFBF-4026D8800BD5}"/>
            </a:ext>
          </a:extLst>
        </xdr:cNvPr>
        <xdr:cNvSpPr txBox="1"/>
      </xdr:nvSpPr>
      <xdr:spPr>
        <a:xfrm>
          <a:off x="14738350" y="10093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61867</xdr:rowOff>
    </xdr:from>
    <xdr:to>
      <xdr:col>81</xdr:col>
      <xdr:colOff>101600</xdr:colOff>
      <xdr:row>61</xdr:row>
      <xdr:rowOff>163467</xdr:rowOff>
    </xdr:to>
    <xdr:sp macro="" textlink="">
      <xdr:nvSpPr>
        <xdr:cNvPr id="646" name="楕円 645">
          <a:extLst>
            <a:ext uri="{FF2B5EF4-FFF2-40B4-BE49-F238E27FC236}">
              <a16:creationId xmlns:a16="http://schemas.microsoft.com/office/drawing/2014/main" id="{AEF07ABE-42D6-4923-B850-3F81BBEEB69C}"/>
            </a:ext>
          </a:extLst>
        </xdr:cNvPr>
        <xdr:cNvSpPr/>
      </xdr:nvSpPr>
      <xdr:spPr>
        <a:xfrm>
          <a:off x="13887450" y="1013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88174</xdr:rowOff>
    </xdr:from>
    <xdr:to>
      <xdr:col>85</xdr:col>
      <xdr:colOff>127000</xdr:colOff>
      <xdr:row>61</xdr:row>
      <xdr:rowOff>112667</xdr:rowOff>
    </xdr:to>
    <xdr:cxnSp macro="">
      <xdr:nvCxnSpPr>
        <xdr:cNvPr id="647" name="直線コネクタ 646">
          <a:extLst>
            <a:ext uri="{FF2B5EF4-FFF2-40B4-BE49-F238E27FC236}">
              <a16:creationId xmlns:a16="http://schemas.microsoft.com/office/drawing/2014/main" id="{4E58A3CE-87DF-4384-8586-AE6C2713C247}"/>
            </a:ext>
          </a:extLst>
        </xdr:cNvPr>
        <xdr:cNvCxnSpPr/>
      </xdr:nvCxnSpPr>
      <xdr:spPr>
        <a:xfrm flipV="1">
          <a:off x="13938250" y="10165624"/>
          <a:ext cx="762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24312</xdr:rowOff>
    </xdr:from>
    <xdr:to>
      <xdr:col>76</xdr:col>
      <xdr:colOff>165100</xdr:colOff>
      <xdr:row>61</xdr:row>
      <xdr:rowOff>125912</xdr:rowOff>
    </xdr:to>
    <xdr:sp macro="" textlink="">
      <xdr:nvSpPr>
        <xdr:cNvPr id="648" name="楕円 647">
          <a:extLst>
            <a:ext uri="{FF2B5EF4-FFF2-40B4-BE49-F238E27FC236}">
              <a16:creationId xmlns:a16="http://schemas.microsoft.com/office/drawing/2014/main" id="{D918AF1B-8379-4278-9DBF-5612BE285442}"/>
            </a:ext>
          </a:extLst>
        </xdr:cNvPr>
        <xdr:cNvSpPr/>
      </xdr:nvSpPr>
      <xdr:spPr>
        <a:xfrm>
          <a:off x="13093700" y="10101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75112</xdr:rowOff>
    </xdr:from>
    <xdr:to>
      <xdr:col>81</xdr:col>
      <xdr:colOff>50800</xdr:colOff>
      <xdr:row>61</xdr:row>
      <xdr:rowOff>112667</xdr:rowOff>
    </xdr:to>
    <xdr:cxnSp macro="">
      <xdr:nvCxnSpPr>
        <xdr:cNvPr id="649" name="直線コネクタ 648">
          <a:extLst>
            <a:ext uri="{FF2B5EF4-FFF2-40B4-BE49-F238E27FC236}">
              <a16:creationId xmlns:a16="http://schemas.microsoft.com/office/drawing/2014/main" id="{49766353-68F8-4D5E-8688-892717523F56}"/>
            </a:ext>
          </a:extLst>
        </xdr:cNvPr>
        <xdr:cNvCxnSpPr/>
      </xdr:nvCxnSpPr>
      <xdr:spPr>
        <a:xfrm>
          <a:off x="13144500" y="10152562"/>
          <a:ext cx="79375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158206</xdr:rowOff>
    </xdr:from>
    <xdr:to>
      <xdr:col>72</xdr:col>
      <xdr:colOff>38100</xdr:colOff>
      <xdr:row>61</xdr:row>
      <xdr:rowOff>88356</xdr:rowOff>
    </xdr:to>
    <xdr:sp macro="" textlink="">
      <xdr:nvSpPr>
        <xdr:cNvPr id="650" name="楕円 649">
          <a:extLst>
            <a:ext uri="{FF2B5EF4-FFF2-40B4-BE49-F238E27FC236}">
              <a16:creationId xmlns:a16="http://schemas.microsoft.com/office/drawing/2014/main" id="{891B568A-608D-483A-874D-383E090B8A45}"/>
            </a:ext>
          </a:extLst>
        </xdr:cNvPr>
        <xdr:cNvSpPr/>
      </xdr:nvSpPr>
      <xdr:spPr>
        <a:xfrm>
          <a:off x="12299950" y="1007055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37556</xdr:rowOff>
    </xdr:from>
    <xdr:to>
      <xdr:col>76</xdr:col>
      <xdr:colOff>114300</xdr:colOff>
      <xdr:row>61</xdr:row>
      <xdr:rowOff>75112</xdr:rowOff>
    </xdr:to>
    <xdr:cxnSp macro="">
      <xdr:nvCxnSpPr>
        <xdr:cNvPr id="651" name="直線コネクタ 650">
          <a:extLst>
            <a:ext uri="{FF2B5EF4-FFF2-40B4-BE49-F238E27FC236}">
              <a16:creationId xmlns:a16="http://schemas.microsoft.com/office/drawing/2014/main" id="{CAD0C089-FC94-4760-BE5D-C7C8EDCF45E0}"/>
            </a:ext>
          </a:extLst>
        </xdr:cNvPr>
        <xdr:cNvCxnSpPr/>
      </xdr:nvCxnSpPr>
      <xdr:spPr>
        <a:xfrm>
          <a:off x="12344400" y="10115006"/>
          <a:ext cx="8001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16147</xdr:rowOff>
    </xdr:from>
    <xdr:to>
      <xdr:col>67</xdr:col>
      <xdr:colOff>101600</xdr:colOff>
      <xdr:row>61</xdr:row>
      <xdr:rowOff>117747</xdr:rowOff>
    </xdr:to>
    <xdr:sp macro="" textlink="">
      <xdr:nvSpPr>
        <xdr:cNvPr id="652" name="楕円 651">
          <a:extLst>
            <a:ext uri="{FF2B5EF4-FFF2-40B4-BE49-F238E27FC236}">
              <a16:creationId xmlns:a16="http://schemas.microsoft.com/office/drawing/2014/main" id="{97F30241-6EC8-4336-9849-21D178218AC4}"/>
            </a:ext>
          </a:extLst>
        </xdr:cNvPr>
        <xdr:cNvSpPr/>
      </xdr:nvSpPr>
      <xdr:spPr>
        <a:xfrm>
          <a:off x="11487150" y="10093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37556</xdr:rowOff>
    </xdr:from>
    <xdr:to>
      <xdr:col>71</xdr:col>
      <xdr:colOff>177800</xdr:colOff>
      <xdr:row>61</xdr:row>
      <xdr:rowOff>66947</xdr:rowOff>
    </xdr:to>
    <xdr:cxnSp macro="">
      <xdr:nvCxnSpPr>
        <xdr:cNvPr id="653" name="直線コネクタ 652">
          <a:extLst>
            <a:ext uri="{FF2B5EF4-FFF2-40B4-BE49-F238E27FC236}">
              <a16:creationId xmlns:a16="http://schemas.microsoft.com/office/drawing/2014/main" id="{2BDE1BDA-D687-45D3-BA1B-6BA130C90723}"/>
            </a:ext>
          </a:extLst>
        </xdr:cNvPr>
        <xdr:cNvCxnSpPr/>
      </xdr:nvCxnSpPr>
      <xdr:spPr>
        <a:xfrm flipV="1">
          <a:off x="11537950" y="10115006"/>
          <a:ext cx="80645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19974</xdr:rowOff>
    </xdr:from>
    <xdr:ext cx="405111" cy="259045"/>
    <xdr:sp macro="" textlink="">
      <xdr:nvSpPr>
        <xdr:cNvPr id="654" name="n_1aveValue【保健センター・保健所】&#10;有形固定資産減価償却率">
          <a:extLst>
            <a:ext uri="{FF2B5EF4-FFF2-40B4-BE49-F238E27FC236}">
              <a16:creationId xmlns:a16="http://schemas.microsoft.com/office/drawing/2014/main" id="{B7777E9A-8785-44A2-92D6-9D509C6F514B}"/>
            </a:ext>
          </a:extLst>
        </xdr:cNvPr>
        <xdr:cNvSpPr txBox="1"/>
      </xdr:nvSpPr>
      <xdr:spPr>
        <a:xfrm>
          <a:off x="13742044" y="9602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160400</xdr:rowOff>
    </xdr:from>
    <xdr:ext cx="405111" cy="259045"/>
    <xdr:sp macro="" textlink="">
      <xdr:nvSpPr>
        <xdr:cNvPr id="655" name="n_2aveValue【保健センター・保健所】&#10;有形固定資産減価償却率">
          <a:extLst>
            <a:ext uri="{FF2B5EF4-FFF2-40B4-BE49-F238E27FC236}">
              <a16:creationId xmlns:a16="http://schemas.microsoft.com/office/drawing/2014/main" id="{3B0A00D1-3596-4101-A933-A9D3F771AC40}"/>
            </a:ext>
          </a:extLst>
        </xdr:cNvPr>
        <xdr:cNvSpPr txBox="1"/>
      </xdr:nvSpPr>
      <xdr:spPr>
        <a:xfrm>
          <a:off x="12960994" y="9577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132642</xdr:rowOff>
    </xdr:from>
    <xdr:ext cx="405111" cy="259045"/>
    <xdr:sp macro="" textlink="">
      <xdr:nvSpPr>
        <xdr:cNvPr id="656" name="n_3aveValue【保健センター・保健所】&#10;有形固定資産減価償却率">
          <a:extLst>
            <a:ext uri="{FF2B5EF4-FFF2-40B4-BE49-F238E27FC236}">
              <a16:creationId xmlns:a16="http://schemas.microsoft.com/office/drawing/2014/main" id="{68E5DFD4-E3BA-4705-A122-200C9BC85C27}"/>
            </a:ext>
          </a:extLst>
        </xdr:cNvPr>
        <xdr:cNvSpPr txBox="1"/>
      </xdr:nvSpPr>
      <xdr:spPr>
        <a:xfrm>
          <a:off x="12167244" y="9549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104883</xdr:rowOff>
    </xdr:from>
    <xdr:ext cx="405111" cy="259045"/>
    <xdr:sp macro="" textlink="">
      <xdr:nvSpPr>
        <xdr:cNvPr id="657" name="n_4aveValue【保健センター・保健所】&#10;有形固定資産減価償却率">
          <a:extLst>
            <a:ext uri="{FF2B5EF4-FFF2-40B4-BE49-F238E27FC236}">
              <a16:creationId xmlns:a16="http://schemas.microsoft.com/office/drawing/2014/main" id="{0FD8A40C-A889-41C7-A1E4-9CED95D88004}"/>
            </a:ext>
          </a:extLst>
        </xdr:cNvPr>
        <xdr:cNvSpPr txBox="1"/>
      </xdr:nvSpPr>
      <xdr:spPr>
        <a:xfrm>
          <a:off x="11354444" y="9521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154594</xdr:rowOff>
    </xdr:from>
    <xdr:ext cx="405111" cy="259045"/>
    <xdr:sp macro="" textlink="">
      <xdr:nvSpPr>
        <xdr:cNvPr id="658" name="n_1mainValue【保健センター・保健所】&#10;有形固定資産減価償却率">
          <a:extLst>
            <a:ext uri="{FF2B5EF4-FFF2-40B4-BE49-F238E27FC236}">
              <a16:creationId xmlns:a16="http://schemas.microsoft.com/office/drawing/2014/main" id="{DBF6188F-FD80-4126-A0C9-CC0A7D3C5739}"/>
            </a:ext>
          </a:extLst>
        </xdr:cNvPr>
        <xdr:cNvSpPr txBox="1"/>
      </xdr:nvSpPr>
      <xdr:spPr>
        <a:xfrm>
          <a:off x="13742044" y="10232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117039</xdr:rowOff>
    </xdr:from>
    <xdr:ext cx="405111" cy="259045"/>
    <xdr:sp macro="" textlink="">
      <xdr:nvSpPr>
        <xdr:cNvPr id="659" name="n_2mainValue【保健センター・保健所】&#10;有形固定資産減価償却率">
          <a:extLst>
            <a:ext uri="{FF2B5EF4-FFF2-40B4-BE49-F238E27FC236}">
              <a16:creationId xmlns:a16="http://schemas.microsoft.com/office/drawing/2014/main" id="{D025C2DE-D508-4E99-890B-6A924C4F9D2B}"/>
            </a:ext>
          </a:extLst>
        </xdr:cNvPr>
        <xdr:cNvSpPr txBox="1"/>
      </xdr:nvSpPr>
      <xdr:spPr>
        <a:xfrm>
          <a:off x="12960994" y="10194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79483</xdr:rowOff>
    </xdr:from>
    <xdr:ext cx="405111" cy="259045"/>
    <xdr:sp macro="" textlink="">
      <xdr:nvSpPr>
        <xdr:cNvPr id="660" name="n_3mainValue【保健センター・保健所】&#10;有形固定資産減価償却率">
          <a:extLst>
            <a:ext uri="{FF2B5EF4-FFF2-40B4-BE49-F238E27FC236}">
              <a16:creationId xmlns:a16="http://schemas.microsoft.com/office/drawing/2014/main" id="{9EF7D01E-2145-4003-8CDA-4BC5ED3C7456}"/>
            </a:ext>
          </a:extLst>
        </xdr:cNvPr>
        <xdr:cNvSpPr txBox="1"/>
      </xdr:nvSpPr>
      <xdr:spPr>
        <a:xfrm>
          <a:off x="12167244" y="10156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108874</xdr:rowOff>
    </xdr:from>
    <xdr:ext cx="405111" cy="259045"/>
    <xdr:sp macro="" textlink="">
      <xdr:nvSpPr>
        <xdr:cNvPr id="661" name="n_4mainValue【保健センター・保健所】&#10;有形固定資産減価償却率">
          <a:extLst>
            <a:ext uri="{FF2B5EF4-FFF2-40B4-BE49-F238E27FC236}">
              <a16:creationId xmlns:a16="http://schemas.microsoft.com/office/drawing/2014/main" id="{F97B021E-CD23-4DFD-96F6-D42B0E03CF33}"/>
            </a:ext>
          </a:extLst>
        </xdr:cNvPr>
        <xdr:cNvSpPr txBox="1"/>
      </xdr:nvSpPr>
      <xdr:spPr>
        <a:xfrm>
          <a:off x="11354444" y="10186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a:extLst>
            <a:ext uri="{FF2B5EF4-FFF2-40B4-BE49-F238E27FC236}">
              <a16:creationId xmlns:a16="http://schemas.microsoft.com/office/drawing/2014/main" id="{B1B186E9-96B7-4E88-BC30-B7286459C11F}"/>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39E7E023-298E-4F2A-A09C-BC466470EFB9}"/>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a:extLst>
            <a:ext uri="{FF2B5EF4-FFF2-40B4-BE49-F238E27FC236}">
              <a16:creationId xmlns:a16="http://schemas.microsoft.com/office/drawing/2014/main" id="{8CC738F1-0CA6-4E0D-B769-1C509215FEB8}"/>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A0720FCD-B348-48DB-B5F6-E0A56314262F}"/>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a:extLst>
            <a:ext uri="{FF2B5EF4-FFF2-40B4-BE49-F238E27FC236}">
              <a16:creationId xmlns:a16="http://schemas.microsoft.com/office/drawing/2014/main" id="{B8D223E2-38F4-4B01-ACBC-6DE848190D64}"/>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629B6CBE-BC5A-4195-8821-112A732BBC1E}"/>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a:extLst>
            <a:ext uri="{FF2B5EF4-FFF2-40B4-BE49-F238E27FC236}">
              <a16:creationId xmlns:a16="http://schemas.microsoft.com/office/drawing/2014/main" id="{56C6FFB8-37B8-4316-BAE3-C0A79B2FE2EC}"/>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a:extLst>
            <a:ext uri="{FF2B5EF4-FFF2-40B4-BE49-F238E27FC236}">
              <a16:creationId xmlns:a16="http://schemas.microsoft.com/office/drawing/2014/main" id="{581452BF-B115-4F4B-9799-5E37DBC08FEC}"/>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a:extLst>
            <a:ext uri="{FF2B5EF4-FFF2-40B4-BE49-F238E27FC236}">
              <a16:creationId xmlns:a16="http://schemas.microsoft.com/office/drawing/2014/main" id="{6ADD1633-90D4-4A7B-844A-B1C71C112D2E}"/>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a:extLst>
            <a:ext uri="{FF2B5EF4-FFF2-40B4-BE49-F238E27FC236}">
              <a16:creationId xmlns:a16="http://schemas.microsoft.com/office/drawing/2014/main" id="{F21DDDE5-59FA-4532-B475-2845A52AF7A6}"/>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a:extLst>
            <a:ext uri="{FF2B5EF4-FFF2-40B4-BE49-F238E27FC236}">
              <a16:creationId xmlns:a16="http://schemas.microsoft.com/office/drawing/2014/main" id="{6E2FF9B2-5065-4D78-8649-38221450C17D}"/>
            </a:ext>
          </a:extLst>
        </xdr:cNvPr>
        <xdr:cNvCxnSpPr/>
      </xdr:nvCxnSpPr>
      <xdr:spPr>
        <a:xfrm>
          <a:off x="164592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3" name="テキスト ボックス 672">
          <a:extLst>
            <a:ext uri="{FF2B5EF4-FFF2-40B4-BE49-F238E27FC236}">
              <a16:creationId xmlns:a16="http://schemas.microsoft.com/office/drawing/2014/main" id="{4C6DB627-F7CC-4D69-B3D3-78DD56890631}"/>
            </a:ext>
          </a:extLst>
        </xdr:cNvPr>
        <xdr:cNvSpPr txBox="1"/>
      </xdr:nvSpPr>
      <xdr:spPr>
        <a:xfrm>
          <a:off x="1604917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4" name="直線コネクタ 673">
          <a:extLst>
            <a:ext uri="{FF2B5EF4-FFF2-40B4-BE49-F238E27FC236}">
              <a16:creationId xmlns:a16="http://schemas.microsoft.com/office/drawing/2014/main" id="{2D411930-80AC-42E6-B7EA-2ED972402D42}"/>
            </a:ext>
          </a:extLst>
        </xdr:cNvPr>
        <xdr:cNvCxnSpPr/>
      </xdr:nvCxnSpPr>
      <xdr:spPr>
        <a:xfrm>
          <a:off x="164592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5" name="テキスト ボックス 674">
          <a:extLst>
            <a:ext uri="{FF2B5EF4-FFF2-40B4-BE49-F238E27FC236}">
              <a16:creationId xmlns:a16="http://schemas.microsoft.com/office/drawing/2014/main" id="{305C545E-9B15-48AB-BE56-55D6068458A0}"/>
            </a:ext>
          </a:extLst>
        </xdr:cNvPr>
        <xdr:cNvSpPr txBox="1"/>
      </xdr:nvSpPr>
      <xdr:spPr>
        <a:xfrm>
          <a:off x="1604917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6" name="直線コネクタ 675">
          <a:extLst>
            <a:ext uri="{FF2B5EF4-FFF2-40B4-BE49-F238E27FC236}">
              <a16:creationId xmlns:a16="http://schemas.microsoft.com/office/drawing/2014/main" id="{3761650A-13DB-4542-BE46-D55A94DFD868}"/>
            </a:ext>
          </a:extLst>
        </xdr:cNvPr>
        <xdr:cNvCxnSpPr/>
      </xdr:nvCxnSpPr>
      <xdr:spPr>
        <a:xfrm>
          <a:off x="164592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7" name="テキスト ボックス 676">
          <a:extLst>
            <a:ext uri="{FF2B5EF4-FFF2-40B4-BE49-F238E27FC236}">
              <a16:creationId xmlns:a16="http://schemas.microsoft.com/office/drawing/2014/main" id="{DB050E18-1351-48B9-AF03-07EF940FD563}"/>
            </a:ext>
          </a:extLst>
        </xdr:cNvPr>
        <xdr:cNvSpPr txBox="1"/>
      </xdr:nvSpPr>
      <xdr:spPr>
        <a:xfrm>
          <a:off x="1604917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a:extLst>
            <a:ext uri="{FF2B5EF4-FFF2-40B4-BE49-F238E27FC236}">
              <a16:creationId xmlns:a16="http://schemas.microsoft.com/office/drawing/2014/main" id="{69E55B5B-CFC6-467A-BD98-15A1CE2C225B}"/>
            </a:ext>
          </a:extLst>
        </xdr:cNvPr>
        <xdr:cNvCxnSpPr/>
      </xdr:nvCxnSpPr>
      <xdr:spPr>
        <a:xfrm>
          <a:off x="164592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9" name="テキスト ボックス 678">
          <a:extLst>
            <a:ext uri="{FF2B5EF4-FFF2-40B4-BE49-F238E27FC236}">
              <a16:creationId xmlns:a16="http://schemas.microsoft.com/office/drawing/2014/main" id="{7FD8816C-C1E3-4C4E-A996-1991D5AE2011}"/>
            </a:ext>
          </a:extLst>
        </xdr:cNvPr>
        <xdr:cNvSpPr txBox="1"/>
      </xdr:nvSpPr>
      <xdr:spPr>
        <a:xfrm>
          <a:off x="1604917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3B00AB18-68C2-4494-AF9A-C9B985EDC3BD}"/>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B288D280-E461-4AA4-8E16-D60499EF7A55}"/>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a:extLst>
            <a:ext uri="{FF2B5EF4-FFF2-40B4-BE49-F238E27FC236}">
              <a16:creationId xmlns:a16="http://schemas.microsoft.com/office/drawing/2014/main" id="{F6EB3AA9-6410-4ACB-A37E-23E30B3FD22D}"/>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121158</xdr:rowOff>
    </xdr:from>
    <xdr:to>
      <xdr:col>116</xdr:col>
      <xdr:colOff>62864</xdr:colOff>
      <xdr:row>63</xdr:row>
      <xdr:rowOff>153162</xdr:rowOff>
    </xdr:to>
    <xdr:cxnSp macro="">
      <xdr:nvCxnSpPr>
        <xdr:cNvPr id="683" name="直線コネクタ 682">
          <a:extLst>
            <a:ext uri="{FF2B5EF4-FFF2-40B4-BE49-F238E27FC236}">
              <a16:creationId xmlns:a16="http://schemas.microsoft.com/office/drawing/2014/main" id="{BCAA6121-3F82-400A-9C8E-1395DDF9BD67}"/>
            </a:ext>
          </a:extLst>
        </xdr:cNvPr>
        <xdr:cNvCxnSpPr/>
      </xdr:nvCxnSpPr>
      <xdr:spPr>
        <a:xfrm flipV="1">
          <a:off x="19951064" y="9208008"/>
          <a:ext cx="0" cy="1352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4" name="【保健センター・保健所】&#10;一人当たり面積最小値テキスト">
          <a:extLst>
            <a:ext uri="{FF2B5EF4-FFF2-40B4-BE49-F238E27FC236}">
              <a16:creationId xmlns:a16="http://schemas.microsoft.com/office/drawing/2014/main" id="{683870EB-2FF0-48BF-B1E7-2B0A116AE58B}"/>
            </a:ext>
          </a:extLst>
        </xdr:cNvPr>
        <xdr:cNvSpPr txBox="1"/>
      </xdr:nvSpPr>
      <xdr:spPr>
        <a:xfrm>
          <a:off x="19989800" y="10564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5" name="直線コネクタ 684">
          <a:extLst>
            <a:ext uri="{FF2B5EF4-FFF2-40B4-BE49-F238E27FC236}">
              <a16:creationId xmlns:a16="http://schemas.microsoft.com/office/drawing/2014/main" id="{057C611A-1739-4F4E-88C5-D1F152532A3E}"/>
            </a:ext>
          </a:extLst>
        </xdr:cNvPr>
        <xdr:cNvCxnSpPr/>
      </xdr:nvCxnSpPr>
      <xdr:spPr>
        <a:xfrm>
          <a:off x="19881850" y="105608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67835</xdr:rowOff>
    </xdr:from>
    <xdr:ext cx="469744" cy="259045"/>
    <xdr:sp macro="" textlink="">
      <xdr:nvSpPr>
        <xdr:cNvPr id="686" name="【保健センター・保健所】&#10;一人当たり面積最大値テキスト">
          <a:extLst>
            <a:ext uri="{FF2B5EF4-FFF2-40B4-BE49-F238E27FC236}">
              <a16:creationId xmlns:a16="http://schemas.microsoft.com/office/drawing/2014/main" id="{62301F14-60A9-4CFF-954D-D15C0D013749}"/>
            </a:ext>
          </a:extLst>
        </xdr:cNvPr>
        <xdr:cNvSpPr txBox="1"/>
      </xdr:nvSpPr>
      <xdr:spPr>
        <a:xfrm>
          <a:off x="19989800" y="8989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121158</xdr:rowOff>
    </xdr:from>
    <xdr:to>
      <xdr:col>116</xdr:col>
      <xdr:colOff>152400</xdr:colOff>
      <xdr:row>55</xdr:row>
      <xdr:rowOff>121158</xdr:rowOff>
    </xdr:to>
    <xdr:cxnSp macro="">
      <xdr:nvCxnSpPr>
        <xdr:cNvPr id="687" name="直線コネクタ 686">
          <a:extLst>
            <a:ext uri="{FF2B5EF4-FFF2-40B4-BE49-F238E27FC236}">
              <a16:creationId xmlns:a16="http://schemas.microsoft.com/office/drawing/2014/main" id="{0419210E-567C-494D-B668-35D01B186ECD}"/>
            </a:ext>
          </a:extLst>
        </xdr:cNvPr>
        <xdr:cNvCxnSpPr/>
      </xdr:nvCxnSpPr>
      <xdr:spPr>
        <a:xfrm>
          <a:off x="19881850" y="92080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8" name="【保健センター・保健所】&#10;一人当たり面積平均値テキスト">
          <a:extLst>
            <a:ext uri="{FF2B5EF4-FFF2-40B4-BE49-F238E27FC236}">
              <a16:creationId xmlns:a16="http://schemas.microsoft.com/office/drawing/2014/main" id="{B859570D-3CE3-4F64-96A5-6D33847DAF0C}"/>
            </a:ext>
          </a:extLst>
        </xdr:cNvPr>
        <xdr:cNvSpPr txBox="1"/>
      </xdr:nvSpPr>
      <xdr:spPr>
        <a:xfrm>
          <a:off x="19989800" y="10232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9" name="フローチャート: 判断 688">
          <a:extLst>
            <a:ext uri="{FF2B5EF4-FFF2-40B4-BE49-F238E27FC236}">
              <a16:creationId xmlns:a16="http://schemas.microsoft.com/office/drawing/2014/main" id="{E9096990-0DD7-43D0-9E8C-837FDDC6FC90}"/>
            </a:ext>
          </a:extLst>
        </xdr:cNvPr>
        <xdr:cNvSpPr/>
      </xdr:nvSpPr>
      <xdr:spPr>
        <a:xfrm>
          <a:off x="19900900" y="103746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90" name="フローチャート: 判断 689">
          <a:extLst>
            <a:ext uri="{FF2B5EF4-FFF2-40B4-BE49-F238E27FC236}">
              <a16:creationId xmlns:a16="http://schemas.microsoft.com/office/drawing/2014/main" id="{3393D7F6-A152-4230-90C5-FA6A8F8B344B}"/>
            </a:ext>
          </a:extLst>
        </xdr:cNvPr>
        <xdr:cNvSpPr/>
      </xdr:nvSpPr>
      <xdr:spPr>
        <a:xfrm>
          <a:off x="19157950" y="103746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1" name="フローチャート: 判断 690">
          <a:extLst>
            <a:ext uri="{FF2B5EF4-FFF2-40B4-BE49-F238E27FC236}">
              <a16:creationId xmlns:a16="http://schemas.microsoft.com/office/drawing/2014/main" id="{1E339D76-F2C7-4D59-B821-1D8A61D8B9AE}"/>
            </a:ext>
          </a:extLst>
        </xdr:cNvPr>
        <xdr:cNvSpPr/>
      </xdr:nvSpPr>
      <xdr:spPr>
        <a:xfrm>
          <a:off x="18345150" y="103700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127508</xdr:rowOff>
    </xdr:from>
    <xdr:to>
      <xdr:col>102</xdr:col>
      <xdr:colOff>165100</xdr:colOff>
      <xdr:row>63</xdr:row>
      <xdr:rowOff>57658</xdr:rowOff>
    </xdr:to>
    <xdr:sp macro="" textlink="">
      <xdr:nvSpPr>
        <xdr:cNvPr id="692" name="フローチャート: 判断 691">
          <a:extLst>
            <a:ext uri="{FF2B5EF4-FFF2-40B4-BE49-F238E27FC236}">
              <a16:creationId xmlns:a16="http://schemas.microsoft.com/office/drawing/2014/main" id="{B433C842-27A1-41E0-9B2C-0FA22AD3E7C1}"/>
            </a:ext>
          </a:extLst>
        </xdr:cNvPr>
        <xdr:cNvSpPr/>
      </xdr:nvSpPr>
      <xdr:spPr>
        <a:xfrm>
          <a:off x="17551400" y="103700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3" name="フローチャート: 判断 692">
          <a:extLst>
            <a:ext uri="{FF2B5EF4-FFF2-40B4-BE49-F238E27FC236}">
              <a16:creationId xmlns:a16="http://schemas.microsoft.com/office/drawing/2014/main" id="{802593E7-1EFA-4CED-8A44-605CB967B719}"/>
            </a:ext>
          </a:extLst>
        </xdr:cNvPr>
        <xdr:cNvSpPr/>
      </xdr:nvSpPr>
      <xdr:spPr>
        <a:xfrm>
          <a:off x="16757650" y="103746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6CEB2D24-38EF-4FA4-B310-EBB1E747AA3A}"/>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DF192C94-08EB-4F95-BDDB-DF067EDD0F06}"/>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B460CD0A-6A25-472B-86D7-88F1D60D70D4}"/>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FF90BD5E-94C5-4132-A561-483D2FFBEE73}"/>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2FDACBBD-AC2D-4875-80D9-ABCD6355D471}"/>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150368</xdr:rowOff>
    </xdr:from>
    <xdr:to>
      <xdr:col>116</xdr:col>
      <xdr:colOff>114300</xdr:colOff>
      <xdr:row>63</xdr:row>
      <xdr:rowOff>80518</xdr:rowOff>
    </xdr:to>
    <xdr:sp macro="" textlink="">
      <xdr:nvSpPr>
        <xdr:cNvPr id="699" name="楕円 698">
          <a:extLst>
            <a:ext uri="{FF2B5EF4-FFF2-40B4-BE49-F238E27FC236}">
              <a16:creationId xmlns:a16="http://schemas.microsoft.com/office/drawing/2014/main" id="{AE45F77E-242C-43E3-A32F-2D568EE7FE3F}"/>
            </a:ext>
          </a:extLst>
        </xdr:cNvPr>
        <xdr:cNvSpPr/>
      </xdr:nvSpPr>
      <xdr:spPr>
        <a:xfrm>
          <a:off x="19900900" y="1039291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700" name="【保健センター・保健所】&#10;一人当たり面積該当値テキスト">
          <a:extLst>
            <a:ext uri="{FF2B5EF4-FFF2-40B4-BE49-F238E27FC236}">
              <a16:creationId xmlns:a16="http://schemas.microsoft.com/office/drawing/2014/main" id="{806A75D1-A2CA-489C-A5A8-59EEB4525CD5}"/>
            </a:ext>
          </a:extLst>
        </xdr:cNvPr>
        <xdr:cNvSpPr txBox="1"/>
      </xdr:nvSpPr>
      <xdr:spPr>
        <a:xfrm>
          <a:off x="19989800" y="10353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154940</xdr:rowOff>
    </xdr:from>
    <xdr:to>
      <xdr:col>112</xdr:col>
      <xdr:colOff>38100</xdr:colOff>
      <xdr:row>63</xdr:row>
      <xdr:rowOff>85090</xdr:rowOff>
    </xdr:to>
    <xdr:sp macro="" textlink="">
      <xdr:nvSpPr>
        <xdr:cNvPr id="701" name="楕円 700">
          <a:extLst>
            <a:ext uri="{FF2B5EF4-FFF2-40B4-BE49-F238E27FC236}">
              <a16:creationId xmlns:a16="http://schemas.microsoft.com/office/drawing/2014/main" id="{747DB4AE-E5BA-49AD-99D5-191BF09358E2}"/>
            </a:ext>
          </a:extLst>
        </xdr:cNvPr>
        <xdr:cNvSpPr/>
      </xdr:nvSpPr>
      <xdr:spPr>
        <a:xfrm>
          <a:off x="19157950" y="103974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29718</xdr:rowOff>
    </xdr:from>
    <xdr:to>
      <xdr:col>116</xdr:col>
      <xdr:colOff>63500</xdr:colOff>
      <xdr:row>63</xdr:row>
      <xdr:rowOff>34290</xdr:rowOff>
    </xdr:to>
    <xdr:cxnSp macro="">
      <xdr:nvCxnSpPr>
        <xdr:cNvPr id="702" name="直線コネクタ 701">
          <a:extLst>
            <a:ext uri="{FF2B5EF4-FFF2-40B4-BE49-F238E27FC236}">
              <a16:creationId xmlns:a16="http://schemas.microsoft.com/office/drawing/2014/main" id="{05F04D68-8818-4BC6-A684-173A2A77B99C}"/>
            </a:ext>
          </a:extLst>
        </xdr:cNvPr>
        <xdr:cNvCxnSpPr/>
      </xdr:nvCxnSpPr>
      <xdr:spPr>
        <a:xfrm flipV="1">
          <a:off x="19202400" y="10437368"/>
          <a:ext cx="7493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154940</xdr:rowOff>
    </xdr:from>
    <xdr:to>
      <xdr:col>107</xdr:col>
      <xdr:colOff>101600</xdr:colOff>
      <xdr:row>63</xdr:row>
      <xdr:rowOff>85090</xdr:rowOff>
    </xdr:to>
    <xdr:sp macro="" textlink="">
      <xdr:nvSpPr>
        <xdr:cNvPr id="703" name="楕円 702">
          <a:extLst>
            <a:ext uri="{FF2B5EF4-FFF2-40B4-BE49-F238E27FC236}">
              <a16:creationId xmlns:a16="http://schemas.microsoft.com/office/drawing/2014/main" id="{C0E61119-FBB6-4713-A95C-C6B227D65348}"/>
            </a:ext>
          </a:extLst>
        </xdr:cNvPr>
        <xdr:cNvSpPr/>
      </xdr:nvSpPr>
      <xdr:spPr>
        <a:xfrm>
          <a:off x="18345150" y="103974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34290</xdr:rowOff>
    </xdr:from>
    <xdr:to>
      <xdr:col>111</xdr:col>
      <xdr:colOff>177800</xdr:colOff>
      <xdr:row>63</xdr:row>
      <xdr:rowOff>34290</xdr:rowOff>
    </xdr:to>
    <xdr:cxnSp macro="">
      <xdr:nvCxnSpPr>
        <xdr:cNvPr id="704" name="直線コネクタ 703">
          <a:extLst>
            <a:ext uri="{FF2B5EF4-FFF2-40B4-BE49-F238E27FC236}">
              <a16:creationId xmlns:a16="http://schemas.microsoft.com/office/drawing/2014/main" id="{9F2BF83B-7B90-4EB8-8B3D-6A3A944934DB}"/>
            </a:ext>
          </a:extLst>
        </xdr:cNvPr>
        <xdr:cNvCxnSpPr/>
      </xdr:nvCxnSpPr>
      <xdr:spPr>
        <a:xfrm>
          <a:off x="18395950" y="1044194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154940</xdr:rowOff>
    </xdr:from>
    <xdr:to>
      <xdr:col>102</xdr:col>
      <xdr:colOff>165100</xdr:colOff>
      <xdr:row>63</xdr:row>
      <xdr:rowOff>85090</xdr:rowOff>
    </xdr:to>
    <xdr:sp macro="" textlink="">
      <xdr:nvSpPr>
        <xdr:cNvPr id="705" name="楕円 704">
          <a:extLst>
            <a:ext uri="{FF2B5EF4-FFF2-40B4-BE49-F238E27FC236}">
              <a16:creationId xmlns:a16="http://schemas.microsoft.com/office/drawing/2014/main" id="{A8A445D3-D96B-4D7E-BE10-A291F9BE2E10}"/>
            </a:ext>
          </a:extLst>
        </xdr:cNvPr>
        <xdr:cNvSpPr/>
      </xdr:nvSpPr>
      <xdr:spPr>
        <a:xfrm>
          <a:off x="17551400" y="103974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34290</xdr:rowOff>
    </xdr:from>
    <xdr:to>
      <xdr:col>107</xdr:col>
      <xdr:colOff>50800</xdr:colOff>
      <xdr:row>63</xdr:row>
      <xdr:rowOff>34290</xdr:rowOff>
    </xdr:to>
    <xdr:cxnSp macro="">
      <xdr:nvCxnSpPr>
        <xdr:cNvPr id="706" name="直線コネクタ 705">
          <a:extLst>
            <a:ext uri="{FF2B5EF4-FFF2-40B4-BE49-F238E27FC236}">
              <a16:creationId xmlns:a16="http://schemas.microsoft.com/office/drawing/2014/main" id="{1604FF1A-D51B-4A55-8148-1242243AEBAA}"/>
            </a:ext>
          </a:extLst>
        </xdr:cNvPr>
        <xdr:cNvCxnSpPr/>
      </xdr:nvCxnSpPr>
      <xdr:spPr>
        <a:xfrm>
          <a:off x="17602200" y="1044194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154940</xdr:rowOff>
    </xdr:from>
    <xdr:to>
      <xdr:col>98</xdr:col>
      <xdr:colOff>38100</xdr:colOff>
      <xdr:row>63</xdr:row>
      <xdr:rowOff>85090</xdr:rowOff>
    </xdr:to>
    <xdr:sp macro="" textlink="">
      <xdr:nvSpPr>
        <xdr:cNvPr id="707" name="楕円 706">
          <a:extLst>
            <a:ext uri="{FF2B5EF4-FFF2-40B4-BE49-F238E27FC236}">
              <a16:creationId xmlns:a16="http://schemas.microsoft.com/office/drawing/2014/main" id="{ECA74212-318B-438B-B4E5-1F6ED177EFE4}"/>
            </a:ext>
          </a:extLst>
        </xdr:cNvPr>
        <xdr:cNvSpPr/>
      </xdr:nvSpPr>
      <xdr:spPr>
        <a:xfrm>
          <a:off x="16757650" y="103974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34290</xdr:rowOff>
    </xdr:from>
    <xdr:to>
      <xdr:col>102</xdr:col>
      <xdr:colOff>114300</xdr:colOff>
      <xdr:row>63</xdr:row>
      <xdr:rowOff>34290</xdr:rowOff>
    </xdr:to>
    <xdr:cxnSp macro="">
      <xdr:nvCxnSpPr>
        <xdr:cNvPr id="708" name="直線コネクタ 707">
          <a:extLst>
            <a:ext uri="{FF2B5EF4-FFF2-40B4-BE49-F238E27FC236}">
              <a16:creationId xmlns:a16="http://schemas.microsoft.com/office/drawing/2014/main" id="{7B1FFEDD-B5D3-4F63-908A-4F71CE955D7A}"/>
            </a:ext>
          </a:extLst>
        </xdr:cNvPr>
        <xdr:cNvCxnSpPr/>
      </xdr:nvCxnSpPr>
      <xdr:spPr>
        <a:xfrm>
          <a:off x="16802100" y="1044194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709" name="n_1aveValue【保健センター・保健所】&#10;一人当たり面積">
          <a:extLst>
            <a:ext uri="{FF2B5EF4-FFF2-40B4-BE49-F238E27FC236}">
              <a16:creationId xmlns:a16="http://schemas.microsoft.com/office/drawing/2014/main" id="{90FD2388-A14E-429D-B561-F61D32B302FD}"/>
            </a:ext>
          </a:extLst>
        </xdr:cNvPr>
        <xdr:cNvSpPr txBox="1"/>
      </xdr:nvSpPr>
      <xdr:spPr>
        <a:xfrm>
          <a:off x="18980227" y="1015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710" name="n_2aveValue【保健センター・保健所】&#10;一人当たり面積">
          <a:extLst>
            <a:ext uri="{FF2B5EF4-FFF2-40B4-BE49-F238E27FC236}">
              <a16:creationId xmlns:a16="http://schemas.microsoft.com/office/drawing/2014/main" id="{8254400C-8324-47FD-9DDC-C2ADA5A503BE}"/>
            </a:ext>
          </a:extLst>
        </xdr:cNvPr>
        <xdr:cNvSpPr txBox="1"/>
      </xdr:nvSpPr>
      <xdr:spPr>
        <a:xfrm>
          <a:off x="18180127" y="1015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74185</xdr:rowOff>
    </xdr:from>
    <xdr:ext cx="469744" cy="259045"/>
    <xdr:sp macro="" textlink="">
      <xdr:nvSpPr>
        <xdr:cNvPr id="711" name="n_3aveValue【保健センター・保健所】&#10;一人当たり面積">
          <a:extLst>
            <a:ext uri="{FF2B5EF4-FFF2-40B4-BE49-F238E27FC236}">
              <a16:creationId xmlns:a16="http://schemas.microsoft.com/office/drawing/2014/main" id="{56C2B442-CDF8-4701-93AE-08E270C99E6F}"/>
            </a:ext>
          </a:extLst>
        </xdr:cNvPr>
        <xdr:cNvSpPr txBox="1"/>
      </xdr:nvSpPr>
      <xdr:spPr>
        <a:xfrm>
          <a:off x="17386377" y="1015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2" name="n_4aveValue【保健センター・保健所】&#10;一人当たり面積">
          <a:extLst>
            <a:ext uri="{FF2B5EF4-FFF2-40B4-BE49-F238E27FC236}">
              <a16:creationId xmlns:a16="http://schemas.microsoft.com/office/drawing/2014/main" id="{E71D6023-A484-489C-93B1-AC60390C959A}"/>
            </a:ext>
          </a:extLst>
        </xdr:cNvPr>
        <xdr:cNvSpPr txBox="1"/>
      </xdr:nvSpPr>
      <xdr:spPr>
        <a:xfrm>
          <a:off x="16592627" y="1015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76217</xdr:rowOff>
    </xdr:from>
    <xdr:ext cx="469744" cy="259045"/>
    <xdr:sp macro="" textlink="">
      <xdr:nvSpPr>
        <xdr:cNvPr id="713" name="n_1mainValue【保健センター・保健所】&#10;一人当たり面積">
          <a:extLst>
            <a:ext uri="{FF2B5EF4-FFF2-40B4-BE49-F238E27FC236}">
              <a16:creationId xmlns:a16="http://schemas.microsoft.com/office/drawing/2014/main" id="{FDAE1121-6F49-4668-895D-428643ACC6DC}"/>
            </a:ext>
          </a:extLst>
        </xdr:cNvPr>
        <xdr:cNvSpPr txBox="1"/>
      </xdr:nvSpPr>
      <xdr:spPr>
        <a:xfrm>
          <a:off x="18980227" y="1048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76217</xdr:rowOff>
    </xdr:from>
    <xdr:ext cx="469744" cy="259045"/>
    <xdr:sp macro="" textlink="">
      <xdr:nvSpPr>
        <xdr:cNvPr id="714" name="n_2mainValue【保健センター・保健所】&#10;一人当たり面積">
          <a:extLst>
            <a:ext uri="{FF2B5EF4-FFF2-40B4-BE49-F238E27FC236}">
              <a16:creationId xmlns:a16="http://schemas.microsoft.com/office/drawing/2014/main" id="{0C4BAD4B-1C2E-4A9A-BAF2-086B8AA229ED}"/>
            </a:ext>
          </a:extLst>
        </xdr:cNvPr>
        <xdr:cNvSpPr txBox="1"/>
      </xdr:nvSpPr>
      <xdr:spPr>
        <a:xfrm>
          <a:off x="18180127" y="1048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76217</xdr:rowOff>
    </xdr:from>
    <xdr:ext cx="469744" cy="259045"/>
    <xdr:sp macro="" textlink="">
      <xdr:nvSpPr>
        <xdr:cNvPr id="715" name="n_3mainValue【保健センター・保健所】&#10;一人当たり面積">
          <a:extLst>
            <a:ext uri="{FF2B5EF4-FFF2-40B4-BE49-F238E27FC236}">
              <a16:creationId xmlns:a16="http://schemas.microsoft.com/office/drawing/2014/main" id="{BF988AB7-BF27-4B13-945F-EEE3049B58DD}"/>
            </a:ext>
          </a:extLst>
        </xdr:cNvPr>
        <xdr:cNvSpPr txBox="1"/>
      </xdr:nvSpPr>
      <xdr:spPr>
        <a:xfrm>
          <a:off x="17386377" y="1048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76217</xdr:rowOff>
    </xdr:from>
    <xdr:ext cx="469744" cy="259045"/>
    <xdr:sp macro="" textlink="">
      <xdr:nvSpPr>
        <xdr:cNvPr id="716" name="n_4mainValue【保健センター・保健所】&#10;一人当たり面積">
          <a:extLst>
            <a:ext uri="{FF2B5EF4-FFF2-40B4-BE49-F238E27FC236}">
              <a16:creationId xmlns:a16="http://schemas.microsoft.com/office/drawing/2014/main" id="{F4C9A047-7801-47C4-93DA-F55D7B310DAA}"/>
            </a:ext>
          </a:extLst>
        </xdr:cNvPr>
        <xdr:cNvSpPr txBox="1"/>
      </xdr:nvSpPr>
      <xdr:spPr>
        <a:xfrm>
          <a:off x="16592627" y="1048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B4C4B598-9C2A-4FCC-84A3-D6E527DB78B3}"/>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5D0DB9E8-8CD7-45A6-A93D-90908C0A94CF}"/>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DB9F87D3-4310-4AA0-AA9D-609497BCF256}"/>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C1CAB303-FBAA-43B6-8BAE-282C1312145E}"/>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7F6420DD-40B8-47A0-9CDA-C2141B663086}"/>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E03C5FC7-2289-42B7-A320-BC06214E7DF9}"/>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583FAC47-6284-4C39-885C-97AF275B3381}"/>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78565040-6B13-4E4A-98A8-CFFFA13D2F97}"/>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0636CA08-0E29-418C-80FC-D6AF6BA9536F}"/>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2F2A2FB4-01C7-4D26-B568-EB89F33D0ABF}"/>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255E0F4F-BA37-43F3-B856-7DC839B3BA8A}"/>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a:extLst>
            <a:ext uri="{FF2B5EF4-FFF2-40B4-BE49-F238E27FC236}">
              <a16:creationId xmlns:a16="http://schemas.microsoft.com/office/drawing/2014/main" id="{0DB0D99E-2844-4E16-9A92-00C67D96B048}"/>
            </a:ext>
          </a:extLst>
        </xdr:cNvPr>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a:extLst>
            <a:ext uri="{FF2B5EF4-FFF2-40B4-BE49-F238E27FC236}">
              <a16:creationId xmlns:a16="http://schemas.microsoft.com/office/drawing/2014/main" id="{5A41E6D4-B667-43A2-BA69-012247A394EC}"/>
            </a:ext>
          </a:extLst>
        </xdr:cNvPr>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a:extLst>
            <a:ext uri="{FF2B5EF4-FFF2-40B4-BE49-F238E27FC236}">
              <a16:creationId xmlns:a16="http://schemas.microsoft.com/office/drawing/2014/main" id="{464CF2CC-8B40-4C3C-94B1-C028CB304F22}"/>
            </a:ext>
          </a:extLst>
        </xdr:cNvPr>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a:extLst>
            <a:ext uri="{FF2B5EF4-FFF2-40B4-BE49-F238E27FC236}">
              <a16:creationId xmlns:a16="http://schemas.microsoft.com/office/drawing/2014/main" id="{0DB4973D-12EB-4B50-8BD4-440706E5A2D7}"/>
            </a:ext>
          </a:extLst>
        </xdr:cNvPr>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a:extLst>
            <a:ext uri="{FF2B5EF4-FFF2-40B4-BE49-F238E27FC236}">
              <a16:creationId xmlns:a16="http://schemas.microsoft.com/office/drawing/2014/main" id="{C265A31F-031B-4EBC-83C6-77D7AA9604B6}"/>
            </a:ext>
          </a:extLst>
        </xdr:cNvPr>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a:extLst>
            <a:ext uri="{FF2B5EF4-FFF2-40B4-BE49-F238E27FC236}">
              <a16:creationId xmlns:a16="http://schemas.microsoft.com/office/drawing/2014/main" id="{7CEC2A5B-4CFA-421C-B035-5F92B4EF335D}"/>
            </a:ext>
          </a:extLst>
        </xdr:cNvPr>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a:extLst>
            <a:ext uri="{FF2B5EF4-FFF2-40B4-BE49-F238E27FC236}">
              <a16:creationId xmlns:a16="http://schemas.microsoft.com/office/drawing/2014/main" id="{99EFDC14-FA85-42BC-A4AB-5DB622FAABC1}"/>
            </a:ext>
          </a:extLst>
        </xdr:cNvPr>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a:extLst>
            <a:ext uri="{FF2B5EF4-FFF2-40B4-BE49-F238E27FC236}">
              <a16:creationId xmlns:a16="http://schemas.microsoft.com/office/drawing/2014/main" id="{A12F369E-A21E-4E77-9865-4ADCD466C500}"/>
            </a:ext>
          </a:extLst>
        </xdr:cNvPr>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a:extLst>
            <a:ext uri="{FF2B5EF4-FFF2-40B4-BE49-F238E27FC236}">
              <a16:creationId xmlns:a16="http://schemas.microsoft.com/office/drawing/2014/main" id="{9C9165A0-2227-491A-B466-86EA2914F4C2}"/>
            </a:ext>
          </a:extLst>
        </xdr:cNvPr>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a:extLst>
            <a:ext uri="{FF2B5EF4-FFF2-40B4-BE49-F238E27FC236}">
              <a16:creationId xmlns:a16="http://schemas.microsoft.com/office/drawing/2014/main" id="{298E5C4E-1B7A-4A74-9E1B-3DEE2254B78A}"/>
            </a:ext>
          </a:extLst>
        </xdr:cNvPr>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a:extLst>
            <a:ext uri="{FF2B5EF4-FFF2-40B4-BE49-F238E27FC236}">
              <a16:creationId xmlns:a16="http://schemas.microsoft.com/office/drawing/2014/main" id="{AA1C6720-765C-48B7-B30F-F9EFB0AAF852}"/>
            </a:ext>
          </a:extLst>
        </xdr:cNvPr>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a:extLst>
            <a:ext uri="{FF2B5EF4-FFF2-40B4-BE49-F238E27FC236}">
              <a16:creationId xmlns:a16="http://schemas.microsoft.com/office/drawing/2014/main" id="{C5A98F87-CD19-48F7-A3C8-BC72F7F93BFA}"/>
            </a:ext>
          </a:extLst>
        </xdr:cNvPr>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a:extLst>
            <a:ext uri="{FF2B5EF4-FFF2-40B4-BE49-F238E27FC236}">
              <a16:creationId xmlns:a16="http://schemas.microsoft.com/office/drawing/2014/main" id="{D4C661E6-A47B-4D38-B23B-D7BDBB3CAAAA}"/>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a:extLst>
            <a:ext uri="{FF2B5EF4-FFF2-40B4-BE49-F238E27FC236}">
              <a16:creationId xmlns:a16="http://schemas.microsoft.com/office/drawing/2014/main" id="{4B46D86C-DC0A-4E08-9854-67AB2D216252}"/>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742" name="直線コネクタ 741">
          <a:extLst>
            <a:ext uri="{FF2B5EF4-FFF2-40B4-BE49-F238E27FC236}">
              <a16:creationId xmlns:a16="http://schemas.microsoft.com/office/drawing/2014/main" id="{CFEBDD09-3A58-4220-A8FC-B9F2773A752C}"/>
            </a:ext>
          </a:extLst>
        </xdr:cNvPr>
        <xdr:cNvCxnSpPr/>
      </xdr:nvCxnSpPr>
      <xdr:spPr>
        <a:xfrm flipV="1">
          <a:off x="14699614" y="13012057"/>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消防施設】&#10;有形固定資産減価償却率最小値テキスト">
          <a:extLst>
            <a:ext uri="{FF2B5EF4-FFF2-40B4-BE49-F238E27FC236}">
              <a16:creationId xmlns:a16="http://schemas.microsoft.com/office/drawing/2014/main" id="{FEF9D944-8D1F-4CF4-ABBF-C5ACBA43BCA1}"/>
            </a:ext>
          </a:extLst>
        </xdr:cNvPr>
        <xdr:cNvSpPr txBox="1"/>
      </xdr:nvSpPr>
      <xdr:spPr>
        <a:xfrm>
          <a:off x="1473835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a:extLst>
            <a:ext uri="{FF2B5EF4-FFF2-40B4-BE49-F238E27FC236}">
              <a16:creationId xmlns:a16="http://schemas.microsoft.com/office/drawing/2014/main" id="{570F0192-F95C-4A6B-8217-0D2B010C1C16}"/>
            </a:ext>
          </a:extLst>
        </xdr:cNvPr>
        <xdr:cNvCxnSpPr/>
      </xdr:nvCxnSpPr>
      <xdr:spPr>
        <a:xfrm>
          <a:off x="146113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745" name="【消防施設】&#10;有形固定資産減価償却率最大値テキスト">
          <a:extLst>
            <a:ext uri="{FF2B5EF4-FFF2-40B4-BE49-F238E27FC236}">
              <a16:creationId xmlns:a16="http://schemas.microsoft.com/office/drawing/2014/main" id="{A18ADA9F-5DE7-4F7B-A702-3A66E328E516}"/>
            </a:ext>
          </a:extLst>
        </xdr:cNvPr>
        <xdr:cNvSpPr txBox="1"/>
      </xdr:nvSpPr>
      <xdr:spPr>
        <a:xfrm>
          <a:off x="14738350" y="12793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746" name="直線コネクタ 745">
          <a:extLst>
            <a:ext uri="{FF2B5EF4-FFF2-40B4-BE49-F238E27FC236}">
              <a16:creationId xmlns:a16="http://schemas.microsoft.com/office/drawing/2014/main" id="{18FAC05F-82E7-4281-B646-3482AC60F08F}"/>
            </a:ext>
          </a:extLst>
        </xdr:cNvPr>
        <xdr:cNvCxnSpPr/>
      </xdr:nvCxnSpPr>
      <xdr:spPr>
        <a:xfrm>
          <a:off x="14611350" y="130120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66964</xdr:rowOff>
    </xdr:from>
    <xdr:ext cx="405111" cy="259045"/>
    <xdr:sp macro="" textlink="">
      <xdr:nvSpPr>
        <xdr:cNvPr id="747" name="【消防施設】&#10;有形固定資産減価償却率平均値テキスト">
          <a:extLst>
            <a:ext uri="{FF2B5EF4-FFF2-40B4-BE49-F238E27FC236}">
              <a16:creationId xmlns:a16="http://schemas.microsoft.com/office/drawing/2014/main" id="{2A959DE2-92B2-4C5D-B613-60A4BD112F24}"/>
            </a:ext>
          </a:extLst>
        </xdr:cNvPr>
        <xdr:cNvSpPr txBox="1"/>
      </xdr:nvSpPr>
      <xdr:spPr>
        <a:xfrm>
          <a:off x="14738350" y="137766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748" name="フローチャート: 判断 747">
          <a:extLst>
            <a:ext uri="{FF2B5EF4-FFF2-40B4-BE49-F238E27FC236}">
              <a16:creationId xmlns:a16="http://schemas.microsoft.com/office/drawing/2014/main" id="{5F484FB6-FF29-4F36-87B5-0539C1B0C7D5}"/>
            </a:ext>
          </a:extLst>
        </xdr:cNvPr>
        <xdr:cNvSpPr/>
      </xdr:nvSpPr>
      <xdr:spPr>
        <a:xfrm>
          <a:off x="14649450" y="1379818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749" name="フローチャート: 判断 748">
          <a:extLst>
            <a:ext uri="{FF2B5EF4-FFF2-40B4-BE49-F238E27FC236}">
              <a16:creationId xmlns:a16="http://schemas.microsoft.com/office/drawing/2014/main" id="{459A752A-B6EE-41E9-A598-808DD226DA68}"/>
            </a:ext>
          </a:extLst>
        </xdr:cNvPr>
        <xdr:cNvSpPr/>
      </xdr:nvSpPr>
      <xdr:spPr>
        <a:xfrm>
          <a:off x="13887450" y="137818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750" name="フローチャート: 判断 749">
          <a:extLst>
            <a:ext uri="{FF2B5EF4-FFF2-40B4-BE49-F238E27FC236}">
              <a16:creationId xmlns:a16="http://schemas.microsoft.com/office/drawing/2014/main" id="{3D7F7922-9B25-4AD7-A2DB-4BC483D57A53}"/>
            </a:ext>
          </a:extLst>
        </xdr:cNvPr>
        <xdr:cNvSpPr/>
      </xdr:nvSpPr>
      <xdr:spPr>
        <a:xfrm>
          <a:off x="13093700" y="1376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93436</xdr:rowOff>
    </xdr:from>
    <xdr:to>
      <xdr:col>72</xdr:col>
      <xdr:colOff>38100</xdr:colOff>
      <xdr:row>84</xdr:row>
      <xdr:rowOff>23586</xdr:rowOff>
    </xdr:to>
    <xdr:sp macro="" textlink="">
      <xdr:nvSpPr>
        <xdr:cNvPr id="751" name="フローチャート: 判断 750">
          <a:extLst>
            <a:ext uri="{FF2B5EF4-FFF2-40B4-BE49-F238E27FC236}">
              <a16:creationId xmlns:a16="http://schemas.microsoft.com/office/drawing/2014/main" id="{5926C939-C1E8-49CF-95BC-E39647E2F922}"/>
            </a:ext>
          </a:extLst>
        </xdr:cNvPr>
        <xdr:cNvSpPr/>
      </xdr:nvSpPr>
      <xdr:spPr>
        <a:xfrm>
          <a:off x="12299950" y="1380308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83638</xdr:rowOff>
    </xdr:from>
    <xdr:to>
      <xdr:col>67</xdr:col>
      <xdr:colOff>101600</xdr:colOff>
      <xdr:row>84</xdr:row>
      <xdr:rowOff>13788</xdr:rowOff>
    </xdr:to>
    <xdr:sp macro="" textlink="">
      <xdr:nvSpPr>
        <xdr:cNvPr id="752" name="フローチャート: 判断 751">
          <a:extLst>
            <a:ext uri="{FF2B5EF4-FFF2-40B4-BE49-F238E27FC236}">
              <a16:creationId xmlns:a16="http://schemas.microsoft.com/office/drawing/2014/main" id="{4A05D5AF-02FF-4EA5-8A56-117A2CBB4347}"/>
            </a:ext>
          </a:extLst>
        </xdr:cNvPr>
        <xdr:cNvSpPr/>
      </xdr:nvSpPr>
      <xdr:spPr>
        <a:xfrm>
          <a:off x="11487150" y="137932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512D1461-61EA-462B-A5BE-F5DA57E23638}"/>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EBC5D9C0-C1F1-4A74-AE9B-93E199BD69D8}"/>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71D1E09F-B760-4B52-A583-A63E8B049DAB}"/>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E7E57D89-2D74-4FA2-9B19-334B86DCA2FE}"/>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F3BB4FBC-86DD-41E1-B53E-844CEF4C58AB}"/>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134257</xdr:rowOff>
    </xdr:from>
    <xdr:to>
      <xdr:col>85</xdr:col>
      <xdr:colOff>177800</xdr:colOff>
      <xdr:row>83</xdr:row>
      <xdr:rowOff>64407</xdr:rowOff>
    </xdr:to>
    <xdr:sp macro="" textlink="">
      <xdr:nvSpPr>
        <xdr:cNvPr id="758" name="楕円 757">
          <a:extLst>
            <a:ext uri="{FF2B5EF4-FFF2-40B4-BE49-F238E27FC236}">
              <a16:creationId xmlns:a16="http://schemas.microsoft.com/office/drawing/2014/main" id="{31C13202-9CD0-43CD-B49C-A1973F49830C}"/>
            </a:ext>
          </a:extLst>
        </xdr:cNvPr>
        <xdr:cNvSpPr/>
      </xdr:nvSpPr>
      <xdr:spPr>
        <a:xfrm>
          <a:off x="14649450" y="1367880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157134</xdr:rowOff>
    </xdr:from>
    <xdr:ext cx="405111" cy="259045"/>
    <xdr:sp macro="" textlink="">
      <xdr:nvSpPr>
        <xdr:cNvPr id="759" name="【消防施設】&#10;有形固定資産減価償却率該当値テキスト">
          <a:extLst>
            <a:ext uri="{FF2B5EF4-FFF2-40B4-BE49-F238E27FC236}">
              <a16:creationId xmlns:a16="http://schemas.microsoft.com/office/drawing/2014/main" id="{764C13A8-503C-44F6-B165-5A3E677B50A8}"/>
            </a:ext>
          </a:extLst>
        </xdr:cNvPr>
        <xdr:cNvSpPr txBox="1"/>
      </xdr:nvSpPr>
      <xdr:spPr>
        <a:xfrm>
          <a:off x="14738350" y="13536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99968</xdr:rowOff>
    </xdr:from>
    <xdr:to>
      <xdr:col>81</xdr:col>
      <xdr:colOff>101600</xdr:colOff>
      <xdr:row>83</xdr:row>
      <xdr:rowOff>30118</xdr:rowOff>
    </xdr:to>
    <xdr:sp macro="" textlink="">
      <xdr:nvSpPr>
        <xdr:cNvPr id="760" name="楕円 759">
          <a:extLst>
            <a:ext uri="{FF2B5EF4-FFF2-40B4-BE49-F238E27FC236}">
              <a16:creationId xmlns:a16="http://schemas.microsoft.com/office/drawing/2014/main" id="{560DE10B-1D50-4F5F-A1F7-89C109BAC5E8}"/>
            </a:ext>
          </a:extLst>
        </xdr:cNvPr>
        <xdr:cNvSpPr/>
      </xdr:nvSpPr>
      <xdr:spPr>
        <a:xfrm>
          <a:off x="13887450" y="1364451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150768</xdr:rowOff>
    </xdr:from>
    <xdr:to>
      <xdr:col>85</xdr:col>
      <xdr:colOff>127000</xdr:colOff>
      <xdr:row>83</xdr:row>
      <xdr:rowOff>13607</xdr:rowOff>
    </xdr:to>
    <xdr:cxnSp macro="">
      <xdr:nvCxnSpPr>
        <xdr:cNvPr id="761" name="直線コネクタ 760">
          <a:extLst>
            <a:ext uri="{FF2B5EF4-FFF2-40B4-BE49-F238E27FC236}">
              <a16:creationId xmlns:a16="http://schemas.microsoft.com/office/drawing/2014/main" id="{F117BB01-DC73-4E47-ABB3-6BA4709F24DE}"/>
            </a:ext>
          </a:extLst>
        </xdr:cNvPr>
        <xdr:cNvCxnSpPr/>
      </xdr:nvCxnSpPr>
      <xdr:spPr>
        <a:xfrm>
          <a:off x="13938250" y="13695318"/>
          <a:ext cx="762000" cy="27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80373</xdr:rowOff>
    </xdr:from>
    <xdr:to>
      <xdr:col>76</xdr:col>
      <xdr:colOff>165100</xdr:colOff>
      <xdr:row>83</xdr:row>
      <xdr:rowOff>10523</xdr:rowOff>
    </xdr:to>
    <xdr:sp macro="" textlink="">
      <xdr:nvSpPr>
        <xdr:cNvPr id="762" name="楕円 761">
          <a:extLst>
            <a:ext uri="{FF2B5EF4-FFF2-40B4-BE49-F238E27FC236}">
              <a16:creationId xmlns:a16="http://schemas.microsoft.com/office/drawing/2014/main" id="{257852B1-9323-48B2-A8DF-4A9EFA33E856}"/>
            </a:ext>
          </a:extLst>
        </xdr:cNvPr>
        <xdr:cNvSpPr/>
      </xdr:nvSpPr>
      <xdr:spPr>
        <a:xfrm>
          <a:off x="13093700" y="1362492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131173</xdr:rowOff>
    </xdr:from>
    <xdr:to>
      <xdr:col>81</xdr:col>
      <xdr:colOff>50800</xdr:colOff>
      <xdr:row>82</xdr:row>
      <xdr:rowOff>150768</xdr:rowOff>
    </xdr:to>
    <xdr:cxnSp macro="">
      <xdr:nvCxnSpPr>
        <xdr:cNvPr id="763" name="直線コネクタ 762">
          <a:extLst>
            <a:ext uri="{FF2B5EF4-FFF2-40B4-BE49-F238E27FC236}">
              <a16:creationId xmlns:a16="http://schemas.microsoft.com/office/drawing/2014/main" id="{9B43497C-9957-4F82-9EE8-84A481EBB75F}"/>
            </a:ext>
          </a:extLst>
        </xdr:cNvPr>
        <xdr:cNvCxnSpPr/>
      </xdr:nvCxnSpPr>
      <xdr:spPr>
        <a:xfrm>
          <a:off x="13144500" y="13675723"/>
          <a:ext cx="79375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47716</xdr:rowOff>
    </xdr:from>
    <xdr:to>
      <xdr:col>72</xdr:col>
      <xdr:colOff>38100</xdr:colOff>
      <xdr:row>82</xdr:row>
      <xdr:rowOff>149316</xdr:rowOff>
    </xdr:to>
    <xdr:sp macro="" textlink="">
      <xdr:nvSpPr>
        <xdr:cNvPr id="764" name="楕円 763">
          <a:extLst>
            <a:ext uri="{FF2B5EF4-FFF2-40B4-BE49-F238E27FC236}">
              <a16:creationId xmlns:a16="http://schemas.microsoft.com/office/drawing/2014/main" id="{44B79357-F774-445F-B869-0EAD1206261C}"/>
            </a:ext>
          </a:extLst>
        </xdr:cNvPr>
        <xdr:cNvSpPr/>
      </xdr:nvSpPr>
      <xdr:spPr>
        <a:xfrm>
          <a:off x="12299950" y="1359226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98516</xdr:rowOff>
    </xdr:from>
    <xdr:to>
      <xdr:col>76</xdr:col>
      <xdr:colOff>114300</xdr:colOff>
      <xdr:row>82</xdr:row>
      <xdr:rowOff>131173</xdr:rowOff>
    </xdr:to>
    <xdr:cxnSp macro="">
      <xdr:nvCxnSpPr>
        <xdr:cNvPr id="765" name="直線コネクタ 764">
          <a:extLst>
            <a:ext uri="{FF2B5EF4-FFF2-40B4-BE49-F238E27FC236}">
              <a16:creationId xmlns:a16="http://schemas.microsoft.com/office/drawing/2014/main" id="{D3175785-DF1C-454D-BA0E-9CB26255C539}"/>
            </a:ext>
          </a:extLst>
        </xdr:cNvPr>
        <xdr:cNvCxnSpPr/>
      </xdr:nvCxnSpPr>
      <xdr:spPr>
        <a:xfrm>
          <a:off x="12344400" y="13643066"/>
          <a:ext cx="8001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21589</xdr:rowOff>
    </xdr:from>
    <xdr:to>
      <xdr:col>67</xdr:col>
      <xdr:colOff>101600</xdr:colOff>
      <xdr:row>82</xdr:row>
      <xdr:rowOff>123189</xdr:rowOff>
    </xdr:to>
    <xdr:sp macro="" textlink="">
      <xdr:nvSpPr>
        <xdr:cNvPr id="766" name="楕円 765">
          <a:extLst>
            <a:ext uri="{FF2B5EF4-FFF2-40B4-BE49-F238E27FC236}">
              <a16:creationId xmlns:a16="http://schemas.microsoft.com/office/drawing/2014/main" id="{C12D9C0C-6BA9-4259-9B07-DD28E83DBE66}"/>
            </a:ext>
          </a:extLst>
        </xdr:cNvPr>
        <xdr:cNvSpPr/>
      </xdr:nvSpPr>
      <xdr:spPr>
        <a:xfrm>
          <a:off x="11487150" y="1356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72389</xdr:rowOff>
    </xdr:from>
    <xdr:to>
      <xdr:col>71</xdr:col>
      <xdr:colOff>177800</xdr:colOff>
      <xdr:row>82</xdr:row>
      <xdr:rowOff>98516</xdr:rowOff>
    </xdr:to>
    <xdr:cxnSp macro="">
      <xdr:nvCxnSpPr>
        <xdr:cNvPr id="767" name="直線コネクタ 766">
          <a:extLst>
            <a:ext uri="{FF2B5EF4-FFF2-40B4-BE49-F238E27FC236}">
              <a16:creationId xmlns:a16="http://schemas.microsoft.com/office/drawing/2014/main" id="{8F7CC55D-9776-47B4-A350-D5CF2D27E796}"/>
            </a:ext>
          </a:extLst>
        </xdr:cNvPr>
        <xdr:cNvCxnSpPr/>
      </xdr:nvCxnSpPr>
      <xdr:spPr>
        <a:xfrm>
          <a:off x="11537950" y="13616939"/>
          <a:ext cx="80645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164935</xdr:rowOff>
    </xdr:from>
    <xdr:ext cx="405111" cy="259045"/>
    <xdr:sp macro="" textlink="">
      <xdr:nvSpPr>
        <xdr:cNvPr id="768" name="n_1aveValue【消防施設】&#10;有形固定資産減価償却率">
          <a:extLst>
            <a:ext uri="{FF2B5EF4-FFF2-40B4-BE49-F238E27FC236}">
              <a16:creationId xmlns:a16="http://schemas.microsoft.com/office/drawing/2014/main" id="{3DD2B91D-DBB0-4C37-8D1D-771DBF60A2D4}"/>
            </a:ext>
          </a:extLst>
        </xdr:cNvPr>
        <xdr:cNvSpPr txBox="1"/>
      </xdr:nvSpPr>
      <xdr:spPr>
        <a:xfrm>
          <a:off x="13742044" y="13874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146975</xdr:rowOff>
    </xdr:from>
    <xdr:ext cx="405111" cy="259045"/>
    <xdr:sp macro="" textlink="">
      <xdr:nvSpPr>
        <xdr:cNvPr id="769" name="n_2aveValue【消防施設】&#10;有形固定資産減価償却率">
          <a:extLst>
            <a:ext uri="{FF2B5EF4-FFF2-40B4-BE49-F238E27FC236}">
              <a16:creationId xmlns:a16="http://schemas.microsoft.com/office/drawing/2014/main" id="{582C17FB-8FA8-4930-896B-AA4A3140445C}"/>
            </a:ext>
          </a:extLst>
        </xdr:cNvPr>
        <xdr:cNvSpPr txBox="1"/>
      </xdr:nvSpPr>
      <xdr:spPr>
        <a:xfrm>
          <a:off x="12960994" y="13856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14713</xdr:rowOff>
    </xdr:from>
    <xdr:ext cx="405111" cy="259045"/>
    <xdr:sp macro="" textlink="">
      <xdr:nvSpPr>
        <xdr:cNvPr id="770" name="n_3aveValue【消防施設】&#10;有形固定資産減価償却率">
          <a:extLst>
            <a:ext uri="{FF2B5EF4-FFF2-40B4-BE49-F238E27FC236}">
              <a16:creationId xmlns:a16="http://schemas.microsoft.com/office/drawing/2014/main" id="{A58CFFA3-30C8-423D-9344-7A7DB8D9F593}"/>
            </a:ext>
          </a:extLst>
        </xdr:cNvPr>
        <xdr:cNvSpPr txBox="1"/>
      </xdr:nvSpPr>
      <xdr:spPr>
        <a:xfrm>
          <a:off x="12167244" y="13889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4915</xdr:rowOff>
    </xdr:from>
    <xdr:ext cx="405111" cy="259045"/>
    <xdr:sp macro="" textlink="">
      <xdr:nvSpPr>
        <xdr:cNvPr id="771" name="n_4aveValue【消防施設】&#10;有形固定資産減価償却率">
          <a:extLst>
            <a:ext uri="{FF2B5EF4-FFF2-40B4-BE49-F238E27FC236}">
              <a16:creationId xmlns:a16="http://schemas.microsoft.com/office/drawing/2014/main" id="{F6341D04-61AB-4CCE-959E-30F273059AC0}"/>
            </a:ext>
          </a:extLst>
        </xdr:cNvPr>
        <xdr:cNvSpPr txBox="1"/>
      </xdr:nvSpPr>
      <xdr:spPr>
        <a:xfrm>
          <a:off x="11354444" y="13879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46645</xdr:rowOff>
    </xdr:from>
    <xdr:ext cx="405111" cy="259045"/>
    <xdr:sp macro="" textlink="">
      <xdr:nvSpPr>
        <xdr:cNvPr id="772" name="n_1mainValue【消防施設】&#10;有形固定資産減価償却率">
          <a:extLst>
            <a:ext uri="{FF2B5EF4-FFF2-40B4-BE49-F238E27FC236}">
              <a16:creationId xmlns:a16="http://schemas.microsoft.com/office/drawing/2014/main" id="{0AC33FD7-4176-45E4-BFB0-48B79F0B81A4}"/>
            </a:ext>
          </a:extLst>
        </xdr:cNvPr>
        <xdr:cNvSpPr txBox="1"/>
      </xdr:nvSpPr>
      <xdr:spPr>
        <a:xfrm>
          <a:off x="13742044" y="13426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27050</xdr:rowOff>
    </xdr:from>
    <xdr:ext cx="405111" cy="259045"/>
    <xdr:sp macro="" textlink="">
      <xdr:nvSpPr>
        <xdr:cNvPr id="773" name="n_2mainValue【消防施設】&#10;有形固定資産減価償却率">
          <a:extLst>
            <a:ext uri="{FF2B5EF4-FFF2-40B4-BE49-F238E27FC236}">
              <a16:creationId xmlns:a16="http://schemas.microsoft.com/office/drawing/2014/main" id="{7910CE3C-E674-4A2D-9FDF-BB41BDA93BCF}"/>
            </a:ext>
          </a:extLst>
        </xdr:cNvPr>
        <xdr:cNvSpPr txBox="1"/>
      </xdr:nvSpPr>
      <xdr:spPr>
        <a:xfrm>
          <a:off x="12960994" y="13406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165843</xdr:rowOff>
    </xdr:from>
    <xdr:ext cx="405111" cy="259045"/>
    <xdr:sp macro="" textlink="">
      <xdr:nvSpPr>
        <xdr:cNvPr id="774" name="n_3mainValue【消防施設】&#10;有形固定資産減価償却率">
          <a:extLst>
            <a:ext uri="{FF2B5EF4-FFF2-40B4-BE49-F238E27FC236}">
              <a16:creationId xmlns:a16="http://schemas.microsoft.com/office/drawing/2014/main" id="{D85A65FC-B7B9-4A1B-AC8D-80E8558F3C72}"/>
            </a:ext>
          </a:extLst>
        </xdr:cNvPr>
        <xdr:cNvSpPr txBox="1"/>
      </xdr:nvSpPr>
      <xdr:spPr>
        <a:xfrm>
          <a:off x="12167244" y="13380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139716</xdr:rowOff>
    </xdr:from>
    <xdr:ext cx="405111" cy="259045"/>
    <xdr:sp macro="" textlink="">
      <xdr:nvSpPr>
        <xdr:cNvPr id="775" name="n_4mainValue【消防施設】&#10;有形固定資産減価償却率">
          <a:extLst>
            <a:ext uri="{FF2B5EF4-FFF2-40B4-BE49-F238E27FC236}">
              <a16:creationId xmlns:a16="http://schemas.microsoft.com/office/drawing/2014/main" id="{489E0234-7B94-4AE7-8DBB-044A2728FF5E}"/>
            </a:ext>
          </a:extLst>
        </xdr:cNvPr>
        <xdr:cNvSpPr txBox="1"/>
      </xdr:nvSpPr>
      <xdr:spPr>
        <a:xfrm>
          <a:off x="11354444" y="13354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a:extLst>
            <a:ext uri="{FF2B5EF4-FFF2-40B4-BE49-F238E27FC236}">
              <a16:creationId xmlns:a16="http://schemas.microsoft.com/office/drawing/2014/main" id="{E36B60EC-E512-4BAF-9E61-FDB462305154}"/>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a:extLst>
            <a:ext uri="{FF2B5EF4-FFF2-40B4-BE49-F238E27FC236}">
              <a16:creationId xmlns:a16="http://schemas.microsoft.com/office/drawing/2014/main" id="{16923C57-9942-470B-B0F1-0C2CC09DB789}"/>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a:extLst>
            <a:ext uri="{FF2B5EF4-FFF2-40B4-BE49-F238E27FC236}">
              <a16:creationId xmlns:a16="http://schemas.microsoft.com/office/drawing/2014/main" id="{CD69CAA6-4CD1-4BC1-B692-02771836C5AA}"/>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a:extLst>
            <a:ext uri="{FF2B5EF4-FFF2-40B4-BE49-F238E27FC236}">
              <a16:creationId xmlns:a16="http://schemas.microsoft.com/office/drawing/2014/main" id="{CFC7301D-44C4-4F47-A43E-16B67FCB1C08}"/>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a:extLst>
            <a:ext uri="{FF2B5EF4-FFF2-40B4-BE49-F238E27FC236}">
              <a16:creationId xmlns:a16="http://schemas.microsoft.com/office/drawing/2014/main" id="{F9246C08-FC1A-450A-8485-7B2ECAE50404}"/>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a:extLst>
            <a:ext uri="{FF2B5EF4-FFF2-40B4-BE49-F238E27FC236}">
              <a16:creationId xmlns:a16="http://schemas.microsoft.com/office/drawing/2014/main" id="{AA58EE1D-49B3-440B-B76F-6C44191FA418}"/>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a:extLst>
            <a:ext uri="{FF2B5EF4-FFF2-40B4-BE49-F238E27FC236}">
              <a16:creationId xmlns:a16="http://schemas.microsoft.com/office/drawing/2014/main" id="{48FDC1BF-F0E0-4D2B-91A7-CCA463E6B52E}"/>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a:extLst>
            <a:ext uri="{FF2B5EF4-FFF2-40B4-BE49-F238E27FC236}">
              <a16:creationId xmlns:a16="http://schemas.microsoft.com/office/drawing/2014/main" id="{CF7A1B5C-1348-41E4-BA82-8D83E1903FD6}"/>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a:extLst>
            <a:ext uri="{FF2B5EF4-FFF2-40B4-BE49-F238E27FC236}">
              <a16:creationId xmlns:a16="http://schemas.microsoft.com/office/drawing/2014/main" id="{92D2F906-3130-4743-9022-A2F89F270D52}"/>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a:extLst>
            <a:ext uri="{FF2B5EF4-FFF2-40B4-BE49-F238E27FC236}">
              <a16:creationId xmlns:a16="http://schemas.microsoft.com/office/drawing/2014/main" id="{CD0CBDB9-377E-41B4-A59E-DDC61F7D6DF2}"/>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a:extLst>
            <a:ext uri="{FF2B5EF4-FFF2-40B4-BE49-F238E27FC236}">
              <a16:creationId xmlns:a16="http://schemas.microsoft.com/office/drawing/2014/main" id="{AAA7196A-9BA7-4BDB-97CA-BADB52D6C977}"/>
            </a:ext>
          </a:extLst>
        </xdr:cNvPr>
        <xdr:cNvCxnSpPr/>
      </xdr:nvCxnSpPr>
      <xdr:spPr>
        <a:xfrm>
          <a:off x="164592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a:extLst>
            <a:ext uri="{FF2B5EF4-FFF2-40B4-BE49-F238E27FC236}">
              <a16:creationId xmlns:a16="http://schemas.microsoft.com/office/drawing/2014/main" id="{19426709-F115-4018-AEB4-869C7CFC6578}"/>
            </a:ext>
          </a:extLst>
        </xdr:cNvPr>
        <xdr:cNvSpPr txBox="1"/>
      </xdr:nvSpPr>
      <xdr:spPr>
        <a:xfrm>
          <a:off x="160491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a:extLst>
            <a:ext uri="{FF2B5EF4-FFF2-40B4-BE49-F238E27FC236}">
              <a16:creationId xmlns:a16="http://schemas.microsoft.com/office/drawing/2014/main" id="{AC02A390-3821-45F8-8A6B-153FA1DAB54A}"/>
            </a:ext>
          </a:extLst>
        </xdr:cNvPr>
        <xdr:cNvCxnSpPr/>
      </xdr:nvCxnSpPr>
      <xdr:spPr>
        <a:xfrm>
          <a:off x="164592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a:extLst>
            <a:ext uri="{FF2B5EF4-FFF2-40B4-BE49-F238E27FC236}">
              <a16:creationId xmlns:a16="http://schemas.microsoft.com/office/drawing/2014/main" id="{5A53297C-ABFE-4FBD-8E09-EADD0FA335C2}"/>
            </a:ext>
          </a:extLst>
        </xdr:cNvPr>
        <xdr:cNvSpPr txBox="1"/>
      </xdr:nvSpPr>
      <xdr:spPr>
        <a:xfrm>
          <a:off x="1604917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a:extLst>
            <a:ext uri="{FF2B5EF4-FFF2-40B4-BE49-F238E27FC236}">
              <a16:creationId xmlns:a16="http://schemas.microsoft.com/office/drawing/2014/main" id="{2647073E-DBF2-461D-B23C-3638B9FA3F60}"/>
            </a:ext>
          </a:extLst>
        </xdr:cNvPr>
        <xdr:cNvCxnSpPr/>
      </xdr:nvCxnSpPr>
      <xdr:spPr>
        <a:xfrm>
          <a:off x="164592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a:extLst>
            <a:ext uri="{FF2B5EF4-FFF2-40B4-BE49-F238E27FC236}">
              <a16:creationId xmlns:a16="http://schemas.microsoft.com/office/drawing/2014/main" id="{568B6CA8-2102-4DC3-AFE6-B7A50EB566C8}"/>
            </a:ext>
          </a:extLst>
        </xdr:cNvPr>
        <xdr:cNvSpPr txBox="1"/>
      </xdr:nvSpPr>
      <xdr:spPr>
        <a:xfrm>
          <a:off x="1604917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a:extLst>
            <a:ext uri="{FF2B5EF4-FFF2-40B4-BE49-F238E27FC236}">
              <a16:creationId xmlns:a16="http://schemas.microsoft.com/office/drawing/2014/main" id="{A2BD2C4F-C61E-4CA2-AB96-CD9CB50E9EE0}"/>
            </a:ext>
          </a:extLst>
        </xdr:cNvPr>
        <xdr:cNvCxnSpPr/>
      </xdr:nvCxnSpPr>
      <xdr:spPr>
        <a:xfrm>
          <a:off x="164592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a:extLst>
            <a:ext uri="{FF2B5EF4-FFF2-40B4-BE49-F238E27FC236}">
              <a16:creationId xmlns:a16="http://schemas.microsoft.com/office/drawing/2014/main" id="{F82934A6-652A-4013-8A64-2A245308CA24}"/>
            </a:ext>
          </a:extLst>
        </xdr:cNvPr>
        <xdr:cNvSpPr txBox="1"/>
      </xdr:nvSpPr>
      <xdr:spPr>
        <a:xfrm>
          <a:off x="1604917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A03C6D93-C84E-4740-84D8-14C7E0E4CE6A}"/>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FB48B53C-FA49-46C0-8EA0-94091E494551}"/>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C5B8EF92-AD95-4AF7-9632-D4268FD407FF}"/>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797" name="直線コネクタ 796">
          <a:extLst>
            <a:ext uri="{FF2B5EF4-FFF2-40B4-BE49-F238E27FC236}">
              <a16:creationId xmlns:a16="http://schemas.microsoft.com/office/drawing/2014/main" id="{2C2DF619-FA14-4D9C-A4AD-5511C9EEC153}"/>
            </a:ext>
          </a:extLst>
        </xdr:cNvPr>
        <xdr:cNvCxnSpPr/>
      </xdr:nvCxnSpPr>
      <xdr:spPr>
        <a:xfrm flipV="1">
          <a:off x="19951064" y="12986258"/>
          <a:ext cx="0" cy="12430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8" name="【消防施設】&#10;一人当たり面積最小値テキスト">
          <a:extLst>
            <a:ext uri="{FF2B5EF4-FFF2-40B4-BE49-F238E27FC236}">
              <a16:creationId xmlns:a16="http://schemas.microsoft.com/office/drawing/2014/main" id="{D9FC0AC6-7400-41A7-B82B-58517DFDC036}"/>
            </a:ext>
          </a:extLst>
        </xdr:cNvPr>
        <xdr:cNvSpPr txBox="1"/>
      </xdr:nvSpPr>
      <xdr:spPr>
        <a:xfrm>
          <a:off x="19989800" y="14233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9" name="直線コネクタ 798">
          <a:extLst>
            <a:ext uri="{FF2B5EF4-FFF2-40B4-BE49-F238E27FC236}">
              <a16:creationId xmlns:a16="http://schemas.microsoft.com/office/drawing/2014/main" id="{6DACB221-13DE-4453-A105-4EAB5E041020}"/>
            </a:ext>
          </a:extLst>
        </xdr:cNvPr>
        <xdr:cNvCxnSpPr/>
      </xdr:nvCxnSpPr>
      <xdr:spPr>
        <a:xfrm>
          <a:off x="19881850" y="142293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800" name="【消防施設】&#10;一人当たり面積最大値テキスト">
          <a:extLst>
            <a:ext uri="{FF2B5EF4-FFF2-40B4-BE49-F238E27FC236}">
              <a16:creationId xmlns:a16="http://schemas.microsoft.com/office/drawing/2014/main" id="{0C413521-1247-4583-B4F8-E6D68FE1874E}"/>
            </a:ext>
          </a:extLst>
        </xdr:cNvPr>
        <xdr:cNvSpPr txBox="1"/>
      </xdr:nvSpPr>
      <xdr:spPr>
        <a:xfrm>
          <a:off x="19989800" y="1276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801" name="直線コネクタ 800">
          <a:extLst>
            <a:ext uri="{FF2B5EF4-FFF2-40B4-BE49-F238E27FC236}">
              <a16:creationId xmlns:a16="http://schemas.microsoft.com/office/drawing/2014/main" id="{9E1500E6-1A64-44DA-ACCB-6F2E91CC73EF}"/>
            </a:ext>
          </a:extLst>
        </xdr:cNvPr>
        <xdr:cNvCxnSpPr/>
      </xdr:nvCxnSpPr>
      <xdr:spPr>
        <a:xfrm>
          <a:off x="19881850" y="129862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6875</xdr:rowOff>
    </xdr:from>
    <xdr:ext cx="469744" cy="259045"/>
    <xdr:sp macro="" textlink="">
      <xdr:nvSpPr>
        <xdr:cNvPr id="802" name="【消防施設】&#10;一人当たり面積平均値テキスト">
          <a:extLst>
            <a:ext uri="{FF2B5EF4-FFF2-40B4-BE49-F238E27FC236}">
              <a16:creationId xmlns:a16="http://schemas.microsoft.com/office/drawing/2014/main" id="{0CBAA143-7638-499B-AD55-964C191DA45A}"/>
            </a:ext>
          </a:extLst>
        </xdr:cNvPr>
        <xdr:cNvSpPr txBox="1"/>
      </xdr:nvSpPr>
      <xdr:spPr>
        <a:xfrm>
          <a:off x="19989800" y="138816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803" name="フローチャート: 判断 802">
          <a:extLst>
            <a:ext uri="{FF2B5EF4-FFF2-40B4-BE49-F238E27FC236}">
              <a16:creationId xmlns:a16="http://schemas.microsoft.com/office/drawing/2014/main" id="{762BBB5A-63E9-4673-A31D-823C388EA3AA}"/>
            </a:ext>
          </a:extLst>
        </xdr:cNvPr>
        <xdr:cNvSpPr/>
      </xdr:nvSpPr>
      <xdr:spPr>
        <a:xfrm>
          <a:off x="19900900" y="1390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4" name="フローチャート: 判断 803">
          <a:extLst>
            <a:ext uri="{FF2B5EF4-FFF2-40B4-BE49-F238E27FC236}">
              <a16:creationId xmlns:a16="http://schemas.microsoft.com/office/drawing/2014/main" id="{CAA28EA5-432C-4711-93F4-EB3704288DF0}"/>
            </a:ext>
          </a:extLst>
        </xdr:cNvPr>
        <xdr:cNvSpPr/>
      </xdr:nvSpPr>
      <xdr:spPr>
        <a:xfrm>
          <a:off x="19157950" y="1391691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805" name="フローチャート: 判断 804">
          <a:extLst>
            <a:ext uri="{FF2B5EF4-FFF2-40B4-BE49-F238E27FC236}">
              <a16:creationId xmlns:a16="http://schemas.microsoft.com/office/drawing/2014/main" id="{E3810EFE-301A-47D4-97AB-1EAA163DD5C8}"/>
            </a:ext>
          </a:extLst>
        </xdr:cNvPr>
        <xdr:cNvSpPr/>
      </xdr:nvSpPr>
      <xdr:spPr>
        <a:xfrm>
          <a:off x="18345150" y="1391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6" name="フローチャート: 判断 805">
          <a:extLst>
            <a:ext uri="{FF2B5EF4-FFF2-40B4-BE49-F238E27FC236}">
              <a16:creationId xmlns:a16="http://schemas.microsoft.com/office/drawing/2014/main" id="{520BA0B3-21D6-4453-B423-DC8DCBFEC646}"/>
            </a:ext>
          </a:extLst>
        </xdr:cNvPr>
        <xdr:cNvSpPr/>
      </xdr:nvSpPr>
      <xdr:spPr>
        <a:xfrm>
          <a:off x="17551400" y="13926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807" name="フローチャート: 判断 806">
          <a:extLst>
            <a:ext uri="{FF2B5EF4-FFF2-40B4-BE49-F238E27FC236}">
              <a16:creationId xmlns:a16="http://schemas.microsoft.com/office/drawing/2014/main" id="{285E4BF7-02F3-4EBD-9456-CA5D596AACB3}"/>
            </a:ext>
          </a:extLst>
        </xdr:cNvPr>
        <xdr:cNvSpPr/>
      </xdr:nvSpPr>
      <xdr:spPr>
        <a:xfrm>
          <a:off x="16757650" y="139306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29BA6308-A2AE-4734-B01B-250F2BBDE952}"/>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81E49666-636C-4010-B7DD-EF49561E4FFB}"/>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EAC9EF5C-BD5D-411C-9A00-D6F91F11FA67}"/>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4D6AF3EC-F5D2-4887-A88E-AD58CCAFFCB0}"/>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85C4000C-AB0A-4FEC-86DF-5F455A71D8AF}"/>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81026</xdr:rowOff>
    </xdr:from>
    <xdr:to>
      <xdr:col>116</xdr:col>
      <xdr:colOff>114300</xdr:colOff>
      <xdr:row>84</xdr:row>
      <xdr:rowOff>11176</xdr:rowOff>
    </xdr:to>
    <xdr:sp macro="" textlink="">
      <xdr:nvSpPr>
        <xdr:cNvPr id="813" name="楕円 812">
          <a:extLst>
            <a:ext uri="{FF2B5EF4-FFF2-40B4-BE49-F238E27FC236}">
              <a16:creationId xmlns:a16="http://schemas.microsoft.com/office/drawing/2014/main" id="{A7F8AD6B-1BB4-4ECA-8F08-B503B07E8DB9}"/>
            </a:ext>
          </a:extLst>
        </xdr:cNvPr>
        <xdr:cNvSpPr/>
      </xdr:nvSpPr>
      <xdr:spPr>
        <a:xfrm>
          <a:off x="19900900" y="137906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103903</xdr:rowOff>
    </xdr:from>
    <xdr:ext cx="469744" cy="259045"/>
    <xdr:sp macro="" textlink="">
      <xdr:nvSpPr>
        <xdr:cNvPr id="814" name="【消防施設】&#10;一人当たり面積該当値テキスト">
          <a:extLst>
            <a:ext uri="{FF2B5EF4-FFF2-40B4-BE49-F238E27FC236}">
              <a16:creationId xmlns:a16="http://schemas.microsoft.com/office/drawing/2014/main" id="{60663024-EC1F-4131-AD0B-8070B6F73CE6}"/>
            </a:ext>
          </a:extLst>
        </xdr:cNvPr>
        <xdr:cNvSpPr txBox="1"/>
      </xdr:nvSpPr>
      <xdr:spPr>
        <a:xfrm>
          <a:off x="19989800" y="13648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85598</xdr:rowOff>
    </xdr:from>
    <xdr:to>
      <xdr:col>112</xdr:col>
      <xdr:colOff>38100</xdr:colOff>
      <xdr:row>84</xdr:row>
      <xdr:rowOff>15748</xdr:rowOff>
    </xdr:to>
    <xdr:sp macro="" textlink="">
      <xdr:nvSpPr>
        <xdr:cNvPr id="815" name="楕円 814">
          <a:extLst>
            <a:ext uri="{FF2B5EF4-FFF2-40B4-BE49-F238E27FC236}">
              <a16:creationId xmlns:a16="http://schemas.microsoft.com/office/drawing/2014/main" id="{E64F552A-E8A3-4783-9C0E-30A58D146DEE}"/>
            </a:ext>
          </a:extLst>
        </xdr:cNvPr>
        <xdr:cNvSpPr/>
      </xdr:nvSpPr>
      <xdr:spPr>
        <a:xfrm>
          <a:off x="19157950" y="1379524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131826</xdr:rowOff>
    </xdr:from>
    <xdr:to>
      <xdr:col>116</xdr:col>
      <xdr:colOff>63500</xdr:colOff>
      <xdr:row>83</xdr:row>
      <xdr:rowOff>136398</xdr:rowOff>
    </xdr:to>
    <xdr:cxnSp macro="">
      <xdr:nvCxnSpPr>
        <xdr:cNvPr id="816" name="直線コネクタ 815">
          <a:extLst>
            <a:ext uri="{FF2B5EF4-FFF2-40B4-BE49-F238E27FC236}">
              <a16:creationId xmlns:a16="http://schemas.microsoft.com/office/drawing/2014/main" id="{B465DECC-A646-47F7-979C-9CDF750B44AB}"/>
            </a:ext>
          </a:extLst>
        </xdr:cNvPr>
        <xdr:cNvCxnSpPr/>
      </xdr:nvCxnSpPr>
      <xdr:spPr>
        <a:xfrm flipV="1">
          <a:off x="19202400" y="13841476"/>
          <a:ext cx="7493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90170</xdr:rowOff>
    </xdr:from>
    <xdr:to>
      <xdr:col>107</xdr:col>
      <xdr:colOff>101600</xdr:colOff>
      <xdr:row>84</xdr:row>
      <xdr:rowOff>20320</xdr:rowOff>
    </xdr:to>
    <xdr:sp macro="" textlink="">
      <xdr:nvSpPr>
        <xdr:cNvPr id="817" name="楕円 816">
          <a:extLst>
            <a:ext uri="{FF2B5EF4-FFF2-40B4-BE49-F238E27FC236}">
              <a16:creationId xmlns:a16="http://schemas.microsoft.com/office/drawing/2014/main" id="{CF4746E4-385C-44EA-97EB-B4C0BE5F7702}"/>
            </a:ext>
          </a:extLst>
        </xdr:cNvPr>
        <xdr:cNvSpPr/>
      </xdr:nvSpPr>
      <xdr:spPr>
        <a:xfrm>
          <a:off x="18345150" y="137998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136398</xdr:rowOff>
    </xdr:from>
    <xdr:to>
      <xdr:col>111</xdr:col>
      <xdr:colOff>177800</xdr:colOff>
      <xdr:row>83</xdr:row>
      <xdr:rowOff>140970</xdr:rowOff>
    </xdr:to>
    <xdr:cxnSp macro="">
      <xdr:nvCxnSpPr>
        <xdr:cNvPr id="818" name="直線コネクタ 817">
          <a:extLst>
            <a:ext uri="{FF2B5EF4-FFF2-40B4-BE49-F238E27FC236}">
              <a16:creationId xmlns:a16="http://schemas.microsoft.com/office/drawing/2014/main" id="{1811F612-3D2A-4BF4-B785-5EA3B7C9A7DC}"/>
            </a:ext>
          </a:extLst>
        </xdr:cNvPr>
        <xdr:cNvCxnSpPr/>
      </xdr:nvCxnSpPr>
      <xdr:spPr>
        <a:xfrm flipV="1">
          <a:off x="18395950" y="13846048"/>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90170</xdr:rowOff>
    </xdr:from>
    <xdr:to>
      <xdr:col>102</xdr:col>
      <xdr:colOff>165100</xdr:colOff>
      <xdr:row>84</xdr:row>
      <xdr:rowOff>20320</xdr:rowOff>
    </xdr:to>
    <xdr:sp macro="" textlink="">
      <xdr:nvSpPr>
        <xdr:cNvPr id="819" name="楕円 818">
          <a:extLst>
            <a:ext uri="{FF2B5EF4-FFF2-40B4-BE49-F238E27FC236}">
              <a16:creationId xmlns:a16="http://schemas.microsoft.com/office/drawing/2014/main" id="{3DF3C251-D739-4D07-860E-E3EA2A877969}"/>
            </a:ext>
          </a:extLst>
        </xdr:cNvPr>
        <xdr:cNvSpPr/>
      </xdr:nvSpPr>
      <xdr:spPr>
        <a:xfrm>
          <a:off x="17551400" y="137998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140970</xdr:rowOff>
    </xdr:from>
    <xdr:to>
      <xdr:col>107</xdr:col>
      <xdr:colOff>50800</xdr:colOff>
      <xdr:row>83</xdr:row>
      <xdr:rowOff>140970</xdr:rowOff>
    </xdr:to>
    <xdr:cxnSp macro="">
      <xdr:nvCxnSpPr>
        <xdr:cNvPr id="820" name="直線コネクタ 819">
          <a:extLst>
            <a:ext uri="{FF2B5EF4-FFF2-40B4-BE49-F238E27FC236}">
              <a16:creationId xmlns:a16="http://schemas.microsoft.com/office/drawing/2014/main" id="{6F95BD6E-EA78-47AF-8798-B092AC7B76A0}"/>
            </a:ext>
          </a:extLst>
        </xdr:cNvPr>
        <xdr:cNvCxnSpPr/>
      </xdr:nvCxnSpPr>
      <xdr:spPr>
        <a:xfrm>
          <a:off x="17602200" y="1385062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94742</xdr:rowOff>
    </xdr:from>
    <xdr:to>
      <xdr:col>98</xdr:col>
      <xdr:colOff>38100</xdr:colOff>
      <xdr:row>84</xdr:row>
      <xdr:rowOff>24892</xdr:rowOff>
    </xdr:to>
    <xdr:sp macro="" textlink="">
      <xdr:nvSpPr>
        <xdr:cNvPr id="821" name="楕円 820">
          <a:extLst>
            <a:ext uri="{FF2B5EF4-FFF2-40B4-BE49-F238E27FC236}">
              <a16:creationId xmlns:a16="http://schemas.microsoft.com/office/drawing/2014/main" id="{F3351D35-1C51-4594-8759-1C074CCFB7C1}"/>
            </a:ext>
          </a:extLst>
        </xdr:cNvPr>
        <xdr:cNvSpPr/>
      </xdr:nvSpPr>
      <xdr:spPr>
        <a:xfrm>
          <a:off x="16757650" y="1380439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140970</xdr:rowOff>
    </xdr:from>
    <xdr:to>
      <xdr:col>102</xdr:col>
      <xdr:colOff>114300</xdr:colOff>
      <xdr:row>83</xdr:row>
      <xdr:rowOff>145542</xdr:rowOff>
    </xdr:to>
    <xdr:cxnSp macro="">
      <xdr:nvCxnSpPr>
        <xdr:cNvPr id="822" name="直線コネクタ 821">
          <a:extLst>
            <a:ext uri="{FF2B5EF4-FFF2-40B4-BE49-F238E27FC236}">
              <a16:creationId xmlns:a16="http://schemas.microsoft.com/office/drawing/2014/main" id="{CD0D7A4E-CF95-480C-80AF-A792F64567BE}"/>
            </a:ext>
          </a:extLst>
        </xdr:cNvPr>
        <xdr:cNvCxnSpPr/>
      </xdr:nvCxnSpPr>
      <xdr:spPr>
        <a:xfrm flipV="1">
          <a:off x="16802100" y="13850620"/>
          <a:ext cx="8001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134890</xdr:rowOff>
    </xdr:from>
    <xdr:ext cx="469744" cy="259045"/>
    <xdr:sp macro="" textlink="">
      <xdr:nvSpPr>
        <xdr:cNvPr id="823" name="n_1aveValue【消防施設】&#10;一人当たり面積">
          <a:extLst>
            <a:ext uri="{FF2B5EF4-FFF2-40B4-BE49-F238E27FC236}">
              <a16:creationId xmlns:a16="http://schemas.microsoft.com/office/drawing/2014/main" id="{797468DD-C538-44DC-9130-FA231B06EC12}"/>
            </a:ext>
          </a:extLst>
        </xdr:cNvPr>
        <xdr:cNvSpPr txBox="1"/>
      </xdr:nvSpPr>
      <xdr:spPr>
        <a:xfrm>
          <a:off x="18980227" y="14009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130319</xdr:rowOff>
    </xdr:from>
    <xdr:ext cx="469744" cy="259045"/>
    <xdr:sp macro="" textlink="">
      <xdr:nvSpPr>
        <xdr:cNvPr id="824" name="n_2aveValue【消防施設】&#10;一人当たり面積">
          <a:extLst>
            <a:ext uri="{FF2B5EF4-FFF2-40B4-BE49-F238E27FC236}">
              <a16:creationId xmlns:a16="http://schemas.microsoft.com/office/drawing/2014/main" id="{40103CFC-F87F-4834-B081-C4E444438577}"/>
            </a:ext>
          </a:extLst>
        </xdr:cNvPr>
        <xdr:cNvSpPr txBox="1"/>
      </xdr:nvSpPr>
      <xdr:spPr>
        <a:xfrm>
          <a:off x="18180127" y="14005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144035</xdr:rowOff>
    </xdr:from>
    <xdr:ext cx="469744" cy="259045"/>
    <xdr:sp macro="" textlink="">
      <xdr:nvSpPr>
        <xdr:cNvPr id="825" name="n_3aveValue【消防施設】&#10;一人当たり面積">
          <a:extLst>
            <a:ext uri="{FF2B5EF4-FFF2-40B4-BE49-F238E27FC236}">
              <a16:creationId xmlns:a16="http://schemas.microsoft.com/office/drawing/2014/main" id="{FDEEC27E-724C-415D-A863-C97567A3293F}"/>
            </a:ext>
          </a:extLst>
        </xdr:cNvPr>
        <xdr:cNvSpPr txBox="1"/>
      </xdr:nvSpPr>
      <xdr:spPr>
        <a:xfrm>
          <a:off x="17386377" y="14018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148607</xdr:rowOff>
    </xdr:from>
    <xdr:ext cx="469744" cy="259045"/>
    <xdr:sp macro="" textlink="">
      <xdr:nvSpPr>
        <xdr:cNvPr id="826" name="n_4aveValue【消防施設】&#10;一人当たり面積">
          <a:extLst>
            <a:ext uri="{FF2B5EF4-FFF2-40B4-BE49-F238E27FC236}">
              <a16:creationId xmlns:a16="http://schemas.microsoft.com/office/drawing/2014/main" id="{CDECE9A5-A1C2-47FA-A8BB-CB040CA19835}"/>
            </a:ext>
          </a:extLst>
        </xdr:cNvPr>
        <xdr:cNvSpPr txBox="1"/>
      </xdr:nvSpPr>
      <xdr:spPr>
        <a:xfrm>
          <a:off x="16592627" y="1402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32275</xdr:rowOff>
    </xdr:from>
    <xdr:ext cx="469744" cy="259045"/>
    <xdr:sp macro="" textlink="">
      <xdr:nvSpPr>
        <xdr:cNvPr id="827" name="n_1mainValue【消防施設】&#10;一人当たり面積">
          <a:extLst>
            <a:ext uri="{FF2B5EF4-FFF2-40B4-BE49-F238E27FC236}">
              <a16:creationId xmlns:a16="http://schemas.microsoft.com/office/drawing/2014/main" id="{39B3C61F-63FE-4F50-AF6F-080C18349D5D}"/>
            </a:ext>
          </a:extLst>
        </xdr:cNvPr>
        <xdr:cNvSpPr txBox="1"/>
      </xdr:nvSpPr>
      <xdr:spPr>
        <a:xfrm>
          <a:off x="18980227" y="1357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36847</xdr:rowOff>
    </xdr:from>
    <xdr:ext cx="469744" cy="259045"/>
    <xdr:sp macro="" textlink="">
      <xdr:nvSpPr>
        <xdr:cNvPr id="828" name="n_2mainValue【消防施設】&#10;一人当たり面積">
          <a:extLst>
            <a:ext uri="{FF2B5EF4-FFF2-40B4-BE49-F238E27FC236}">
              <a16:creationId xmlns:a16="http://schemas.microsoft.com/office/drawing/2014/main" id="{CE2CA0C1-78CF-4EE5-90F6-41778B2D98B8}"/>
            </a:ext>
          </a:extLst>
        </xdr:cNvPr>
        <xdr:cNvSpPr txBox="1"/>
      </xdr:nvSpPr>
      <xdr:spPr>
        <a:xfrm>
          <a:off x="18180127" y="1358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36847</xdr:rowOff>
    </xdr:from>
    <xdr:ext cx="469744" cy="259045"/>
    <xdr:sp macro="" textlink="">
      <xdr:nvSpPr>
        <xdr:cNvPr id="829" name="n_3mainValue【消防施設】&#10;一人当たり面積">
          <a:extLst>
            <a:ext uri="{FF2B5EF4-FFF2-40B4-BE49-F238E27FC236}">
              <a16:creationId xmlns:a16="http://schemas.microsoft.com/office/drawing/2014/main" id="{6C74ECB3-CF37-4D8F-BD4E-DA4A8D80F5AF}"/>
            </a:ext>
          </a:extLst>
        </xdr:cNvPr>
        <xdr:cNvSpPr txBox="1"/>
      </xdr:nvSpPr>
      <xdr:spPr>
        <a:xfrm>
          <a:off x="17386377" y="1358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41419</xdr:rowOff>
    </xdr:from>
    <xdr:ext cx="469744" cy="259045"/>
    <xdr:sp macro="" textlink="">
      <xdr:nvSpPr>
        <xdr:cNvPr id="830" name="n_4mainValue【消防施設】&#10;一人当たり面積">
          <a:extLst>
            <a:ext uri="{FF2B5EF4-FFF2-40B4-BE49-F238E27FC236}">
              <a16:creationId xmlns:a16="http://schemas.microsoft.com/office/drawing/2014/main" id="{B0B1C5BD-A3C5-4812-910D-4A9E8C81242B}"/>
            </a:ext>
          </a:extLst>
        </xdr:cNvPr>
        <xdr:cNvSpPr txBox="1"/>
      </xdr:nvSpPr>
      <xdr:spPr>
        <a:xfrm>
          <a:off x="16592627" y="1358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AB88D152-651F-4697-BED3-1C12E74AA5F4}"/>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AF3A312E-40C8-4013-819D-FEB2E46B2B2F}"/>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F209B422-35E4-4544-A2A3-C464DF501507}"/>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1529F008-3225-41B4-8D6E-9EBF3C08BD87}"/>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21D16C37-1C36-4E21-8DA8-22F6AE4DB6CB}"/>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55E03616-8461-4886-B140-320133BD1922}"/>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DF1407D4-8FAA-49A5-95CA-BF3BF73B55A1}"/>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FFE6CA1C-6A24-406B-AE7F-0EE65CEAC326}"/>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7E450331-EB68-48B4-8508-A226EA185097}"/>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F0345634-D905-4E36-9CA5-D7B7E450DDEB}"/>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AC2EC8A8-5260-43AD-B060-76327C1A9CA3}"/>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a:extLst>
            <a:ext uri="{FF2B5EF4-FFF2-40B4-BE49-F238E27FC236}">
              <a16:creationId xmlns:a16="http://schemas.microsoft.com/office/drawing/2014/main" id="{87EE071B-F67C-4298-9F30-69337E9510D9}"/>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a:extLst>
            <a:ext uri="{FF2B5EF4-FFF2-40B4-BE49-F238E27FC236}">
              <a16:creationId xmlns:a16="http://schemas.microsoft.com/office/drawing/2014/main" id="{3BC783C5-8E60-473B-87EB-0630A64980CD}"/>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a:extLst>
            <a:ext uri="{FF2B5EF4-FFF2-40B4-BE49-F238E27FC236}">
              <a16:creationId xmlns:a16="http://schemas.microsoft.com/office/drawing/2014/main" id="{BDB3B27E-4C41-406A-B88B-43F921C4A68B}"/>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a:extLst>
            <a:ext uri="{FF2B5EF4-FFF2-40B4-BE49-F238E27FC236}">
              <a16:creationId xmlns:a16="http://schemas.microsoft.com/office/drawing/2014/main" id="{DA78C761-1E1A-497B-AC17-AB7F3E2148DA}"/>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a:extLst>
            <a:ext uri="{FF2B5EF4-FFF2-40B4-BE49-F238E27FC236}">
              <a16:creationId xmlns:a16="http://schemas.microsoft.com/office/drawing/2014/main" id="{8E74250B-79EC-4827-85DF-FEB4A97F60A8}"/>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a:extLst>
            <a:ext uri="{FF2B5EF4-FFF2-40B4-BE49-F238E27FC236}">
              <a16:creationId xmlns:a16="http://schemas.microsoft.com/office/drawing/2014/main" id="{1EF74779-E6DB-46D8-A366-60EBAFB67762}"/>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a:extLst>
            <a:ext uri="{FF2B5EF4-FFF2-40B4-BE49-F238E27FC236}">
              <a16:creationId xmlns:a16="http://schemas.microsoft.com/office/drawing/2014/main" id="{3DE084F2-B8E7-4176-B409-4B87BF1C5C91}"/>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a:extLst>
            <a:ext uri="{FF2B5EF4-FFF2-40B4-BE49-F238E27FC236}">
              <a16:creationId xmlns:a16="http://schemas.microsoft.com/office/drawing/2014/main" id="{FAA59C6F-1733-4546-9140-AB52B6DD19DD}"/>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a:extLst>
            <a:ext uri="{FF2B5EF4-FFF2-40B4-BE49-F238E27FC236}">
              <a16:creationId xmlns:a16="http://schemas.microsoft.com/office/drawing/2014/main" id="{EACCDFA8-7ACE-4ACC-AA14-BA50B30D7D6F}"/>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a:extLst>
            <a:ext uri="{FF2B5EF4-FFF2-40B4-BE49-F238E27FC236}">
              <a16:creationId xmlns:a16="http://schemas.microsoft.com/office/drawing/2014/main" id="{F6526604-57B3-4796-B711-5EC86EA0D25F}"/>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a:extLst>
            <a:ext uri="{FF2B5EF4-FFF2-40B4-BE49-F238E27FC236}">
              <a16:creationId xmlns:a16="http://schemas.microsoft.com/office/drawing/2014/main" id="{E07FCCFD-E7FB-4A17-A757-FF32A1FD923B}"/>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a:extLst>
            <a:ext uri="{FF2B5EF4-FFF2-40B4-BE49-F238E27FC236}">
              <a16:creationId xmlns:a16="http://schemas.microsoft.com/office/drawing/2014/main" id="{37C45DBA-3F1F-4779-86A0-B8CAC6916EB5}"/>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a:extLst>
            <a:ext uri="{FF2B5EF4-FFF2-40B4-BE49-F238E27FC236}">
              <a16:creationId xmlns:a16="http://schemas.microsoft.com/office/drawing/2014/main" id="{7B7935B5-1026-45AF-9A93-D7EBC7F3455B}"/>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9E0086AA-2A17-4581-82DF-373616B3DAB2}"/>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856" name="直線コネクタ 855">
          <a:extLst>
            <a:ext uri="{FF2B5EF4-FFF2-40B4-BE49-F238E27FC236}">
              <a16:creationId xmlns:a16="http://schemas.microsoft.com/office/drawing/2014/main" id="{F8276FD5-E0B7-478E-AA6B-B6BCFE1B0602}"/>
            </a:ext>
          </a:extLst>
        </xdr:cNvPr>
        <xdr:cNvCxnSpPr/>
      </xdr:nvCxnSpPr>
      <xdr:spPr>
        <a:xfrm flipV="1">
          <a:off x="14699614" y="16519071"/>
          <a:ext cx="0" cy="1556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57" name="【庁舎】&#10;有形固定資産減価償却率最小値テキスト">
          <a:extLst>
            <a:ext uri="{FF2B5EF4-FFF2-40B4-BE49-F238E27FC236}">
              <a16:creationId xmlns:a16="http://schemas.microsoft.com/office/drawing/2014/main" id="{B0A7AEFF-EA29-4E2B-9573-E4D51C72BEF4}"/>
            </a:ext>
          </a:extLst>
        </xdr:cNvPr>
        <xdr:cNvSpPr txBox="1"/>
      </xdr:nvSpPr>
      <xdr:spPr>
        <a:xfrm>
          <a:off x="14738350" y="18079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58" name="直線コネクタ 857">
          <a:extLst>
            <a:ext uri="{FF2B5EF4-FFF2-40B4-BE49-F238E27FC236}">
              <a16:creationId xmlns:a16="http://schemas.microsoft.com/office/drawing/2014/main" id="{812F620F-DB05-44C7-ACCA-E7DF659C6FD6}"/>
            </a:ext>
          </a:extLst>
        </xdr:cNvPr>
        <xdr:cNvCxnSpPr/>
      </xdr:nvCxnSpPr>
      <xdr:spPr>
        <a:xfrm>
          <a:off x="14611350" y="180751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59" name="【庁舎】&#10;有形固定資産減価償却率最大値テキスト">
          <a:extLst>
            <a:ext uri="{FF2B5EF4-FFF2-40B4-BE49-F238E27FC236}">
              <a16:creationId xmlns:a16="http://schemas.microsoft.com/office/drawing/2014/main" id="{4183AB7F-EC6E-42AB-994C-D0D3BF2B6C22}"/>
            </a:ext>
          </a:extLst>
        </xdr:cNvPr>
        <xdr:cNvSpPr txBox="1"/>
      </xdr:nvSpPr>
      <xdr:spPr>
        <a:xfrm>
          <a:off x="14738350" y="162942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60" name="直線コネクタ 859">
          <a:extLst>
            <a:ext uri="{FF2B5EF4-FFF2-40B4-BE49-F238E27FC236}">
              <a16:creationId xmlns:a16="http://schemas.microsoft.com/office/drawing/2014/main" id="{2AF3AC32-C7E6-4B04-845E-337E5E14E013}"/>
            </a:ext>
          </a:extLst>
        </xdr:cNvPr>
        <xdr:cNvCxnSpPr/>
      </xdr:nvCxnSpPr>
      <xdr:spPr>
        <a:xfrm>
          <a:off x="14611350" y="1651907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18885</xdr:rowOff>
    </xdr:from>
    <xdr:ext cx="405111" cy="259045"/>
    <xdr:sp macro="" textlink="">
      <xdr:nvSpPr>
        <xdr:cNvPr id="861" name="【庁舎】&#10;有形固定資産減価償却率平均値テキスト">
          <a:extLst>
            <a:ext uri="{FF2B5EF4-FFF2-40B4-BE49-F238E27FC236}">
              <a16:creationId xmlns:a16="http://schemas.microsoft.com/office/drawing/2014/main" id="{7E402C1B-59EF-4EC3-99DB-2777B3B67297}"/>
            </a:ext>
          </a:extLst>
        </xdr:cNvPr>
        <xdr:cNvSpPr txBox="1"/>
      </xdr:nvSpPr>
      <xdr:spPr>
        <a:xfrm>
          <a:off x="14738350" y="171067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862" name="フローチャート: 判断 861">
          <a:extLst>
            <a:ext uri="{FF2B5EF4-FFF2-40B4-BE49-F238E27FC236}">
              <a16:creationId xmlns:a16="http://schemas.microsoft.com/office/drawing/2014/main" id="{EB8B0659-D07E-4B2F-93E6-4664D3B5671B}"/>
            </a:ext>
          </a:extLst>
        </xdr:cNvPr>
        <xdr:cNvSpPr/>
      </xdr:nvSpPr>
      <xdr:spPr>
        <a:xfrm>
          <a:off x="14649450" y="17255308"/>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863" name="フローチャート: 判断 862">
          <a:extLst>
            <a:ext uri="{FF2B5EF4-FFF2-40B4-BE49-F238E27FC236}">
              <a16:creationId xmlns:a16="http://schemas.microsoft.com/office/drawing/2014/main" id="{4AFC2D8F-DC1D-4244-8392-3221B5FA7A23}"/>
            </a:ext>
          </a:extLst>
        </xdr:cNvPr>
        <xdr:cNvSpPr/>
      </xdr:nvSpPr>
      <xdr:spPr>
        <a:xfrm>
          <a:off x="13887450" y="17279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864" name="フローチャート: 判断 863">
          <a:extLst>
            <a:ext uri="{FF2B5EF4-FFF2-40B4-BE49-F238E27FC236}">
              <a16:creationId xmlns:a16="http://schemas.microsoft.com/office/drawing/2014/main" id="{C6015292-A4F6-482E-BC9C-0B271275F46A}"/>
            </a:ext>
          </a:extLst>
        </xdr:cNvPr>
        <xdr:cNvSpPr/>
      </xdr:nvSpPr>
      <xdr:spPr>
        <a:xfrm>
          <a:off x="13093700" y="1730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865" name="フローチャート: 判断 864">
          <a:extLst>
            <a:ext uri="{FF2B5EF4-FFF2-40B4-BE49-F238E27FC236}">
              <a16:creationId xmlns:a16="http://schemas.microsoft.com/office/drawing/2014/main" id="{3331C589-2242-4CA3-B3CB-6D0A3F5A07D7}"/>
            </a:ext>
          </a:extLst>
        </xdr:cNvPr>
        <xdr:cNvSpPr/>
      </xdr:nvSpPr>
      <xdr:spPr>
        <a:xfrm>
          <a:off x="12299950" y="1734838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92348</xdr:rowOff>
    </xdr:from>
    <xdr:to>
      <xdr:col>67</xdr:col>
      <xdr:colOff>101600</xdr:colOff>
      <xdr:row>105</xdr:row>
      <xdr:rowOff>22498</xdr:rowOff>
    </xdr:to>
    <xdr:sp macro="" textlink="">
      <xdr:nvSpPr>
        <xdr:cNvPr id="866" name="フローチャート: 判断 865">
          <a:extLst>
            <a:ext uri="{FF2B5EF4-FFF2-40B4-BE49-F238E27FC236}">
              <a16:creationId xmlns:a16="http://schemas.microsoft.com/office/drawing/2014/main" id="{045B71E4-BD7E-4177-915F-482248328AB0}"/>
            </a:ext>
          </a:extLst>
        </xdr:cNvPr>
        <xdr:cNvSpPr/>
      </xdr:nvSpPr>
      <xdr:spPr>
        <a:xfrm>
          <a:off x="11487150" y="1735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D55D74CE-ED16-476F-AF92-C8E8CA2ADB9A}"/>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C3F0B9E3-D2C3-4277-B890-8099BE5298D2}"/>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B8E66BD7-7D7C-4E77-A9F8-0E8C3E311028}"/>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3DA720E4-7BDD-4CA8-A7F0-2AD2071C58A7}"/>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8E1292F0-0321-449B-B7DA-FD23FF003C86}"/>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48261</xdr:rowOff>
    </xdr:from>
    <xdr:to>
      <xdr:col>85</xdr:col>
      <xdr:colOff>177800</xdr:colOff>
      <xdr:row>106</xdr:row>
      <xdr:rowOff>149861</xdr:rowOff>
    </xdr:to>
    <xdr:sp macro="" textlink="">
      <xdr:nvSpPr>
        <xdr:cNvPr id="872" name="楕円 871">
          <a:extLst>
            <a:ext uri="{FF2B5EF4-FFF2-40B4-BE49-F238E27FC236}">
              <a16:creationId xmlns:a16="http://schemas.microsoft.com/office/drawing/2014/main" id="{C9BEF75E-DE20-4220-8C63-02EC4431AC2A}"/>
            </a:ext>
          </a:extLst>
        </xdr:cNvPr>
        <xdr:cNvSpPr/>
      </xdr:nvSpPr>
      <xdr:spPr>
        <a:xfrm>
          <a:off x="14649450" y="17650461"/>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26688</xdr:rowOff>
    </xdr:from>
    <xdr:ext cx="405111" cy="259045"/>
    <xdr:sp macro="" textlink="">
      <xdr:nvSpPr>
        <xdr:cNvPr id="873" name="【庁舎】&#10;有形固定資産減価償却率該当値テキスト">
          <a:extLst>
            <a:ext uri="{FF2B5EF4-FFF2-40B4-BE49-F238E27FC236}">
              <a16:creationId xmlns:a16="http://schemas.microsoft.com/office/drawing/2014/main" id="{BFE245DE-5456-4F51-B120-BAB79FC7B4E1}"/>
            </a:ext>
          </a:extLst>
        </xdr:cNvPr>
        <xdr:cNvSpPr txBox="1"/>
      </xdr:nvSpPr>
      <xdr:spPr>
        <a:xfrm>
          <a:off x="14738350" y="17628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22134</xdr:rowOff>
    </xdr:from>
    <xdr:to>
      <xdr:col>81</xdr:col>
      <xdr:colOff>101600</xdr:colOff>
      <xdr:row>106</xdr:row>
      <xdr:rowOff>123734</xdr:rowOff>
    </xdr:to>
    <xdr:sp macro="" textlink="">
      <xdr:nvSpPr>
        <xdr:cNvPr id="874" name="楕円 873">
          <a:extLst>
            <a:ext uri="{FF2B5EF4-FFF2-40B4-BE49-F238E27FC236}">
              <a16:creationId xmlns:a16="http://schemas.microsoft.com/office/drawing/2014/main" id="{F9B27D90-B7F7-452B-AE27-9F4FFFBCC805}"/>
            </a:ext>
          </a:extLst>
        </xdr:cNvPr>
        <xdr:cNvSpPr/>
      </xdr:nvSpPr>
      <xdr:spPr>
        <a:xfrm>
          <a:off x="13887450" y="1762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72934</xdr:rowOff>
    </xdr:from>
    <xdr:to>
      <xdr:col>85</xdr:col>
      <xdr:colOff>127000</xdr:colOff>
      <xdr:row>106</xdr:row>
      <xdr:rowOff>99061</xdr:rowOff>
    </xdr:to>
    <xdr:cxnSp macro="">
      <xdr:nvCxnSpPr>
        <xdr:cNvPr id="875" name="直線コネクタ 874">
          <a:extLst>
            <a:ext uri="{FF2B5EF4-FFF2-40B4-BE49-F238E27FC236}">
              <a16:creationId xmlns:a16="http://schemas.microsoft.com/office/drawing/2014/main" id="{7D57E106-475F-4B94-AF67-6D7D70224F9F}"/>
            </a:ext>
          </a:extLst>
        </xdr:cNvPr>
        <xdr:cNvCxnSpPr/>
      </xdr:nvCxnSpPr>
      <xdr:spPr>
        <a:xfrm>
          <a:off x="13938250" y="17675134"/>
          <a:ext cx="762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167458</xdr:rowOff>
    </xdr:from>
    <xdr:to>
      <xdr:col>76</xdr:col>
      <xdr:colOff>165100</xdr:colOff>
      <xdr:row>106</xdr:row>
      <xdr:rowOff>97608</xdr:rowOff>
    </xdr:to>
    <xdr:sp macro="" textlink="">
      <xdr:nvSpPr>
        <xdr:cNvPr id="876" name="楕円 875">
          <a:extLst>
            <a:ext uri="{FF2B5EF4-FFF2-40B4-BE49-F238E27FC236}">
              <a16:creationId xmlns:a16="http://schemas.microsoft.com/office/drawing/2014/main" id="{FCC4FEB4-18CF-4984-9B82-A25583BAF689}"/>
            </a:ext>
          </a:extLst>
        </xdr:cNvPr>
        <xdr:cNvSpPr/>
      </xdr:nvSpPr>
      <xdr:spPr>
        <a:xfrm>
          <a:off x="13093700" y="1759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46808</xdr:rowOff>
    </xdr:from>
    <xdr:to>
      <xdr:col>81</xdr:col>
      <xdr:colOff>50800</xdr:colOff>
      <xdr:row>106</xdr:row>
      <xdr:rowOff>72934</xdr:rowOff>
    </xdr:to>
    <xdr:cxnSp macro="">
      <xdr:nvCxnSpPr>
        <xdr:cNvPr id="877" name="直線コネクタ 876">
          <a:extLst>
            <a:ext uri="{FF2B5EF4-FFF2-40B4-BE49-F238E27FC236}">
              <a16:creationId xmlns:a16="http://schemas.microsoft.com/office/drawing/2014/main" id="{EAF79B85-AB51-4EDA-B54D-2F762460ECFB}"/>
            </a:ext>
          </a:extLst>
        </xdr:cNvPr>
        <xdr:cNvCxnSpPr/>
      </xdr:nvCxnSpPr>
      <xdr:spPr>
        <a:xfrm>
          <a:off x="13144500" y="17649008"/>
          <a:ext cx="79375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141332</xdr:rowOff>
    </xdr:from>
    <xdr:to>
      <xdr:col>72</xdr:col>
      <xdr:colOff>38100</xdr:colOff>
      <xdr:row>106</xdr:row>
      <xdr:rowOff>71482</xdr:rowOff>
    </xdr:to>
    <xdr:sp macro="" textlink="">
      <xdr:nvSpPr>
        <xdr:cNvPr id="878" name="楕円 877">
          <a:extLst>
            <a:ext uri="{FF2B5EF4-FFF2-40B4-BE49-F238E27FC236}">
              <a16:creationId xmlns:a16="http://schemas.microsoft.com/office/drawing/2014/main" id="{F4ED3988-0778-47E5-BECE-B66DC7B2013A}"/>
            </a:ext>
          </a:extLst>
        </xdr:cNvPr>
        <xdr:cNvSpPr/>
      </xdr:nvSpPr>
      <xdr:spPr>
        <a:xfrm>
          <a:off x="12299950" y="1757208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20682</xdr:rowOff>
    </xdr:from>
    <xdr:to>
      <xdr:col>76</xdr:col>
      <xdr:colOff>114300</xdr:colOff>
      <xdr:row>106</xdr:row>
      <xdr:rowOff>46808</xdr:rowOff>
    </xdr:to>
    <xdr:cxnSp macro="">
      <xdr:nvCxnSpPr>
        <xdr:cNvPr id="879" name="直線コネクタ 878">
          <a:extLst>
            <a:ext uri="{FF2B5EF4-FFF2-40B4-BE49-F238E27FC236}">
              <a16:creationId xmlns:a16="http://schemas.microsoft.com/office/drawing/2014/main" id="{11B620DF-3A79-4547-8654-43CF07C52A56}"/>
            </a:ext>
          </a:extLst>
        </xdr:cNvPr>
        <xdr:cNvCxnSpPr/>
      </xdr:nvCxnSpPr>
      <xdr:spPr>
        <a:xfrm>
          <a:off x="12344400" y="17622882"/>
          <a:ext cx="8001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2539</xdr:rowOff>
    </xdr:from>
    <xdr:to>
      <xdr:col>67</xdr:col>
      <xdr:colOff>101600</xdr:colOff>
      <xdr:row>106</xdr:row>
      <xdr:rowOff>104139</xdr:rowOff>
    </xdr:to>
    <xdr:sp macro="" textlink="">
      <xdr:nvSpPr>
        <xdr:cNvPr id="880" name="楕円 879">
          <a:extLst>
            <a:ext uri="{FF2B5EF4-FFF2-40B4-BE49-F238E27FC236}">
              <a16:creationId xmlns:a16="http://schemas.microsoft.com/office/drawing/2014/main" id="{E0229413-4DF8-4A18-A73C-1782E2397FA2}"/>
            </a:ext>
          </a:extLst>
        </xdr:cNvPr>
        <xdr:cNvSpPr/>
      </xdr:nvSpPr>
      <xdr:spPr>
        <a:xfrm>
          <a:off x="1148715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20682</xdr:rowOff>
    </xdr:from>
    <xdr:to>
      <xdr:col>71</xdr:col>
      <xdr:colOff>177800</xdr:colOff>
      <xdr:row>106</xdr:row>
      <xdr:rowOff>53339</xdr:rowOff>
    </xdr:to>
    <xdr:cxnSp macro="">
      <xdr:nvCxnSpPr>
        <xdr:cNvPr id="881" name="直線コネクタ 880">
          <a:extLst>
            <a:ext uri="{FF2B5EF4-FFF2-40B4-BE49-F238E27FC236}">
              <a16:creationId xmlns:a16="http://schemas.microsoft.com/office/drawing/2014/main" id="{822A52C6-5EB6-4D47-94C5-A88A3F4DF94D}"/>
            </a:ext>
          </a:extLst>
        </xdr:cNvPr>
        <xdr:cNvCxnSpPr/>
      </xdr:nvCxnSpPr>
      <xdr:spPr>
        <a:xfrm flipV="1">
          <a:off x="11537950" y="17622882"/>
          <a:ext cx="80645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138628</xdr:rowOff>
    </xdr:from>
    <xdr:ext cx="405111" cy="259045"/>
    <xdr:sp macro="" textlink="">
      <xdr:nvSpPr>
        <xdr:cNvPr id="882" name="n_1aveValue【庁舎】&#10;有形固定資産減価償却率">
          <a:extLst>
            <a:ext uri="{FF2B5EF4-FFF2-40B4-BE49-F238E27FC236}">
              <a16:creationId xmlns:a16="http://schemas.microsoft.com/office/drawing/2014/main" id="{C2033CC0-EEB5-4DAE-8DA6-E47FFA0C56F4}"/>
            </a:ext>
          </a:extLst>
        </xdr:cNvPr>
        <xdr:cNvSpPr txBox="1"/>
      </xdr:nvSpPr>
      <xdr:spPr>
        <a:xfrm>
          <a:off x="13742044" y="17055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159856</xdr:rowOff>
    </xdr:from>
    <xdr:ext cx="405111" cy="259045"/>
    <xdr:sp macro="" textlink="">
      <xdr:nvSpPr>
        <xdr:cNvPr id="883" name="n_2aveValue【庁舎】&#10;有形固定資産減価償却率">
          <a:extLst>
            <a:ext uri="{FF2B5EF4-FFF2-40B4-BE49-F238E27FC236}">
              <a16:creationId xmlns:a16="http://schemas.microsoft.com/office/drawing/2014/main" id="{DCC613BB-9800-43B6-92DD-F795A4E5D778}"/>
            </a:ext>
          </a:extLst>
        </xdr:cNvPr>
        <xdr:cNvSpPr txBox="1"/>
      </xdr:nvSpPr>
      <xdr:spPr>
        <a:xfrm>
          <a:off x="12960994" y="17076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35758</xdr:rowOff>
    </xdr:from>
    <xdr:ext cx="405111" cy="259045"/>
    <xdr:sp macro="" textlink="">
      <xdr:nvSpPr>
        <xdr:cNvPr id="884" name="n_3aveValue【庁舎】&#10;有形固定資産減価償却率">
          <a:extLst>
            <a:ext uri="{FF2B5EF4-FFF2-40B4-BE49-F238E27FC236}">
              <a16:creationId xmlns:a16="http://schemas.microsoft.com/office/drawing/2014/main" id="{39226410-917F-4720-A053-4263D45CAF19}"/>
            </a:ext>
          </a:extLst>
        </xdr:cNvPr>
        <xdr:cNvSpPr txBox="1"/>
      </xdr:nvSpPr>
      <xdr:spPr>
        <a:xfrm>
          <a:off x="12167244" y="17123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39025</xdr:rowOff>
    </xdr:from>
    <xdr:ext cx="405111" cy="259045"/>
    <xdr:sp macro="" textlink="">
      <xdr:nvSpPr>
        <xdr:cNvPr id="885" name="n_4aveValue【庁舎】&#10;有形固定資産減価償却率">
          <a:extLst>
            <a:ext uri="{FF2B5EF4-FFF2-40B4-BE49-F238E27FC236}">
              <a16:creationId xmlns:a16="http://schemas.microsoft.com/office/drawing/2014/main" id="{EAA81A24-374A-4889-9185-C80932755695}"/>
            </a:ext>
          </a:extLst>
        </xdr:cNvPr>
        <xdr:cNvSpPr txBox="1"/>
      </xdr:nvSpPr>
      <xdr:spPr>
        <a:xfrm>
          <a:off x="11354444" y="17126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114861</xdr:rowOff>
    </xdr:from>
    <xdr:ext cx="405111" cy="259045"/>
    <xdr:sp macro="" textlink="">
      <xdr:nvSpPr>
        <xdr:cNvPr id="886" name="n_1mainValue【庁舎】&#10;有形固定資産減価償却率">
          <a:extLst>
            <a:ext uri="{FF2B5EF4-FFF2-40B4-BE49-F238E27FC236}">
              <a16:creationId xmlns:a16="http://schemas.microsoft.com/office/drawing/2014/main" id="{85A997C8-EE0A-4236-A94C-32711C449F56}"/>
            </a:ext>
          </a:extLst>
        </xdr:cNvPr>
        <xdr:cNvSpPr txBox="1"/>
      </xdr:nvSpPr>
      <xdr:spPr>
        <a:xfrm>
          <a:off x="13742044" y="17717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88735</xdr:rowOff>
    </xdr:from>
    <xdr:ext cx="405111" cy="259045"/>
    <xdr:sp macro="" textlink="">
      <xdr:nvSpPr>
        <xdr:cNvPr id="887" name="n_2mainValue【庁舎】&#10;有形固定資産減価償却率">
          <a:extLst>
            <a:ext uri="{FF2B5EF4-FFF2-40B4-BE49-F238E27FC236}">
              <a16:creationId xmlns:a16="http://schemas.microsoft.com/office/drawing/2014/main" id="{14FD7BB8-CA6E-4AE6-B7FC-4839A31A00D0}"/>
            </a:ext>
          </a:extLst>
        </xdr:cNvPr>
        <xdr:cNvSpPr txBox="1"/>
      </xdr:nvSpPr>
      <xdr:spPr>
        <a:xfrm>
          <a:off x="12960994" y="17690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62609</xdr:rowOff>
    </xdr:from>
    <xdr:ext cx="405111" cy="259045"/>
    <xdr:sp macro="" textlink="">
      <xdr:nvSpPr>
        <xdr:cNvPr id="888" name="n_3mainValue【庁舎】&#10;有形固定資産減価償却率">
          <a:extLst>
            <a:ext uri="{FF2B5EF4-FFF2-40B4-BE49-F238E27FC236}">
              <a16:creationId xmlns:a16="http://schemas.microsoft.com/office/drawing/2014/main" id="{2217B3E9-DCB6-49FD-9C2E-D213A83B8AC0}"/>
            </a:ext>
          </a:extLst>
        </xdr:cNvPr>
        <xdr:cNvSpPr txBox="1"/>
      </xdr:nvSpPr>
      <xdr:spPr>
        <a:xfrm>
          <a:off x="12167244" y="17664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95266</xdr:rowOff>
    </xdr:from>
    <xdr:ext cx="405111" cy="259045"/>
    <xdr:sp macro="" textlink="">
      <xdr:nvSpPr>
        <xdr:cNvPr id="889" name="n_4mainValue【庁舎】&#10;有形固定資産減価償却率">
          <a:extLst>
            <a:ext uri="{FF2B5EF4-FFF2-40B4-BE49-F238E27FC236}">
              <a16:creationId xmlns:a16="http://schemas.microsoft.com/office/drawing/2014/main" id="{7F428D12-E04F-4233-8C73-C5DD7D59A45C}"/>
            </a:ext>
          </a:extLst>
        </xdr:cNvPr>
        <xdr:cNvSpPr txBox="1"/>
      </xdr:nvSpPr>
      <xdr:spPr>
        <a:xfrm>
          <a:off x="11354444" y="17697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62302FF1-7EC1-49A0-9973-F2648CB21A48}"/>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C406F4A5-C6CB-4C0C-9880-EE49DD276D13}"/>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E26D1672-4148-47CE-81DD-269274EF61F1}"/>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12885ADC-0B99-4E60-A0EE-14AE7A8B3522}"/>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951CE916-49F9-466D-936D-4BA24841C7D6}"/>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7A7E9708-F1BC-42EA-98A4-E85BA486D439}"/>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08A136D8-21E8-4AE9-A7D3-33601A249183}"/>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83982D48-8003-4139-92AE-149905750550}"/>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7AD13333-EF2F-48C8-9976-A78027EA8536}"/>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7B6758BB-58EA-4A2C-AE2E-950400598042}"/>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0" name="直線コネクタ 899">
          <a:extLst>
            <a:ext uri="{FF2B5EF4-FFF2-40B4-BE49-F238E27FC236}">
              <a16:creationId xmlns:a16="http://schemas.microsoft.com/office/drawing/2014/main" id="{F760982F-187F-434E-800F-912F09E6E556}"/>
            </a:ext>
          </a:extLst>
        </xdr:cNvPr>
        <xdr:cNvCxnSpPr/>
      </xdr:nvCxnSpPr>
      <xdr:spPr>
        <a:xfrm>
          <a:off x="164592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1" name="テキスト ボックス 900">
          <a:extLst>
            <a:ext uri="{FF2B5EF4-FFF2-40B4-BE49-F238E27FC236}">
              <a16:creationId xmlns:a16="http://schemas.microsoft.com/office/drawing/2014/main" id="{EDC0F2CE-33DB-4DB7-AD00-94382385F2D2}"/>
            </a:ext>
          </a:extLst>
        </xdr:cNvPr>
        <xdr:cNvSpPr txBox="1"/>
      </xdr:nvSpPr>
      <xdr:spPr>
        <a:xfrm>
          <a:off x="160491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2" name="直線コネクタ 901">
          <a:extLst>
            <a:ext uri="{FF2B5EF4-FFF2-40B4-BE49-F238E27FC236}">
              <a16:creationId xmlns:a16="http://schemas.microsoft.com/office/drawing/2014/main" id="{E0453B96-65A4-4449-B947-967A312023C0}"/>
            </a:ext>
          </a:extLst>
        </xdr:cNvPr>
        <xdr:cNvCxnSpPr/>
      </xdr:nvCxnSpPr>
      <xdr:spPr>
        <a:xfrm>
          <a:off x="164592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3" name="テキスト ボックス 902">
          <a:extLst>
            <a:ext uri="{FF2B5EF4-FFF2-40B4-BE49-F238E27FC236}">
              <a16:creationId xmlns:a16="http://schemas.microsoft.com/office/drawing/2014/main" id="{80F4718E-5AB4-4131-98A2-786BA71F8890}"/>
            </a:ext>
          </a:extLst>
        </xdr:cNvPr>
        <xdr:cNvSpPr txBox="1"/>
      </xdr:nvSpPr>
      <xdr:spPr>
        <a:xfrm>
          <a:off x="16049171" y="176831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4" name="直線コネクタ 903">
          <a:extLst>
            <a:ext uri="{FF2B5EF4-FFF2-40B4-BE49-F238E27FC236}">
              <a16:creationId xmlns:a16="http://schemas.microsoft.com/office/drawing/2014/main" id="{6CE4578D-EB23-4F58-BC17-8307D4495431}"/>
            </a:ext>
          </a:extLst>
        </xdr:cNvPr>
        <xdr:cNvCxnSpPr/>
      </xdr:nvCxnSpPr>
      <xdr:spPr>
        <a:xfrm>
          <a:off x="164592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5" name="テキスト ボックス 904">
          <a:extLst>
            <a:ext uri="{FF2B5EF4-FFF2-40B4-BE49-F238E27FC236}">
              <a16:creationId xmlns:a16="http://schemas.microsoft.com/office/drawing/2014/main" id="{559657BE-39E8-4078-9D87-A9AC06481014}"/>
            </a:ext>
          </a:extLst>
        </xdr:cNvPr>
        <xdr:cNvSpPr txBox="1"/>
      </xdr:nvSpPr>
      <xdr:spPr>
        <a:xfrm>
          <a:off x="16049171" y="173565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6" name="直線コネクタ 905">
          <a:extLst>
            <a:ext uri="{FF2B5EF4-FFF2-40B4-BE49-F238E27FC236}">
              <a16:creationId xmlns:a16="http://schemas.microsoft.com/office/drawing/2014/main" id="{C03B8305-4972-416F-BDD1-6EB194104523}"/>
            </a:ext>
          </a:extLst>
        </xdr:cNvPr>
        <xdr:cNvCxnSpPr/>
      </xdr:nvCxnSpPr>
      <xdr:spPr>
        <a:xfrm>
          <a:off x="164592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7" name="テキスト ボックス 906">
          <a:extLst>
            <a:ext uri="{FF2B5EF4-FFF2-40B4-BE49-F238E27FC236}">
              <a16:creationId xmlns:a16="http://schemas.microsoft.com/office/drawing/2014/main" id="{C36D1C51-AEEE-4467-8259-60A825648E26}"/>
            </a:ext>
          </a:extLst>
        </xdr:cNvPr>
        <xdr:cNvSpPr txBox="1"/>
      </xdr:nvSpPr>
      <xdr:spPr>
        <a:xfrm>
          <a:off x="16049171" y="170299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8" name="直線コネクタ 907">
          <a:extLst>
            <a:ext uri="{FF2B5EF4-FFF2-40B4-BE49-F238E27FC236}">
              <a16:creationId xmlns:a16="http://schemas.microsoft.com/office/drawing/2014/main" id="{E616E205-8895-469C-9F3D-BD9BABD0788A}"/>
            </a:ext>
          </a:extLst>
        </xdr:cNvPr>
        <xdr:cNvCxnSpPr/>
      </xdr:nvCxnSpPr>
      <xdr:spPr>
        <a:xfrm>
          <a:off x="164592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9" name="テキスト ボックス 908">
          <a:extLst>
            <a:ext uri="{FF2B5EF4-FFF2-40B4-BE49-F238E27FC236}">
              <a16:creationId xmlns:a16="http://schemas.microsoft.com/office/drawing/2014/main" id="{E8FA77F4-CEEB-48A5-94C1-04B42CED4E07}"/>
            </a:ext>
          </a:extLst>
        </xdr:cNvPr>
        <xdr:cNvSpPr txBox="1"/>
      </xdr:nvSpPr>
      <xdr:spPr>
        <a:xfrm>
          <a:off x="16049171" y="16703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0" name="直線コネクタ 909">
          <a:extLst>
            <a:ext uri="{FF2B5EF4-FFF2-40B4-BE49-F238E27FC236}">
              <a16:creationId xmlns:a16="http://schemas.microsoft.com/office/drawing/2014/main" id="{29DE642F-BA80-44A4-90CB-9A4C3DA14135}"/>
            </a:ext>
          </a:extLst>
        </xdr:cNvPr>
        <xdr:cNvCxnSpPr/>
      </xdr:nvCxnSpPr>
      <xdr:spPr>
        <a:xfrm>
          <a:off x="164592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1" name="テキスト ボックス 910">
          <a:extLst>
            <a:ext uri="{FF2B5EF4-FFF2-40B4-BE49-F238E27FC236}">
              <a16:creationId xmlns:a16="http://schemas.microsoft.com/office/drawing/2014/main" id="{1A4EBFB6-EB9D-4F2D-8706-7595DDB9BBA3}"/>
            </a:ext>
          </a:extLst>
        </xdr:cNvPr>
        <xdr:cNvSpPr txBox="1"/>
      </xdr:nvSpPr>
      <xdr:spPr>
        <a:xfrm>
          <a:off x="16049171" y="163768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7148B918-D146-42FF-97DD-8956C523BC8E}"/>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a:extLst>
            <a:ext uri="{FF2B5EF4-FFF2-40B4-BE49-F238E27FC236}">
              <a16:creationId xmlns:a16="http://schemas.microsoft.com/office/drawing/2014/main" id="{2DA7B241-A414-4EA3-9D56-65F30D8CC926}"/>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a:extLst>
            <a:ext uri="{FF2B5EF4-FFF2-40B4-BE49-F238E27FC236}">
              <a16:creationId xmlns:a16="http://schemas.microsoft.com/office/drawing/2014/main" id="{406036DB-CDCA-4140-9873-6E015446D7C9}"/>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915" name="直線コネクタ 914">
          <a:extLst>
            <a:ext uri="{FF2B5EF4-FFF2-40B4-BE49-F238E27FC236}">
              <a16:creationId xmlns:a16="http://schemas.microsoft.com/office/drawing/2014/main" id="{EFF8982C-937B-4913-B232-5D8E92191E6D}"/>
            </a:ext>
          </a:extLst>
        </xdr:cNvPr>
        <xdr:cNvCxnSpPr/>
      </xdr:nvCxnSpPr>
      <xdr:spPr>
        <a:xfrm flipV="1">
          <a:off x="19951064" y="1645375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916" name="【庁舎】&#10;一人当たり面積最小値テキスト">
          <a:extLst>
            <a:ext uri="{FF2B5EF4-FFF2-40B4-BE49-F238E27FC236}">
              <a16:creationId xmlns:a16="http://schemas.microsoft.com/office/drawing/2014/main" id="{D7DA15D7-2A69-4980-B230-5E6DD212E998}"/>
            </a:ext>
          </a:extLst>
        </xdr:cNvPr>
        <xdr:cNvSpPr txBox="1"/>
      </xdr:nvSpPr>
      <xdr:spPr>
        <a:xfrm>
          <a:off x="19989800" y="17946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917" name="直線コネクタ 916">
          <a:extLst>
            <a:ext uri="{FF2B5EF4-FFF2-40B4-BE49-F238E27FC236}">
              <a16:creationId xmlns:a16="http://schemas.microsoft.com/office/drawing/2014/main" id="{7632A7EA-2E4D-433D-8F67-19B0E8E15AD4}"/>
            </a:ext>
          </a:extLst>
        </xdr:cNvPr>
        <xdr:cNvCxnSpPr/>
      </xdr:nvCxnSpPr>
      <xdr:spPr>
        <a:xfrm>
          <a:off x="19881850" y="179429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918" name="【庁舎】&#10;一人当たり面積最大値テキスト">
          <a:extLst>
            <a:ext uri="{FF2B5EF4-FFF2-40B4-BE49-F238E27FC236}">
              <a16:creationId xmlns:a16="http://schemas.microsoft.com/office/drawing/2014/main" id="{A057A3FE-9190-4BE3-ADA0-1AA05C45BBEE}"/>
            </a:ext>
          </a:extLst>
        </xdr:cNvPr>
        <xdr:cNvSpPr txBox="1"/>
      </xdr:nvSpPr>
      <xdr:spPr>
        <a:xfrm>
          <a:off x="19989800" y="16228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919" name="直線コネクタ 918">
          <a:extLst>
            <a:ext uri="{FF2B5EF4-FFF2-40B4-BE49-F238E27FC236}">
              <a16:creationId xmlns:a16="http://schemas.microsoft.com/office/drawing/2014/main" id="{29F07A70-E3FC-4A56-84E3-42ECB6ACB6D6}"/>
            </a:ext>
          </a:extLst>
        </xdr:cNvPr>
        <xdr:cNvCxnSpPr/>
      </xdr:nvCxnSpPr>
      <xdr:spPr>
        <a:xfrm>
          <a:off x="19881850" y="164537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21789</xdr:rowOff>
    </xdr:from>
    <xdr:ext cx="469744" cy="259045"/>
    <xdr:sp macro="" textlink="">
      <xdr:nvSpPr>
        <xdr:cNvPr id="920" name="【庁舎】&#10;一人当たり面積平均値テキスト">
          <a:extLst>
            <a:ext uri="{FF2B5EF4-FFF2-40B4-BE49-F238E27FC236}">
              <a16:creationId xmlns:a16="http://schemas.microsoft.com/office/drawing/2014/main" id="{DC63A038-421E-4AF1-B33B-66F484B428AB}"/>
            </a:ext>
          </a:extLst>
        </xdr:cNvPr>
        <xdr:cNvSpPr txBox="1"/>
      </xdr:nvSpPr>
      <xdr:spPr>
        <a:xfrm>
          <a:off x="19989800" y="174525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921" name="フローチャート: 判断 920">
          <a:extLst>
            <a:ext uri="{FF2B5EF4-FFF2-40B4-BE49-F238E27FC236}">
              <a16:creationId xmlns:a16="http://schemas.microsoft.com/office/drawing/2014/main" id="{A2853D9F-617F-46C6-95ED-A369737C0DC7}"/>
            </a:ext>
          </a:extLst>
        </xdr:cNvPr>
        <xdr:cNvSpPr/>
      </xdr:nvSpPr>
      <xdr:spPr>
        <a:xfrm>
          <a:off x="19900900" y="17474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922" name="フローチャート: 判断 921">
          <a:extLst>
            <a:ext uri="{FF2B5EF4-FFF2-40B4-BE49-F238E27FC236}">
              <a16:creationId xmlns:a16="http://schemas.microsoft.com/office/drawing/2014/main" id="{D4EC4946-3EEC-4BC7-B908-D8908A879AFC}"/>
            </a:ext>
          </a:extLst>
        </xdr:cNvPr>
        <xdr:cNvSpPr/>
      </xdr:nvSpPr>
      <xdr:spPr>
        <a:xfrm>
          <a:off x="19157950" y="1750023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923" name="フローチャート: 判断 922">
          <a:extLst>
            <a:ext uri="{FF2B5EF4-FFF2-40B4-BE49-F238E27FC236}">
              <a16:creationId xmlns:a16="http://schemas.microsoft.com/office/drawing/2014/main" id="{405EFCA5-561D-46B9-A0C0-638E9C17A8A4}"/>
            </a:ext>
          </a:extLst>
        </xdr:cNvPr>
        <xdr:cNvSpPr/>
      </xdr:nvSpPr>
      <xdr:spPr>
        <a:xfrm>
          <a:off x="18345150" y="17506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92348</xdr:rowOff>
    </xdr:from>
    <xdr:to>
      <xdr:col>102</xdr:col>
      <xdr:colOff>165100</xdr:colOff>
      <xdr:row>106</xdr:row>
      <xdr:rowOff>22498</xdr:rowOff>
    </xdr:to>
    <xdr:sp macro="" textlink="">
      <xdr:nvSpPr>
        <xdr:cNvPr id="924" name="フローチャート: 判断 923">
          <a:extLst>
            <a:ext uri="{FF2B5EF4-FFF2-40B4-BE49-F238E27FC236}">
              <a16:creationId xmlns:a16="http://schemas.microsoft.com/office/drawing/2014/main" id="{64825DCA-6D18-4BB7-A0A8-A5746F7B64FD}"/>
            </a:ext>
          </a:extLst>
        </xdr:cNvPr>
        <xdr:cNvSpPr/>
      </xdr:nvSpPr>
      <xdr:spPr>
        <a:xfrm>
          <a:off x="17551400" y="1752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5" name="フローチャート: 判断 924">
          <a:extLst>
            <a:ext uri="{FF2B5EF4-FFF2-40B4-BE49-F238E27FC236}">
              <a16:creationId xmlns:a16="http://schemas.microsoft.com/office/drawing/2014/main" id="{1894B32E-5DDC-4A81-8D61-B19684FE06A0}"/>
            </a:ext>
          </a:extLst>
        </xdr:cNvPr>
        <xdr:cNvSpPr/>
      </xdr:nvSpPr>
      <xdr:spPr>
        <a:xfrm>
          <a:off x="16757650" y="175263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8D724779-719F-4B21-9E6C-8810A2DEB102}"/>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B9C5928E-40AE-4C0A-BAFD-0885046488E1}"/>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8A83A15F-0834-47C3-8916-D6556DCBE31C}"/>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5910B0B2-F75E-4A4B-AAEB-B2BC0FC569AA}"/>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9D854405-94D8-4AAF-8F3F-DE578EF526EC}"/>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110308</xdr:rowOff>
    </xdr:from>
    <xdr:to>
      <xdr:col>116</xdr:col>
      <xdr:colOff>114300</xdr:colOff>
      <xdr:row>105</xdr:row>
      <xdr:rowOff>40458</xdr:rowOff>
    </xdr:to>
    <xdr:sp macro="" textlink="">
      <xdr:nvSpPr>
        <xdr:cNvPr id="931" name="楕円 930">
          <a:extLst>
            <a:ext uri="{FF2B5EF4-FFF2-40B4-BE49-F238E27FC236}">
              <a16:creationId xmlns:a16="http://schemas.microsoft.com/office/drawing/2014/main" id="{20B51B30-A3FB-49F9-991E-500ECB4BFD1F}"/>
            </a:ext>
          </a:extLst>
        </xdr:cNvPr>
        <xdr:cNvSpPr/>
      </xdr:nvSpPr>
      <xdr:spPr>
        <a:xfrm>
          <a:off x="19900900" y="1736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133185</xdr:rowOff>
    </xdr:from>
    <xdr:ext cx="469744" cy="259045"/>
    <xdr:sp macro="" textlink="">
      <xdr:nvSpPr>
        <xdr:cNvPr id="932" name="【庁舎】&#10;一人当たり面積該当値テキスト">
          <a:extLst>
            <a:ext uri="{FF2B5EF4-FFF2-40B4-BE49-F238E27FC236}">
              <a16:creationId xmlns:a16="http://schemas.microsoft.com/office/drawing/2014/main" id="{2CB87508-617B-4719-A384-849E5F33B7AE}"/>
            </a:ext>
          </a:extLst>
        </xdr:cNvPr>
        <xdr:cNvSpPr txBox="1"/>
      </xdr:nvSpPr>
      <xdr:spPr>
        <a:xfrm>
          <a:off x="19989800" y="17221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116839</xdr:rowOff>
    </xdr:from>
    <xdr:to>
      <xdr:col>112</xdr:col>
      <xdr:colOff>38100</xdr:colOff>
      <xdr:row>105</xdr:row>
      <xdr:rowOff>46989</xdr:rowOff>
    </xdr:to>
    <xdr:sp macro="" textlink="">
      <xdr:nvSpPr>
        <xdr:cNvPr id="933" name="楕円 932">
          <a:extLst>
            <a:ext uri="{FF2B5EF4-FFF2-40B4-BE49-F238E27FC236}">
              <a16:creationId xmlns:a16="http://schemas.microsoft.com/office/drawing/2014/main" id="{94D82B88-5CCF-41AE-A5E0-8C63AEF38B10}"/>
            </a:ext>
          </a:extLst>
        </xdr:cNvPr>
        <xdr:cNvSpPr/>
      </xdr:nvSpPr>
      <xdr:spPr>
        <a:xfrm>
          <a:off x="19157950" y="173761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161108</xdr:rowOff>
    </xdr:from>
    <xdr:to>
      <xdr:col>116</xdr:col>
      <xdr:colOff>63500</xdr:colOff>
      <xdr:row>104</xdr:row>
      <xdr:rowOff>167639</xdr:rowOff>
    </xdr:to>
    <xdr:cxnSp macro="">
      <xdr:nvCxnSpPr>
        <xdr:cNvPr id="934" name="直線コネクタ 933">
          <a:extLst>
            <a:ext uri="{FF2B5EF4-FFF2-40B4-BE49-F238E27FC236}">
              <a16:creationId xmlns:a16="http://schemas.microsoft.com/office/drawing/2014/main" id="{DF034748-2F7D-4A0A-9D8E-2B4A509C6270}"/>
            </a:ext>
          </a:extLst>
        </xdr:cNvPr>
        <xdr:cNvCxnSpPr/>
      </xdr:nvCxnSpPr>
      <xdr:spPr>
        <a:xfrm flipV="1">
          <a:off x="19202400" y="17420408"/>
          <a:ext cx="7493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120106</xdr:rowOff>
    </xdr:from>
    <xdr:to>
      <xdr:col>107</xdr:col>
      <xdr:colOff>101600</xdr:colOff>
      <xdr:row>105</xdr:row>
      <xdr:rowOff>50256</xdr:rowOff>
    </xdr:to>
    <xdr:sp macro="" textlink="">
      <xdr:nvSpPr>
        <xdr:cNvPr id="935" name="楕円 934">
          <a:extLst>
            <a:ext uri="{FF2B5EF4-FFF2-40B4-BE49-F238E27FC236}">
              <a16:creationId xmlns:a16="http://schemas.microsoft.com/office/drawing/2014/main" id="{20B32616-8DCA-4DF5-A7C4-6020C3DECCAE}"/>
            </a:ext>
          </a:extLst>
        </xdr:cNvPr>
        <xdr:cNvSpPr/>
      </xdr:nvSpPr>
      <xdr:spPr>
        <a:xfrm>
          <a:off x="18345150" y="1737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167639</xdr:rowOff>
    </xdr:from>
    <xdr:to>
      <xdr:col>111</xdr:col>
      <xdr:colOff>177800</xdr:colOff>
      <xdr:row>104</xdr:row>
      <xdr:rowOff>170906</xdr:rowOff>
    </xdr:to>
    <xdr:cxnSp macro="">
      <xdr:nvCxnSpPr>
        <xdr:cNvPr id="936" name="直線コネクタ 935">
          <a:extLst>
            <a:ext uri="{FF2B5EF4-FFF2-40B4-BE49-F238E27FC236}">
              <a16:creationId xmlns:a16="http://schemas.microsoft.com/office/drawing/2014/main" id="{68316310-6B30-4986-9D66-2783BD59F5A0}"/>
            </a:ext>
          </a:extLst>
        </xdr:cNvPr>
        <xdr:cNvCxnSpPr/>
      </xdr:nvCxnSpPr>
      <xdr:spPr>
        <a:xfrm flipV="1">
          <a:off x="18395950" y="17426939"/>
          <a:ext cx="80645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126637</xdr:rowOff>
    </xdr:from>
    <xdr:to>
      <xdr:col>102</xdr:col>
      <xdr:colOff>165100</xdr:colOff>
      <xdr:row>105</xdr:row>
      <xdr:rowOff>56787</xdr:rowOff>
    </xdr:to>
    <xdr:sp macro="" textlink="">
      <xdr:nvSpPr>
        <xdr:cNvPr id="937" name="楕円 936">
          <a:extLst>
            <a:ext uri="{FF2B5EF4-FFF2-40B4-BE49-F238E27FC236}">
              <a16:creationId xmlns:a16="http://schemas.microsoft.com/office/drawing/2014/main" id="{F3F4A19C-E2B9-431D-8091-D50DC6B267BE}"/>
            </a:ext>
          </a:extLst>
        </xdr:cNvPr>
        <xdr:cNvSpPr/>
      </xdr:nvSpPr>
      <xdr:spPr>
        <a:xfrm>
          <a:off x="17551400" y="1738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170906</xdr:rowOff>
    </xdr:from>
    <xdr:to>
      <xdr:col>107</xdr:col>
      <xdr:colOff>50800</xdr:colOff>
      <xdr:row>105</xdr:row>
      <xdr:rowOff>5987</xdr:rowOff>
    </xdr:to>
    <xdr:cxnSp macro="">
      <xdr:nvCxnSpPr>
        <xdr:cNvPr id="938" name="直線コネクタ 937">
          <a:extLst>
            <a:ext uri="{FF2B5EF4-FFF2-40B4-BE49-F238E27FC236}">
              <a16:creationId xmlns:a16="http://schemas.microsoft.com/office/drawing/2014/main" id="{BBC8A9B5-FA28-4FDE-87F6-3FC20CCA0D69}"/>
            </a:ext>
          </a:extLst>
        </xdr:cNvPr>
        <xdr:cNvCxnSpPr/>
      </xdr:nvCxnSpPr>
      <xdr:spPr>
        <a:xfrm flipV="1">
          <a:off x="17602200" y="17430206"/>
          <a:ext cx="79375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129902</xdr:rowOff>
    </xdr:from>
    <xdr:to>
      <xdr:col>98</xdr:col>
      <xdr:colOff>38100</xdr:colOff>
      <xdr:row>105</xdr:row>
      <xdr:rowOff>60052</xdr:rowOff>
    </xdr:to>
    <xdr:sp macro="" textlink="">
      <xdr:nvSpPr>
        <xdr:cNvPr id="939" name="楕円 938">
          <a:extLst>
            <a:ext uri="{FF2B5EF4-FFF2-40B4-BE49-F238E27FC236}">
              <a16:creationId xmlns:a16="http://schemas.microsoft.com/office/drawing/2014/main" id="{D6E6FC39-8FB3-4DF8-8E07-16D79D91FF13}"/>
            </a:ext>
          </a:extLst>
        </xdr:cNvPr>
        <xdr:cNvSpPr/>
      </xdr:nvSpPr>
      <xdr:spPr>
        <a:xfrm>
          <a:off x="16757650" y="1738920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5987</xdr:rowOff>
    </xdr:from>
    <xdr:to>
      <xdr:col>102</xdr:col>
      <xdr:colOff>114300</xdr:colOff>
      <xdr:row>105</xdr:row>
      <xdr:rowOff>9252</xdr:rowOff>
    </xdr:to>
    <xdr:cxnSp macro="">
      <xdr:nvCxnSpPr>
        <xdr:cNvPr id="940" name="直線コネクタ 939">
          <a:extLst>
            <a:ext uri="{FF2B5EF4-FFF2-40B4-BE49-F238E27FC236}">
              <a16:creationId xmlns:a16="http://schemas.microsoft.com/office/drawing/2014/main" id="{F04B98E6-C61E-4CEE-9E59-D6B46DBA7915}"/>
            </a:ext>
          </a:extLst>
        </xdr:cNvPr>
        <xdr:cNvCxnSpPr/>
      </xdr:nvCxnSpPr>
      <xdr:spPr>
        <a:xfrm flipV="1">
          <a:off x="16802100" y="17436737"/>
          <a:ext cx="8001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162214</xdr:rowOff>
    </xdr:from>
    <xdr:ext cx="469744" cy="259045"/>
    <xdr:sp macro="" textlink="">
      <xdr:nvSpPr>
        <xdr:cNvPr id="941" name="n_1aveValue【庁舎】&#10;一人当たり面積">
          <a:extLst>
            <a:ext uri="{FF2B5EF4-FFF2-40B4-BE49-F238E27FC236}">
              <a16:creationId xmlns:a16="http://schemas.microsoft.com/office/drawing/2014/main" id="{E74390C2-E744-4003-B1AC-49EAA5522AB7}"/>
            </a:ext>
          </a:extLst>
        </xdr:cNvPr>
        <xdr:cNvSpPr txBox="1"/>
      </xdr:nvSpPr>
      <xdr:spPr>
        <a:xfrm>
          <a:off x="18980227" y="17592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168746</xdr:rowOff>
    </xdr:from>
    <xdr:ext cx="469744" cy="259045"/>
    <xdr:sp macro="" textlink="">
      <xdr:nvSpPr>
        <xdr:cNvPr id="942" name="n_2aveValue【庁舎】&#10;一人当たり面積">
          <a:extLst>
            <a:ext uri="{FF2B5EF4-FFF2-40B4-BE49-F238E27FC236}">
              <a16:creationId xmlns:a16="http://schemas.microsoft.com/office/drawing/2014/main" id="{0A006C6B-28C0-4695-9D98-8372598C4A82}"/>
            </a:ext>
          </a:extLst>
        </xdr:cNvPr>
        <xdr:cNvSpPr txBox="1"/>
      </xdr:nvSpPr>
      <xdr:spPr>
        <a:xfrm>
          <a:off x="18180127" y="17599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13625</xdr:rowOff>
    </xdr:from>
    <xdr:ext cx="469744" cy="259045"/>
    <xdr:sp macro="" textlink="">
      <xdr:nvSpPr>
        <xdr:cNvPr id="943" name="n_3aveValue【庁舎】&#10;一人当たり面積">
          <a:extLst>
            <a:ext uri="{FF2B5EF4-FFF2-40B4-BE49-F238E27FC236}">
              <a16:creationId xmlns:a16="http://schemas.microsoft.com/office/drawing/2014/main" id="{FE14630E-29AF-4E85-B6C1-6F6F5C1480B2}"/>
            </a:ext>
          </a:extLst>
        </xdr:cNvPr>
        <xdr:cNvSpPr txBox="1"/>
      </xdr:nvSpPr>
      <xdr:spPr>
        <a:xfrm>
          <a:off x="17386377" y="17615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16890</xdr:rowOff>
    </xdr:from>
    <xdr:ext cx="469744" cy="259045"/>
    <xdr:sp macro="" textlink="">
      <xdr:nvSpPr>
        <xdr:cNvPr id="944" name="n_4aveValue【庁舎】&#10;一人当たり面積">
          <a:extLst>
            <a:ext uri="{FF2B5EF4-FFF2-40B4-BE49-F238E27FC236}">
              <a16:creationId xmlns:a16="http://schemas.microsoft.com/office/drawing/2014/main" id="{7FD4709A-811D-4B8F-8279-24D8D2BBDECE}"/>
            </a:ext>
          </a:extLst>
        </xdr:cNvPr>
        <xdr:cNvSpPr txBox="1"/>
      </xdr:nvSpPr>
      <xdr:spPr>
        <a:xfrm>
          <a:off x="16592627" y="17619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63516</xdr:rowOff>
    </xdr:from>
    <xdr:ext cx="469744" cy="259045"/>
    <xdr:sp macro="" textlink="">
      <xdr:nvSpPr>
        <xdr:cNvPr id="945" name="n_1mainValue【庁舎】&#10;一人当たり面積">
          <a:extLst>
            <a:ext uri="{FF2B5EF4-FFF2-40B4-BE49-F238E27FC236}">
              <a16:creationId xmlns:a16="http://schemas.microsoft.com/office/drawing/2014/main" id="{DD6D00C5-F86F-4CD5-9442-AB8052A24F29}"/>
            </a:ext>
          </a:extLst>
        </xdr:cNvPr>
        <xdr:cNvSpPr txBox="1"/>
      </xdr:nvSpPr>
      <xdr:spPr>
        <a:xfrm>
          <a:off x="18980227" y="17151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66783</xdr:rowOff>
    </xdr:from>
    <xdr:ext cx="469744" cy="259045"/>
    <xdr:sp macro="" textlink="">
      <xdr:nvSpPr>
        <xdr:cNvPr id="946" name="n_2mainValue【庁舎】&#10;一人当たり面積">
          <a:extLst>
            <a:ext uri="{FF2B5EF4-FFF2-40B4-BE49-F238E27FC236}">
              <a16:creationId xmlns:a16="http://schemas.microsoft.com/office/drawing/2014/main" id="{DBACF65A-AC5B-4D98-8708-C6B83AB13A5F}"/>
            </a:ext>
          </a:extLst>
        </xdr:cNvPr>
        <xdr:cNvSpPr txBox="1"/>
      </xdr:nvSpPr>
      <xdr:spPr>
        <a:xfrm>
          <a:off x="18180127" y="17154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73314</xdr:rowOff>
    </xdr:from>
    <xdr:ext cx="469744" cy="259045"/>
    <xdr:sp macro="" textlink="">
      <xdr:nvSpPr>
        <xdr:cNvPr id="947" name="n_3mainValue【庁舎】&#10;一人当たり面積">
          <a:extLst>
            <a:ext uri="{FF2B5EF4-FFF2-40B4-BE49-F238E27FC236}">
              <a16:creationId xmlns:a16="http://schemas.microsoft.com/office/drawing/2014/main" id="{4D016952-1C05-4100-826A-2DDDCD738825}"/>
            </a:ext>
          </a:extLst>
        </xdr:cNvPr>
        <xdr:cNvSpPr txBox="1"/>
      </xdr:nvSpPr>
      <xdr:spPr>
        <a:xfrm>
          <a:off x="17386377" y="17161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76579</xdr:rowOff>
    </xdr:from>
    <xdr:ext cx="469744" cy="259045"/>
    <xdr:sp macro="" textlink="">
      <xdr:nvSpPr>
        <xdr:cNvPr id="948" name="n_4mainValue【庁舎】&#10;一人当たり面積">
          <a:extLst>
            <a:ext uri="{FF2B5EF4-FFF2-40B4-BE49-F238E27FC236}">
              <a16:creationId xmlns:a16="http://schemas.microsoft.com/office/drawing/2014/main" id="{0ED741A6-D5BD-4057-98F7-7C15874DA4BD}"/>
            </a:ext>
          </a:extLst>
        </xdr:cNvPr>
        <xdr:cNvSpPr txBox="1"/>
      </xdr:nvSpPr>
      <xdr:spPr>
        <a:xfrm>
          <a:off x="16592627" y="1716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C092CB50-CA68-4861-A6AB-0F0D32AA9289}"/>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A6F0D5A3-58ED-46ED-B2DA-5EE62534CB21}"/>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57E90395-167B-4DEE-8D52-A49036CE1D12}"/>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図書館、体育館及び一般廃棄物処理施設については、藤井寺市公共施設再編基本計画に基づき他施設との複合化を検討しており、計画保全を行わない方針であるため、類似団体と比較し、有形固定減価償却率が高い状況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保健センターについては、施設内設備改修を実施したことから、有形固定資産減価償却率が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ポイント低下している。各施設の一人当たりの面積及び有形固定資産</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償却資産</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額は、緩やかな人口減少により若干の増加傾向となっている。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大阪府藤井寺市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62,700
61,604
8.89
25,995,883
25,961,804
15,187
14,917,416
16,179,013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43.0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年度は固定資産税等の増額により基準財政収入額は増額となったものの、社会福祉費等の増額により基準財政需要額においても増額となったため、前年度から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ポイント下落し、</a:t>
          </a:r>
          <a:r>
            <a:rPr kumimoji="1" lang="en-US" altLang="ja-JP" sz="1300">
              <a:latin typeface="ＭＳ Ｐゴシック" panose="020B0600070205080204" pitchFamily="50" charset="-128"/>
              <a:ea typeface="ＭＳ Ｐゴシック" panose="020B0600070205080204" pitchFamily="50" charset="-128"/>
            </a:rPr>
            <a:t>0.60</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　依然として類似団体内平均値を下回っており、本市歳入においては依存財源が約</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割を占める状況であることからも、今後依存財源の動向に左右されないような財政構造の確立に努める。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166158</xdr:rowOff>
    </xdr:from>
    <xdr:to>
      <xdr:col>23</xdr:col>
      <xdr:colOff>133350</xdr:colOff>
      <xdr:row>43</xdr:row>
      <xdr:rowOff>14817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6705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166158</xdr:rowOff>
    </xdr:from>
    <xdr:to>
      <xdr:col>19</xdr:col>
      <xdr:colOff>133350</xdr:colOff>
      <xdr:row>42</xdr:row>
      <xdr:rowOff>166158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3670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166158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3469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146050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107544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30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115358</xdr:rowOff>
    </xdr:from>
    <xdr:to>
      <xdr:col>19</xdr:col>
      <xdr:colOff>184150</xdr:colOff>
      <xdr:row>43</xdr:row>
      <xdr:rowOff>45508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30285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402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115358</xdr:rowOff>
    </xdr:from>
    <xdr:to>
      <xdr:col>15</xdr:col>
      <xdr:colOff>133350</xdr:colOff>
      <xdr:row>43</xdr:row>
      <xdr:rowOff>45508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30285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経常一般財源充当経費は人件費や扶助費、繰出金の増額により対前年度比で</a:t>
          </a:r>
          <a:r>
            <a:rPr kumimoji="1" lang="en-US" altLang="ja-JP" sz="1300">
              <a:latin typeface="ＭＳ Ｐゴシック" panose="020B0600070205080204" pitchFamily="50" charset="-128"/>
              <a:ea typeface="ＭＳ Ｐゴシック" panose="020B0600070205080204" pitchFamily="50" charset="-128"/>
            </a:rPr>
            <a:t>539</a:t>
          </a:r>
          <a:r>
            <a:rPr kumimoji="1" lang="ja-JP" altLang="en-US" sz="1300">
              <a:latin typeface="ＭＳ Ｐゴシック" panose="020B0600070205080204" pitchFamily="50" charset="-128"/>
              <a:ea typeface="ＭＳ Ｐゴシック" panose="020B0600070205080204" pitchFamily="50" charset="-128"/>
            </a:rPr>
            <a:t>百万円増加したのに対し、経常一般財源は地方税や臨時財政対策債の減額により対前年度比で</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百万円減少したため、経常収支比率が</a:t>
          </a:r>
          <a:r>
            <a:rPr kumimoji="1" lang="en-US" altLang="ja-JP" sz="1300">
              <a:latin typeface="ＭＳ Ｐゴシック" panose="020B0600070205080204" pitchFamily="50" charset="-128"/>
              <a:ea typeface="ＭＳ Ｐゴシック" panose="020B0600070205080204" pitchFamily="50" charset="-128"/>
            </a:rPr>
            <a:t>100.2%</a:t>
          </a:r>
          <a:r>
            <a:rPr kumimoji="1" lang="ja-JP" altLang="en-US" sz="1300">
              <a:latin typeface="ＭＳ Ｐゴシック" panose="020B0600070205080204" pitchFamily="50" charset="-128"/>
              <a:ea typeface="ＭＳ Ｐゴシック" panose="020B0600070205080204" pitchFamily="50" charset="-128"/>
            </a:rPr>
            <a:t>となり、前年度から</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ポイント悪化した。</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年度は令和元年度以来、</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年ぶりに</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を上回ることとなった。依然として類似団体内平均値より高いため、今後も自主財源の確保及び経常的な経費の全体的な圧縮を進めていく必要がある。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4831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70866</xdr:rowOff>
    </xdr:from>
    <xdr:to>
      <xdr:col>23</xdr:col>
      <xdr:colOff>133350</xdr:colOff>
      <xdr:row>64</xdr:row>
      <xdr:rowOff>73152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872216"/>
          <a:ext cx="8382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121666</xdr:rowOff>
    </xdr:from>
    <xdr:to>
      <xdr:col>19</xdr:col>
      <xdr:colOff>133350</xdr:colOff>
      <xdr:row>63</xdr:row>
      <xdr:rowOff>70866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75156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86123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73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121666</xdr:rowOff>
    </xdr:from>
    <xdr:to>
      <xdr:col>15</xdr:col>
      <xdr:colOff>82550</xdr:colOff>
      <xdr:row>63</xdr:row>
      <xdr:rowOff>157734</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751566"/>
          <a:ext cx="889000" cy="207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157734</xdr:rowOff>
    </xdr:from>
    <xdr:to>
      <xdr:col>11</xdr:col>
      <xdr:colOff>31750</xdr:colOff>
      <xdr:row>64</xdr:row>
      <xdr:rowOff>73152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95908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153687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22352</xdr:rowOff>
    </xdr:from>
    <xdr:to>
      <xdr:col>23</xdr:col>
      <xdr:colOff>184150</xdr:colOff>
      <xdr:row>64</xdr:row>
      <xdr:rowOff>123952</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9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89679</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91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20066</xdr:rowOff>
    </xdr:from>
    <xdr:to>
      <xdr:col>19</xdr:col>
      <xdr:colOff>184150</xdr:colOff>
      <xdr:row>63</xdr:row>
      <xdr:rowOff>121666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8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106443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907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70866</xdr:rowOff>
    </xdr:from>
    <xdr:to>
      <xdr:col>15</xdr:col>
      <xdr:colOff>133350</xdr:colOff>
      <xdr:row>63</xdr:row>
      <xdr:rowOff>1016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70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157243</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78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106934</xdr:rowOff>
    </xdr:from>
    <xdr:to>
      <xdr:col>11</xdr:col>
      <xdr:colOff>82550</xdr:colOff>
      <xdr:row>64</xdr:row>
      <xdr:rowOff>37084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21861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99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22352</xdr:rowOff>
    </xdr:from>
    <xdr:to>
      <xdr:col>7</xdr:col>
      <xdr:colOff>31750</xdr:colOff>
      <xdr:row>64</xdr:row>
      <xdr:rowOff>123952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99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108729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08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[124,111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517</a:t>
          </a:r>
          <a:r>
            <a:rPr kumimoji="1" lang="ja-JP" altLang="en-US" sz="1300">
              <a:latin typeface="ＭＳ Ｐゴシック" panose="020B0600070205080204" pitchFamily="50" charset="-128"/>
              <a:ea typeface="ＭＳ Ｐゴシック" panose="020B0600070205080204" pitchFamily="50" charset="-128"/>
            </a:rPr>
            <a:t>円増加し</a:t>
          </a:r>
          <a:r>
            <a:rPr kumimoji="1" lang="en-US" altLang="ja-JP" sz="1300">
              <a:latin typeface="ＭＳ Ｐゴシック" panose="020B0600070205080204" pitchFamily="50" charset="-128"/>
              <a:ea typeface="ＭＳ Ｐゴシック" panose="020B0600070205080204" pitchFamily="50" charset="-128"/>
            </a:rPr>
            <a:t>124,111</a:t>
          </a:r>
          <a:r>
            <a:rPr kumimoji="1" lang="ja-JP" altLang="en-US" sz="1300">
              <a:latin typeface="ＭＳ Ｐゴシック" panose="020B0600070205080204" pitchFamily="50" charset="-128"/>
              <a:ea typeface="ＭＳ Ｐゴシック" panose="020B0600070205080204" pitchFamily="50" charset="-128"/>
            </a:rPr>
            <a:t>円となったが、類似団体内平均値を下回っている。これは学校給食、消防、ごみ処理業務をそれぞれ一部事務組合で実施しているためである。</a:t>
          </a:r>
        </a:p>
        <a:p>
          <a:r>
            <a:rPr kumimoji="1" lang="ja-JP" altLang="en-US" sz="1300">
              <a:latin typeface="ＭＳ Ｐゴシック" panose="020B0600070205080204" pitchFamily="50" charset="-128"/>
              <a:ea typeface="ＭＳ Ｐゴシック" panose="020B0600070205080204" pitchFamily="50" charset="-128"/>
            </a:rPr>
            <a:t>　しかし、維持補修費については、施設の老朽化が進行しており、今後増加することが予想されるため、人件費、物件費も含めた歳出経費の精査に努めていく必要がある。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3776"/>
          <a:ext cx="0" cy="1552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8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3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49929</xdr:rowOff>
    </xdr:from>
    <xdr:to>
      <xdr:col>23</xdr:col>
      <xdr:colOff>133350</xdr:colOff>
      <xdr:row>82</xdr:row>
      <xdr:rowOff>54919</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108829"/>
          <a:ext cx="838200" cy="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94163</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53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160466</xdr:rowOff>
    </xdr:from>
    <xdr:to>
      <xdr:col>19</xdr:col>
      <xdr:colOff>133350</xdr:colOff>
      <xdr:row>82</xdr:row>
      <xdr:rowOff>49929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47916"/>
          <a:ext cx="889000" cy="60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39474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69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132040</xdr:rowOff>
    </xdr:from>
    <xdr:to>
      <xdr:col>15</xdr:col>
      <xdr:colOff>82550</xdr:colOff>
      <xdr:row>81</xdr:row>
      <xdr:rowOff>160466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19490"/>
          <a:ext cx="889000" cy="28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1416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3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39661</xdr:rowOff>
    </xdr:from>
    <xdr:to>
      <xdr:col>11</xdr:col>
      <xdr:colOff>31750</xdr:colOff>
      <xdr:row>81</xdr:row>
      <xdr:rowOff>132040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27111"/>
          <a:ext cx="889000" cy="92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8415</xdr:rowOff>
    </xdr:from>
    <xdr:to>
      <xdr:col>11</xdr:col>
      <xdr:colOff>82550</xdr:colOff>
      <xdr:row>82</xdr:row>
      <xdr:rowOff>110015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94792</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5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70190</xdr:rowOff>
    </xdr:from>
    <xdr:to>
      <xdr:col>7</xdr:col>
      <xdr:colOff>31750</xdr:colOff>
      <xdr:row>82</xdr:row>
      <xdr:rowOff>340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156567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4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4119</xdr:rowOff>
    </xdr:from>
    <xdr:to>
      <xdr:col>23</xdr:col>
      <xdr:colOff>184150</xdr:colOff>
      <xdr:row>82</xdr:row>
      <xdr:rowOff>105719</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6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20646</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08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170579</xdr:rowOff>
    </xdr:from>
    <xdr:to>
      <xdr:col>19</xdr:col>
      <xdr:colOff>184150</xdr:colOff>
      <xdr:row>82</xdr:row>
      <xdr:rowOff>100729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58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110906</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826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109666</xdr:rowOff>
    </xdr:from>
    <xdr:to>
      <xdr:col>15</xdr:col>
      <xdr:colOff>133350</xdr:colOff>
      <xdr:row>82</xdr:row>
      <xdr:rowOff>39816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97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49993</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65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81240</xdr:rowOff>
    </xdr:from>
    <xdr:to>
      <xdr:col>11</xdr:col>
      <xdr:colOff>82550</xdr:colOff>
      <xdr:row>82</xdr:row>
      <xdr:rowOff>11390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6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21567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37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160311</xdr:rowOff>
    </xdr:from>
    <xdr:to>
      <xdr:col>7</xdr:col>
      <xdr:colOff>31750</xdr:colOff>
      <xdr:row>81</xdr:row>
      <xdr:rowOff>90461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76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100638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45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本市独自の措置として平成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年度から等級に応じた給料の削減を実施しており、近年は横ばいの数値で推移していたが、令和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年度は経験年数階層の変動等により減少した。</a:t>
          </a:r>
        </a:p>
        <a:p>
          <a:r>
            <a:rPr kumimoji="1" lang="ja-JP" altLang="en-US" sz="1300">
              <a:latin typeface="ＭＳ Ｐゴシック" panose="020B0600070205080204" pitchFamily="50" charset="-128"/>
              <a:ea typeface="ＭＳ Ｐゴシック" panose="020B0600070205080204" pitchFamily="50" charset="-128"/>
            </a:rPr>
            <a:t>　今後も引き続き上記取組を行う等人件費の抑制に努めていく。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680016"/>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0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74084</xdr:rowOff>
    </xdr:from>
    <xdr:to>
      <xdr:col>81</xdr:col>
      <xdr:colOff>44450</xdr:colOff>
      <xdr:row>83</xdr:row>
      <xdr:rowOff>73025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3961534"/>
          <a:ext cx="838200" cy="34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13352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586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32809</xdr:rowOff>
    </xdr:from>
    <xdr:to>
      <xdr:col>77</xdr:col>
      <xdr:colOff>44450</xdr:colOff>
      <xdr:row>83</xdr:row>
      <xdr:rowOff>73025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26315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127652</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700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32809</xdr:rowOff>
    </xdr:from>
    <xdr:to>
      <xdr:col>72</xdr:col>
      <xdr:colOff>203200</xdr:colOff>
      <xdr:row>83</xdr:row>
      <xdr:rowOff>52916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263159"/>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52916</xdr:rowOff>
    </xdr:from>
    <xdr:to>
      <xdr:col>68</xdr:col>
      <xdr:colOff>152400</xdr:colOff>
      <xdr:row>84</xdr:row>
      <xdr:rowOff>2116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28326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147761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167868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74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23284</xdr:rowOff>
    </xdr:from>
    <xdr:to>
      <xdr:col>81</xdr:col>
      <xdr:colOff>95250</xdr:colOff>
      <xdr:row>81</xdr:row>
      <xdr:rowOff>124884</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391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39811</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3755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22225</xdr:rowOff>
    </xdr:from>
    <xdr:to>
      <xdr:col>77</xdr:col>
      <xdr:colOff>95250</xdr:colOff>
      <xdr:row>83</xdr:row>
      <xdr:rowOff>123825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25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134002</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021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153459</xdr:rowOff>
    </xdr:from>
    <xdr:to>
      <xdr:col>73</xdr:col>
      <xdr:colOff>44450</xdr:colOff>
      <xdr:row>83</xdr:row>
      <xdr:rowOff>83609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212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93786</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3981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2116</xdr:rowOff>
    </xdr:from>
    <xdr:to>
      <xdr:col>68</xdr:col>
      <xdr:colOff>203200</xdr:colOff>
      <xdr:row>83</xdr:row>
      <xdr:rowOff>103716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23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113893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001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122766</xdr:rowOff>
    </xdr:from>
    <xdr:to>
      <xdr:col>64</xdr:col>
      <xdr:colOff>152400</xdr:colOff>
      <xdr:row>84</xdr:row>
      <xdr:rowOff>52916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63093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121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数値は、令和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年度においては微減に転じたが、令和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年度においては民生部門等の増加により微増となった。引き続き、事務の統廃合や民間委託の検討等の方策により業務効率化を高め、職員数の増加傾向を抑制していく必要がある。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54471"/>
          <a:ext cx="0" cy="15945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4233</xdr:rowOff>
    </xdr:from>
    <xdr:to>
      <xdr:col>81</xdr:col>
      <xdr:colOff>44450</xdr:colOff>
      <xdr:row>62</xdr:row>
      <xdr:rowOff>82656</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634133"/>
          <a:ext cx="838200" cy="78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24782</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311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4233</xdr:rowOff>
    </xdr:from>
    <xdr:to>
      <xdr:col>77</xdr:col>
      <xdr:colOff>44450</xdr:colOff>
      <xdr:row>62</xdr:row>
      <xdr:rowOff>44450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290800" y="106341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103946</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2194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28363</xdr:rowOff>
    </xdr:from>
    <xdr:to>
      <xdr:col>72</xdr:col>
      <xdr:colOff>203200</xdr:colOff>
      <xdr:row>62</xdr:row>
      <xdr:rowOff>44450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65826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97913</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2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6244</xdr:rowOff>
    </xdr:from>
    <xdr:to>
      <xdr:col>68</xdr:col>
      <xdr:colOff>152400</xdr:colOff>
      <xdr:row>62</xdr:row>
      <xdr:rowOff>28363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636144"/>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71772</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117369</xdr:rowOff>
    </xdr:from>
    <xdr:to>
      <xdr:col>64</xdr:col>
      <xdr:colOff>152400</xdr:colOff>
      <xdr:row>61</xdr:row>
      <xdr:rowOff>47519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57696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173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31856</xdr:rowOff>
    </xdr:from>
    <xdr:to>
      <xdr:col>81</xdr:col>
      <xdr:colOff>95250</xdr:colOff>
      <xdr:row>62</xdr:row>
      <xdr:rowOff>133456</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66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3933</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63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124883</xdr:rowOff>
    </xdr:from>
    <xdr:to>
      <xdr:col>77</xdr:col>
      <xdr:colOff>95250</xdr:colOff>
      <xdr:row>62</xdr:row>
      <xdr:rowOff>55033</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39810</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669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165100</xdr:rowOff>
    </xdr:from>
    <xdr:to>
      <xdr:col>73</xdr:col>
      <xdr:colOff>44450</xdr:colOff>
      <xdr:row>62</xdr:row>
      <xdr:rowOff>95250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80027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70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149013</xdr:rowOff>
    </xdr:from>
    <xdr:to>
      <xdr:col>68</xdr:col>
      <xdr:colOff>203200</xdr:colOff>
      <xdr:row>62</xdr:row>
      <xdr:rowOff>79163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63940</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126894</xdr:rowOff>
    </xdr:from>
    <xdr:to>
      <xdr:col>64</xdr:col>
      <xdr:colOff>152400</xdr:colOff>
      <xdr:row>62</xdr:row>
      <xdr:rowOff>57044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58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41821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671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となったが、類似団体内平均値と比較しても低い数値となっている。増加の要因としては、令和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年度単年度であれば過去に借入した市債の償還が終了したことで減となっているものの、</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か年平均による算出の際に数値の低い令和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年度の算入がされなくなったことが挙げられる。</a:t>
          </a:r>
        </a:p>
        <a:p>
          <a:r>
            <a:rPr kumimoji="1" lang="ja-JP" altLang="en-US" sz="1300">
              <a:latin typeface="ＭＳ Ｐゴシック" panose="020B0600070205080204" pitchFamily="50" charset="-128"/>
              <a:ea typeface="ＭＳ Ｐゴシック" panose="020B0600070205080204" pitchFamily="50" charset="-128"/>
            </a:rPr>
            <a:t>　投資的事業については、今後も公共施設等の改修事業が予想されており、各年度の事業費の平準化を図るとともに、後年度負担を考慮して慎重に検討していく必要がある。</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357620"/>
          <a:ext cx="0" cy="1359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97367</xdr:rowOff>
    </xdr:from>
    <xdr:to>
      <xdr:col>81</xdr:col>
      <xdr:colOff>44450</xdr:colOff>
      <xdr:row>39</xdr:row>
      <xdr:rowOff>153670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179800" y="6783917"/>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49106</xdr:rowOff>
    </xdr:from>
    <xdr:to>
      <xdr:col>77</xdr:col>
      <xdr:colOff>44450</xdr:colOff>
      <xdr:row>39</xdr:row>
      <xdr:rowOff>97367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290800" y="6735656"/>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846</xdr:rowOff>
    </xdr:from>
    <xdr:to>
      <xdr:col>72</xdr:col>
      <xdr:colOff>203200</xdr:colOff>
      <xdr:row>39</xdr:row>
      <xdr:rowOff>49106</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4401800" y="6687396"/>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47431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846</xdr:rowOff>
    </xdr:from>
    <xdr:to>
      <xdr:col>68</xdr:col>
      <xdr:colOff>152400</xdr:colOff>
      <xdr:row>39</xdr:row>
      <xdr:rowOff>16933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3512800" y="668739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87647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95690</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102870</xdr:rowOff>
    </xdr:from>
    <xdr:to>
      <xdr:col>81</xdr:col>
      <xdr:colOff>95250</xdr:colOff>
      <xdr:row>40</xdr:row>
      <xdr:rowOff>33020</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119397</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663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46567</xdr:rowOff>
    </xdr:from>
    <xdr:to>
      <xdr:col>77</xdr:col>
      <xdr:colOff>95250</xdr:colOff>
      <xdr:row>39</xdr:row>
      <xdr:rowOff>148167</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158344</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6501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169756</xdr:rowOff>
    </xdr:from>
    <xdr:to>
      <xdr:col>73</xdr:col>
      <xdr:colOff>44450</xdr:colOff>
      <xdr:row>39</xdr:row>
      <xdr:rowOff>99906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668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110083</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645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121496</xdr:rowOff>
    </xdr:from>
    <xdr:to>
      <xdr:col>68</xdr:col>
      <xdr:colOff>203200</xdr:colOff>
      <xdr:row>39</xdr:row>
      <xdr:rowOff>51646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663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61824</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6405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77910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43.0%</a:t>
          </a:r>
          <a:r>
            <a:rPr kumimoji="1" lang="ja-JP" altLang="en-US" sz="1300">
              <a:latin typeface="ＭＳ Ｐゴシック" panose="020B0600070205080204" pitchFamily="50" charset="-128"/>
              <a:ea typeface="ＭＳ Ｐゴシック" panose="020B0600070205080204" pitchFamily="50" charset="-128"/>
            </a:rPr>
            <a:t>となったが、類似団体内平均値を大きく上回っている。改善した要因としては、一般会計等の地方債現在高が減少したことなどが挙げられる。</a:t>
          </a:r>
        </a:p>
        <a:p>
          <a:r>
            <a:rPr kumimoji="1" lang="ja-JP" altLang="en-US" sz="1300">
              <a:latin typeface="ＭＳ Ｐゴシック" panose="020B0600070205080204" pitchFamily="50" charset="-128"/>
              <a:ea typeface="ＭＳ Ｐゴシック" panose="020B0600070205080204" pitchFamily="50" charset="-128"/>
            </a:rPr>
            <a:t>　しかし、今後も公共施設等の改修事業に係る地方債借入が予想されるため、指標の動向に注視し、将来的な事業の実施に当たっては、慎重に内容の精査等を行う必要がある。</a:t>
          </a: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13214"/>
          <a:ext cx="0" cy="1573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5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8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64105</xdr:rowOff>
    </xdr:from>
    <xdr:to>
      <xdr:col>81</xdr:col>
      <xdr:colOff>44450</xdr:colOff>
      <xdr:row>16</xdr:row>
      <xdr:rowOff>91682</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6179800" y="2807305"/>
          <a:ext cx="8382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91682</xdr:rowOff>
    </xdr:from>
    <xdr:to>
      <xdr:col>77</xdr:col>
      <xdr:colOff>44450</xdr:colOff>
      <xdr:row>17</xdr:row>
      <xdr:rowOff>29391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290800" y="2834882"/>
          <a:ext cx="889000" cy="109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84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29391</xdr:rowOff>
    </xdr:from>
    <xdr:to>
      <xdr:col>72</xdr:col>
      <xdr:colOff>203200</xdr:colOff>
      <xdr:row>18</xdr:row>
      <xdr:rowOff>53279</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4401800" y="2944041"/>
          <a:ext cx="889000" cy="19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162258</xdr:rowOff>
    </xdr:from>
    <xdr:to>
      <xdr:col>73</xdr:col>
      <xdr:colOff>44450</xdr:colOff>
      <xdr:row>14</xdr:row>
      <xdr:rowOff>92408</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102585</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53279</xdr:rowOff>
    </xdr:from>
    <xdr:to>
      <xdr:col>68</xdr:col>
      <xdr:colOff>152400</xdr:colOff>
      <xdr:row>18</xdr:row>
      <xdr:rowOff>98092</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3512800" y="3139379"/>
          <a:ext cx="889000" cy="4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96520</xdr:rowOff>
    </xdr:from>
    <xdr:to>
      <xdr:col>68</xdr:col>
      <xdr:colOff>203200</xdr:colOff>
      <xdr:row>15</xdr:row>
      <xdr:rowOff>26670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36847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116054</xdr:rowOff>
    </xdr:from>
    <xdr:to>
      <xdr:col>64</xdr:col>
      <xdr:colOff>152400</xdr:colOff>
      <xdr:row>15</xdr:row>
      <xdr:rowOff>46204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56381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85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13305</xdr:rowOff>
    </xdr:from>
    <xdr:to>
      <xdr:col>81</xdr:col>
      <xdr:colOff>95250</xdr:colOff>
      <xdr:row>16</xdr:row>
      <xdr:rowOff>114905</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967200" y="275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156832</xdr:rowOff>
    </xdr:from>
    <xdr:ext cx="762000" cy="259045"/>
    <xdr:sp macro="" textlink="">
      <xdr:nvSpPr>
        <xdr:cNvPr id="461" name="将来負担の状況該当値テキスト">
          <a:extLst>
            <a:ext uri="{FF2B5EF4-FFF2-40B4-BE49-F238E27FC236}">
              <a16:creationId xmlns:a16="http://schemas.microsoft.com/office/drawing/2014/main" id="{00000000-0008-0000-0300-0000CD010000}"/>
            </a:ext>
          </a:extLst>
        </xdr:cNvPr>
        <xdr:cNvSpPr txBox="1"/>
      </xdr:nvSpPr>
      <xdr:spPr>
        <a:xfrm>
          <a:off x="17106900" y="2728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40882</xdr:rowOff>
    </xdr:from>
    <xdr:to>
      <xdr:col>77</xdr:col>
      <xdr:colOff>95250</xdr:colOff>
      <xdr:row>16</xdr:row>
      <xdr:rowOff>142482</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129000" y="278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127259</xdr:rowOff>
    </xdr:from>
    <xdr:ext cx="7366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798800" y="28704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150041</xdr:rowOff>
    </xdr:from>
    <xdr:to>
      <xdr:col>73</xdr:col>
      <xdr:colOff>44450</xdr:colOff>
      <xdr:row>17</xdr:row>
      <xdr:rowOff>80191</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5240000" y="289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64968</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909800" y="2979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2479</xdr:rowOff>
    </xdr:from>
    <xdr:to>
      <xdr:col>68</xdr:col>
      <xdr:colOff>203200</xdr:colOff>
      <xdr:row>18</xdr:row>
      <xdr:rowOff>104079</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4351000" y="308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88856</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020800" y="3174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47292</xdr:rowOff>
    </xdr:from>
    <xdr:to>
      <xdr:col>64</xdr:col>
      <xdr:colOff>152400</xdr:colOff>
      <xdr:row>18</xdr:row>
      <xdr:rowOff>148892</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3462000" y="3133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133669</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131800" y="3219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大阪府藤井寺市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62,700
61,604
8.89
25,995,883
25,961,804
15,187
14,917,416
16,179,013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43.0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年度から職員人件費等が増額となったことにより、</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ポイント下落して</a:t>
          </a:r>
          <a:r>
            <a:rPr kumimoji="1" lang="en-US" altLang="ja-JP" sz="1300">
              <a:latin typeface="ＭＳ Ｐゴシック" panose="020B0600070205080204" pitchFamily="50" charset="-128"/>
              <a:ea typeface="ＭＳ Ｐゴシック" panose="020B0600070205080204" pitchFamily="50" charset="-128"/>
            </a:rPr>
            <a:t>25.7%</a:t>
          </a:r>
          <a:r>
            <a:rPr kumimoji="1" lang="ja-JP" altLang="en-US" sz="1300">
              <a:latin typeface="ＭＳ Ｐゴシック" panose="020B0600070205080204" pitchFamily="50" charset="-128"/>
              <a:ea typeface="ＭＳ Ｐゴシック" panose="020B0600070205080204" pitchFamily="50" charset="-128"/>
            </a:rPr>
            <a:t>となったが、依然として類似団体内平均値を上回っている。これについては小規模な市でありながら、公立保育所が５か所、公立こども園が１か所、公立幼稚園が３か所あることが要因の一つである。</a:t>
          </a:r>
        </a:p>
        <a:p>
          <a:r>
            <a:rPr kumimoji="1" lang="ja-JP" altLang="en-US" sz="1300">
              <a:latin typeface="ＭＳ Ｐゴシック" panose="020B0600070205080204" pitchFamily="50" charset="-128"/>
              <a:ea typeface="ＭＳ Ｐゴシック" panose="020B0600070205080204" pitchFamily="50" charset="-128"/>
            </a:rPr>
            <a:t>　人件費は経常収支比率に占める割合が大きい部分であり、事務の効率化や民間委託の検討など、引き続き人件費の抑制を図っていく。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015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4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0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51889</xdr:rowOff>
    </xdr:from>
    <xdr:to>
      <xdr:col>24</xdr:col>
      <xdr:colOff>25400</xdr:colOff>
      <xdr:row>36</xdr:row>
      <xdr:rowOff>123734</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224089"/>
          <a:ext cx="8382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162940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92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51889</xdr:rowOff>
    </xdr:from>
    <xdr:to>
      <xdr:col>19</xdr:col>
      <xdr:colOff>187325</xdr:colOff>
      <xdr:row>36</xdr:row>
      <xdr:rowOff>64951</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224089"/>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80208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09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64951</xdr:rowOff>
    </xdr:from>
    <xdr:to>
      <xdr:col>15</xdr:col>
      <xdr:colOff>98425</xdr:colOff>
      <xdr:row>37</xdr:row>
      <xdr:rowOff>76381</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237151"/>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41020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11067</xdr:rowOff>
    </xdr:from>
    <xdr:to>
      <xdr:col>11</xdr:col>
      <xdr:colOff>9525</xdr:colOff>
      <xdr:row>37</xdr:row>
      <xdr:rowOff>76381</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35471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xdr:rowOff>
    </xdr:from>
    <xdr:to>
      <xdr:col>11</xdr:col>
      <xdr:colOff>60325</xdr:colOff>
      <xdr:row>36</xdr:row>
      <xdr:rowOff>109220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100693</xdr:rowOff>
    </xdr:from>
    <xdr:to>
      <xdr:col>6</xdr:col>
      <xdr:colOff>171450</xdr:colOff>
      <xdr:row>36</xdr:row>
      <xdr:rowOff>30843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41020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72934</xdr:rowOff>
    </xdr:from>
    <xdr:to>
      <xdr:col>24</xdr:col>
      <xdr:colOff>76200</xdr:colOff>
      <xdr:row>37</xdr:row>
      <xdr:rowOff>3084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24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45011</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217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1089</xdr:rowOff>
    </xdr:from>
    <xdr:to>
      <xdr:col>20</xdr:col>
      <xdr:colOff>38100</xdr:colOff>
      <xdr:row>36</xdr:row>
      <xdr:rowOff>102689</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17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87466</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259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14151</xdr:rowOff>
    </xdr:from>
    <xdr:to>
      <xdr:col>15</xdr:col>
      <xdr:colOff>149225</xdr:colOff>
      <xdr:row>36</xdr:row>
      <xdr:rowOff>115751</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18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100528</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272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25581</xdr:rowOff>
    </xdr:from>
    <xdr:to>
      <xdr:col>11</xdr:col>
      <xdr:colOff>60325</xdr:colOff>
      <xdr:row>37</xdr:row>
      <xdr:rowOff>127181</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369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111958</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455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131717</xdr:rowOff>
    </xdr:from>
    <xdr:to>
      <xdr:col>6</xdr:col>
      <xdr:colOff>171450</xdr:colOff>
      <xdr:row>37</xdr:row>
      <xdr:rowOff>61867</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303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46644</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390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年度から数値の変動はなく</a:t>
          </a:r>
          <a:r>
            <a:rPr kumimoji="1" lang="en-US" altLang="ja-JP" sz="1300">
              <a:latin typeface="ＭＳ Ｐゴシック" panose="020B0600070205080204" pitchFamily="50" charset="-128"/>
              <a:ea typeface="ＭＳ Ｐゴシック" panose="020B0600070205080204" pitchFamily="50" charset="-128"/>
            </a:rPr>
            <a:t>13.3%</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類似団体内平均値を依然として下回っており、行財政改革の取り組み等により経費の抑制基調に努めてきたことが要因である。</a:t>
          </a:r>
        </a:p>
        <a:p>
          <a:r>
            <a:rPr kumimoji="1" lang="ja-JP" altLang="en-US" sz="1300">
              <a:latin typeface="ＭＳ Ｐゴシック" panose="020B0600070205080204" pitchFamily="50" charset="-128"/>
              <a:ea typeface="ＭＳ Ｐゴシック" panose="020B0600070205080204" pitchFamily="50" charset="-128"/>
            </a:rPr>
            <a:t>　今後も引き続き委託料の見直し等を行い、経費の抑制に努めていく。</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469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28702</xdr:rowOff>
    </xdr:from>
    <xdr:to>
      <xdr:col>82</xdr:col>
      <xdr:colOff>107950</xdr:colOff>
      <xdr:row>15</xdr:row>
      <xdr:rowOff>28702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6004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107713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0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136144</xdr:rowOff>
    </xdr:from>
    <xdr:to>
      <xdr:col>78</xdr:col>
      <xdr:colOff>69850</xdr:colOff>
      <xdr:row>15</xdr:row>
      <xdr:rowOff>28702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53644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4843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19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136144</xdr:rowOff>
    </xdr:from>
    <xdr:to>
      <xdr:col>73</xdr:col>
      <xdr:colOff>180975</xdr:colOff>
      <xdr:row>14</xdr:row>
      <xdr:rowOff>136144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5364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66565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136144</xdr:rowOff>
    </xdr:from>
    <xdr:to>
      <xdr:col>69</xdr:col>
      <xdr:colOff>92075</xdr:colOff>
      <xdr:row>15</xdr:row>
      <xdr:rowOff>65278</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53644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158005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149352</xdr:rowOff>
    </xdr:from>
    <xdr:to>
      <xdr:col>82</xdr:col>
      <xdr:colOff>158750</xdr:colOff>
      <xdr:row>15</xdr:row>
      <xdr:rowOff>79502</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4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165879</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94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149352</xdr:rowOff>
    </xdr:from>
    <xdr:to>
      <xdr:col>78</xdr:col>
      <xdr:colOff>120650</xdr:colOff>
      <xdr:row>15</xdr:row>
      <xdr:rowOff>79502</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4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89679</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318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85344</xdr:rowOff>
    </xdr:from>
    <xdr:to>
      <xdr:col>74</xdr:col>
      <xdr:colOff>31750</xdr:colOff>
      <xdr:row>15</xdr:row>
      <xdr:rowOff>15494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485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25671</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54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85344</xdr:rowOff>
    </xdr:from>
    <xdr:to>
      <xdr:col>69</xdr:col>
      <xdr:colOff>142875</xdr:colOff>
      <xdr:row>15</xdr:row>
      <xdr:rowOff>15494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85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25671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254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14478</xdr:rowOff>
    </xdr:from>
    <xdr:to>
      <xdr:col>65</xdr:col>
      <xdr:colOff>53975</xdr:colOff>
      <xdr:row>15</xdr:row>
      <xdr:rowOff>116078</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58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126255</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355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ポイント上昇して</a:t>
          </a:r>
          <a:r>
            <a:rPr kumimoji="1" lang="en-US" altLang="ja-JP" sz="1300">
              <a:latin typeface="ＭＳ Ｐゴシック" panose="020B0600070205080204" pitchFamily="50" charset="-128"/>
              <a:ea typeface="ＭＳ Ｐゴシック" panose="020B0600070205080204" pitchFamily="50" charset="-128"/>
            </a:rPr>
            <a:t>15.7%</a:t>
          </a:r>
          <a:r>
            <a:rPr kumimoji="1" lang="ja-JP" altLang="en-US" sz="1300">
              <a:latin typeface="ＭＳ Ｐゴシック" panose="020B0600070205080204" pitchFamily="50" charset="-128"/>
              <a:ea typeface="ＭＳ Ｐゴシック" panose="020B0600070205080204" pitchFamily="50" charset="-128"/>
            </a:rPr>
            <a:t>となり、依然として類似団体内平均値と比較すると高い数値にある。児童手当給付費は減少しているものの、障害福祉サービス費や保育給付費は増加傾向にある。</a:t>
          </a:r>
        </a:p>
        <a:p>
          <a:r>
            <a:rPr kumimoji="1" lang="ja-JP" altLang="en-US" sz="1300">
              <a:latin typeface="ＭＳ Ｐゴシック" panose="020B0600070205080204" pitchFamily="50" charset="-128"/>
              <a:ea typeface="ＭＳ Ｐゴシック" panose="020B0600070205080204" pitchFamily="50" charset="-128"/>
            </a:rPr>
            <a:t>　扶助費は、義務的経費のため抑制は困難であるが、単独扶助費の見直しなど引き続き検討していく必要がある。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8890</xdr:rowOff>
    </xdr:from>
    <xdr:to>
      <xdr:col>24</xdr:col>
      <xdr:colOff>25400</xdr:colOff>
      <xdr:row>57</xdr:row>
      <xdr:rowOff>123190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78154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69867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127000</xdr:rowOff>
    </xdr:from>
    <xdr:to>
      <xdr:col>19</xdr:col>
      <xdr:colOff>187325</xdr:colOff>
      <xdr:row>57</xdr:row>
      <xdr:rowOff>8890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7282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104157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127000</xdr:rowOff>
    </xdr:from>
    <xdr:to>
      <xdr:col>15</xdr:col>
      <xdr:colOff>98425</xdr:colOff>
      <xdr:row>57</xdr:row>
      <xdr:rowOff>1270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7282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1270</xdr:rowOff>
    </xdr:from>
    <xdr:to>
      <xdr:col>11</xdr:col>
      <xdr:colOff>9525</xdr:colOff>
      <xdr:row>57</xdr:row>
      <xdr:rowOff>85090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7739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156210</xdr:rowOff>
    </xdr:from>
    <xdr:to>
      <xdr:col>11</xdr:col>
      <xdr:colOff>60325</xdr:colOff>
      <xdr:row>56</xdr:row>
      <xdr:rowOff>86360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96537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72390</xdr:rowOff>
    </xdr:from>
    <xdr:to>
      <xdr:col>24</xdr:col>
      <xdr:colOff>76200</xdr:colOff>
      <xdr:row>58</xdr:row>
      <xdr:rowOff>2540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44467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129540</xdr:rowOff>
    </xdr:from>
    <xdr:to>
      <xdr:col>20</xdr:col>
      <xdr:colOff>38100</xdr:colOff>
      <xdr:row>57</xdr:row>
      <xdr:rowOff>59690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44467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17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76200</xdr:rowOff>
    </xdr:from>
    <xdr:to>
      <xdr:col>15</xdr:col>
      <xdr:colOff>149225</xdr:colOff>
      <xdr:row>57</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121920</xdr:rowOff>
    </xdr:from>
    <xdr:to>
      <xdr:col>11</xdr:col>
      <xdr:colOff>60325</xdr:colOff>
      <xdr:row>57</xdr:row>
      <xdr:rowOff>52070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36847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34290</xdr:rowOff>
    </xdr:from>
    <xdr:to>
      <xdr:col>6</xdr:col>
      <xdr:colOff>171450</xdr:colOff>
      <xdr:row>57</xdr:row>
      <xdr:rowOff>135890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80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120667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ポイント上昇して</a:t>
          </a:r>
          <a:r>
            <a:rPr kumimoji="1" lang="en-US" altLang="ja-JP" sz="1300">
              <a:latin typeface="ＭＳ Ｐゴシック" panose="020B0600070205080204" pitchFamily="50" charset="-128"/>
              <a:ea typeface="ＭＳ Ｐゴシック" panose="020B0600070205080204" pitchFamily="50" charset="-128"/>
            </a:rPr>
            <a:t>15.0%</a:t>
          </a:r>
          <a:r>
            <a:rPr kumimoji="1" lang="ja-JP" altLang="en-US" sz="1300">
              <a:latin typeface="ＭＳ Ｐゴシック" panose="020B0600070205080204" pitchFamily="50" charset="-128"/>
              <a:ea typeface="ＭＳ Ｐゴシック" panose="020B0600070205080204" pitchFamily="50" charset="-128"/>
            </a:rPr>
            <a:t>となり、依然として類似団体内平均値を上回っており、繰出金において介護保険や後期高齢者医療への繰出の増加が要因となっている。</a:t>
          </a:r>
        </a:p>
        <a:p>
          <a:r>
            <a:rPr kumimoji="1" lang="ja-JP" altLang="en-US" sz="1300">
              <a:latin typeface="ＭＳ Ｐゴシック" panose="020B0600070205080204" pitchFamily="50" charset="-128"/>
              <a:ea typeface="ＭＳ Ｐゴシック" panose="020B0600070205080204" pitchFamily="50" charset="-128"/>
            </a:rPr>
            <a:t>　他会計への基準外繰出のあり方や、受益と負担の公平性などについて、引き続き検討していく必要がある。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805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113393</xdr:rowOff>
    </xdr:from>
    <xdr:to>
      <xdr:col>82</xdr:col>
      <xdr:colOff>107950</xdr:colOff>
      <xdr:row>58</xdr:row>
      <xdr:rowOff>61685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886043"/>
          <a:ext cx="8382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141712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58965</xdr:rowOff>
    </xdr:from>
    <xdr:to>
      <xdr:col>78</xdr:col>
      <xdr:colOff>69850</xdr:colOff>
      <xdr:row>57</xdr:row>
      <xdr:rowOff>113393</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316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32855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58965</xdr:rowOff>
    </xdr:from>
    <xdr:to>
      <xdr:col>73</xdr:col>
      <xdr:colOff>180975</xdr:colOff>
      <xdr:row>57</xdr:row>
      <xdr:rowOff>124278</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8316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128105</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124278</xdr:rowOff>
    </xdr:from>
    <xdr:to>
      <xdr:col>69</xdr:col>
      <xdr:colOff>92075</xdr:colOff>
      <xdr:row>57</xdr:row>
      <xdr:rowOff>156935</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8969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114300</xdr:rowOff>
    </xdr:from>
    <xdr:to>
      <xdr:col>69</xdr:col>
      <xdr:colOff>142875</xdr:colOff>
      <xdr:row>57</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119942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154412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92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62593</xdr:rowOff>
    </xdr:from>
    <xdr:to>
      <xdr:col>78</xdr:col>
      <xdr:colOff>120650</xdr:colOff>
      <xdr:row>57</xdr:row>
      <xdr:rowOff>164193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148970</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921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8165</xdr:rowOff>
    </xdr:from>
    <xdr:to>
      <xdr:col>74</xdr:col>
      <xdr:colOff>31750</xdr:colOff>
      <xdr:row>57</xdr:row>
      <xdr:rowOff>109765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94542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73478</xdr:rowOff>
    </xdr:from>
    <xdr:to>
      <xdr:col>69</xdr:col>
      <xdr:colOff>142875</xdr:colOff>
      <xdr:row>58</xdr:row>
      <xdr:rowOff>3628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159855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93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21062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ポイント上昇して</a:t>
          </a:r>
          <a:r>
            <a:rPr kumimoji="1" lang="en-US" altLang="ja-JP" sz="1300">
              <a:latin typeface="ＭＳ Ｐゴシック" panose="020B0600070205080204" pitchFamily="50" charset="-128"/>
              <a:ea typeface="ＭＳ Ｐゴシック" panose="020B0600070205080204" pitchFamily="50" charset="-128"/>
            </a:rPr>
            <a:t>19.8%</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類似団体内平均値を依然として上回っており、これは学校給食、ごみ処理業務を一部事務組合で処理していることに伴う負担金や公共下水道事業への繰出金に係る経費が要因である。</a:t>
          </a:r>
        </a:p>
        <a:p>
          <a:r>
            <a:rPr kumimoji="1" lang="ja-JP" altLang="en-US" sz="1300">
              <a:latin typeface="ＭＳ Ｐゴシック" panose="020B0600070205080204" pitchFamily="50" charset="-128"/>
              <a:ea typeface="ＭＳ Ｐゴシック" panose="020B0600070205080204" pitchFamily="50" charset="-128"/>
            </a:rPr>
            <a:t>　引き続き、公営企業への基準外繰出や一部事務組合への負担金の精査を行い、経費の抑制に努める。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953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41</xdr:row>
      <xdr:rowOff>100330</xdr:rowOff>
    </xdr:from>
    <xdr:to>
      <xdr:col>82</xdr:col>
      <xdr:colOff>107950</xdr:colOff>
      <xdr:row>41</xdr:row>
      <xdr:rowOff>130810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71297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47007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390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41</xdr:row>
      <xdr:rowOff>92710</xdr:rowOff>
    </xdr:from>
    <xdr:to>
      <xdr:col>78</xdr:col>
      <xdr:colOff>69850</xdr:colOff>
      <xdr:row>41</xdr:row>
      <xdr:rowOff>100330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71221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134637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06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41</xdr:row>
      <xdr:rowOff>92710</xdr:rowOff>
    </xdr:from>
    <xdr:to>
      <xdr:col>73</xdr:col>
      <xdr:colOff>180975</xdr:colOff>
      <xdr:row>42</xdr:row>
      <xdr:rowOff>5080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71221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119397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29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42</xdr:row>
      <xdr:rowOff>5080</xdr:rowOff>
    </xdr:from>
    <xdr:to>
      <xdr:col>69</xdr:col>
      <xdr:colOff>92075</xdr:colOff>
      <xdr:row>42</xdr:row>
      <xdr:rowOff>50800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72059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83820</xdr:rowOff>
    </xdr:from>
    <xdr:to>
      <xdr:col>69</xdr:col>
      <xdr:colOff>142875</xdr:colOff>
      <xdr:row>39</xdr:row>
      <xdr:rowOff>13970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24147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6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60960</xdr:rowOff>
    </xdr:from>
    <xdr:to>
      <xdr:col>65</xdr:col>
      <xdr:colOff>53975</xdr:colOff>
      <xdr:row>38</xdr:row>
      <xdr:rowOff>162560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57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1287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4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41</xdr:row>
      <xdr:rowOff>80010</xdr:rowOff>
    </xdr:from>
    <xdr:to>
      <xdr:col>82</xdr:col>
      <xdr:colOff>158750</xdr:colOff>
      <xdr:row>42</xdr:row>
      <xdr:rowOff>10160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710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40</xdr:row>
      <xdr:rowOff>160037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701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41</xdr:row>
      <xdr:rowOff>49530</xdr:rowOff>
    </xdr:from>
    <xdr:to>
      <xdr:col>78</xdr:col>
      <xdr:colOff>120650</xdr:colOff>
      <xdr:row>41</xdr:row>
      <xdr:rowOff>151130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41</xdr:row>
      <xdr:rowOff>135907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41</xdr:row>
      <xdr:rowOff>41910</xdr:rowOff>
    </xdr:from>
    <xdr:to>
      <xdr:col>74</xdr:col>
      <xdr:colOff>31750</xdr:colOff>
      <xdr:row>41</xdr:row>
      <xdr:rowOff>143510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707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41</xdr:row>
      <xdr:rowOff>128287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715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41</xdr:row>
      <xdr:rowOff>125730</xdr:rowOff>
    </xdr:from>
    <xdr:to>
      <xdr:col>69</xdr:col>
      <xdr:colOff>142875</xdr:colOff>
      <xdr:row>42</xdr:row>
      <xdr:rowOff>55880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715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42</xdr:row>
      <xdr:rowOff>40657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724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42</xdr:row>
      <xdr:rowOff>0</xdr:rowOff>
    </xdr:from>
    <xdr:to>
      <xdr:col>65</xdr:col>
      <xdr:colOff>53975</xdr:colOff>
      <xdr:row>42</xdr:row>
      <xdr:rowOff>101600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720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42</xdr:row>
      <xdr:rowOff>86377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728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ポイント下落して</a:t>
          </a:r>
          <a:r>
            <a:rPr kumimoji="1" lang="en-US" altLang="ja-JP" sz="1300">
              <a:latin typeface="ＭＳ Ｐゴシック" panose="020B0600070205080204" pitchFamily="50" charset="-128"/>
              <a:ea typeface="ＭＳ Ｐゴシック" panose="020B0600070205080204" pitchFamily="50" charset="-128"/>
            </a:rPr>
            <a:t>10.7%</a:t>
          </a:r>
          <a:r>
            <a:rPr kumimoji="1" lang="ja-JP" altLang="en-US" sz="1300">
              <a:latin typeface="ＭＳ Ｐゴシック" panose="020B0600070205080204" pitchFamily="50" charset="-128"/>
              <a:ea typeface="ＭＳ Ｐゴシック" panose="020B0600070205080204" pitchFamily="50" charset="-128"/>
            </a:rPr>
            <a:t>となった。下落の要因としては、過去に借入した臨時財政対策債の償還が終了したことが挙げられる。</a:t>
          </a:r>
        </a:p>
        <a:p>
          <a:r>
            <a:rPr kumimoji="1" lang="ja-JP" altLang="en-US" sz="1300">
              <a:latin typeface="ＭＳ Ｐゴシック" panose="020B0600070205080204" pitchFamily="50" charset="-128"/>
              <a:ea typeface="ＭＳ Ｐゴシック" panose="020B0600070205080204" pitchFamily="50" charset="-128"/>
            </a:rPr>
            <a:t>　類似団体内平均値を下回っているが、今後も公共施設等の改修事業が予想されており、指標の動向に注視したうえ、慎重に内容の精査等を行い、新発債発行の抑制に努めていく。</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866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8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85090</xdr:rowOff>
    </xdr:from>
    <xdr:to>
      <xdr:col>24</xdr:col>
      <xdr:colOff>25400</xdr:colOff>
      <xdr:row>75</xdr:row>
      <xdr:rowOff>123190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9438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69850</xdr:rowOff>
    </xdr:from>
    <xdr:to>
      <xdr:col>19</xdr:col>
      <xdr:colOff>187325</xdr:colOff>
      <xdr:row>75</xdr:row>
      <xdr:rowOff>123190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29286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8890</xdr:rowOff>
    </xdr:from>
    <xdr:to>
      <xdr:col>15</xdr:col>
      <xdr:colOff>98425</xdr:colOff>
      <xdr:row>75</xdr:row>
      <xdr:rowOff>69850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28676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157480</xdr:rowOff>
    </xdr:from>
    <xdr:to>
      <xdr:col>11</xdr:col>
      <xdr:colOff>9525</xdr:colOff>
      <xdr:row>75</xdr:row>
      <xdr:rowOff>8890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28447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26670</xdr:rowOff>
    </xdr:from>
    <xdr:to>
      <xdr:col>11</xdr:col>
      <xdr:colOff>60325</xdr:colOff>
      <xdr:row>77</xdr:row>
      <xdr:rowOff>128270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113047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34290</xdr:rowOff>
    </xdr:from>
    <xdr:to>
      <xdr:col>24</xdr:col>
      <xdr:colOff>76200</xdr:colOff>
      <xdr:row>75</xdr:row>
      <xdr:rowOff>135890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50817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72390</xdr:rowOff>
    </xdr:from>
    <xdr:to>
      <xdr:col>20</xdr:col>
      <xdr:colOff>38100</xdr:colOff>
      <xdr:row>76</xdr:row>
      <xdr:rowOff>2539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12717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700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19050</xdr:rowOff>
    </xdr:from>
    <xdr:to>
      <xdr:col>15</xdr:col>
      <xdr:colOff>149225</xdr:colOff>
      <xdr:row>75</xdr:row>
      <xdr:rowOff>120650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129540</xdr:rowOff>
    </xdr:from>
    <xdr:to>
      <xdr:col>11</xdr:col>
      <xdr:colOff>60325</xdr:colOff>
      <xdr:row>75</xdr:row>
      <xdr:rowOff>59690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69867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106680</xdr:rowOff>
    </xdr:from>
    <xdr:to>
      <xdr:col>6</xdr:col>
      <xdr:colOff>171450</xdr:colOff>
      <xdr:row>75</xdr:row>
      <xdr:rowOff>36830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79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47007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56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ポイント上昇して</a:t>
          </a:r>
          <a:r>
            <a:rPr kumimoji="1" lang="en-US" altLang="ja-JP" sz="1300">
              <a:latin typeface="ＭＳ Ｐゴシック" panose="020B0600070205080204" pitchFamily="50" charset="-128"/>
              <a:ea typeface="ＭＳ Ｐゴシック" panose="020B0600070205080204" pitchFamily="50" charset="-128"/>
            </a:rPr>
            <a:t>89.5%</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類似団体内順位が低く、物件費以外で類似団体を大きく上回っていることが大きく影響している。</a:t>
          </a:r>
        </a:p>
        <a:p>
          <a:r>
            <a:rPr kumimoji="1" lang="ja-JP" altLang="en-US" sz="1300">
              <a:latin typeface="ＭＳ Ｐゴシック" panose="020B0600070205080204" pitchFamily="50" charset="-128"/>
              <a:ea typeface="ＭＳ Ｐゴシック" panose="020B0600070205080204" pitchFamily="50" charset="-128"/>
            </a:rPr>
            <a:t>　今後とも、行財政改革に粘り強く取り組み、経常的経費の全体的な圧縮を進め、安定的な運営が可能な財政構造の構築に取り組んでいく必要がある。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35561</xdr:rowOff>
    </xdr:from>
    <xdr:to>
      <xdr:col>82</xdr:col>
      <xdr:colOff>107950</xdr:colOff>
      <xdr:row>80</xdr:row>
      <xdr:rowOff>98425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580111"/>
          <a:ext cx="838200" cy="23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104139</xdr:rowOff>
    </xdr:from>
    <xdr:to>
      <xdr:col>78</xdr:col>
      <xdr:colOff>69850</xdr:colOff>
      <xdr:row>79</xdr:row>
      <xdr:rowOff>35561</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477239"/>
          <a:ext cx="889000" cy="10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104139</xdr:rowOff>
    </xdr:from>
    <xdr:to>
      <xdr:col>73</xdr:col>
      <xdr:colOff>180975</xdr:colOff>
      <xdr:row>80</xdr:row>
      <xdr:rowOff>52705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477239"/>
          <a:ext cx="889000" cy="291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165117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52705</xdr:rowOff>
    </xdr:from>
    <xdr:to>
      <xdr:col>69</xdr:col>
      <xdr:colOff>92075</xdr:colOff>
      <xdr:row>81</xdr:row>
      <xdr:rowOff>1270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768705"/>
          <a:ext cx="8890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39387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47625</xdr:rowOff>
    </xdr:from>
    <xdr:to>
      <xdr:col>82</xdr:col>
      <xdr:colOff>158750</xdr:colOff>
      <xdr:row>80</xdr:row>
      <xdr:rowOff>149225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76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127652</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67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156211</xdr:rowOff>
    </xdr:from>
    <xdr:to>
      <xdr:col>78</xdr:col>
      <xdr:colOff>120650</xdr:colOff>
      <xdr:row>79</xdr:row>
      <xdr:rowOff>86361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52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71138</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615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53339</xdr:rowOff>
    </xdr:from>
    <xdr:to>
      <xdr:col>74</xdr:col>
      <xdr:colOff>31750</xdr:colOff>
      <xdr:row>78</xdr:row>
      <xdr:rowOff>154939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139716</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1905</xdr:rowOff>
    </xdr:from>
    <xdr:to>
      <xdr:col>69</xdr:col>
      <xdr:colOff>142875</xdr:colOff>
      <xdr:row>80</xdr:row>
      <xdr:rowOff>103505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71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88282</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804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121920</xdr:rowOff>
    </xdr:from>
    <xdr:to>
      <xdr:col>65</xdr:col>
      <xdr:colOff>53975</xdr:colOff>
      <xdr:row>81</xdr:row>
      <xdr:rowOff>52070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83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36847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92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大阪府藤井寺市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9412"/>
          <a:ext cx="0" cy="13230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2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9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132918</xdr:rowOff>
    </xdr:from>
    <xdr:to>
      <xdr:col>29</xdr:col>
      <xdr:colOff>127000</xdr:colOff>
      <xdr:row>16</xdr:row>
      <xdr:rowOff>9017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752293"/>
          <a:ext cx="647700" cy="475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113085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03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3975</xdr:rowOff>
    </xdr:from>
    <xdr:to>
      <xdr:col>26</xdr:col>
      <xdr:colOff>50800</xdr:colOff>
      <xdr:row>16</xdr:row>
      <xdr:rowOff>9017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794800"/>
          <a:ext cx="698500" cy="50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1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85869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8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3975</xdr:rowOff>
    </xdr:from>
    <xdr:to>
      <xdr:col>22</xdr:col>
      <xdr:colOff>114300</xdr:colOff>
      <xdr:row>16</xdr:row>
      <xdr:rowOff>12776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794800"/>
          <a:ext cx="698500" cy="8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3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88091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5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12776</xdr:rowOff>
    </xdr:from>
    <xdr:to>
      <xdr:col>18</xdr:col>
      <xdr:colOff>177800</xdr:colOff>
      <xdr:row>16</xdr:row>
      <xdr:rowOff>57874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803601"/>
          <a:ext cx="698500" cy="450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20345</xdr:rowOff>
    </xdr:from>
    <xdr:to>
      <xdr:col>19</xdr:col>
      <xdr:colOff>38100</xdr:colOff>
      <xdr:row>17</xdr:row>
      <xdr:rowOff>121945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106722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6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42647</xdr:rowOff>
    </xdr:from>
    <xdr:to>
      <xdr:col>15</xdr:col>
      <xdr:colOff>101600</xdr:colOff>
      <xdr:row>17</xdr:row>
      <xdr:rowOff>144247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4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129024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91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82118</xdr:rowOff>
    </xdr:from>
    <xdr:to>
      <xdr:col>29</xdr:col>
      <xdr:colOff>177800</xdr:colOff>
      <xdr:row>16</xdr:row>
      <xdr:rowOff>12268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014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98645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546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129667</xdr:rowOff>
    </xdr:from>
    <xdr:to>
      <xdr:col>26</xdr:col>
      <xdr:colOff>101600</xdr:colOff>
      <xdr:row>16</xdr:row>
      <xdr:rowOff>59817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7490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69994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179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124625</xdr:rowOff>
    </xdr:from>
    <xdr:to>
      <xdr:col>22</xdr:col>
      <xdr:colOff>165100</xdr:colOff>
      <xdr:row>16</xdr:row>
      <xdr:rowOff>54775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744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64952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5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133426</xdr:rowOff>
    </xdr:from>
    <xdr:to>
      <xdr:col>19</xdr:col>
      <xdr:colOff>38100</xdr:colOff>
      <xdr:row>16</xdr:row>
      <xdr:rowOff>63576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7528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73753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521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7074</xdr:rowOff>
    </xdr:from>
    <xdr:to>
      <xdr:col>15</xdr:col>
      <xdr:colOff>101600</xdr:colOff>
      <xdr:row>16</xdr:row>
      <xdr:rowOff>108674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7978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118851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566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18178"/>
          <a:ext cx="0" cy="155170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317259</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4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98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6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18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88563</xdr:rowOff>
    </xdr:from>
    <xdr:to>
      <xdr:col>29</xdr:col>
      <xdr:colOff>127000</xdr:colOff>
      <xdr:row>36</xdr:row>
      <xdr:rowOff>111227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7041813"/>
          <a:ext cx="647700" cy="226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70553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0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88563</xdr:rowOff>
    </xdr:from>
    <xdr:to>
      <xdr:col>26</xdr:col>
      <xdr:colOff>50800</xdr:colOff>
      <xdr:row>36</xdr:row>
      <xdr:rowOff>139443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7041813"/>
          <a:ext cx="698500" cy="508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331636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99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139443</xdr:rowOff>
    </xdr:from>
    <xdr:to>
      <xdr:col>22</xdr:col>
      <xdr:colOff>114300</xdr:colOff>
      <xdr:row>37</xdr:row>
      <xdr:rowOff>80758</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092693"/>
          <a:ext cx="698500" cy="1127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47023</xdr:rowOff>
    </xdr:from>
    <xdr:to>
      <xdr:col>18</xdr:col>
      <xdr:colOff>177800</xdr:colOff>
      <xdr:row>37</xdr:row>
      <xdr:rowOff>80758</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7171723"/>
          <a:ext cx="698500" cy="337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238768</xdr:rowOff>
    </xdr:from>
    <xdr:to>
      <xdr:col>19</xdr:col>
      <xdr:colOff>38100</xdr:colOff>
      <xdr:row>35</xdr:row>
      <xdr:rowOff>340368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7645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247650</xdr:rowOff>
    </xdr:from>
    <xdr:to>
      <xdr:col>15</xdr:col>
      <xdr:colOff>101600</xdr:colOff>
      <xdr:row>36</xdr:row>
      <xdr:rowOff>6350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60427</xdr:rowOff>
    </xdr:from>
    <xdr:to>
      <xdr:col>29</xdr:col>
      <xdr:colOff>177800</xdr:colOff>
      <xdr:row>36</xdr:row>
      <xdr:rowOff>162027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0136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32504</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985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37763</xdr:rowOff>
    </xdr:from>
    <xdr:to>
      <xdr:col>26</xdr:col>
      <xdr:colOff>101600</xdr:colOff>
      <xdr:row>36</xdr:row>
      <xdr:rowOff>139363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9910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124140</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077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88643</xdr:rowOff>
    </xdr:from>
    <xdr:to>
      <xdr:col>22</xdr:col>
      <xdr:colOff>165100</xdr:colOff>
      <xdr:row>37</xdr:row>
      <xdr:rowOff>18793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041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3570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128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29958</xdr:rowOff>
    </xdr:from>
    <xdr:to>
      <xdr:col>19</xdr:col>
      <xdr:colOff>38100</xdr:colOff>
      <xdr:row>37</xdr:row>
      <xdr:rowOff>131558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1546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116335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24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167673</xdr:rowOff>
    </xdr:from>
    <xdr:to>
      <xdr:col>15</xdr:col>
      <xdr:colOff>101600</xdr:colOff>
      <xdr:row>37</xdr:row>
      <xdr:rowOff>97823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1209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82600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207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大阪府藤井寺市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62,700
61,604
8.89
25,995,883
25,961,804
15,187
14,917,416
16,179,013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43.0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79987"/>
          <a:ext cx="1270" cy="145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79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85789</xdr:rowOff>
    </xdr:from>
    <xdr:to>
      <xdr:col>24</xdr:col>
      <xdr:colOff>63500</xdr:colOff>
      <xdr:row>35</xdr:row>
      <xdr:rowOff>163722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086539"/>
          <a:ext cx="838200" cy="7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153319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54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142634</xdr:rowOff>
    </xdr:from>
    <xdr:to>
      <xdr:col>19</xdr:col>
      <xdr:colOff>177800</xdr:colOff>
      <xdr:row>35</xdr:row>
      <xdr:rowOff>163722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143384"/>
          <a:ext cx="889000" cy="2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118457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9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139319</xdr:rowOff>
    </xdr:from>
    <xdr:to>
      <xdr:col>15</xdr:col>
      <xdr:colOff>50800</xdr:colOff>
      <xdr:row>35</xdr:row>
      <xdr:rowOff>142634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140069"/>
          <a:ext cx="889000" cy="3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124001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9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139319</xdr:rowOff>
    </xdr:from>
    <xdr:to>
      <xdr:col>10</xdr:col>
      <xdr:colOff>114300</xdr:colOff>
      <xdr:row>36</xdr:row>
      <xdr:rowOff>102972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40069"/>
          <a:ext cx="889000" cy="135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63868</xdr:rowOff>
    </xdr:from>
    <xdr:to>
      <xdr:col>10</xdr:col>
      <xdr:colOff>165100</xdr:colOff>
      <xdr:row>36</xdr:row>
      <xdr:rowOff>165468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156595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169786</xdr:rowOff>
    </xdr:from>
    <xdr:to>
      <xdr:col>6</xdr:col>
      <xdr:colOff>38100</xdr:colOff>
      <xdr:row>37</xdr:row>
      <xdr:rowOff>99936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91063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34989</xdr:rowOff>
    </xdr:from>
    <xdr:to>
      <xdr:col>24</xdr:col>
      <xdr:colOff>114300</xdr:colOff>
      <xdr:row>35</xdr:row>
      <xdr:rowOff>136589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3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57866</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887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112922</xdr:rowOff>
    </xdr:from>
    <xdr:to>
      <xdr:col>20</xdr:col>
      <xdr:colOff>38100</xdr:colOff>
      <xdr:row>36</xdr:row>
      <xdr:rowOff>43072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1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59599</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888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91834</xdr:rowOff>
    </xdr:from>
    <xdr:to>
      <xdr:col>15</xdr:col>
      <xdr:colOff>101600</xdr:colOff>
      <xdr:row>36</xdr:row>
      <xdr:rowOff>21984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92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38511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86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88519</xdr:rowOff>
    </xdr:from>
    <xdr:to>
      <xdr:col>10</xdr:col>
      <xdr:colOff>165100</xdr:colOff>
      <xdr:row>36</xdr:row>
      <xdr:rowOff>18669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89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35196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86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52172</xdr:rowOff>
    </xdr:from>
    <xdr:to>
      <xdr:col>6</xdr:col>
      <xdr:colOff>38100</xdr:colOff>
      <xdr:row>36</xdr:row>
      <xdr:rowOff>153772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2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170299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9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9043"/>
          <a:ext cx="1270" cy="139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7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81966</xdr:rowOff>
    </xdr:from>
    <xdr:to>
      <xdr:col>24</xdr:col>
      <xdr:colOff>63500</xdr:colOff>
      <xdr:row>57</xdr:row>
      <xdr:rowOff>129997</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854616"/>
          <a:ext cx="838200" cy="48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60558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90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81966</xdr:rowOff>
    </xdr:from>
    <xdr:to>
      <xdr:col>19</xdr:col>
      <xdr:colOff>177800</xdr:colOff>
      <xdr:row>57</xdr:row>
      <xdr:rowOff>165888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54616"/>
          <a:ext cx="889000" cy="83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0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123321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8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165888</xdr:rowOff>
    </xdr:from>
    <xdr:to>
      <xdr:col>15</xdr:col>
      <xdr:colOff>50800</xdr:colOff>
      <xdr:row>58</xdr:row>
      <xdr:rowOff>20320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38538"/>
          <a:ext cx="889000" cy="25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170972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2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20320</xdr:rowOff>
    </xdr:from>
    <xdr:to>
      <xdr:col>10</xdr:col>
      <xdr:colOff>114300</xdr:colOff>
      <xdr:row>58</xdr:row>
      <xdr:rowOff>51574</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64420"/>
          <a:ext cx="889000" cy="3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136207</xdr:rowOff>
    </xdr:from>
    <xdr:to>
      <xdr:col>10</xdr:col>
      <xdr:colOff>165100</xdr:colOff>
      <xdr:row>57</xdr:row>
      <xdr:rowOff>66357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82884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1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25883</xdr:rowOff>
    </xdr:from>
    <xdr:to>
      <xdr:col>6</xdr:col>
      <xdr:colOff>38100</xdr:colOff>
      <xdr:row>57</xdr:row>
      <xdr:rowOff>127483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144010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57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79197</xdr:rowOff>
    </xdr:from>
    <xdr:to>
      <xdr:col>24</xdr:col>
      <xdr:colOff>114300</xdr:colOff>
      <xdr:row>58</xdr:row>
      <xdr:rowOff>9347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51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165574</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6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31166</xdr:rowOff>
    </xdr:from>
    <xdr:to>
      <xdr:col>20</xdr:col>
      <xdr:colOff>38100</xdr:colOff>
      <xdr:row>57</xdr:row>
      <xdr:rowOff>132766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0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123893</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89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115088</xdr:rowOff>
    </xdr:from>
    <xdr:to>
      <xdr:col>15</xdr:col>
      <xdr:colOff>101600</xdr:colOff>
      <xdr:row>58</xdr:row>
      <xdr:rowOff>45238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87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36365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8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140970</xdr:rowOff>
    </xdr:from>
    <xdr:to>
      <xdr:col>10</xdr:col>
      <xdr:colOff>165100</xdr:colOff>
      <xdr:row>58</xdr:row>
      <xdr:rowOff>71120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1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62247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06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774</xdr:rowOff>
    </xdr:from>
    <xdr:to>
      <xdr:col>6</xdr:col>
      <xdr:colOff>38100</xdr:colOff>
      <xdr:row>58</xdr:row>
      <xdr:rowOff>102374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44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93501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3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0908"/>
          <a:ext cx="1270" cy="14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7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157759</xdr:rowOff>
    </xdr:from>
    <xdr:to>
      <xdr:col>24</xdr:col>
      <xdr:colOff>63500</xdr:colOff>
      <xdr:row>78</xdr:row>
      <xdr:rowOff>165036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530859"/>
          <a:ext cx="838200" cy="7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18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163664</xdr:rowOff>
    </xdr:from>
    <xdr:to>
      <xdr:col>19</xdr:col>
      <xdr:colOff>177800</xdr:colOff>
      <xdr:row>78</xdr:row>
      <xdr:rowOff>165036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536764"/>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118560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152997</xdr:rowOff>
    </xdr:from>
    <xdr:to>
      <xdr:col>15</xdr:col>
      <xdr:colOff>50800</xdr:colOff>
      <xdr:row>78</xdr:row>
      <xdr:rowOff>163664</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526097"/>
          <a:ext cx="889000" cy="1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118063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135243</xdr:rowOff>
    </xdr:from>
    <xdr:to>
      <xdr:col>10</xdr:col>
      <xdr:colOff>114300</xdr:colOff>
      <xdr:row>78</xdr:row>
      <xdr:rowOff>152997</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08343"/>
          <a:ext cx="889000" cy="1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167920</xdr:rowOff>
    </xdr:from>
    <xdr:to>
      <xdr:col>10</xdr:col>
      <xdr:colOff>165100</xdr:colOff>
      <xdr:row>78</xdr:row>
      <xdr:rowOff>98070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114597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24168</xdr:rowOff>
    </xdr:from>
    <xdr:to>
      <xdr:col>6</xdr:col>
      <xdr:colOff>38100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106959</xdr:rowOff>
    </xdr:from>
    <xdr:to>
      <xdr:col>24</xdr:col>
      <xdr:colOff>114300</xdr:colOff>
      <xdr:row>79</xdr:row>
      <xdr:rowOff>37109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80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21886</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94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114236</xdr:rowOff>
    </xdr:from>
    <xdr:to>
      <xdr:col>20</xdr:col>
      <xdr:colOff>38100</xdr:colOff>
      <xdr:row>79</xdr:row>
      <xdr:rowOff>44386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87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35513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8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112864</xdr:rowOff>
    </xdr:from>
    <xdr:to>
      <xdr:col>15</xdr:col>
      <xdr:colOff>101600</xdr:colOff>
      <xdr:row>79</xdr:row>
      <xdr:rowOff>43014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85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34141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78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102197</xdr:rowOff>
    </xdr:from>
    <xdr:to>
      <xdr:col>10</xdr:col>
      <xdr:colOff>165100</xdr:colOff>
      <xdr:row>79</xdr:row>
      <xdr:rowOff>32347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7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23474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68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84443</xdr:rowOff>
    </xdr:from>
    <xdr:to>
      <xdr:col>6</xdr:col>
      <xdr:colOff>38100</xdr:colOff>
      <xdr:row>79</xdr:row>
      <xdr:rowOff>14593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5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5720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5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74682"/>
          <a:ext cx="1270" cy="1488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6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6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4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7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124340</xdr:rowOff>
    </xdr:from>
    <xdr:to>
      <xdr:col>24</xdr:col>
      <xdr:colOff>63500</xdr:colOff>
      <xdr:row>95</xdr:row>
      <xdr:rowOff>83595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240640"/>
          <a:ext cx="838200" cy="130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35279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23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115719</xdr:rowOff>
    </xdr:from>
    <xdr:to>
      <xdr:col>19</xdr:col>
      <xdr:colOff>177800</xdr:colOff>
      <xdr:row>95</xdr:row>
      <xdr:rowOff>83595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232019"/>
          <a:ext cx="889000" cy="139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68350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2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115719</xdr:rowOff>
    </xdr:from>
    <xdr:to>
      <xdr:col>15</xdr:col>
      <xdr:colOff>50800</xdr:colOff>
      <xdr:row>96</xdr:row>
      <xdr:rowOff>37592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232019"/>
          <a:ext cx="889000" cy="264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102412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37592</xdr:rowOff>
    </xdr:from>
    <xdr:to>
      <xdr:col>10</xdr:col>
      <xdr:colOff>114300</xdr:colOff>
      <xdr:row>96</xdr:row>
      <xdr:rowOff>110134</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496792"/>
          <a:ext cx="889000" cy="72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120969</xdr:rowOff>
    </xdr:from>
    <xdr:to>
      <xdr:col>10</xdr:col>
      <xdr:colOff>165100</xdr:colOff>
      <xdr:row>97</xdr:row>
      <xdr:rowOff>51119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42246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322</xdr:rowOff>
    </xdr:from>
    <xdr:to>
      <xdr:col>6</xdr:col>
      <xdr:colOff>38100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93049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7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73540</xdr:rowOff>
    </xdr:from>
    <xdr:to>
      <xdr:col>24</xdr:col>
      <xdr:colOff>114300</xdr:colOff>
      <xdr:row>95</xdr:row>
      <xdr:rowOff>3690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18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96417</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041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32795</xdr:rowOff>
    </xdr:from>
    <xdr:to>
      <xdr:col>20</xdr:col>
      <xdr:colOff>38100</xdr:colOff>
      <xdr:row>95</xdr:row>
      <xdr:rowOff>134395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32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150922</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095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64919</xdr:rowOff>
    </xdr:from>
    <xdr:to>
      <xdr:col>15</xdr:col>
      <xdr:colOff>101600</xdr:colOff>
      <xdr:row>94</xdr:row>
      <xdr:rowOff>166519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18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11596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956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158242</xdr:rowOff>
    </xdr:from>
    <xdr:to>
      <xdr:col>10</xdr:col>
      <xdr:colOff>165100</xdr:colOff>
      <xdr:row>96</xdr:row>
      <xdr:rowOff>88392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44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104919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221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59334</xdr:rowOff>
    </xdr:from>
    <xdr:to>
      <xdr:col>6</xdr:col>
      <xdr:colOff>38100</xdr:colOff>
      <xdr:row>96</xdr:row>
      <xdr:rowOff>160934</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51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6011</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293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228656"/>
          <a:ext cx="1270" cy="131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4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3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0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22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32631</xdr:rowOff>
    </xdr:from>
    <xdr:to>
      <xdr:col>55</xdr:col>
      <xdr:colOff>0</xdr:colOff>
      <xdr:row>36</xdr:row>
      <xdr:rowOff>41471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204831"/>
          <a:ext cx="838200" cy="8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62778</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34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32631</xdr:rowOff>
    </xdr:from>
    <xdr:to>
      <xdr:col>50</xdr:col>
      <xdr:colOff>114300</xdr:colOff>
      <xdr:row>36</xdr:row>
      <xdr:rowOff>54653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204831"/>
          <a:ext cx="889000" cy="22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166357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150780</xdr:rowOff>
    </xdr:from>
    <xdr:to>
      <xdr:col>45</xdr:col>
      <xdr:colOff>177800</xdr:colOff>
      <xdr:row>36</xdr:row>
      <xdr:rowOff>54653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465730"/>
          <a:ext cx="889000" cy="761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34668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3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150780</xdr:rowOff>
    </xdr:from>
    <xdr:to>
      <xdr:col>41</xdr:col>
      <xdr:colOff>50800</xdr:colOff>
      <xdr:row>36</xdr:row>
      <xdr:rowOff>72926</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465730"/>
          <a:ext cx="889000" cy="77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16053</xdr:rowOff>
    </xdr:from>
    <xdr:to>
      <xdr:col>41</xdr:col>
      <xdr:colOff>101600</xdr:colOff>
      <xdr:row>32</xdr:row>
      <xdr:rowOff>117653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108780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59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538</xdr:rowOff>
    </xdr:from>
    <xdr:to>
      <xdr:col>36</xdr:col>
      <xdr:colOff>165100</xdr:colOff>
      <xdr:row>37</xdr:row>
      <xdr:rowOff>102138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4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93265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43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162121</xdr:rowOff>
    </xdr:from>
    <xdr:to>
      <xdr:col>55</xdr:col>
      <xdr:colOff>50800</xdr:colOff>
      <xdr:row>36</xdr:row>
      <xdr:rowOff>92271</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62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13548</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14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153281</xdr:rowOff>
    </xdr:from>
    <xdr:to>
      <xdr:col>50</xdr:col>
      <xdr:colOff>165100</xdr:colOff>
      <xdr:row>36</xdr:row>
      <xdr:rowOff>83431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154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99958</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92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3853</xdr:rowOff>
    </xdr:from>
    <xdr:to>
      <xdr:col>46</xdr:col>
      <xdr:colOff>38100</xdr:colOff>
      <xdr:row>36</xdr:row>
      <xdr:rowOff>105453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17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121980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5951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99980</xdr:rowOff>
    </xdr:from>
    <xdr:to>
      <xdr:col>41</xdr:col>
      <xdr:colOff>101600</xdr:colOff>
      <xdr:row>32</xdr:row>
      <xdr:rowOff>30130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41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46657</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190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22126</xdr:rowOff>
    </xdr:from>
    <xdr:to>
      <xdr:col>36</xdr:col>
      <xdr:colOff>165100</xdr:colOff>
      <xdr:row>36</xdr:row>
      <xdr:rowOff>123726</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19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140253</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5969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30501"/>
          <a:ext cx="1270" cy="1553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8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8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0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3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139433</xdr:rowOff>
    </xdr:from>
    <xdr:to>
      <xdr:col>55</xdr:col>
      <xdr:colOff>0</xdr:colOff>
      <xdr:row>58</xdr:row>
      <xdr:rowOff>166700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10083533"/>
          <a:ext cx="838200" cy="2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118356</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376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150279</xdr:rowOff>
    </xdr:from>
    <xdr:to>
      <xdr:col>50</xdr:col>
      <xdr:colOff>114300</xdr:colOff>
      <xdr:row>58</xdr:row>
      <xdr:rowOff>166700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10094379"/>
          <a:ext cx="889000" cy="16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4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61295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1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68720</xdr:rowOff>
    </xdr:from>
    <xdr:to>
      <xdr:col>45</xdr:col>
      <xdr:colOff>177800</xdr:colOff>
      <xdr:row>58</xdr:row>
      <xdr:rowOff>150279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10012820"/>
          <a:ext cx="889000" cy="81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2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42625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30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25540</xdr:rowOff>
    </xdr:from>
    <xdr:to>
      <xdr:col>41</xdr:col>
      <xdr:colOff>50800</xdr:colOff>
      <xdr:row>58</xdr:row>
      <xdr:rowOff>68720</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6972300" y="9798190"/>
          <a:ext cx="889000" cy="2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101816</xdr:rowOff>
    </xdr:from>
    <xdr:to>
      <xdr:col>41</xdr:col>
      <xdr:colOff>101600</xdr:colOff>
      <xdr:row>56</xdr:row>
      <xdr:rowOff>31966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48493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30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100482</xdr:rowOff>
    </xdr:from>
    <xdr:to>
      <xdr:col>36</xdr:col>
      <xdr:colOff>165100</xdr:colOff>
      <xdr:row>56</xdr:row>
      <xdr:rowOff>30632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47159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88633</xdr:rowOff>
    </xdr:from>
    <xdr:to>
      <xdr:col>55</xdr:col>
      <xdr:colOff>50800</xdr:colOff>
      <xdr:row>59</xdr:row>
      <xdr:rowOff>18783</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1003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3560</xdr:rowOff>
    </xdr:from>
    <xdr:ext cx="469744"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947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115900</xdr:rowOff>
    </xdr:from>
    <xdr:to>
      <xdr:col>50</xdr:col>
      <xdr:colOff>165100</xdr:colOff>
      <xdr:row>59</xdr:row>
      <xdr:rowOff>46050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100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37177</xdr:rowOff>
    </xdr:from>
    <xdr:ext cx="469744"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04428" y="1015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99479</xdr:rowOff>
    </xdr:from>
    <xdr:to>
      <xdr:col>46</xdr:col>
      <xdr:colOff>38100</xdr:colOff>
      <xdr:row>59</xdr:row>
      <xdr:rowOff>29629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10043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20756</xdr:rowOff>
    </xdr:from>
    <xdr:ext cx="469744"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515428" y="1013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17920</xdr:rowOff>
    </xdr:from>
    <xdr:to>
      <xdr:col>41</xdr:col>
      <xdr:colOff>101600</xdr:colOff>
      <xdr:row>58</xdr:row>
      <xdr:rowOff>119520</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96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110647</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10054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146190</xdr:rowOff>
    </xdr:from>
    <xdr:to>
      <xdr:col>36</xdr:col>
      <xdr:colOff>165100</xdr:colOff>
      <xdr:row>57</xdr:row>
      <xdr:rowOff>76340</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74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67467</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84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72372"/>
          <a:ext cx="1270" cy="151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72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43707</xdr:rowOff>
    </xdr:from>
    <xdr:to>
      <xdr:col>55</xdr:col>
      <xdr:colOff>0</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588257"/>
          <a:ext cx="838200" cy="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142752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7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41478</xdr:rowOff>
    </xdr:from>
    <xdr:to>
      <xdr:col>50</xdr:col>
      <xdr:colOff>114300</xdr:colOff>
      <xdr:row>79</xdr:row>
      <xdr:rowOff>44450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3586028"/>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90212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41478</xdr:rowOff>
    </xdr:from>
    <xdr:to>
      <xdr:col>45</xdr:col>
      <xdr:colOff>177800</xdr:colOff>
      <xdr:row>79</xdr:row>
      <xdr:rowOff>41859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358602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68115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141415</xdr:rowOff>
    </xdr:from>
    <xdr:to>
      <xdr:col>41</xdr:col>
      <xdr:colOff>50800</xdr:colOff>
      <xdr:row>79</xdr:row>
      <xdr:rowOff>41859</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514515"/>
          <a:ext cx="889000" cy="71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129972</xdr:rowOff>
    </xdr:from>
    <xdr:to>
      <xdr:col>41</xdr:col>
      <xdr:colOff>101600</xdr:colOff>
      <xdr:row>78</xdr:row>
      <xdr:rowOff>60122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76649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77146</xdr:rowOff>
    </xdr:from>
    <xdr:to>
      <xdr:col>36</xdr:col>
      <xdr:colOff>165100</xdr:colOff>
      <xdr:row>78</xdr:row>
      <xdr:rowOff>7296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23823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164357</xdr:rowOff>
    </xdr:from>
    <xdr:to>
      <xdr:col>55</xdr:col>
      <xdr:colOff>50800</xdr:colOff>
      <xdr:row>79</xdr:row>
      <xdr:rowOff>94507</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3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79284</xdr:rowOff>
    </xdr:from>
    <xdr:ext cx="313932"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523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165100</xdr:rowOff>
    </xdr:from>
    <xdr:to>
      <xdr:col>50</xdr:col>
      <xdr:colOff>165100</xdr:colOff>
      <xdr:row>79</xdr:row>
      <xdr:rowOff>95250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86377</xdr:rowOff>
    </xdr:from>
    <xdr:ext cx="249299"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514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162128</xdr:rowOff>
    </xdr:from>
    <xdr:to>
      <xdr:col>46</xdr:col>
      <xdr:colOff>38100</xdr:colOff>
      <xdr:row>79</xdr:row>
      <xdr:rowOff>92278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3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83405</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61017" y="136279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162509</xdr:rowOff>
    </xdr:from>
    <xdr:to>
      <xdr:col>41</xdr:col>
      <xdr:colOff>101600</xdr:colOff>
      <xdr:row>79</xdr:row>
      <xdr:rowOff>92659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3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83786</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72017" y="13628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90615</xdr:rowOff>
    </xdr:from>
    <xdr:to>
      <xdr:col>36</xdr:col>
      <xdr:colOff>165100</xdr:colOff>
      <xdr:row>79</xdr:row>
      <xdr:rowOff>20765</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46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11892</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556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950"/>
          <a:ext cx="1270" cy="154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1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10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36471</xdr:rowOff>
    </xdr:from>
    <xdr:to>
      <xdr:col>55</xdr:col>
      <xdr:colOff>0</xdr:colOff>
      <xdr:row>99</xdr:row>
      <xdr:rowOff>58694</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7010021"/>
          <a:ext cx="838200" cy="22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149431</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437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24225</xdr:rowOff>
    </xdr:from>
    <xdr:to>
      <xdr:col>50</xdr:col>
      <xdr:colOff>114300</xdr:colOff>
      <xdr:row>99</xdr:row>
      <xdr:rowOff>58694</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997775"/>
          <a:ext cx="889000" cy="34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9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79942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36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103631</xdr:rowOff>
    </xdr:from>
    <xdr:to>
      <xdr:col>45</xdr:col>
      <xdr:colOff>177800</xdr:colOff>
      <xdr:row>99</xdr:row>
      <xdr:rowOff>24225</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905731"/>
          <a:ext cx="889000" cy="9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83976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7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14100</xdr:rowOff>
    </xdr:from>
    <xdr:to>
      <xdr:col>41</xdr:col>
      <xdr:colOff>50800</xdr:colOff>
      <xdr:row>98</xdr:row>
      <xdr:rowOff>103631</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816200"/>
          <a:ext cx="889000" cy="8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130277</xdr:rowOff>
    </xdr:from>
    <xdr:to>
      <xdr:col>41</xdr:col>
      <xdr:colOff>101600</xdr:colOff>
      <xdr:row>97</xdr:row>
      <xdr:rowOff>60427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76954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3470</xdr:rowOff>
    </xdr:from>
    <xdr:to>
      <xdr:col>36</xdr:col>
      <xdr:colOff>165100</xdr:colOff>
      <xdr:row>97</xdr:row>
      <xdr:rowOff>105070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121597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40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157121</xdr:rowOff>
    </xdr:from>
    <xdr:to>
      <xdr:col>55</xdr:col>
      <xdr:colOff>50800</xdr:colOff>
      <xdr:row>99</xdr:row>
      <xdr:rowOff>87271</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959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72048</xdr:rowOff>
    </xdr:from>
    <xdr:ext cx="469744"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874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7894</xdr:rowOff>
    </xdr:from>
    <xdr:to>
      <xdr:col>50</xdr:col>
      <xdr:colOff>165100</xdr:colOff>
      <xdr:row>99</xdr:row>
      <xdr:rowOff>109494</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98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100621</xdr:rowOff>
    </xdr:from>
    <xdr:ext cx="469744"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404428" y="17074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144875</xdr:rowOff>
    </xdr:from>
    <xdr:to>
      <xdr:col>46</xdr:col>
      <xdr:colOff>38100</xdr:colOff>
      <xdr:row>99</xdr:row>
      <xdr:rowOff>75025</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94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66152</xdr:rowOff>
    </xdr:from>
    <xdr:ext cx="469744"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515428" y="17039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52831</xdr:rowOff>
    </xdr:from>
    <xdr:to>
      <xdr:col>41</xdr:col>
      <xdr:colOff>101600</xdr:colOff>
      <xdr:row>98</xdr:row>
      <xdr:rowOff>154431</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854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145558</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94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134750</xdr:rowOff>
    </xdr:from>
    <xdr:to>
      <xdr:col>36</xdr:col>
      <xdr:colOff>165100</xdr:colOff>
      <xdr:row>98</xdr:row>
      <xdr:rowOff>64900</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76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56027</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85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71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6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7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11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43454</xdr:rowOff>
    </xdr:from>
    <xdr:to>
      <xdr:col>72</xdr:col>
      <xdr:colOff>38100</xdr:colOff>
      <xdr:row>38</xdr:row>
      <xdr:rowOff>145054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161581</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4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29921</xdr:rowOff>
    </xdr:from>
    <xdr:to>
      <xdr:col>67</xdr:col>
      <xdr:colOff>101600</xdr:colOff>
      <xdr:row>38</xdr:row>
      <xdr:rowOff>131521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148048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3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74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5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7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31572</xdr:rowOff>
    </xdr:from>
    <xdr:to>
      <xdr:col>85</xdr:col>
      <xdr:colOff>127000</xdr:colOff>
      <xdr:row>77</xdr:row>
      <xdr:rowOff>44856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5481300" y="13233222"/>
          <a:ext cx="838200" cy="1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78884</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937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31572</xdr:rowOff>
    </xdr:from>
    <xdr:to>
      <xdr:col>81</xdr:col>
      <xdr:colOff>50800</xdr:colOff>
      <xdr:row>77</xdr:row>
      <xdr:rowOff>50367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4592300" y="13233222"/>
          <a:ext cx="889000" cy="18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166781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50367</xdr:rowOff>
    </xdr:from>
    <xdr:to>
      <xdr:col>76</xdr:col>
      <xdr:colOff>114300</xdr:colOff>
      <xdr:row>77</xdr:row>
      <xdr:rowOff>97168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3252017"/>
          <a:ext cx="889000" cy="46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171213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97168</xdr:rowOff>
    </xdr:from>
    <xdr:to>
      <xdr:col>71</xdr:col>
      <xdr:colOff>177800</xdr:colOff>
      <xdr:row>77</xdr:row>
      <xdr:rowOff>118414</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814300" y="13298818"/>
          <a:ext cx="889000" cy="2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49518</xdr:rowOff>
    </xdr:from>
    <xdr:to>
      <xdr:col>72</xdr:col>
      <xdr:colOff>38100</xdr:colOff>
      <xdr:row>76</xdr:row>
      <xdr:rowOff>151118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167644</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58902</xdr:rowOff>
    </xdr:from>
    <xdr:to>
      <xdr:col>67</xdr:col>
      <xdr:colOff>101600</xdr:colOff>
      <xdr:row>76</xdr:row>
      <xdr:rowOff>160502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5580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165506</xdr:rowOff>
    </xdr:from>
    <xdr:to>
      <xdr:col>85</xdr:col>
      <xdr:colOff>177800</xdr:colOff>
      <xdr:row>77</xdr:row>
      <xdr:rowOff>95656</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195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143933</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3174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152222</xdr:rowOff>
    </xdr:from>
    <xdr:to>
      <xdr:col>81</xdr:col>
      <xdr:colOff>101600</xdr:colOff>
      <xdr:row>77</xdr:row>
      <xdr:rowOff>82372</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18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73499</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327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171017</xdr:rowOff>
    </xdr:from>
    <xdr:to>
      <xdr:col>76</xdr:col>
      <xdr:colOff>165100</xdr:colOff>
      <xdr:row>77</xdr:row>
      <xdr:rowOff>101167</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201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92294</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329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46368</xdr:rowOff>
    </xdr:from>
    <xdr:to>
      <xdr:col>72</xdr:col>
      <xdr:colOff>38100</xdr:colOff>
      <xdr:row>77</xdr:row>
      <xdr:rowOff>147968</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24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139095</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334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67614</xdr:rowOff>
    </xdr:from>
    <xdr:to>
      <xdr:col>67</xdr:col>
      <xdr:colOff>101600</xdr:colOff>
      <xdr:row>77</xdr:row>
      <xdr:rowOff>169214</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26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160341</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336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34083"/>
          <a:ext cx="1269" cy="150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42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0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3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99310</xdr:rowOff>
    </xdr:from>
    <xdr:to>
      <xdr:col>85</xdr:col>
      <xdr:colOff>127000</xdr:colOff>
      <xdr:row>98</xdr:row>
      <xdr:rowOff>125572</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5481300" y="16901410"/>
          <a:ext cx="838200" cy="26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107424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566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31801</xdr:rowOff>
    </xdr:from>
    <xdr:to>
      <xdr:col>81</xdr:col>
      <xdr:colOff>50800</xdr:colOff>
      <xdr:row>98</xdr:row>
      <xdr:rowOff>125572</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592300" y="16833901"/>
          <a:ext cx="889000" cy="9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16631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31801</xdr:rowOff>
    </xdr:from>
    <xdr:to>
      <xdr:col>76</xdr:col>
      <xdr:colOff>114300</xdr:colOff>
      <xdr:row>98</xdr:row>
      <xdr:rowOff>129660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833901"/>
          <a:ext cx="889000" cy="97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170615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129660</xdr:rowOff>
    </xdr:from>
    <xdr:to>
      <xdr:col>71</xdr:col>
      <xdr:colOff>177800</xdr:colOff>
      <xdr:row>98</xdr:row>
      <xdr:rowOff>131096</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931760"/>
          <a:ext cx="889000" cy="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120630</xdr:rowOff>
    </xdr:from>
    <xdr:to>
      <xdr:col>72</xdr:col>
      <xdr:colOff>38100</xdr:colOff>
      <xdr:row>98</xdr:row>
      <xdr:rowOff>50780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67307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157352</xdr:rowOff>
    </xdr:from>
    <xdr:to>
      <xdr:col>67</xdr:col>
      <xdr:colOff>101600</xdr:colOff>
      <xdr:row>98</xdr:row>
      <xdr:rowOff>87502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78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104029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56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48510</xdr:rowOff>
    </xdr:from>
    <xdr:to>
      <xdr:col>85</xdr:col>
      <xdr:colOff>177800</xdr:colOff>
      <xdr:row>98</xdr:row>
      <xdr:rowOff>150110</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85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134887</xdr:rowOff>
    </xdr:from>
    <xdr:ext cx="469744"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765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74772</xdr:rowOff>
    </xdr:from>
    <xdr:to>
      <xdr:col>81</xdr:col>
      <xdr:colOff>101600</xdr:colOff>
      <xdr:row>99</xdr:row>
      <xdr:rowOff>4922</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87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167499</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46428" y="16969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152451</xdr:rowOff>
    </xdr:from>
    <xdr:to>
      <xdr:col>76</xdr:col>
      <xdr:colOff>165100</xdr:colOff>
      <xdr:row>98</xdr:row>
      <xdr:rowOff>82601</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78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73728</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87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78860</xdr:rowOff>
    </xdr:from>
    <xdr:to>
      <xdr:col>72</xdr:col>
      <xdr:colOff>38100</xdr:colOff>
      <xdr:row>99</xdr:row>
      <xdr:rowOff>9010</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88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137</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68428" y="1697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80296</xdr:rowOff>
    </xdr:from>
    <xdr:to>
      <xdr:col>67</xdr:col>
      <xdr:colOff>101600</xdr:colOff>
      <xdr:row>99</xdr:row>
      <xdr:rowOff>10446</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882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1573</xdr:rowOff>
    </xdr:from>
    <xdr:ext cx="378565"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5017" y="169751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46243"/>
          <a:ext cx="1269" cy="148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29100</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372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122826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109237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153543</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668643"/>
          <a:ext cx="889000" cy="6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5207</xdr:rowOff>
    </xdr:from>
    <xdr:to>
      <xdr:col>102</xdr:col>
      <xdr:colOff>165100</xdr:colOff>
      <xdr:row>38</xdr:row>
      <xdr:rowOff>106807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123334</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44958</xdr:rowOff>
    </xdr:from>
    <xdr:to>
      <xdr:col>98</xdr:col>
      <xdr:colOff>38100</xdr:colOff>
      <xdr:row>38</xdr:row>
      <xdr:rowOff>146558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6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163085</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35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102743</xdr:rowOff>
    </xdr:from>
    <xdr:to>
      <xdr:col>98</xdr:col>
      <xdr:colOff>38100</xdr:colOff>
      <xdr:row>39</xdr:row>
      <xdr:rowOff>32893</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1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24020</xdr:rowOff>
    </xdr:from>
    <xdr:ext cx="378565"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67017" y="67105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524367"/>
          <a:ext cx="1269" cy="163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2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52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106177</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7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2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32758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25443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59449</xdr:rowOff>
    </xdr:from>
    <xdr:to>
      <xdr:col>102</xdr:col>
      <xdr:colOff>165100</xdr:colOff>
      <xdr:row>58</xdr:row>
      <xdr:rowOff>161049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6126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72441</xdr:rowOff>
    </xdr:from>
    <xdr:to>
      <xdr:col>98</xdr:col>
      <xdr:colOff>38100</xdr:colOff>
      <xdr:row>59</xdr:row>
      <xdr:rowOff>2591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19118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47241"/>
          <a:ext cx="1269" cy="1521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6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4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82975</xdr:rowOff>
    </xdr:from>
    <xdr:to>
      <xdr:col>116</xdr:col>
      <xdr:colOff>63500</xdr:colOff>
      <xdr:row>75</xdr:row>
      <xdr:rowOff>17660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770275"/>
          <a:ext cx="838200" cy="106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101650</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6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17660</xdr:rowOff>
    </xdr:from>
    <xdr:to>
      <xdr:col>111</xdr:col>
      <xdr:colOff>177800</xdr:colOff>
      <xdr:row>75</xdr:row>
      <xdr:rowOff>39312</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2876410"/>
          <a:ext cx="889000" cy="21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112654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14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39312</xdr:rowOff>
    </xdr:from>
    <xdr:to>
      <xdr:col>107</xdr:col>
      <xdr:colOff>50800</xdr:colOff>
      <xdr:row>75</xdr:row>
      <xdr:rowOff>77162</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2898062"/>
          <a:ext cx="889000" cy="37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141426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77162</xdr:rowOff>
    </xdr:from>
    <xdr:to>
      <xdr:col>102</xdr:col>
      <xdr:colOff>114300</xdr:colOff>
      <xdr:row>75</xdr:row>
      <xdr:rowOff>102699</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2935912"/>
          <a:ext cx="889000" cy="25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78319</xdr:rowOff>
    </xdr:from>
    <xdr:to>
      <xdr:col>102</xdr:col>
      <xdr:colOff>165100</xdr:colOff>
      <xdr:row>77</xdr:row>
      <xdr:rowOff>8469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171046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9544</xdr:rowOff>
    </xdr:from>
    <xdr:to>
      <xdr:col>98</xdr:col>
      <xdr:colOff>38100</xdr:colOff>
      <xdr:row>76</xdr:row>
      <xdr:rowOff>111144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102271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32175</xdr:rowOff>
    </xdr:from>
    <xdr:to>
      <xdr:col>116</xdr:col>
      <xdr:colOff>114300</xdr:colOff>
      <xdr:row>74</xdr:row>
      <xdr:rowOff>133775</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71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55052</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570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138310</xdr:rowOff>
    </xdr:from>
    <xdr:to>
      <xdr:col>112</xdr:col>
      <xdr:colOff>38100</xdr:colOff>
      <xdr:row>75</xdr:row>
      <xdr:rowOff>68460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82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84987</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60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159962</xdr:rowOff>
    </xdr:from>
    <xdr:to>
      <xdr:col>107</xdr:col>
      <xdr:colOff>101600</xdr:colOff>
      <xdr:row>75</xdr:row>
      <xdr:rowOff>90112</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847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106639</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62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26362</xdr:rowOff>
    </xdr:from>
    <xdr:to>
      <xdr:col>102</xdr:col>
      <xdr:colOff>165100</xdr:colOff>
      <xdr:row>75</xdr:row>
      <xdr:rowOff>127962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88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144489</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660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51899</xdr:rowOff>
    </xdr:from>
    <xdr:to>
      <xdr:col>98</xdr:col>
      <xdr:colOff>38100</xdr:colOff>
      <xdr:row>75</xdr:row>
      <xdr:rowOff>153499</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91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170026</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685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414,065</a:t>
          </a:r>
          <a:r>
            <a:rPr kumimoji="1" lang="ja-JP" altLang="en-US" sz="1300">
              <a:latin typeface="ＭＳ Ｐゴシック" panose="020B0600070205080204" pitchFamily="50" charset="-128"/>
              <a:ea typeface="ＭＳ Ｐゴシック" panose="020B0600070205080204" pitchFamily="50" charset="-128"/>
            </a:rPr>
            <a:t>円となっており、主な構成項目は扶助費（</a:t>
          </a:r>
          <a:r>
            <a:rPr kumimoji="1" lang="en-US" altLang="ja-JP" sz="1300">
              <a:latin typeface="ＭＳ Ｐゴシック" panose="020B0600070205080204" pitchFamily="50" charset="-128"/>
              <a:ea typeface="ＭＳ Ｐゴシック" panose="020B0600070205080204" pitchFamily="50" charset="-128"/>
            </a:rPr>
            <a:t>136,411</a:t>
          </a:r>
          <a:r>
            <a:rPr kumimoji="1" lang="ja-JP" altLang="en-US" sz="1300">
              <a:latin typeface="ＭＳ Ｐゴシック" panose="020B0600070205080204" pitchFamily="50" charset="-128"/>
              <a:ea typeface="ＭＳ Ｐゴシック" panose="020B0600070205080204" pitchFamily="50" charset="-128"/>
            </a:rPr>
            <a:t>円）、人件費（</a:t>
          </a:r>
          <a:r>
            <a:rPr kumimoji="1" lang="en-US" altLang="ja-JP" sz="1300">
              <a:latin typeface="ＭＳ Ｐゴシック" panose="020B0600070205080204" pitchFamily="50" charset="-128"/>
              <a:ea typeface="ＭＳ Ｐゴシック" panose="020B0600070205080204" pitchFamily="50" charset="-128"/>
            </a:rPr>
            <a:t>73,830</a:t>
          </a:r>
          <a:r>
            <a:rPr kumimoji="1" lang="ja-JP" altLang="en-US" sz="1300">
              <a:latin typeface="ＭＳ Ｐゴシック" panose="020B0600070205080204" pitchFamily="50" charset="-128"/>
              <a:ea typeface="ＭＳ Ｐゴシック" panose="020B0600070205080204" pitchFamily="50" charset="-128"/>
            </a:rPr>
            <a:t>円）、補助費等（</a:t>
          </a:r>
          <a:r>
            <a:rPr kumimoji="1" lang="en-US" altLang="ja-JP" sz="1300">
              <a:latin typeface="ＭＳ Ｐゴシック" panose="020B0600070205080204" pitchFamily="50" charset="-128"/>
              <a:ea typeface="ＭＳ Ｐゴシック" panose="020B0600070205080204" pitchFamily="50" charset="-128"/>
            </a:rPr>
            <a:t>67,891</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扶助費については、国施策である臨時的な給付金事業が前年度よりも多かったことから増加している。しかしながら、障害福祉サービス費は増加傾向にあるため、類似団体内平均値を上回っており、今後もこの傾向は続くと見込まれる。</a:t>
          </a:r>
        </a:p>
        <a:p>
          <a:r>
            <a:rPr kumimoji="1" lang="ja-JP" altLang="en-US" sz="1300">
              <a:latin typeface="ＭＳ Ｐゴシック" panose="020B0600070205080204" pitchFamily="50" charset="-128"/>
              <a:ea typeface="ＭＳ Ｐゴシック" panose="020B0600070205080204" pitchFamily="50" charset="-128"/>
            </a:rPr>
            <a:t>　人件費については、人事院勧告に基づく給与水準の変動等により前年度より増加し、依然として類似団体内平均値を上回っている。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公立保育所が５か所、公立こども園が１か所、公立幼稚園が３か所あることがコスト増の要因と考えられるが、事務の効率化や民間委託の検討など今後も引き続き人件費の抑制に努めていく。</a:t>
          </a:r>
        </a:p>
        <a:p>
          <a:r>
            <a:rPr kumimoji="1" lang="ja-JP" altLang="en-US" sz="1300">
              <a:latin typeface="ＭＳ Ｐゴシック" panose="020B0600070205080204" pitchFamily="50" charset="-128"/>
              <a:ea typeface="ＭＳ Ｐゴシック" panose="020B0600070205080204" pitchFamily="50" charset="-128"/>
            </a:rPr>
            <a:t>　補助費等については、整備途上である公共下水道事業会計への繰出しが大きな要因となり、類似団体内平均値を上回っている。今後、一部事務組合への負担金も含めて経費の抑制に努めていく。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大阪府藤井寺市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62,700
61,604
8.89
25,995,883
25,961,804
15,187
14,917,416
16,179,013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43.0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4523"/>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16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121869</xdr:rowOff>
    </xdr:from>
    <xdr:to>
      <xdr:col>24</xdr:col>
      <xdr:colOff>63500</xdr:colOff>
      <xdr:row>36</xdr:row>
      <xdr:rowOff>4826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122619"/>
          <a:ext cx="838200" cy="5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26738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56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83922</xdr:rowOff>
    </xdr:from>
    <xdr:to>
      <xdr:col>19</xdr:col>
      <xdr:colOff>177800</xdr:colOff>
      <xdr:row>36</xdr:row>
      <xdr:rowOff>4826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084672"/>
          <a:ext cx="889000" cy="9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147134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83922</xdr:rowOff>
    </xdr:from>
    <xdr:to>
      <xdr:col>15</xdr:col>
      <xdr:colOff>50800</xdr:colOff>
      <xdr:row>35</xdr:row>
      <xdr:rowOff>154331</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084672"/>
          <a:ext cx="889000" cy="70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134332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79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87122</xdr:rowOff>
    </xdr:from>
    <xdr:to>
      <xdr:col>10</xdr:col>
      <xdr:colOff>114300</xdr:colOff>
      <xdr:row>35</xdr:row>
      <xdr:rowOff>154331</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087872"/>
          <a:ext cx="889000" cy="67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36779</xdr:rowOff>
    </xdr:from>
    <xdr:to>
      <xdr:col>10</xdr:col>
      <xdr:colOff>165100</xdr:colOff>
      <xdr:row>35</xdr:row>
      <xdr:rowOff>138379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154906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1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27635</xdr:rowOff>
    </xdr:from>
    <xdr:to>
      <xdr:col>6</xdr:col>
      <xdr:colOff>38100</xdr:colOff>
      <xdr:row>35</xdr:row>
      <xdr:rowOff>129235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145762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0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71069</xdr:rowOff>
    </xdr:from>
    <xdr:to>
      <xdr:col>24</xdr:col>
      <xdr:colOff>114300</xdr:colOff>
      <xdr:row>36</xdr:row>
      <xdr:rowOff>1219</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071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49496</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050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125476</xdr:rowOff>
    </xdr:from>
    <xdr:to>
      <xdr:col>20</xdr:col>
      <xdr:colOff>38100</xdr:colOff>
      <xdr:row>36</xdr:row>
      <xdr:rowOff>55626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126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46753</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218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33122</xdr:rowOff>
    </xdr:from>
    <xdr:to>
      <xdr:col>15</xdr:col>
      <xdr:colOff>101600</xdr:colOff>
      <xdr:row>35</xdr:row>
      <xdr:rowOff>134722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03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125849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12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103531</xdr:rowOff>
    </xdr:from>
    <xdr:to>
      <xdr:col>10</xdr:col>
      <xdr:colOff>165100</xdr:colOff>
      <xdr:row>36</xdr:row>
      <xdr:rowOff>33681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10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24808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197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36322</xdr:rowOff>
    </xdr:from>
    <xdr:to>
      <xdr:col>6</xdr:col>
      <xdr:colOff>38100</xdr:colOff>
      <xdr:row>35</xdr:row>
      <xdr:rowOff>137922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3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129049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129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78514"/>
          <a:ext cx="1270" cy="132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5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7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76371</xdr:rowOff>
    </xdr:from>
    <xdr:to>
      <xdr:col>24</xdr:col>
      <xdr:colOff>63500</xdr:colOff>
      <xdr:row>57</xdr:row>
      <xdr:rowOff>124841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849021"/>
          <a:ext cx="838200" cy="48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47145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2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62936</xdr:rowOff>
    </xdr:from>
    <xdr:to>
      <xdr:col>19</xdr:col>
      <xdr:colOff>177800</xdr:colOff>
      <xdr:row>57</xdr:row>
      <xdr:rowOff>124841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835586"/>
          <a:ext cx="889000" cy="6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117317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26009</xdr:rowOff>
    </xdr:from>
    <xdr:to>
      <xdr:col>15</xdr:col>
      <xdr:colOff>50800</xdr:colOff>
      <xdr:row>57</xdr:row>
      <xdr:rowOff>62936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112859"/>
          <a:ext cx="889000" cy="722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112227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26009</xdr:rowOff>
    </xdr:from>
    <xdr:to>
      <xdr:col>10</xdr:col>
      <xdr:colOff>114300</xdr:colOff>
      <xdr:row>57</xdr:row>
      <xdr:rowOff>94468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112859"/>
          <a:ext cx="889000" cy="754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170998</xdr:rowOff>
    </xdr:from>
    <xdr:to>
      <xdr:col>10</xdr:col>
      <xdr:colOff>165100</xdr:colOff>
      <xdr:row>52</xdr:row>
      <xdr:rowOff>101148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117675</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869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120683</xdr:rowOff>
    </xdr:from>
    <xdr:to>
      <xdr:col>6</xdr:col>
      <xdr:colOff>38100</xdr:colOff>
      <xdr:row>57</xdr:row>
      <xdr:rowOff>50833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67360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25571</xdr:rowOff>
    </xdr:from>
    <xdr:to>
      <xdr:col>24</xdr:col>
      <xdr:colOff>114300</xdr:colOff>
      <xdr:row>57</xdr:row>
      <xdr:rowOff>127171</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9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111948</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1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74041</xdr:rowOff>
    </xdr:from>
    <xdr:to>
      <xdr:col>20</xdr:col>
      <xdr:colOff>38100</xdr:colOff>
      <xdr:row>58</xdr:row>
      <xdr:rowOff>4191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4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166768</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39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12136</xdr:rowOff>
    </xdr:from>
    <xdr:to>
      <xdr:col>15</xdr:col>
      <xdr:colOff>101600</xdr:colOff>
      <xdr:row>57</xdr:row>
      <xdr:rowOff>113736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8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104863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87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146659</xdr:rowOff>
    </xdr:from>
    <xdr:to>
      <xdr:col>10</xdr:col>
      <xdr:colOff>165100</xdr:colOff>
      <xdr:row>53</xdr:row>
      <xdr:rowOff>76809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062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67936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154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43668</xdr:rowOff>
    </xdr:from>
    <xdr:to>
      <xdr:col>6</xdr:col>
      <xdr:colOff>38100</xdr:colOff>
      <xdr:row>57</xdr:row>
      <xdr:rowOff>145268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16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136395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0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1743"/>
          <a:ext cx="1270" cy="137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2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21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21942</xdr:rowOff>
    </xdr:from>
    <xdr:to>
      <xdr:col>24</xdr:col>
      <xdr:colOff>63500</xdr:colOff>
      <xdr:row>75</xdr:row>
      <xdr:rowOff>14256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709242"/>
          <a:ext cx="838200" cy="163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90311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9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0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116773</xdr:rowOff>
    </xdr:from>
    <xdr:to>
      <xdr:col>19</xdr:col>
      <xdr:colOff>177800</xdr:colOff>
      <xdr:row>75</xdr:row>
      <xdr:rowOff>14256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804073"/>
          <a:ext cx="889000" cy="68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130363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60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116773</xdr:rowOff>
    </xdr:from>
    <xdr:to>
      <xdr:col>15</xdr:col>
      <xdr:colOff>50800</xdr:colOff>
      <xdr:row>76</xdr:row>
      <xdr:rowOff>6998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804073"/>
          <a:ext cx="889000" cy="233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50029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80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6998</xdr:rowOff>
    </xdr:from>
    <xdr:to>
      <xdr:col>10</xdr:col>
      <xdr:colOff>114300</xdr:colOff>
      <xdr:row>76</xdr:row>
      <xdr:rowOff>51546</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037198"/>
          <a:ext cx="889000" cy="44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45952</xdr:rowOff>
    </xdr:from>
    <xdr:to>
      <xdr:col>10</xdr:col>
      <xdr:colOff>165100</xdr:colOff>
      <xdr:row>77</xdr:row>
      <xdr:rowOff>147552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138679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117332</xdr:rowOff>
    </xdr:from>
    <xdr:to>
      <xdr:col>6</xdr:col>
      <xdr:colOff>38100</xdr:colOff>
      <xdr:row>78</xdr:row>
      <xdr:rowOff>47482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38609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142592</xdr:rowOff>
    </xdr:from>
    <xdr:to>
      <xdr:col>24</xdr:col>
      <xdr:colOff>114300</xdr:colOff>
      <xdr:row>74</xdr:row>
      <xdr:rowOff>72742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65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165469</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50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134906</xdr:rowOff>
    </xdr:from>
    <xdr:to>
      <xdr:col>20</xdr:col>
      <xdr:colOff>38100</xdr:colOff>
      <xdr:row>75</xdr:row>
      <xdr:rowOff>65056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822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81583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597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65973</xdr:rowOff>
    </xdr:from>
    <xdr:to>
      <xdr:col>15</xdr:col>
      <xdr:colOff>101600</xdr:colOff>
      <xdr:row>74</xdr:row>
      <xdr:rowOff>167573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753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12650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528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127648</xdr:rowOff>
    </xdr:from>
    <xdr:to>
      <xdr:col>10</xdr:col>
      <xdr:colOff>165100</xdr:colOff>
      <xdr:row>76</xdr:row>
      <xdr:rowOff>57798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98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74325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761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746</xdr:rowOff>
    </xdr:from>
    <xdr:to>
      <xdr:col>6</xdr:col>
      <xdr:colOff>38100</xdr:colOff>
      <xdr:row>76</xdr:row>
      <xdr:rowOff>102346</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03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118873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806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62794"/>
          <a:ext cx="1270" cy="148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4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3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2225</xdr:rowOff>
    </xdr:from>
    <xdr:to>
      <xdr:col>24</xdr:col>
      <xdr:colOff>63500</xdr:colOff>
      <xdr:row>99</xdr:row>
      <xdr:rowOff>25422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975775"/>
          <a:ext cx="838200" cy="23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99857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730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87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2225</xdr:rowOff>
    </xdr:from>
    <xdr:to>
      <xdr:col>19</xdr:col>
      <xdr:colOff>177800</xdr:colOff>
      <xdr:row>99</xdr:row>
      <xdr:rowOff>7427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975775"/>
          <a:ext cx="889000" cy="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4379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3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7427</xdr:rowOff>
    </xdr:from>
    <xdr:to>
      <xdr:col>15</xdr:col>
      <xdr:colOff>50800</xdr:colOff>
      <xdr:row>99</xdr:row>
      <xdr:rowOff>89049</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980977"/>
          <a:ext cx="889000" cy="81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19521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6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89049</xdr:rowOff>
    </xdr:from>
    <xdr:to>
      <xdr:col>10</xdr:col>
      <xdr:colOff>114300</xdr:colOff>
      <xdr:row>99</xdr:row>
      <xdr:rowOff>109972</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7062599"/>
          <a:ext cx="889000" cy="20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158166</xdr:rowOff>
    </xdr:from>
    <xdr:to>
      <xdr:col>10</xdr:col>
      <xdr:colOff>165100</xdr:colOff>
      <xdr:row>99</xdr:row>
      <xdr:rowOff>88316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104843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21627</xdr:rowOff>
    </xdr:from>
    <xdr:to>
      <xdr:col>6</xdr:col>
      <xdr:colOff>38100</xdr:colOff>
      <xdr:row>99</xdr:row>
      <xdr:rowOff>123227</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139754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7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146072</xdr:rowOff>
    </xdr:from>
    <xdr:to>
      <xdr:col>24</xdr:col>
      <xdr:colOff>114300</xdr:colOff>
      <xdr:row>99</xdr:row>
      <xdr:rowOff>76222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94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124499</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926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122875</xdr:rowOff>
    </xdr:from>
    <xdr:to>
      <xdr:col>20</xdr:col>
      <xdr:colOff>38100</xdr:colOff>
      <xdr:row>99</xdr:row>
      <xdr:rowOff>53025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92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44152</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701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128077</xdr:rowOff>
    </xdr:from>
    <xdr:to>
      <xdr:col>15</xdr:col>
      <xdr:colOff>101600</xdr:colOff>
      <xdr:row>99</xdr:row>
      <xdr:rowOff>58227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93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49354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702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38249</xdr:rowOff>
    </xdr:from>
    <xdr:to>
      <xdr:col>10</xdr:col>
      <xdr:colOff>165100</xdr:colOff>
      <xdr:row>99</xdr:row>
      <xdr:rowOff>139849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7011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130976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10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59172</xdr:rowOff>
    </xdr:from>
    <xdr:to>
      <xdr:col>6</xdr:col>
      <xdr:colOff>38100</xdr:colOff>
      <xdr:row>99</xdr:row>
      <xdr:rowOff>160772</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703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151899</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12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343942"/>
          <a:ext cx="1270" cy="144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1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3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145578</xdr:rowOff>
    </xdr:from>
    <xdr:to>
      <xdr:col>55</xdr:col>
      <xdr:colOff>0</xdr:colOff>
      <xdr:row>38</xdr:row>
      <xdr:rowOff>152763</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9639300" y="6660678"/>
          <a:ext cx="838200" cy="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52667</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396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54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126311</xdr:rowOff>
    </xdr:from>
    <xdr:to>
      <xdr:col>50</xdr:col>
      <xdr:colOff>114300</xdr:colOff>
      <xdr:row>38</xdr:row>
      <xdr:rowOff>152763</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8750300" y="6641411"/>
          <a:ext cx="889000" cy="2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54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150857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323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125004</xdr:rowOff>
    </xdr:from>
    <xdr:to>
      <xdr:col>45</xdr:col>
      <xdr:colOff>177800</xdr:colOff>
      <xdr:row>38</xdr:row>
      <xdr:rowOff>126311</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7861300" y="6640104"/>
          <a:ext cx="889000" cy="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54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144978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317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124351</xdr:rowOff>
    </xdr:from>
    <xdr:to>
      <xdr:col>41</xdr:col>
      <xdr:colOff>50800</xdr:colOff>
      <xdr:row>38</xdr:row>
      <xdr:rowOff>125004</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a:off x="6972300" y="6639451"/>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16401</xdr:rowOff>
    </xdr:from>
    <xdr:to>
      <xdr:col>41</xdr:col>
      <xdr:colOff>101600</xdr:colOff>
      <xdr:row>38</xdr:row>
      <xdr:rowOff>118001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134528</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306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16401</xdr:rowOff>
    </xdr:from>
    <xdr:to>
      <xdr:col>36</xdr:col>
      <xdr:colOff>165100</xdr:colOff>
      <xdr:row>38</xdr:row>
      <xdr:rowOff>118001</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134528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306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94778</xdr:rowOff>
    </xdr:from>
    <xdr:to>
      <xdr:col>55</xdr:col>
      <xdr:colOff>50800</xdr:colOff>
      <xdr:row>39</xdr:row>
      <xdr:rowOff>24928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660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9705</xdr:rowOff>
    </xdr:from>
    <xdr:ext cx="378565"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65248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101963</xdr:rowOff>
    </xdr:from>
    <xdr:to>
      <xdr:col>50</xdr:col>
      <xdr:colOff>165100</xdr:colOff>
      <xdr:row>39</xdr:row>
      <xdr:rowOff>32113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661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23240</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50017" y="67097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75511</xdr:rowOff>
    </xdr:from>
    <xdr:to>
      <xdr:col>46</xdr:col>
      <xdr:colOff>38100</xdr:colOff>
      <xdr:row>39</xdr:row>
      <xdr:rowOff>5661</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590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168238</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61017" y="66833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74204</xdr:rowOff>
    </xdr:from>
    <xdr:to>
      <xdr:col>41</xdr:col>
      <xdr:colOff>101600</xdr:colOff>
      <xdr:row>39</xdr:row>
      <xdr:rowOff>4354</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58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166931</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72017" y="6682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73551</xdr:rowOff>
    </xdr:from>
    <xdr:to>
      <xdr:col>36</xdr:col>
      <xdr:colOff>165100</xdr:colOff>
      <xdr:row>39</xdr:row>
      <xdr:rowOff>3701</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588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166278</xdr:rowOff>
    </xdr:from>
    <xdr:ext cx="378565"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83017" y="66813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0127"/>
          <a:ext cx="1270" cy="14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59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5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0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26505</xdr:rowOff>
    </xdr:from>
    <xdr:to>
      <xdr:col>55</xdr:col>
      <xdr:colOff>0</xdr:colOff>
      <xdr:row>59</xdr:row>
      <xdr:rowOff>30696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9639300" y="10142055"/>
          <a:ext cx="8382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720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18847</xdr:rowOff>
    </xdr:from>
    <xdr:to>
      <xdr:col>50</xdr:col>
      <xdr:colOff>114300</xdr:colOff>
      <xdr:row>59</xdr:row>
      <xdr:rowOff>26505</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8750300" y="10134397"/>
          <a:ext cx="889000" cy="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18847</xdr:rowOff>
    </xdr:from>
    <xdr:to>
      <xdr:col>45</xdr:col>
      <xdr:colOff>177800</xdr:colOff>
      <xdr:row>59</xdr:row>
      <xdr:rowOff>20562</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7861300" y="10134397"/>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15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20562</xdr:rowOff>
    </xdr:from>
    <xdr:to>
      <xdr:col>41</xdr:col>
      <xdr:colOff>50800</xdr:colOff>
      <xdr:row>59</xdr:row>
      <xdr:rowOff>20713</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flipV="1">
          <a:off x="6972300" y="10136112"/>
          <a:ext cx="889000" cy="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111493</xdr:rowOff>
    </xdr:from>
    <xdr:to>
      <xdr:col>41</xdr:col>
      <xdr:colOff>101600</xdr:colOff>
      <xdr:row>58</xdr:row>
      <xdr:rowOff>41643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58170</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26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104940</xdr:rowOff>
    </xdr:from>
    <xdr:to>
      <xdr:col>36</xdr:col>
      <xdr:colOff>165100</xdr:colOff>
      <xdr:row>58</xdr:row>
      <xdr:rowOff>35090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87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51617</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37428" y="965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151346</xdr:rowOff>
    </xdr:from>
    <xdr:to>
      <xdr:col>55</xdr:col>
      <xdr:colOff>50800</xdr:colOff>
      <xdr:row>59</xdr:row>
      <xdr:rowOff>81496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095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66273</xdr:rowOff>
    </xdr:from>
    <xdr:ext cx="378565"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1001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147155</xdr:rowOff>
    </xdr:from>
    <xdr:to>
      <xdr:col>50</xdr:col>
      <xdr:colOff>165100</xdr:colOff>
      <xdr:row>59</xdr:row>
      <xdr:rowOff>77305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09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68432</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50017" y="101839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139497</xdr:rowOff>
    </xdr:from>
    <xdr:to>
      <xdr:col>46</xdr:col>
      <xdr:colOff>38100</xdr:colOff>
      <xdr:row>59</xdr:row>
      <xdr:rowOff>69647</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083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60774</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61017" y="10176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141212</xdr:rowOff>
    </xdr:from>
    <xdr:to>
      <xdr:col>41</xdr:col>
      <xdr:colOff>101600</xdr:colOff>
      <xdr:row>59</xdr:row>
      <xdr:rowOff>71362</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85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62489</xdr:rowOff>
    </xdr:from>
    <xdr:ext cx="378565"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72017" y="101780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141363</xdr:rowOff>
    </xdr:from>
    <xdr:to>
      <xdr:col>36</xdr:col>
      <xdr:colOff>165100</xdr:colOff>
      <xdr:row>59</xdr:row>
      <xdr:rowOff>71513</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85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62640</xdr:rowOff>
    </xdr:from>
    <xdr:ext cx="378565"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83017" y="10178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10475595" y="12070073"/>
          <a:ext cx="1270" cy="154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10528300" y="13617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361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10528300" y="118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10388600" y="120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159229</xdr:rowOff>
    </xdr:from>
    <xdr:to>
      <xdr:col>55</xdr:col>
      <xdr:colOff>0</xdr:colOff>
      <xdr:row>78</xdr:row>
      <xdr:rowOff>57764</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9639300" y="13360879"/>
          <a:ext cx="838200" cy="69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149725</xdr:rowOff>
    </xdr:from>
    <xdr:ext cx="469744" cy="259045"/>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10528300" y="1317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10426700" y="133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159229</xdr:rowOff>
    </xdr:from>
    <xdr:to>
      <xdr:col>50</xdr:col>
      <xdr:colOff>114300</xdr:colOff>
      <xdr:row>78</xdr:row>
      <xdr:rowOff>113640</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8750300" y="13360879"/>
          <a:ext cx="889000" cy="125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9588500" y="1326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12096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04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78271</xdr:rowOff>
    </xdr:from>
    <xdr:to>
      <xdr:col>45</xdr:col>
      <xdr:colOff>177800</xdr:colOff>
      <xdr:row>78</xdr:row>
      <xdr:rowOff>113640</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a:off x="7861300" y="13451371"/>
          <a:ext cx="889000" cy="35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8699500" y="1326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428" y="1304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78271</xdr:rowOff>
    </xdr:from>
    <xdr:to>
      <xdr:col>41</xdr:col>
      <xdr:colOff>50800</xdr:colOff>
      <xdr:row>79</xdr:row>
      <xdr:rowOff>33107</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972300" y="13451371"/>
          <a:ext cx="889000" cy="12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168126</xdr:rowOff>
    </xdr:from>
    <xdr:to>
      <xdr:col>41</xdr:col>
      <xdr:colOff>101600</xdr:colOff>
      <xdr:row>77</xdr:row>
      <xdr:rowOff>98276</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810500" y="1319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97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161399</xdr:rowOff>
    </xdr:from>
    <xdr:to>
      <xdr:col>36</xdr:col>
      <xdr:colOff>165100</xdr:colOff>
      <xdr:row>78</xdr:row>
      <xdr:rowOff>91549</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921500" y="1336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108076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13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6964</xdr:rowOff>
    </xdr:from>
    <xdr:to>
      <xdr:col>55</xdr:col>
      <xdr:colOff>50800</xdr:colOff>
      <xdr:row>78</xdr:row>
      <xdr:rowOff>108564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10426700" y="1338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156841</xdr:rowOff>
    </xdr:from>
    <xdr:ext cx="469744" cy="25904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10528300" y="13358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108429</xdr:rowOff>
    </xdr:from>
    <xdr:to>
      <xdr:col>50</xdr:col>
      <xdr:colOff>165100</xdr:colOff>
      <xdr:row>78</xdr:row>
      <xdr:rowOff>38579</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9588500" y="13310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29706</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9404428" y="13402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62840</xdr:rowOff>
    </xdr:from>
    <xdr:to>
      <xdr:col>46</xdr:col>
      <xdr:colOff>38100</xdr:colOff>
      <xdr:row>78</xdr:row>
      <xdr:rowOff>164440</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8699500" y="1343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155567</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8515428" y="13528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27471</xdr:rowOff>
    </xdr:from>
    <xdr:to>
      <xdr:col>41</xdr:col>
      <xdr:colOff>101600</xdr:colOff>
      <xdr:row>78</xdr:row>
      <xdr:rowOff>129071</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810500" y="1340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120198</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7626428" y="13493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153757</xdr:rowOff>
    </xdr:from>
    <xdr:to>
      <xdr:col>36</xdr:col>
      <xdr:colOff>165100</xdr:colOff>
      <xdr:row>79</xdr:row>
      <xdr:rowOff>83907</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921500" y="1352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75034</xdr:rowOff>
    </xdr:from>
    <xdr:ext cx="469744"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737428" y="13619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9878</xdr:rowOff>
    </xdr:from>
    <xdr:to>
      <xdr:col>54</xdr:col>
      <xdr:colOff>189865</xdr:colOff>
      <xdr:row>98</xdr:row>
      <xdr:rowOff>162423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40378"/>
          <a:ext cx="1270" cy="1524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166250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6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162423</xdr:rowOff>
    </xdr:from>
    <xdr:to>
      <xdr:col>55</xdr:col>
      <xdr:colOff>88900</xdr:colOff>
      <xdr:row>98</xdr:row>
      <xdr:rowOff>162423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6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128005</xdr:rowOff>
    </xdr:from>
    <xdr:ext cx="534377"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1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9878</xdr:rowOff>
    </xdr:from>
    <xdr:to>
      <xdr:col>55</xdr:col>
      <xdr:colOff>88900</xdr:colOff>
      <xdr:row>90</xdr:row>
      <xdr:rowOff>9878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4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112702</xdr:rowOff>
    </xdr:from>
    <xdr:to>
      <xdr:col>55</xdr:col>
      <xdr:colOff>0</xdr:colOff>
      <xdr:row>97</xdr:row>
      <xdr:rowOff>116086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9639300" y="16743352"/>
          <a:ext cx="838200" cy="3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152261</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2685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129384</xdr:rowOff>
    </xdr:from>
    <xdr:to>
      <xdr:col>55</xdr:col>
      <xdr:colOff>50800</xdr:colOff>
      <xdr:row>96</xdr:row>
      <xdr:rowOff>59534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101409</xdr:rowOff>
    </xdr:from>
    <xdr:to>
      <xdr:col>50</xdr:col>
      <xdr:colOff>114300</xdr:colOff>
      <xdr:row>97</xdr:row>
      <xdr:rowOff>112702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8750300" y="16732059"/>
          <a:ext cx="889000" cy="11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126116</xdr:rowOff>
    </xdr:from>
    <xdr:to>
      <xdr:col>50</xdr:col>
      <xdr:colOff>165100</xdr:colOff>
      <xdr:row>96</xdr:row>
      <xdr:rowOff>56266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72793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18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101409</xdr:rowOff>
    </xdr:from>
    <xdr:to>
      <xdr:col>45</xdr:col>
      <xdr:colOff>177800</xdr:colOff>
      <xdr:row>97</xdr:row>
      <xdr:rowOff>134054</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7861300" y="16732059"/>
          <a:ext cx="889000" cy="32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137615</xdr:rowOff>
    </xdr:from>
    <xdr:to>
      <xdr:col>46</xdr:col>
      <xdr:colOff>38100</xdr:colOff>
      <xdr:row>96</xdr:row>
      <xdr:rowOff>67765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2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84292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20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87556</xdr:rowOff>
    </xdr:from>
    <xdr:to>
      <xdr:col>41</xdr:col>
      <xdr:colOff>50800</xdr:colOff>
      <xdr:row>97</xdr:row>
      <xdr:rowOff>134054</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a:off x="6972300" y="16718206"/>
          <a:ext cx="889000" cy="46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1392</xdr:rowOff>
    </xdr:from>
    <xdr:to>
      <xdr:col>41</xdr:col>
      <xdr:colOff>101600</xdr:colOff>
      <xdr:row>96</xdr:row>
      <xdr:rowOff>102992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46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119519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23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15816</xdr:rowOff>
    </xdr:from>
    <xdr:to>
      <xdr:col>36</xdr:col>
      <xdr:colOff>165100</xdr:colOff>
      <xdr:row>96</xdr:row>
      <xdr:rowOff>117416</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47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133943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25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65286</xdr:rowOff>
    </xdr:from>
    <xdr:to>
      <xdr:col>55</xdr:col>
      <xdr:colOff>50800</xdr:colOff>
      <xdr:row>97</xdr:row>
      <xdr:rowOff>166886</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69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43713</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67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61902</xdr:rowOff>
    </xdr:from>
    <xdr:to>
      <xdr:col>50</xdr:col>
      <xdr:colOff>165100</xdr:colOff>
      <xdr:row>97</xdr:row>
      <xdr:rowOff>163502</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69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154629</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785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50609</xdr:rowOff>
    </xdr:from>
    <xdr:to>
      <xdr:col>46</xdr:col>
      <xdr:colOff>38100</xdr:colOff>
      <xdr:row>97</xdr:row>
      <xdr:rowOff>152209</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68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143336</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773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83254</xdr:rowOff>
    </xdr:from>
    <xdr:to>
      <xdr:col>41</xdr:col>
      <xdr:colOff>101600</xdr:colOff>
      <xdr:row>98</xdr:row>
      <xdr:rowOff>13404</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71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4531</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806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36756</xdr:rowOff>
    </xdr:from>
    <xdr:to>
      <xdr:col>36</xdr:col>
      <xdr:colOff>165100</xdr:colOff>
      <xdr:row>97</xdr:row>
      <xdr:rowOff>138356</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667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129483</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76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12232"/>
          <a:ext cx="1269" cy="149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80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80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08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12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71006</xdr:rowOff>
    </xdr:from>
    <xdr:to>
      <xdr:col>85</xdr:col>
      <xdr:colOff>127000</xdr:colOff>
      <xdr:row>38</xdr:row>
      <xdr:rowOff>86131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5481300" y="6586106"/>
          <a:ext cx="838200" cy="1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132351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304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86131</xdr:rowOff>
    </xdr:from>
    <xdr:to>
      <xdr:col>81</xdr:col>
      <xdr:colOff>50800</xdr:colOff>
      <xdr:row>38</xdr:row>
      <xdr:rowOff>88150</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4592300" y="6601231"/>
          <a:ext cx="889000" cy="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48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90555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26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48526</xdr:rowOff>
    </xdr:from>
    <xdr:to>
      <xdr:col>76</xdr:col>
      <xdr:colOff>114300</xdr:colOff>
      <xdr:row>38</xdr:row>
      <xdr:rowOff>88150</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3703300" y="6563626"/>
          <a:ext cx="8890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49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97718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26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48526</xdr:rowOff>
    </xdr:from>
    <xdr:to>
      <xdr:col>71</xdr:col>
      <xdr:colOff>177800</xdr:colOff>
      <xdr:row>38</xdr:row>
      <xdr:rowOff>83731</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flipV="1">
          <a:off x="12814300" y="6563626"/>
          <a:ext cx="889000" cy="35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132982</xdr:rowOff>
    </xdr:from>
    <xdr:to>
      <xdr:col>72</xdr:col>
      <xdr:colOff>38100</xdr:colOff>
      <xdr:row>38</xdr:row>
      <xdr:rowOff>63132</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47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79659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25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149517</xdr:rowOff>
    </xdr:from>
    <xdr:to>
      <xdr:col>67</xdr:col>
      <xdr:colOff>101600</xdr:colOff>
      <xdr:row>38</xdr:row>
      <xdr:rowOff>79667</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4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96194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26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20206</xdr:rowOff>
    </xdr:from>
    <xdr:to>
      <xdr:col>85</xdr:col>
      <xdr:colOff>177800</xdr:colOff>
      <xdr:row>38</xdr:row>
      <xdr:rowOff>121806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535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170083</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51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35331</xdr:rowOff>
    </xdr:from>
    <xdr:to>
      <xdr:col>81</xdr:col>
      <xdr:colOff>101600</xdr:colOff>
      <xdr:row>38</xdr:row>
      <xdr:rowOff>136931</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550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128058</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6643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37350</xdr:rowOff>
    </xdr:from>
    <xdr:to>
      <xdr:col>76</xdr:col>
      <xdr:colOff>165100</xdr:colOff>
      <xdr:row>38</xdr:row>
      <xdr:rowOff>138950</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55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130077</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645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169176</xdr:rowOff>
    </xdr:from>
    <xdr:to>
      <xdr:col>72</xdr:col>
      <xdr:colOff>38100</xdr:colOff>
      <xdr:row>38</xdr:row>
      <xdr:rowOff>99326</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51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90453</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605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32931</xdr:rowOff>
    </xdr:from>
    <xdr:to>
      <xdr:col>67</xdr:col>
      <xdr:colOff>101600</xdr:colOff>
      <xdr:row>38</xdr:row>
      <xdr:rowOff>134531</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54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125658</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6640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604415"/>
          <a:ext cx="1269" cy="146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1007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100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37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60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34838</xdr:rowOff>
    </xdr:from>
    <xdr:to>
      <xdr:col>85</xdr:col>
      <xdr:colOff>127000</xdr:colOff>
      <xdr:row>58</xdr:row>
      <xdr:rowOff>35736</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5481300" y="9978938"/>
          <a:ext cx="838200" cy="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64555</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494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64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152110</xdr:rowOff>
    </xdr:from>
    <xdr:to>
      <xdr:col>81</xdr:col>
      <xdr:colOff>50800</xdr:colOff>
      <xdr:row>58</xdr:row>
      <xdr:rowOff>35736</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4592300" y="9924760"/>
          <a:ext cx="889000" cy="55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700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46256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47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67691</xdr:rowOff>
    </xdr:from>
    <xdr:to>
      <xdr:col>76</xdr:col>
      <xdr:colOff>114300</xdr:colOff>
      <xdr:row>57</xdr:row>
      <xdr:rowOff>152110</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a:off x="13703300" y="9840341"/>
          <a:ext cx="889000" cy="84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65981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49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131209</xdr:rowOff>
    </xdr:from>
    <xdr:to>
      <xdr:col>71</xdr:col>
      <xdr:colOff>177800</xdr:colOff>
      <xdr:row>57</xdr:row>
      <xdr:rowOff>67691</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a:off x="12814300" y="9732409"/>
          <a:ext cx="889000" cy="107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27815</xdr:rowOff>
    </xdr:from>
    <xdr:to>
      <xdr:col>72</xdr:col>
      <xdr:colOff>38100</xdr:colOff>
      <xdr:row>56</xdr:row>
      <xdr:rowOff>129415</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145942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40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128529</xdr:rowOff>
    </xdr:from>
    <xdr:to>
      <xdr:col>67</xdr:col>
      <xdr:colOff>101600</xdr:colOff>
      <xdr:row>57</xdr:row>
      <xdr:rowOff>58679</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49806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82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155488</xdr:rowOff>
    </xdr:from>
    <xdr:to>
      <xdr:col>85</xdr:col>
      <xdr:colOff>177800</xdr:colOff>
      <xdr:row>58</xdr:row>
      <xdr:rowOff>85638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928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70415</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9843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156386</xdr:rowOff>
    </xdr:from>
    <xdr:to>
      <xdr:col>81</xdr:col>
      <xdr:colOff>101600</xdr:colOff>
      <xdr:row>58</xdr:row>
      <xdr:rowOff>86536</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929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77663</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10021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101310</xdr:rowOff>
    </xdr:from>
    <xdr:to>
      <xdr:col>76</xdr:col>
      <xdr:colOff>165100</xdr:colOff>
      <xdr:row>58</xdr:row>
      <xdr:rowOff>31460</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87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22587</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996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16891</xdr:rowOff>
    </xdr:from>
    <xdr:to>
      <xdr:col>72</xdr:col>
      <xdr:colOff>38100</xdr:colOff>
      <xdr:row>57</xdr:row>
      <xdr:rowOff>118491</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78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109618</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9882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80409</xdr:rowOff>
    </xdr:from>
    <xdr:to>
      <xdr:col>67</xdr:col>
      <xdr:colOff>101600</xdr:colOff>
      <xdr:row>57</xdr:row>
      <xdr:rowOff>10559</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681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27086</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9456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429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2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220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429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69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1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8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157787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43363</xdr:rowOff>
    </xdr:from>
    <xdr:to>
      <xdr:col>72</xdr:col>
      <xdr:colOff>38100</xdr:colOff>
      <xdr:row>78</xdr:row>
      <xdr:rowOff>144963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161490</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4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29784</xdr:rowOff>
    </xdr:from>
    <xdr:to>
      <xdr:col>67</xdr:col>
      <xdr:colOff>101600</xdr:colOff>
      <xdr:row>78</xdr:row>
      <xdr:rowOff>131384</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147911</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23527</xdr:rowOff>
    </xdr:from>
    <xdr:ext cx="249299"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9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03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88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88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7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0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31572</xdr:rowOff>
    </xdr:from>
    <xdr:to>
      <xdr:col>85</xdr:col>
      <xdr:colOff>127000</xdr:colOff>
      <xdr:row>97</xdr:row>
      <xdr:rowOff>44856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5481300" y="16662222"/>
          <a:ext cx="838200" cy="1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78858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66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31572</xdr:rowOff>
    </xdr:from>
    <xdr:to>
      <xdr:col>81</xdr:col>
      <xdr:colOff>50800</xdr:colOff>
      <xdr:row>97</xdr:row>
      <xdr:rowOff>50367</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662222"/>
          <a:ext cx="889000" cy="18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166767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50367</xdr:rowOff>
    </xdr:from>
    <xdr:to>
      <xdr:col>76</xdr:col>
      <xdr:colOff>114300</xdr:colOff>
      <xdr:row>97</xdr:row>
      <xdr:rowOff>97168</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681017"/>
          <a:ext cx="889000" cy="46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171048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97168</xdr:rowOff>
    </xdr:from>
    <xdr:to>
      <xdr:col>71</xdr:col>
      <xdr:colOff>177800</xdr:colOff>
      <xdr:row>97</xdr:row>
      <xdr:rowOff>118414</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727818"/>
          <a:ext cx="889000" cy="21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49518</xdr:rowOff>
    </xdr:from>
    <xdr:to>
      <xdr:col>72</xdr:col>
      <xdr:colOff>38100</xdr:colOff>
      <xdr:row>96</xdr:row>
      <xdr:rowOff>151118</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167645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58840</xdr:rowOff>
    </xdr:from>
    <xdr:to>
      <xdr:col>67</xdr:col>
      <xdr:colOff>101600</xdr:colOff>
      <xdr:row>96</xdr:row>
      <xdr:rowOff>160440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5517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165506</xdr:rowOff>
    </xdr:from>
    <xdr:to>
      <xdr:col>85</xdr:col>
      <xdr:colOff>177800</xdr:colOff>
      <xdr:row>97</xdr:row>
      <xdr:rowOff>95656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62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143933</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60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152222</xdr:rowOff>
    </xdr:from>
    <xdr:to>
      <xdr:col>81</xdr:col>
      <xdr:colOff>101600</xdr:colOff>
      <xdr:row>97</xdr:row>
      <xdr:rowOff>82372</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611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73499</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704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171017</xdr:rowOff>
    </xdr:from>
    <xdr:to>
      <xdr:col>76</xdr:col>
      <xdr:colOff>165100</xdr:colOff>
      <xdr:row>97</xdr:row>
      <xdr:rowOff>101167</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630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92294</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722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46368</xdr:rowOff>
    </xdr:from>
    <xdr:to>
      <xdr:col>72</xdr:col>
      <xdr:colOff>38100</xdr:colOff>
      <xdr:row>97</xdr:row>
      <xdr:rowOff>147968</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67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139095</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769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67614</xdr:rowOff>
    </xdr:from>
    <xdr:to>
      <xdr:col>67</xdr:col>
      <xdr:colOff>101600</xdr:colOff>
      <xdr:row>97</xdr:row>
      <xdr:rowOff>169214</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69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160341</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790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503570"/>
          <a:ext cx="1269" cy="115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50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6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58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361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34036</xdr:rowOff>
    </xdr:from>
    <xdr:to>
      <xdr:col>102</xdr:col>
      <xdr:colOff>165100</xdr:colOff>
      <xdr:row>38</xdr:row>
      <xdr:rowOff>135636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152163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39980</xdr:rowOff>
    </xdr:from>
    <xdr:to>
      <xdr:col>98</xdr:col>
      <xdr:colOff>38100</xdr:colOff>
      <xdr:row>38</xdr:row>
      <xdr:rowOff>141580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158107</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総務費については、住民一人当たり</a:t>
          </a:r>
          <a:r>
            <a:rPr kumimoji="1" lang="en-US" altLang="ja-JP" sz="1300">
              <a:latin typeface="ＭＳ Ｐゴシック" panose="020B0600070205080204" pitchFamily="50" charset="-128"/>
              <a:ea typeface="ＭＳ Ｐゴシック" panose="020B0600070205080204" pitchFamily="50" charset="-128"/>
            </a:rPr>
            <a:t>40,811</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18.5%</a:t>
          </a:r>
          <a:r>
            <a:rPr kumimoji="1" lang="ja-JP" altLang="en-US" sz="1300">
              <a:latin typeface="ＭＳ Ｐゴシック" panose="020B0600070205080204" pitchFamily="50" charset="-128"/>
              <a:ea typeface="ＭＳ Ｐゴシック" panose="020B0600070205080204" pitchFamily="50" charset="-128"/>
            </a:rPr>
            <a:t>の増となった。これは人事院勧告に基づく給与水準の変動等により職員人件費が増加したことが要因である。</a:t>
          </a:r>
        </a:p>
        <a:p>
          <a:r>
            <a:rPr kumimoji="1" lang="ja-JP" altLang="en-US" sz="1300">
              <a:latin typeface="ＭＳ Ｐゴシック" panose="020B0600070205080204" pitchFamily="50" charset="-128"/>
              <a:ea typeface="ＭＳ Ｐゴシック" panose="020B0600070205080204" pitchFamily="50" charset="-128"/>
            </a:rPr>
            <a:t>　民生費については、住民一人当たり</a:t>
          </a:r>
          <a:r>
            <a:rPr kumimoji="1" lang="en-US" altLang="ja-JP" sz="1300">
              <a:latin typeface="ＭＳ Ｐゴシック" panose="020B0600070205080204" pitchFamily="50" charset="-128"/>
              <a:ea typeface="ＭＳ Ｐゴシック" panose="020B0600070205080204" pitchFamily="50" charset="-128"/>
            </a:rPr>
            <a:t>222,363</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8.4%</a:t>
          </a:r>
          <a:r>
            <a:rPr kumimoji="1" lang="ja-JP" altLang="en-US" sz="1300">
              <a:latin typeface="ＭＳ Ｐゴシック" panose="020B0600070205080204" pitchFamily="50" charset="-128"/>
              <a:ea typeface="ＭＳ Ｐゴシック" panose="020B0600070205080204" pitchFamily="50" charset="-128"/>
            </a:rPr>
            <a:t>の増となった。これは国施策である臨時的な給付金事業が前年度よりも多かったことや障害福祉サービス費が増加傾向にあることが要因である。</a:t>
          </a:r>
        </a:p>
        <a:p>
          <a:r>
            <a:rPr kumimoji="1" lang="ja-JP" altLang="en-US" sz="1300">
              <a:latin typeface="ＭＳ Ｐゴシック" panose="020B0600070205080204" pitchFamily="50" charset="-128"/>
              <a:ea typeface="ＭＳ Ｐゴシック" panose="020B0600070205080204" pitchFamily="50" charset="-128"/>
            </a:rPr>
            <a:t>　公債費については、住民一人当たり</a:t>
          </a:r>
          <a:r>
            <a:rPr kumimoji="1" lang="en-US" altLang="ja-JP" sz="1300">
              <a:latin typeface="ＭＳ Ｐゴシック" panose="020B0600070205080204" pitchFamily="50" charset="-128"/>
              <a:ea typeface="ＭＳ Ｐゴシック" panose="020B0600070205080204" pitchFamily="50" charset="-128"/>
            </a:rPr>
            <a:t>26,968</a:t>
          </a:r>
          <a:r>
            <a:rPr kumimoji="1" lang="ja-JP" altLang="en-US" sz="1300">
              <a:latin typeface="ＭＳ Ｐゴシック" panose="020B0600070205080204" pitchFamily="50" charset="-128"/>
              <a:ea typeface="ＭＳ Ｐゴシック" panose="020B0600070205080204" pitchFamily="50" charset="-128"/>
            </a:rPr>
            <a:t>円であり、過去に借入した市債の償還が終了したことで前年度より減少した。類似団体内平均値を下回っているが、今後の公債費の動向に注視していく必要がある。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大阪府藤井寺市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一般会計において、令和元年度では基金を取り崩しての決算となったが、令和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年度以降は基金を取り崩すことなく実質収支黒字の確保ができた。しかしながら、令和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年度決算では再び財政調整基金を取り崩しての決算となった。</a:t>
          </a:r>
        </a:p>
        <a:p>
          <a:r>
            <a:rPr kumimoji="1" lang="ja-JP" altLang="en-US" sz="1400">
              <a:latin typeface="ＭＳ ゴシック" pitchFamily="49" charset="-128"/>
              <a:ea typeface="ＭＳ ゴシック" pitchFamily="49" charset="-128"/>
            </a:rPr>
            <a:t>　依然として地方交付税などの依存財源に頼る脆弱な財政構造は続いており、安定的な財政運営に向けて引き続き行財政改革の推進が必要である。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大阪府藤井寺市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年度決算は病院事業会計を除き、黒字となっている。</a:t>
          </a:r>
        </a:p>
        <a:p>
          <a:r>
            <a:rPr kumimoji="1" lang="ja-JP" altLang="en-US" sz="1400">
              <a:latin typeface="ＭＳ ゴシック" pitchFamily="49" charset="-128"/>
              <a:ea typeface="ＭＳ ゴシック" pitchFamily="49" charset="-128"/>
            </a:rPr>
            <a:t>　なお、病院事業会計は令和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年度末での事業終了に伴う影響もあり、赤字となった。</a:t>
          </a:r>
        </a:p>
        <a:p>
          <a:r>
            <a:rPr kumimoji="1" lang="ja-JP" altLang="en-US" sz="1400">
              <a:latin typeface="ＭＳ ゴシック" pitchFamily="49" charset="-128"/>
              <a:ea typeface="ＭＳ ゴシック" pitchFamily="49" charset="-128"/>
            </a:rPr>
            <a:t>　一般会計においては、令和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年度は財政調整基金を取り崩すことなく黒字を確保できたが、令和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年度は財政調整基金を取り崩しての黒字となったため、標準財政規模比で</a:t>
          </a:r>
          <a:r>
            <a:rPr kumimoji="1" lang="en-US" altLang="ja-JP" sz="1400">
              <a:latin typeface="ＭＳ ゴシック" pitchFamily="49" charset="-128"/>
              <a:ea typeface="ＭＳ ゴシック" pitchFamily="49" charset="-128"/>
            </a:rPr>
            <a:t>2.48</a:t>
          </a:r>
          <a:r>
            <a:rPr kumimoji="1" lang="ja-JP" altLang="en-US" sz="1400">
              <a:latin typeface="ＭＳ ゴシック" pitchFamily="49" charset="-128"/>
              <a:ea typeface="ＭＳ ゴシック" pitchFamily="49" charset="-128"/>
            </a:rPr>
            <a:t>ポイント減少し</a:t>
          </a:r>
          <a:r>
            <a:rPr kumimoji="1" lang="en-US" altLang="ja-JP" sz="1400">
              <a:latin typeface="ＭＳ ゴシック" pitchFamily="49" charset="-128"/>
              <a:ea typeface="ＭＳ ゴシック" pitchFamily="49" charset="-128"/>
            </a:rPr>
            <a:t>0.10%</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　公共下水道事業会計や特別会計においても黒字は維持しているものの、厳しい経営状態であることは変わらず、今後も連結実質収支の黒字を維持していくため、引き続き健全な財政運営に努めていかなければなら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264_&#34276;&#20117;&#23546;&#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75.8</v>
          </cell>
          <cell r="BX51">
            <v>71.900000000000006</v>
          </cell>
          <cell r="CF51">
            <v>54.9</v>
          </cell>
          <cell r="CN51">
            <v>45.4</v>
          </cell>
          <cell r="CV51">
            <v>43</v>
          </cell>
        </row>
        <row r="53">
          <cell r="BP53">
            <v>63.4</v>
          </cell>
          <cell r="BX53">
            <v>63.5</v>
          </cell>
          <cell r="CF53">
            <v>65.3</v>
          </cell>
          <cell r="CN53">
            <v>67.2</v>
          </cell>
          <cell r="CV53">
            <v>69</v>
          </cell>
        </row>
        <row r="55">
          <cell r="AN55" t="str">
            <v>類似団体内平均値</v>
          </cell>
          <cell r="BP55">
            <v>22.1</v>
          </cell>
          <cell r="BX55">
            <v>20.399999999999999</v>
          </cell>
          <cell r="CF55">
            <v>11.2</v>
          </cell>
          <cell r="CN55">
            <v>4.5999999999999996</v>
          </cell>
          <cell r="CV55">
            <v>4.2</v>
          </cell>
        </row>
        <row r="57">
          <cell r="BP57">
            <v>61.5</v>
          </cell>
          <cell r="BX57">
            <v>63</v>
          </cell>
          <cell r="CF57">
            <v>63.7</v>
          </cell>
          <cell r="CN57">
            <v>64.099999999999994</v>
          </cell>
          <cell r="CV57">
            <v>64.599999999999994</v>
          </cell>
        </row>
        <row r="72">
          <cell r="BP72" t="str">
            <v>R01</v>
          </cell>
          <cell r="BX72" t="str">
            <v>R02</v>
          </cell>
          <cell r="CF72" t="str">
            <v>R03</v>
          </cell>
          <cell r="CN72" t="str">
            <v>R04</v>
          </cell>
          <cell r="CV72" t="str">
            <v>R05</v>
          </cell>
        </row>
        <row r="73">
          <cell r="AN73" t="str">
            <v>当該団体値</v>
          </cell>
          <cell r="BP73">
            <v>75.8</v>
          </cell>
          <cell r="BX73">
            <v>71.900000000000006</v>
          </cell>
          <cell r="CF73">
            <v>54.9</v>
          </cell>
          <cell r="CN73">
            <v>45.4</v>
          </cell>
          <cell r="CV73">
            <v>43</v>
          </cell>
        </row>
        <row r="75">
          <cell r="BP75">
            <v>1.5</v>
          </cell>
          <cell r="BX75">
            <v>1.3</v>
          </cell>
          <cell r="CF75">
            <v>1.9</v>
          </cell>
          <cell r="CN75">
            <v>2.5</v>
          </cell>
          <cell r="CV75">
            <v>3.2</v>
          </cell>
        </row>
        <row r="77">
          <cell r="AN77" t="str">
            <v>類似団体内平均値</v>
          </cell>
          <cell r="BP77">
            <v>22.1</v>
          </cell>
          <cell r="BX77">
            <v>20.399999999999999</v>
          </cell>
          <cell r="CF77">
            <v>11.2</v>
          </cell>
          <cell r="CN77">
            <v>4.5999999999999996</v>
          </cell>
          <cell r="CV77">
            <v>4.2</v>
          </cell>
        </row>
        <row r="79">
          <cell r="BP79">
            <v>6.3</v>
          </cell>
          <cell r="BX79">
            <v>6.2</v>
          </cell>
          <cell r="CF79">
            <v>5.7</v>
          </cell>
          <cell r="CN79">
            <v>5.8</v>
          </cell>
          <cell r="CV79">
            <v>5.8</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 zeroHeight="1" x14ac:dyDescent="0.2"/>
  <cols>
    <col min="1" max="11" width="2.08984375" style="180" customWidth="1"/>
    <col min="12" max="12" width="2.26953125" style="180" customWidth="1"/>
    <col min="13" max="17" width="2.36328125" style="180" customWidth="1"/>
    <col min="18" max="119" width="2.08984375" style="180" customWidth="1"/>
    <col min="120" max="16384" width="0" style="180"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77</v>
      </c>
      <c r="C2" s="182"/>
      <c r="D2" s="183"/>
    </row>
    <row r="3" spans="1:119" ht="18.75" customHeight="1" thickBot="1" x14ac:dyDescent="0.25">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25995883</v>
      </c>
      <c r="BO4" s="371"/>
      <c r="BP4" s="371"/>
      <c r="BQ4" s="371"/>
      <c r="BR4" s="371"/>
      <c r="BS4" s="371"/>
      <c r="BT4" s="371"/>
      <c r="BU4" s="372"/>
      <c r="BV4" s="370">
        <v>25444441</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0.1</v>
      </c>
      <c r="CU4" s="377"/>
      <c r="CV4" s="377"/>
      <c r="CW4" s="377"/>
      <c r="CX4" s="377"/>
      <c r="CY4" s="377"/>
      <c r="CZ4" s="377"/>
      <c r="DA4" s="378"/>
      <c r="DB4" s="376">
        <v>2.6</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25961804</v>
      </c>
      <c r="BO5" s="408"/>
      <c r="BP5" s="408"/>
      <c r="BQ5" s="408"/>
      <c r="BR5" s="408"/>
      <c r="BS5" s="408"/>
      <c r="BT5" s="408"/>
      <c r="BU5" s="409"/>
      <c r="BV5" s="407">
        <v>25049099</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100.2</v>
      </c>
      <c r="CU5" s="405"/>
      <c r="CV5" s="405"/>
      <c r="CW5" s="405"/>
      <c r="CX5" s="405"/>
      <c r="CY5" s="405"/>
      <c r="CZ5" s="405"/>
      <c r="DA5" s="406"/>
      <c r="DB5" s="404">
        <v>96.6</v>
      </c>
      <c r="DC5" s="405"/>
      <c r="DD5" s="405"/>
      <c r="DE5" s="405"/>
      <c r="DF5" s="405"/>
      <c r="DG5" s="405"/>
      <c r="DH5" s="405"/>
      <c r="DI5" s="406"/>
    </row>
    <row r="6" spans="1:119" ht="18.75" customHeight="1" x14ac:dyDescent="0.2">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34079</v>
      </c>
      <c r="BO6" s="408"/>
      <c r="BP6" s="408"/>
      <c r="BQ6" s="408"/>
      <c r="BR6" s="408"/>
      <c r="BS6" s="408"/>
      <c r="BT6" s="408"/>
      <c r="BU6" s="409"/>
      <c r="BV6" s="407">
        <v>395342</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101.3</v>
      </c>
      <c r="CU6" s="445"/>
      <c r="CV6" s="445"/>
      <c r="CW6" s="445"/>
      <c r="CX6" s="445"/>
      <c r="CY6" s="445"/>
      <c r="CZ6" s="445"/>
      <c r="DA6" s="446"/>
      <c r="DB6" s="444">
        <v>98.4</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18892</v>
      </c>
      <c r="BO7" s="408"/>
      <c r="BP7" s="408"/>
      <c r="BQ7" s="408"/>
      <c r="BR7" s="408"/>
      <c r="BS7" s="408"/>
      <c r="BT7" s="408"/>
      <c r="BU7" s="409"/>
      <c r="BV7" s="407">
        <v>16388</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14917416</v>
      </c>
      <c r="CU7" s="408"/>
      <c r="CV7" s="408"/>
      <c r="CW7" s="408"/>
      <c r="CX7" s="408"/>
      <c r="CY7" s="408"/>
      <c r="CZ7" s="408"/>
      <c r="DA7" s="409"/>
      <c r="DB7" s="407">
        <v>14684339</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15187</v>
      </c>
      <c r="BO8" s="408"/>
      <c r="BP8" s="408"/>
      <c r="BQ8" s="408"/>
      <c r="BR8" s="408"/>
      <c r="BS8" s="408"/>
      <c r="BT8" s="408"/>
      <c r="BU8" s="409"/>
      <c r="BV8" s="407">
        <v>378954</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v>
      </c>
      <c r="CU8" s="448"/>
      <c r="CV8" s="448"/>
      <c r="CW8" s="448"/>
      <c r="CX8" s="448"/>
      <c r="CY8" s="448"/>
      <c r="CZ8" s="448"/>
      <c r="DA8" s="449"/>
      <c r="DB8" s="447">
        <v>0.61</v>
      </c>
      <c r="DC8" s="448"/>
      <c r="DD8" s="448"/>
      <c r="DE8" s="448"/>
      <c r="DF8" s="448"/>
      <c r="DG8" s="448"/>
      <c r="DH8" s="448"/>
      <c r="DI8" s="449"/>
    </row>
    <row r="9" spans="1:119" ht="18.75" customHeight="1" thickBot="1" x14ac:dyDescent="0.25">
      <c r="A9" s="181"/>
      <c r="B9" s="401" t="s">
        <v>107</v>
      </c>
      <c r="C9" s="402"/>
      <c r="D9" s="402"/>
      <c r="E9" s="402"/>
      <c r="F9" s="402"/>
      <c r="G9" s="402"/>
      <c r="H9" s="402"/>
      <c r="I9" s="402"/>
      <c r="J9" s="402"/>
      <c r="K9" s="450"/>
      <c r="L9" s="451" t="s">
        <v>108</v>
      </c>
      <c r="M9" s="452"/>
      <c r="N9" s="452"/>
      <c r="O9" s="452"/>
      <c r="P9" s="452"/>
      <c r="Q9" s="453"/>
      <c r="R9" s="454">
        <v>63688</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-363767</v>
      </c>
      <c r="BO9" s="408"/>
      <c r="BP9" s="408"/>
      <c r="BQ9" s="408"/>
      <c r="BR9" s="408"/>
      <c r="BS9" s="408"/>
      <c r="BT9" s="408"/>
      <c r="BU9" s="409"/>
      <c r="BV9" s="407">
        <v>-38185</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8.9</v>
      </c>
      <c r="CU9" s="405"/>
      <c r="CV9" s="405"/>
      <c r="CW9" s="405"/>
      <c r="CX9" s="405"/>
      <c r="CY9" s="405"/>
      <c r="CZ9" s="405"/>
      <c r="DA9" s="406"/>
      <c r="DB9" s="404">
        <v>9.8000000000000007</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113</v>
      </c>
      <c r="M10" s="437"/>
      <c r="N10" s="437"/>
      <c r="O10" s="437"/>
      <c r="P10" s="437"/>
      <c r="Q10" s="438"/>
      <c r="R10" s="458">
        <v>65438</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100</v>
      </c>
      <c r="BO10" s="408"/>
      <c r="BP10" s="408"/>
      <c r="BQ10" s="408"/>
      <c r="BR10" s="408"/>
      <c r="BS10" s="408"/>
      <c r="BT10" s="408"/>
      <c r="BU10" s="409"/>
      <c r="BV10" s="407">
        <v>18</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38</v>
      </c>
      <c r="BO11" s="408"/>
      <c r="BP11" s="408"/>
      <c r="BQ11" s="408"/>
      <c r="BR11" s="408"/>
      <c r="BS11" s="408"/>
      <c r="BT11" s="408"/>
      <c r="BU11" s="409"/>
      <c r="BV11" s="407">
        <v>2379</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81"/>
      <c r="B12" s="467" t="s">
        <v>123</v>
      </c>
      <c r="C12" s="468"/>
      <c r="D12" s="468"/>
      <c r="E12" s="468"/>
      <c r="F12" s="468"/>
      <c r="G12" s="468"/>
      <c r="H12" s="468"/>
      <c r="I12" s="468"/>
      <c r="J12" s="468"/>
      <c r="K12" s="469"/>
      <c r="L12" s="476" t="s">
        <v>124</v>
      </c>
      <c r="M12" s="477"/>
      <c r="N12" s="477"/>
      <c r="O12" s="477"/>
      <c r="P12" s="477"/>
      <c r="Q12" s="478"/>
      <c r="R12" s="479">
        <v>62700</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380000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130</v>
      </c>
      <c r="N13" s="499"/>
      <c r="O13" s="499"/>
      <c r="P13" s="499"/>
      <c r="Q13" s="500"/>
      <c r="R13" s="491">
        <v>61604</v>
      </c>
      <c r="S13" s="492"/>
      <c r="T13" s="492"/>
      <c r="U13" s="492"/>
      <c r="V13" s="493"/>
      <c r="W13" s="423" t="s">
        <v>131</v>
      </c>
      <c r="X13" s="424"/>
      <c r="Y13" s="424"/>
      <c r="Z13" s="424"/>
      <c r="AA13" s="424"/>
      <c r="AB13" s="414"/>
      <c r="AC13" s="458">
        <v>133</v>
      </c>
      <c r="AD13" s="459"/>
      <c r="AE13" s="459"/>
      <c r="AF13" s="459"/>
      <c r="AG13" s="501"/>
      <c r="AH13" s="458">
        <v>137</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-743629</v>
      </c>
      <c r="BO13" s="408"/>
      <c r="BP13" s="408"/>
      <c r="BQ13" s="408"/>
      <c r="BR13" s="408"/>
      <c r="BS13" s="408"/>
      <c r="BT13" s="408"/>
      <c r="BU13" s="409"/>
      <c r="BV13" s="407">
        <v>-35788</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3.2</v>
      </c>
      <c r="CU13" s="405"/>
      <c r="CV13" s="405"/>
      <c r="CW13" s="405"/>
      <c r="CX13" s="405"/>
      <c r="CY13" s="405"/>
      <c r="CZ13" s="405"/>
      <c r="DA13" s="406"/>
      <c r="DB13" s="404">
        <v>2.5</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135</v>
      </c>
      <c r="M14" s="489"/>
      <c r="N14" s="489"/>
      <c r="O14" s="489"/>
      <c r="P14" s="489"/>
      <c r="Q14" s="490"/>
      <c r="R14" s="491">
        <v>63336</v>
      </c>
      <c r="S14" s="492"/>
      <c r="T14" s="492"/>
      <c r="U14" s="492"/>
      <c r="V14" s="493"/>
      <c r="W14" s="397"/>
      <c r="X14" s="398"/>
      <c r="Y14" s="398"/>
      <c r="Z14" s="398"/>
      <c r="AA14" s="398"/>
      <c r="AB14" s="387"/>
      <c r="AC14" s="494">
        <v>0.5</v>
      </c>
      <c r="AD14" s="495"/>
      <c r="AE14" s="495"/>
      <c r="AF14" s="495"/>
      <c r="AG14" s="496"/>
      <c r="AH14" s="494">
        <v>0.5</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43</v>
      </c>
      <c r="CU14" s="506"/>
      <c r="CV14" s="506"/>
      <c r="CW14" s="506"/>
      <c r="CX14" s="506"/>
      <c r="CY14" s="506"/>
      <c r="CZ14" s="506"/>
      <c r="DA14" s="507"/>
      <c r="DB14" s="505">
        <v>45.4</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130</v>
      </c>
      <c r="N15" s="499"/>
      <c r="O15" s="499"/>
      <c r="P15" s="499"/>
      <c r="Q15" s="500"/>
      <c r="R15" s="491">
        <v>62407</v>
      </c>
      <c r="S15" s="492"/>
      <c r="T15" s="492"/>
      <c r="U15" s="492"/>
      <c r="V15" s="493"/>
      <c r="W15" s="423" t="s">
        <v>137</v>
      </c>
      <c r="X15" s="424"/>
      <c r="Y15" s="424"/>
      <c r="Z15" s="424"/>
      <c r="AA15" s="424"/>
      <c r="AB15" s="414"/>
      <c r="AC15" s="458">
        <v>6934</v>
      </c>
      <c r="AD15" s="459"/>
      <c r="AE15" s="459"/>
      <c r="AF15" s="459"/>
      <c r="AG15" s="501"/>
      <c r="AH15" s="458">
        <v>7377</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7605288</v>
      </c>
      <c r="BO15" s="371"/>
      <c r="BP15" s="371"/>
      <c r="BQ15" s="371"/>
      <c r="BR15" s="371"/>
      <c r="BS15" s="371"/>
      <c r="BT15" s="371"/>
      <c r="BU15" s="372"/>
      <c r="BV15" s="370">
        <v>7395390</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25.5</v>
      </c>
      <c r="AD16" s="495"/>
      <c r="AE16" s="495"/>
      <c r="AF16" s="495"/>
      <c r="AG16" s="496"/>
      <c r="AH16" s="494">
        <v>27.5</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12698448</v>
      </c>
      <c r="BO16" s="408"/>
      <c r="BP16" s="408"/>
      <c r="BQ16" s="408"/>
      <c r="BR16" s="408"/>
      <c r="BS16" s="408"/>
      <c r="BT16" s="408"/>
      <c r="BU16" s="409"/>
      <c r="BV16" s="407">
        <v>12387343</v>
      </c>
      <c r="BW16" s="408"/>
      <c r="BX16" s="408"/>
      <c r="BY16" s="408"/>
      <c r="BZ16" s="408"/>
      <c r="CA16" s="408"/>
      <c r="CB16" s="408"/>
      <c r="CC16" s="409"/>
      <c r="CD16" s="194"/>
      <c r="CE16" s="521" t="s">
        <v>143</v>
      </c>
      <c r="CF16" s="521"/>
      <c r="CG16" s="521"/>
      <c r="CH16" s="521"/>
      <c r="CI16" s="521"/>
      <c r="CJ16" s="521"/>
      <c r="CK16" s="521"/>
      <c r="CL16" s="521"/>
      <c r="CM16" s="521"/>
      <c r="CN16" s="521"/>
      <c r="CO16" s="521"/>
      <c r="CP16" s="521"/>
      <c r="CQ16" s="521"/>
      <c r="CR16" s="521"/>
      <c r="CS16" s="522"/>
      <c r="CT16" s="404">
        <v>0.5</v>
      </c>
      <c r="CU16" s="405"/>
      <c r="CV16" s="405"/>
      <c r="CW16" s="405"/>
      <c r="CX16" s="405"/>
      <c r="CY16" s="405"/>
      <c r="CZ16" s="405"/>
      <c r="DA16" s="406"/>
      <c r="DB16" s="404" t="s">
        <v>122</v>
      </c>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144</v>
      </c>
      <c r="N17" s="519"/>
      <c r="O17" s="519"/>
      <c r="P17" s="519"/>
      <c r="Q17" s="520"/>
      <c r="R17" s="513" t="s">
        <v>145</v>
      </c>
      <c r="S17" s="514"/>
      <c r="T17" s="514"/>
      <c r="U17" s="514"/>
      <c r="V17" s="515"/>
      <c r="W17" s="423" t="s">
        <v>146</v>
      </c>
      <c r="X17" s="424"/>
      <c r="Y17" s="424"/>
      <c r="Z17" s="424"/>
      <c r="AA17" s="424"/>
      <c r="AB17" s="414"/>
      <c r="AC17" s="458">
        <v>20076</v>
      </c>
      <c r="AD17" s="459"/>
      <c r="AE17" s="459"/>
      <c r="AF17" s="459"/>
      <c r="AG17" s="501"/>
      <c r="AH17" s="458">
        <v>19348</v>
      </c>
      <c r="AI17" s="459"/>
      <c r="AJ17" s="459"/>
      <c r="AK17" s="459"/>
      <c r="AL17" s="460"/>
      <c r="AM17" s="436"/>
      <c r="AN17" s="437"/>
      <c r="AO17" s="437"/>
      <c r="AP17" s="437"/>
      <c r="AQ17" s="437"/>
      <c r="AR17" s="437"/>
      <c r="AS17" s="437"/>
      <c r="AT17" s="438"/>
      <c r="AU17" s="439"/>
      <c r="AV17" s="440"/>
      <c r="AW17" s="440"/>
      <c r="AX17" s="440"/>
      <c r="AY17" s="441" t="s">
        <v>147</v>
      </c>
      <c r="AZ17" s="442"/>
      <c r="BA17" s="442"/>
      <c r="BB17" s="442"/>
      <c r="BC17" s="442"/>
      <c r="BD17" s="442"/>
      <c r="BE17" s="442"/>
      <c r="BF17" s="442"/>
      <c r="BG17" s="442"/>
      <c r="BH17" s="442"/>
      <c r="BI17" s="442"/>
      <c r="BJ17" s="442"/>
      <c r="BK17" s="442"/>
      <c r="BL17" s="442"/>
      <c r="BM17" s="443"/>
      <c r="BN17" s="407">
        <v>9678896</v>
      </c>
      <c r="BO17" s="408"/>
      <c r="BP17" s="408"/>
      <c r="BQ17" s="408"/>
      <c r="BR17" s="408"/>
      <c r="BS17" s="408"/>
      <c r="BT17" s="408"/>
      <c r="BU17" s="409"/>
      <c r="BV17" s="407">
        <v>9419772</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148</v>
      </c>
      <c r="C18" s="450"/>
      <c r="D18" s="450"/>
      <c r="E18" s="530"/>
      <c r="F18" s="530"/>
      <c r="G18" s="530"/>
      <c r="H18" s="530"/>
      <c r="I18" s="530"/>
      <c r="J18" s="530"/>
      <c r="K18" s="530"/>
      <c r="L18" s="531">
        <v>8.89</v>
      </c>
      <c r="M18" s="531"/>
      <c r="N18" s="531"/>
      <c r="O18" s="531"/>
      <c r="P18" s="531"/>
      <c r="Q18" s="531"/>
      <c r="R18" s="532"/>
      <c r="S18" s="532"/>
      <c r="T18" s="532"/>
      <c r="U18" s="532"/>
      <c r="V18" s="533"/>
      <c r="W18" s="425"/>
      <c r="X18" s="426"/>
      <c r="Y18" s="426"/>
      <c r="Z18" s="426"/>
      <c r="AA18" s="426"/>
      <c r="AB18" s="417"/>
      <c r="AC18" s="534">
        <v>74</v>
      </c>
      <c r="AD18" s="535"/>
      <c r="AE18" s="535"/>
      <c r="AF18" s="535"/>
      <c r="AG18" s="536"/>
      <c r="AH18" s="534">
        <v>72</v>
      </c>
      <c r="AI18" s="535"/>
      <c r="AJ18" s="535"/>
      <c r="AK18" s="535"/>
      <c r="AL18" s="537"/>
      <c r="AM18" s="436"/>
      <c r="AN18" s="437"/>
      <c r="AO18" s="437"/>
      <c r="AP18" s="437"/>
      <c r="AQ18" s="437"/>
      <c r="AR18" s="437"/>
      <c r="AS18" s="437"/>
      <c r="AT18" s="438"/>
      <c r="AU18" s="439"/>
      <c r="AV18" s="440"/>
      <c r="AW18" s="440"/>
      <c r="AX18" s="440"/>
      <c r="AY18" s="441" t="s">
        <v>149</v>
      </c>
      <c r="AZ18" s="442"/>
      <c r="BA18" s="442"/>
      <c r="BB18" s="442"/>
      <c r="BC18" s="442"/>
      <c r="BD18" s="442"/>
      <c r="BE18" s="442"/>
      <c r="BF18" s="442"/>
      <c r="BG18" s="442"/>
      <c r="BH18" s="442"/>
      <c r="BI18" s="442"/>
      <c r="BJ18" s="442"/>
      <c r="BK18" s="442"/>
      <c r="BL18" s="442"/>
      <c r="BM18" s="443"/>
      <c r="BN18" s="407">
        <v>15159600</v>
      </c>
      <c r="BO18" s="408"/>
      <c r="BP18" s="408"/>
      <c r="BQ18" s="408"/>
      <c r="BR18" s="408"/>
      <c r="BS18" s="408"/>
      <c r="BT18" s="408"/>
      <c r="BU18" s="409"/>
      <c r="BV18" s="407">
        <v>14621029</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150</v>
      </c>
      <c r="C19" s="450"/>
      <c r="D19" s="450"/>
      <c r="E19" s="530"/>
      <c r="F19" s="530"/>
      <c r="G19" s="530"/>
      <c r="H19" s="530"/>
      <c r="I19" s="530"/>
      <c r="J19" s="530"/>
      <c r="K19" s="530"/>
      <c r="L19" s="538">
        <v>7164</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151</v>
      </c>
      <c r="AZ19" s="442"/>
      <c r="BA19" s="442"/>
      <c r="BB19" s="442"/>
      <c r="BC19" s="442"/>
      <c r="BD19" s="442"/>
      <c r="BE19" s="442"/>
      <c r="BF19" s="442"/>
      <c r="BG19" s="442"/>
      <c r="BH19" s="442"/>
      <c r="BI19" s="442"/>
      <c r="BJ19" s="442"/>
      <c r="BK19" s="442"/>
      <c r="BL19" s="442"/>
      <c r="BM19" s="443"/>
      <c r="BN19" s="407">
        <v>18095194</v>
      </c>
      <c r="BO19" s="408"/>
      <c r="BP19" s="408"/>
      <c r="BQ19" s="408"/>
      <c r="BR19" s="408"/>
      <c r="BS19" s="408"/>
      <c r="BT19" s="408"/>
      <c r="BU19" s="409"/>
      <c r="BV19" s="407">
        <v>17260377</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152</v>
      </c>
      <c r="C20" s="450"/>
      <c r="D20" s="450"/>
      <c r="E20" s="530"/>
      <c r="F20" s="530"/>
      <c r="G20" s="530"/>
      <c r="H20" s="530"/>
      <c r="I20" s="530"/>
      <c r="J20" s="530"/>
      <c r="K20" s="530"/>
      <c r="L20" s="538">
        <v>27814</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153</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154</v>
      </c>
      <c r="C22" s="551"/>
      <c r="D22" s="552"/>
      <c r="E22" s="419" t="s">
        <v>1</v>
      </c>
      <c r="F22" s="424"/>
      <c r="G22" s="424"/>
      <c r="H22" s="424"/>
      <c r="I22" s="424"/>
      <c r="J22" s="424"/>
      <c r="K22" s="414"/>
      <c r="L22" s="419" t="s">
        <v>155</v>
      </c>
      <c r="M22" s="424"/>
      <c r="N22" s="424"/>
      <c r="O22" s="424"/>
      <c r="P22" s="414"/>
      <c r="Q22" s="582" t="s">
        <v>156</v>
      </c>
      <c r="R22" s="583"/>
      <c r="S22" s="583"/>
      <c r="T22" s="583"/>
      <c r="U22" s="583"/>
      <c r="V22" s="584"/>
      <c r="W22" s="550" t="s">
        <v>157</v>
      </c>
      <c r="X22" s="551"/>
      <c r="Y22" s="552"/>
      <c r="Z22" s="419" t="s">
        <v>1</v>
      </c>
      <c r="AA22" s="424"/>
      <c r="AB22" s="424"/>
      <c r="AC22" s="424"/>
      <c r="AD22" s="424"/>
      <c r="AE22" s="424"/>
      <c r="AF22" s="424"/>
      <c r="AG22" s="414"/>
      <c r="AH22" s="588" t="s">
        <v>158</v>
      </c>
      <c r="AI22" s="424"/>
      <c r="AJ22" s="424"/>
      <c r="AK22" s="424"/>
      <c r="AL22" s="414"/>
      <c r="AM22" s="588" t="s">
        <v>159</v>
      </c>
      <c r="AN22" s="589"/>
      <c r="AO22" s="589"/>
      <c r="AP22" s="589"/>
      <c r="AQ22" s="589"/>
      <c r="AR22" s="590"/>
      <c r="AS22" s="582" t="s">
        <v>156</v>
      </c>
      <c r="AT22" s="583"/>
      <c r="AU22" s="583"/>
      <c r="AV22" s="583"/>
      <c r="AW22" s="583"/>
      <c r="AX22" s="594"/>
      <c r="AY22" s="367" t="s">
        <v>160</v>
      </c>
      <c r="AZ22" s="368"/>
      <c r="BA22" s="368"/>
      <c r="BB22" s="368"/>
      <c r="BC22" s="368"/>
      <c r="BD22" s="368"/>
      <c r="BE22" s="368"/>
      <c r="BF22" s="368"/>
      <c r="BG22" s="368"/>
      <c r="BH22" s="368"/>
      <c r="BI22" s="368"/>
      <c r="BJ22" s="368"/>
      <c r="BK22" s="368"/>
      <c r="BL22" s="368"/>
      <c r="BM22" s="369"/>
      <c r="BN22" s="370">
        <v>16179013</v>
      </c>
      <c r="BO22" s="371"/>
      <c r="BP22" s="371"/>
      <c r="BQ22" s="371"/>
      <c r="BR22" s="371"/>
      <c r="BS22" s="371"/>
      <c r="BT22" s="371"/>
      <c r="BU22" s="372"/>
      <c r="BV22" s="370">
        <v>17385493</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161</v>
      </c>
      <c r="AZ23" s="442"/>
      <c r="BA23" s="442"/>
      <c r="BB23" s="442"/>
      <c r="BC23" s="442"/>
      <c r="BD23" s="442"/>
      <c r="BE23" s="442"/>
      <c r="BF23" s="442"/>
      <c r="BG23" s="442"/>
      <c r="BH23" s="442"/>
      <c r="BI23" s="442"/>
      <c r="BJ23" s="442"/>
      <c r="BK23" s="442"/>
      <c r="BL23" s="442"/>
      <c r="BM23" s="443"/>
      <c r="BN23" s="407">
        <v>13688504</v>
      </c>
      <c r="BO23" s="408"/>
      <c r="BP23" s="408"/>
      <c r="BQ23" s="408"/>
      <c r="BR23" s="408"/>
      <c r="BS23" s="408"/>
      <c r="BT23" s="408"/>
      <c r="BU23" s="409"/>
      <c r="BV23" s="407">
        <v>14508946</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162</v>
      </c>
      <c r="F24" s="437"/>
      <c r="G24" s="437"/>
      <c r="H24" s="437"/>
      <c r="I24" s="437"/>
      <c r="J24" s="437"/>
      <c r="K24" s="438"/>
      <c r="L24" s="458">
        <v>1</v>
      </c>
      <c r="M24" s="459"/>
      <c r="N24" s="459"/>
      <c r="O24" s="459"/>
      <c r="P24" s="501"/>
      <c r="Q24" s="458">
        <v>7520</v>
      </c>
      <c r="R24" s="459"/>
      <c r="S24" s="459"/>
      <c r="T24" s="459"/>
      <c r="U24" s="459"/>
      <c r="V24" s="501"/>
      <c r="W24" s="553"/>
      <c r="X24" s="554"/>
      <c r="Y24" s="555"/>
      <c r="Z24" s="457" t="s">
        <v>163</v>
      </c>
      <c r="AA24" s="437"/>
      <c r="AB24" s="437"/>
      <c r="AC24" s="437"/>
      <c r="AD24" s="437"/>
      <c r="AE24" s="437"/>
      <c r="AF24" s="437"/>
      <c r="AG24" s="438"/>
      <c r="AH24" s="458">
        <v>445</v>
      </c>
      <c r="AI24" s="459"/>
      <c r="AJ24" s="459"/>
      <c r="AK24" s="459"/>
      <c r="AL24" s="501"/>
      <c r="AM24" s="458">
        <v>1299400</v>
      </c>
      <c r="AN24" s="459"/>
      <c r="AO24" s="459"/>
      <c r="AP24" s="459"/>
      <c r="AQ24" s="459"/>
      <c r="AR24" s="501"/>
      <c r="AS24" s="458">
        <v>2920</v>
      </c>
      <c r="AT24" s="459"/>
      <c r="AU24" s="459"/>
      <c r="AV24" s="459"/>
      <c r="AW24" s="459"/>
      <c r="AX24" s="460"/>
      <c r="AY24" s="523" t="s">
        <v>164</v>
      </c>
      <c r="AZ24" s="524"/>
      <c r="BA24" s="524"/>
      <c r="BB24" s="524"/>
      <c r="BC24" s="524"/>
      <c r="BD24" s="524"/>
      <c r="BE24" s="524"/>
      <c r="BF24" s="524"/>
      <c r="BG24" s="524"/>
      <c r="BH24" s="524"/>
      <c r="BI24" s="524"/>
      <c r="BJ24" s="524"/>
      <c r="BK24" s="524"/>
      <c r="BL24" s="524"/>
      <c r="BM24" s="525"/>
      <c r="BN24" s="407">
        <v>6879703</v>
      </c>
      <c r="BO24" s="408"/>
      <c r="BP24" s="408"/>
      <c r="BQ24" s="408"/>
      <c r="BR24" s="408"/>
      <c r="BS24" s="408"/>
      <c r="BT24" s="408"/>
      <c r="BU24" s="409"/>
      <c r="BV24" s="407">
        <v>7307868</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165</v>
      </c>
      <c r="F25" s="437"/>
      <c r="G25" s="437"/>
      <c r="H25" s="437"/>
      <c r="I25" s="437"/>
      <c r="J25" s="437"/>
      <c r="K25" s="438"/>
      <c r="L25" s="458">
        <v>2</v>
      </c>
      <c r="M25" s="459"/>
      <c r="N25" s="459"/>
      <c r="O25" s="459"/>
      <c r="P25" s="501"/>
      <c r="Q25" s="458">
        <v>6560</v>
      </c>
      <c r="R25" s="459"/>
      <c r="S25" s="459"/>
      <c r="T25" s="459"/>
      <c r="U25" s="459"/>
      <c r="V25" s="501"/>
      <c r="W25" s="553"/>
      <c r="X25" s="554"/>
      <c r="Y25" s="555"/>
      <c r="Z25" s="457" t="s">
        <v>166</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167</v>
      </c>
      <c r="AZ25" s="368"/>
      <c r="BA25" s="368"/>
      <c r="BB25" s="368"/>
      <c r="BC25" s="368"/>
      <c r="BD25" s="368"/>
      <c r="BE25" s="368"/>
      <c r="BF25" s="368"/>
      <c r="BG25" s="368"/>
      <c r="BH25" s="368"/>
      <c r="BI25" s="368"/>
      <c r="BJ25" s="368"/>
      <c r="BK25" s="368"/>
      <c r="BL25" s="368"/>
      <c r="BM25" s="369"/>
      <c r="BN25" s="370">
        <v>2423673</v>
      </c>
      <c r="BO25" s="371"/>
      <c r="BP25" s="371"/>
      <c r="BQ25" s="371"/>
      <c r="BR25" s="371"/>
      <c r="BS25" s="371"/>
      <c r="BT25" s="371"/>
      <c r="BU25" s="372"/>
      <c r="BV25" s="370">
        <v>2752329</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168</v>
      </c>
      <c r="F26" s="437"/>
      <c r="G26" s="437"/>
      <c r="H26" s="437"/>
      <c r="I26" s="437"/>
      <c r="J26" s="437"/>
      <c r="K26" s="438"/>
      <c r="L26" s="458">
        <v>1</v>
      </c>
      <c r="M26" s="459"/>
      <c r="N26" s="459"/>
      <c r="O26" s="459"/>
      <c r="P26" s="501"/>
      <c r="Q26" s="458">
        <v>5840</v>
      </c>
      <c r="R26" s="459"/>
      <c r="S26" s="459"/>
      <c r="T26" s="459"/>
      <c r="U26" s="459"/>
      <c r="V26" s="501"/>
      <c r="W26" s="553"/>
      <c r="X26" s="554"/>
      <c r="Y26" s="555"/>
      <c r="Z26" s="457" t="s">
        <v>169</v>
      </c>
      <c r="AA26" s="559"/>
      <c r="AB26" s="559"/>
      <c r="AC26" s="559"/>
      <c r="AD26" s="559"/>
      <c r="AE26" s="559"/>
      <c r="AF26" s="559"/>
      <c r="AG26" s="560"/>
      <c r="AH26" s="458">
        <v>43</v>
      </c>
      <c r="AI26" s="459"/>
      <c r="AJ26" s="459"/>
      <c r="AK26" s="459"/>
      <c r="AL26" s="501"/>
      <c r="AM26" s="458">
        <v>138374</v>
      </c>
      <c r="AN26" s="459"/>
      <c r="AO26" s="459"/>
      <c r="AP26" s="459"/>
      <c r="AQ26" s="459"/>
      <c r="AR26" s="501"/>
      <c r="AS26" s="458">
        <v>3218</v>
      </c>
      <c r="AT26" s="459"/>
      <c r="AU26" s="459"/>
      <c r="AV26" s="459"/>
      <c r="AW26" s="459"/>
      <c r="AX26" s="460"/>
      <c r="AY26" s="410" t="s">
        <v>170</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171</v>
      </c>
      <c r="F27" s="437"/>
      <c r="G27" s="437"/>
      <c r="H27" s="437"/>
      <c r="I27" s="437"/>
      <c r="J27" s="437"/>
      <c r="K27" s="438"/>
      <c r="L27" s="458">
        <v>1</v>
      </c>
      <c r="M27" s="459"/>
      <c r="N27" s="459"/>
      <c r="O27" s="459"/>
      <c r="P27" s="501"/>
      <c r="Q27" s="458">
        <v>5800</v>
      </c>
      <c r="R27" s="459"/>
      <c r="S27" s="459"/>
      <c r="T27" s="459"/>
      <c r="U27" s="459"/>
      <c r="V27" s="501"/>
      <c r="W27" s="553"/>
      <c r="X27" s="554"/>
      <c r="Y27" s="555"/>
      <c r="Z27" s="457" t="s">
        <v>172</v>
      </c>
      <c r="AA27" s="437"/>
      <c r="AB27" s="437"/>
      <c r="AC27" s="437"/>
      <c r="AD27" s="437"/>
      <c r="AE27" s="437"/>
      <c r="AF27" s="437"/>
      <c r="AG27" s="438"/>
      <c r="AH27" s="458">
        <v>31</v>
      </c>
      <c r="AI27" s="459"/>
      <c r="AJ27" s="459"/>
      <c r="AK27" s="459"/>
      <c r="AL27" s="501"/>
      <c r="AM27" s="458">
        <v>110673</v>
      </c>
      <c r="AN27" s="459"/>
      <c r="AO27" s="459"/>
      <c r="AP27" s="459"/>
      <c r="AQ27" s="459"/>
      <c r="AR27" s="501"/>
      <c r="AS27" s="458">
        <v>3570</v>
      </c>
      <c r="AT27" s="459"/>
      <c r="AU27" s="459"/>
      <c r="AV27" s="459"/>
      <c r="AW27" s="459"/>
      <c r="AX27" s="460"/>
      <c r="AY27" s="502" t="s">
        <v>173</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174</v>
      </c>
      <c r="F28" s="437"/>
      <c r="G28" s="437"/>
      <c r="H28" s="437"/>
      <c r="I28" s="437"/>
      <c r="J28" s="437"/>
      <c r="K28" s="438"/>
      <c r="L28" s="458">
        <v>1</v>
      </c>
      <c r="M28" s="459"/>
      <c r="N28" s="459"/>
      <c r="O28" s="459"/>
      <c r="P28" s="501"/>
      <c r="Q28" s="458">
        <v>5400</v>
      </c>
      <c r="R28" s="459"/>
      <c r="S28" s="459"/>
      <c r="T28" s="459"/>
      <c r="U28" s="459"/>
      <c r="V28" s="501"/>
      <c r="W28" s="553"/>
      <c r="X28" s="554"/>
      <c r="Y28" s="555"/>
      <c r="Z28" s="457" t="s">
        <v>175</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1605065</v>
      </c>
      <c r="BO28" s="371"/>
      <c r="BP28" s="371"/>
      <c r="BQ28" s="371"/>
      <c r="BR28" s="371"/>
      <c r="BS28" s="371"/>
      <c r="BT28" s="371"/>
      <c r="BU28" s="372"/>
      <c r="BV28" s="370">
        <v>1794965</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177</v>
      </c>
      <c r="F29" s="437"/>
      <c r="G29" s="437"/>
      <c r="H29" s="437"/>
      <c r="I29" s="437"/>
      <c r="J29" s="437"/>
      <c r="K29" s="438"/>
      <c r="L29" s="458">
        <v>12</v>
      </c>
      <c r="M29" s="459"/>
      <c r="N29" s="459"/>
      <c r="O29" s="459"/>
      <c r="P29" s="501"/>
      <c r="Q29" s="458">
        <v>5200</v>
      </c>
      <c r="R29" s="459"/>
      <c r="S29" s="459"/>
      <c r="T29" s="459"/>
      <c r="U29" s="459"/>
      <c r="V29" s="501"/>
      <c r="W29" s="556"/>
      <c r="X29" s="557"/>
      <c r="Y29" s="558"/>
      <c r="Z29" s="457" t="s">
        <v>178</v>
      </c>
      <c r="AA29" s="437"/>
      <c r="AB29" s="437"/>
      <c r="AC29" s="437"/>
      <c r="AD29" s="437"/>
      <c r="AE29" s="437"/>
      <c r="AF29" s="437"/>
      <c r="AG29" s="438"/>
      <c r="AH29" s="458">
        <v>476</v>
      </c>
      <c r="AI29" s="459"/>
      <c r="AJ29" s="459"/>
      <c r="AK29" s="459"/>
      <c r="AL29" s="501"/>
      <c r="AM29" s="458">
        <v>1410073</v>
      </c>
      <c r="AN29" s="459"/>
      <c r="AO29" s="459"/>
      <c r="AP29" s="459"/>
      <c r="AQ29" s="459"/>
      <c r="AR29" s="501"/>
      <c r="AS29" s="458">
        <v>2962</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v>755328</v>
      </c>
      <c r="BO29" s="408"/>
      <c r="BP29" s="408"/>
      <c r="BQ29" s="408"/>
      <c r="BR29" s="408"/>
      <c r="BS29" s="408"/>
      <c r="BT29" s="408"/>
      <c r="BU29" s="409"/>
      <c r="BV29" s="407">
        <v>684235</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4">
        <v>94.8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679020</v>
      </c>
      <c r="BO30" s="527"/>
      <c r="BP30" s="527"/>
      <c r="BQ30" s="527"/>
      <c r="BR30" s="527"/>
      <c r="BS30" s="527"/>
      <c r="BT30" s="527"/>
      <c r="BU30" s="528"/>
      <c r="BV30" s="526">
        <v>578863</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187</v>
      </c>
      <c r="D33" s="431"/>
      <c r="E33" s="396" t="s">
        <v>188</v>
      </c>
      <c r="F33" s="396"/>
      <c r="G33" s="396"/>
      <c r="H33" s="396"/>
      <c r="I33" s="396"/>
      <c r="J33" s="396"/>
      <c r="K33" s="396"/>
      <c r="L33" s="396"/>
      <c r="M33" s="396"/>
      <c r="N33" s="396"/>
      <c r="O33" s="396"/>
      <c r="P33" s="396"/>
      <c r="Q33" s="396"/>
      <c r="R33" s="396"/>
      <c r="S33" s="396"/>
      <c r="T33" s="206"/>
      <c r="U33" s="431" t="s">
        <v>187</v>
      </c>
      <c r="V33" s="431"/>
      <c r="W33" s="396" t="s">
        <v>188</v>
      </c>
      <c r="X33" s="396"/>
      <c r="Y33" s="396"/>
      <c r="Z33" s="396"/>
      <c r="AA33" s="396"/>
      <c r="AB33" s="396"/>
      <c r="AC33" s="396"/>
      <c r="AD33" s="396"/>
      <c r="AE33" s="396"/>
      <c r="AF33" s="396"/>
      <c r="AG33" s="396"/>
      <c r="AH33" s="396"/>
      <c r="AI33" s="396"/>
      <c r="AJ33" s="396"/>
      <c r="AK33" s="396"/>
      <c r="AL33" s="206"/>
      <c r="AM33" s="431" t="s">
        <v>187</v>
      </c>
      <c r="AN33" s="431"/>
      <c r="AO33" s="396" t="s">
        <v>188</v>
      </c>
      <c r="AP33" s="396"/>
      <c r="AQ33" s="396"/>
      <c r="AR33" s="396"/>
      <c r="AS33" s="396"/>
      <c r="AT33" s="396"/>
      <c r="AU33" s="396"/>
      <c r="AV33" s="396"/>
      <c r="AW33" s="396"/>
      <c r="AX33" s="396"/>
      <c r="AY33" s="396"/>
      <c r="AZ33" s="396"/>
      <c r="BA33" s="396"/>
      <c r="BB33" s="396"/>
      <c r="BC33" s="396"/>
      <c r="BD33" s="207"/>
      <c r="BE33" s="396" t="s">
        <v>189</v>
      </c>
      <c r="BF33" s="396"/>
      <c r="BG33" s="396" t="s">
        <v>190</v>
      </c>
      <c r="BH33" s="396"/>
      <c r="BI33" s="396"/>
      <c r="BJ33" s="396"/>
      <c r="BK33" s="396"/>
      <c r="BL33" s="396"/>
      <c r="BM33" s="396"/>
      <c r="BN33" s="396"/>
      <c r="BO33" s="396"/>
      <c r="BP33" s="396"/>
      <c r="BQ33" s="396"/>
      <c r="BR33" s="396"/>
      <c r="BS33" s="396"/>
      <c r="BT33" s="396"/>
      <c r="BU33" s="396"/>
      <c r="BV33" s="207"/>
      <c r="BW33" s="431" t="s">
        <v>189</v>
      </c>
      <c r="BX33" s="431"/>
      <c r="BY33" s="396" t="s">
        <v>191</v>
      </c>
      <c r="BZ33" s="396"/>
      <c r="CA33" s="396"/>
      <c r="CB33" s="396"/>
      <c r="CC33" s="396"/>
      <c r="CD33" s="396"/>
      <c r="CE33" s="396"/>
      <c r="CF33" s="396"/>
      <c r="CG33" s="396"/>
      <c r="CH33" s="396"/>
      <c r="CI33" s="396"/>
      <c r="CJ33" s="396"/>
      <c r="CK33" s="396"/>
      <c r="CL33" s="396"/>
      <c r="CM33" s="396"/>
      <c r="CN33" s="206"/>
      <c r="CO33" s="431" t="s">
        <v>187</v>
      </c>
      <c r="CP33" s="431"/>
      <c r="CQ33" s="396" t="s">
        <v>192</v>
      </c>
      <c r="CR33" s="396"/>
      <c r="CS33" s="396"/>
      <c r="CT33" s="396"/>
      <c r="CU33" s="396"/>
      <c r="CV33" s="396"/>
      <c r="CW33" s="396"/>
      <c r="CX33" s="396"/>
      <c r="CY33" s="396"/>
      <c r="CZ33" s="396"/>
      <c r="DA33" s="396"/>
      <c r="DB33" s="396"/>
      <c r="DC33" s="396"/>
      <c r="DD33" s="396"/>
      <c r="DE33" s="396"/>
      <c r="DF33" s="206"/>
      <c r="DG33" s="596" t="s">
        <v>193</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81"/>
      <c r="AM34" s="597">
        <f>IF(AO34="","",MAX(C34:D43,U34:V43)+1)</f>
        <v>5</v>
      </c>
      <c r="AN34" s="597"/>
      <c r="AO34" s="598" t="str">
        <f>IF('各会計、関係団体の財政状況及び健全化判断比率'!B31="","",'各会計、関係団体の財政状況及び健全化判断比率'!B31)</f>
        <v>病院事業会計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7</v>
      </c>
      <c r="BX34" s="597"/>
      <c r="BY34" s="598" t="str">
        <f>IF('各会計、関係団体の財政状況及び健全化判断比率'!B68="","",'各会計、関係団体の財政状況及び健全化判断比率'!B68)</f>
        <v>藤井寺市柏原市学校給食組合</v>
      </c>
      <c r="BZ34" s="598"/>
      <c r="CA34" s="598"/>
      <c r="CB34" s="598"/>
      <c r="CC34" s="598"/>
      <c r="CD34" s="598"/>
      <c r="CE34" s="598"/>
      <c r="CF34" s="598"/>
      <c r="CG34" s="598"/>
      <c r="CH34" s="598"/>
      <c r="CI34" s="598"/>
      <c r="CJ34" s="598"/>
      <c r="CK34" s="598"/>
      <c r="CL34" s="598"/>
      <c r="CM34" s="598"/>
      <c r="CN34" s="181"/>
      <c r="CO34" s="597">
        <f>IF(CQ34="","",MAX(C34:D43,U34:V43,AM34:AN43,BE34:BF43,BW34:BX43)+1)</f>
        <v>16</v>
      </c>
      <c r="CP34" s="597"/>
      <c r="CQ34" s="598" t="str">
        <f>IF('各会計、関係団体の財政状況及び健全化判断比率'!BS7="","",'各会計、関係団体の財政状況及び健全化判断比率'!BS7)</f>
        <v>藤井寺市地域サービス公社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81"/>
      <c r="AM35" s="597">
        <f t="shared" ref="AM35:AM43" si="0">IF(AO35="","",AM34+1)</f>
        <v>6</v>
      </c>
      <c r="AN35" s="597"/>
      <c r="AO35" s="598" t="str">
        <f>IF('各会計、関係団体の財政状況及び健全化判断比率'!B32="","",'各会計、関係団体の財政状況及び健全化判断比率'!B32)</f>
        <v>公共下水道事業会計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8</v>
      </c>
      <c r="BX35" s="597"/>
      <c r="BY35" s="598" t="str">
        <f>IF('各会計、関係団体の財政状況及び健全化判断比率'!B69="","",'各会計、関係団体の財政状況及び健全化判断比率'!B69)</f>
        <v>柏原羽曳野藤井寺消防組合</v>
      </c>
      <c r="BZ35" s="598"/>
      <c r="CA35" s="598"/>
      <c r="CB35" s="598"/>
      <c r="CC35" s="598"/>
      <c r="CD35" s="598"/>
      <c r="CE35" s="598"/>
      <c r="CF35" s="598"/>
      <c r="CG35" s="598"/>
      <c r="CH35" s="598"/>
      <c r="CI35" s="598"/>
      <c r="CJ35" s="598"/>
      <c r="CK35" s="598"/>
      <c r="CL35" s="598"/>
      <c r="CM35" s="598"/>
      <c r="CN35" s="181"/>
      <c r="CO35" s="597">
        <f t="shared" ref="CO35:CO43" si="3">IF(CQ35="","",CO34+1)</f>
        <v>17</v>
      </c>
      <c r="CP35" s="597"/>
      <c r="CQ35" s="598" t="str">
        <f>IF('各会計、関係団体の財政状況及び健全化判断比率'!BS8="","",'各会計、関係団体の財政状況及び健全化判断比率'!BS8)</f>
        <v>藤井寺市勤労者互助会</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9</v>
      </c>
      <c r="BX36" s="597"/>
      <c r="BY36" s="598" t="str">
        <f>IF('各会計、関係団体の財政状況及び健全化判断比率'!B70="","",'各会計、関係団体の財政状況及び健全化判断比率'!B70)</f>
        <v>柏羽藤環境事業組合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10</v>
      </c>
      <c r="BX37" s="597"/>
      <c r="BY37" s="598" t="str">
        <f>IF('各会計、関係団体の財政状況及び健全化判断比率'!B71="","",'各会計、関係団体の財政状況及び健全化判断比率'!B71)</f>
        <v>大和川右岸水防事務組合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11</v>
      </c>
      <c r="BX38" s="597"/>
      <c r="BY38" s="598" t="str">
        <f>IF('各会計、関係団体の財政状況及び健全化判断比率'!B72="","",'各会計、関係団体の財政状況及び健全化判断比率'!B72)</f>
        <v>大阪府後期高齢者医療広域連合（一般会計）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12</v>
      </c>
      <c r="BX39" s="597"/>
      <c r="BY39" s="598" t="str">
        <f>IF('各会計、関係団体の財政状況及び健全化判断比率'!B73="","",'各会計、関係団体の財政状況及び健全化判断比率'!B73)</f>
        <v>大阪府後期高齢者医療広域連合（後期高齢者医療特別会計）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13</v>
      </c>
      <c r="BX40" s="597"/>
      <c r="BY40" s="598" t="str">
        <f>IF('各会計、関係団体の財政状況及び健全化判断比率'!B74="","",'各会計、関係団体の財政状況及び健全化判断比率'!B74)</f>
        <v>大阪広域水道企業団（水道事業会計）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f t="shared" si="2"/>
        <v>14</v>
      </c>
      <c r="BX41" s="597"/>
      <c r="BY41" s="598" t="str">
        <f>IF('各会計、関係団体の財政状況及び健全化判断比率'!B75="","",'各会計、関係団体の財政状況及び健全化判断比率'!B75)</f>
        <v>大阪広域水道企業団（工業用水道事業会計）</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f t="shared" si="2"/>
        <v>15</v>
      </c>
      <c r="BX42" s="597"/>
      <c r="BY42" s="598" t="str">
        <f>IF('各会計、関係団体の財政状況及び健全化判断比率'!B76="","",'各会計、関係団体の財政状況及び健全化判断比率'!B76)</f>
        <v>藤井寺水道事業会計</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SFTE6WcdQxRBKvaKZEoke/T8QYVDskXSxJZE9QUj0/oqrGKfk2Q8Mwtn5EfKDCrf9z/v/BIvmMkonoyC51n8A==" saltValue="gme/aLAkPJV1ZndISdpTC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1" t="s">
        <v>532</v>
      </c>
      <c r="D34" s="1151"/>
      <c r="E34" s="1152"/>
      <c r="F34" s="32">
        <v>4.54</v>
      </c>
      <c r="G34" s="33">
        <v>4.96</v>
      </c>
      <c r="H34" s="33">
        <v>5.34</v>
      </c>
      <c r="I34" s="33">
        <v>4.93</v>
      </c>
      <c r="J34" s="34" t="s">
        <v>533</v>
      </c>
      <c r="K34" s="22"/>
      <c r="L34" s="22"/>
      <c r="M34" s="22"/>
      <c r="N34" s="22"/>
      <c r="O34" s="22"/>
      <c r="P34" s="22"/>
    </row>
    <row r="35" spans="1:16" ht="39" customHeight="1" x14ac:dyDescent="0.2">
      <c r="A35" s="22"/>
      <c r="B35" s="35"/>
      <c r="C35" s="1145" t="s">
        <v>534</v>
      </c>
      <c r="D35" s="1146"/>
      <c r="E35" s="1147"/>
      <c r="F35" s="36">
        <v>3.39</v>
      </c>
      <c r="G35" s="37">
        <v>4.18</v>
      </c>
      <c r="H35" s="37">
        <v>3.09</v>
      </c>
      <c r="I35" s="37">
        <v>4.47</v>
      </c>
      <c r="J35" s="38">
        <v>3.87</v>
      </c>
      <c r="K35" s="22"/>
      <c r="L35" s="22"/>
      <c r="M35" s="22"/>
      <c r="N35" s="22"/>
      <c r="O35" s="22"/>
      <c r="P35" s="22"/>
    </row>
    <row r="36" spans="1:16" ht="39" customHeight="1" x14ac:dyDescent="0.2">
      <c r="A36" s="22"/>
      <c r="B36" s="35"/>
      <c r="C36" s="1145" t="s">
        <v>535</v>
      </c>
      <c r="D36" s="1146"/>
      <c r="E36" s="1147"/>
      <c r="F36" s="36">
        <v>0.15</v>
      </c>
      <c r="G36" s="37">
        <v>0.54</v>
      </c>
      <c r="H36" s="37">
        <v>1.85</v>
      </c>
      <c r="I36" s="37">
        <v>3.57</v>
      </c>
      <c r="J36" s="38">
        <v>3.37</v>
      </c>
      <c r="K36" s="22"/>
      <c r="L36" s="22"/>
      <c r="M36" s="22"/>
      <c r="N36" s="22"/>
      <c r="O36" s="22"/>
      <c r="P36" s="22"/>
    </row>
    <row r="37" spans="1:16" ht="39" customHeight="1" x14ac:dyDescent="0.2">
      <c r="A37" s="22"/>
      <c r="B37" s="35"/>
      <c r="C37" s="1145" t="s">
        <v>536</v>
      </c>
      <c r="D37" s="1146"/>
      <c r="E37" s="1147"/>
      <c r="F37" s="36">
        <v>0.55000000000000004</v>
      </c>
      <c r="G37" s="37">
        <v>0.82</v>
      </c>
      <c r="H37" s="37">
        <v>1.52</v>
      </c>
      <c r="I37" s="37">
        <v>0.56999999999999995</v>
      </c>
      <c r="J37" s="38">
        <v>0.53</v>
      </c>
      <c r="K37" s="22"/>
      <c r="L37" s="22"/>
      <c r="M37" s="22"/>
      <c r="N37" s="22"/>
      <c r="O37" s="22"/>
      <c r="P37" s="22"/>
    </row>
    <row r="38" spans="1:16" ht="39" customHeight="1" x14ac:dyDescent="0.2">
      <c r="A38" s="22"/>
      <c r="B38" s="35"/>
      <c r="C38" s="1145" t="s">
        <v>537</v>
      </c>
      <c r="D38" s="1146"/>
      <c r="E38" s="1147"/>
      <c r="F38" s="36">
        <v>0.05</v>
      </c>
      <c r="G38" s="37">
        <v>0.25</v>
      </c>
      <c r="H38" s="37">
        <v>0.25</v>
      </c>
      <c r="I38" s="37">
        <v>0.3</v>
      </c>
      <c r="J38" s="38">
        <v>0.32</v>
      </c>
      <c r="K38" s="22"/>
      <c r="L38" s="22"/>
      <c r="M38" s="22"/>
      <c r="N38" s="22"/>
      <c r="O38" s="22"/>
      <c r="P38" s="22"/>
    </row>
    <row r="39" spans="1:16" ht="39" customHeight="1" x14ac:dyDescent="0.2">
      <c r="A39" s="22"/>
      <c r="B39" s="35"/>
      <c r="C39" s="1145" t="s">
        <v>538</v>
      </c>
      <c r="D39" s="1146"/>
      <c r="E39" s="1147"/>
      <c r="F39" s="36">
        <v>0.12</v>
      </c>
      <c r="G39" s="37">
        <v>0.43</v>
      </c>
      <c r="H39" s="37">
        <v>2.78</v>
      </c>
      <c r="I39" s="37">
        <v>2.58</v>
      </c>
      <c r="J39" s="38">
        <v>0.1</v>
      </c>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539</v>
      </c>
      <c r="D42" s="1146"/>
      <c r="E42" s="1147"/>
      <c r="F42" s="36" t="s">
        <v>486</v>
      </c>
      <c r="G42" s="37" t="s">
        <v>486</v>
      </c>
      <c r="H42" s="37" t="s">
        <v>486</v>
      </c>
      <c r="I42" s="37" t="s">
        <v>486</v>
      </c>
      <c r="J42" s="38" t="s">
        <v>486</v>
      </c>
      <c r="K42" s="22"/>
      <c r="L42" s="22"/>
      <c r="M42" s="22"/>
      <c r="N42" s="22"/>
      <c r="O42" s="22"/>
      <c r="P42" s="22"/>
    </row>
    <row r="43" spans="1:16" ht="39" customHeight="1" thickBot="1" x14ac:dyDescent="0.25">
      <c r="A43" s="22"/>
      <c r="B43" s="40"/>
      <c r="C43" s="1148" t="s">
        <v>540</v>
      </c>
      <c r="D43" s="1149"/>
      <c r="E43" s="1150"/>
      <c r="F43" s="41">
        <v>10.75</v>
      </c>
      <c r="G43" s="42">
        <v>9.2799999999999994</v>
      </c>
      <c r="H43" s="42">
        <v>0</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gQoDKlFdNu4/RQQ/2vx0/VWPkdEHdV2TOglkSTyGpK9mtAS1VkgjWQyHLsAKlzx/b/v8XkvrvC3ML5JAuVBQWg==" saltValue="2EypqBlUCGx4bInGOaOwy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1355</v>
      </c>
      <c r="L45" s="60">
        <v>1466</v>
      </c>
      <c r="M45" s="60">
        <v>1685</v>
      </c>
      <c r="N45" s="60">
        <v>1772</v>
      </c>
      <c r="O45" s="61">
        <v>1690</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486</v>
      </c>
      <c r="L46" s="64" t="s">
        <v>486</v>
      </c>
      <c r="M46" s="64" t="s">
        <v>486</v>
      </c>
      <c r="N46" s="64" t="s">
        <v>486</v>
      </c>
      <c r="O46" s="65" t="s">
        <v>486</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486</v>
      </c>
      <c r="L47" s="64" t="s">
        <v>486</v>
      </c>
      <c r="M47" s="64" t="s">
        <v>486</v>
      </c>
      <c r="N47" s="64" t="s">
        <v>486</v>
      </c>
      <c r="O47" s="65" t="s">
        <v>486</v>
      </c>
      <c r="P47" s="48"/>
      <c r="Q47" s="48"/>
      <c r="R47" s="48"/>
      <c r="S47" s="48"/>
      <c r="T47" s="48"/>
      <c r="U47" s="48"/>
    </row>
    <row r="48" spans="1:21" ht="30.75" customHeight="1" x14ac:dyDescent="0.2">
      <c r="A48" s="48"/>
      <c r="B48" s="1155"/>
      <c r="C48" s="1156"/>
      <c r="D48" s="62"/>
      <c r="E48" s="1161" t="s">
        <v>13</v>
      </c>
      <c r="F48" s="1161"/>
      <c r="G48" s="1161"/>
      <c r="H48" s="1161"/>
      <c r="I48" s="1161"/>
      <c r="J48" s="1162"/>
      <c r="K48" s="63">
        <v>1141</v>
      </c>
      <c r="L48" s="64">
        <v>1073</v>
      </c>
      <c r="M48" s="64">
        <v>1024</v>
      </c>
      <c r="N48" s="64">
        <v>1033</v>
      </c>
      <c r="O48" s="65">
        <v>1022</v>
      </c>
      <c r="P48" s="48"/>
      <c r="Q48" s="48"/>
      <c r="R48" s="48"/>
      <c r="S48" s="48"/>
      <c r="T48" s="48"/>
      <c r="U48" s="48"/>
    </row>
    <row r="49" spans="1:21" ht="30.75" customHeight="1" x14ac:dyDescent="0.2">
      <c r="A49" s="48"/>
      <c r="B49" s="1155"/>
      <c r="C49" s="1156"/>
      <c r="D49" s="62"/>
      <c r="E49" s="1161" t="s">
        <v>14</v>
      </c>
      <c r="F49" s="1161"/>
      <c r="G49" s="1161"/>
      <c r="H49" s="1161"/>
      <c r="I49" s="1161"/>
      <c r="J49" s="1162"/>
      <c r="K49" s="63">
        <v>110</v>
      </c>
      <c r="L49" s="64">
        <v>96</v>
      </c>
      <c r="M49" s="64">
        <v>112</v>
      </c>
      <c r="N49" s="64">
        <v>120</v>
      </c>
      <c r="O49" s="65">
        <v>129</v>
      </c>
      <c r="P49" s="48"/>
      <c r="Q49" s="48"/>
      <c r="R49" s="48"/>
      <c r="S49" s="48"/>
      <c r="T49" s="48"/>
      <c r="U49" s="48"/>
    </row>
    <row r="50" spans="1:21" ht="30.75" customHeight="1" x14ac:dyDescent="0.2">
      <c r="A50" s="48"/>
      <c r="B50" s="1155"/>
      <c r="C50" s="1156"/>
      <c r="D50" s="62"/>
      <c r="E50" s="1161" t="s">
        <v>15</v>
      </c>
      <c r="F50" s="1161"/>
      <c r="G50" s="1161"/>
      <c r="H50" s="1161"/>
      <c r="I50" s="1161"/>
      <c r="J50" s="1162"/>
      <c r="K50" s="63">
        <v>86</v>
      </c>
      <c r="L50" s="64">
        <v>1</v>
      </c>
      <c r="M50" s="64">
        <v>1</v>
      </c>
      <c r="N50" s="64">
        <v>1</v>
      </c>
      <c r="O50" s="65">
        <v>1</v>
      </c>
      <c r="P50" s="48"/>
      <c r="Q50" s="48"/>
      <c r="R50" s="48"/>
      <c r="S50" s="48"/>
      <c r="T50" s="48"/>
      <c r="U50" s="48"/>
    </row>
    <row r="51" spans="1:21" ht="30.75" customHeight="1" x14ac:dyDescent="0.2">
      <c r="A51" s="48"/>
      <c r="B51" s="1157"/>
      <c r="C51" s="1158"/>
      <c r="D51" s="66"/>
      <c r="E51" s="1161" t="s">
        <v>16</v>
      </c>
      <c r="F51" s="1161"/>
      <c r="G51" s="1161"/>
      <c r="H51" s="1161"/>
      <c r="I51" s="1161"/>
      <c r="J51" s="1162"/>
      <c r="K51" s="63">
        <v>1</v>
      </c>
      <c r="L51" s="64">
        <v>1</v>
      </c>
      <c r="M51" s="64">
        <v>0</v>
      </c>
      <c r="N51" s="64">
        <v>0</v>
      </c>
      <c r="O51" s="65">
        <v>0</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2470</v>
      </c>
      <c r="L52" s="64">
        <v>2480</v>
      </c>
      <c r="M52" s="64">
        <v>2450</v>
      </c>
      <c r="N52" s="64">
        <v>2455</v>
      </c>
      <c r="O52" s="65">
        <v>2420</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223</v>
      </c>
      <c r="L53" s="69">
        <v>157</v>
      </c>
      <c r="M53" s="69">
        <v>372</v>
      </c>
      <c r="N53" s="69">
        <v>471</v>
      </c>
      <c r="O53" s="70">
        <v>422</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FM29zre54aHC6UgLrO/zp2VmXDzj40Zf8JBBJFk7l8lfTDUELkvVpjZv7oC8DsLBmHjLrSRQxVfyUxXqiuMvrQ==" saltValue="CCvd9znKDihLu9oUWMPDP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84" t="s">
        <v>30</v>
      </c>
      <c r="C41" s="1185"/>
      <c r="D41" s="105"/>
      <c r="E41" s="1190" t="s">
        <v>31</v>
      </c>
      <c r="F41" s="1190"/>
      <c r="G41" s="1190"/>
      <c r="H41" s="1191"/>
      <c r="I41" s="355">
        <v>19393</v>
      </c>
      <c r="J41" s="356">
        <v>19237</v>
      </c>
      <c r="K41" s="356">
        <v>18736</v>
      </c>
      <c r="L41" s="356">
        <v>17385</v>
      </c>
      <c r="M41" s="357">
        <v>16179</v>
      </c>
    </row>
    <row r="42" spans="2:13" ht="27.75" customHeight="1" x14ac:dyDescent="0.2">
      <c r="B42" s="1186"/>
      <c r="C42" s="1187"/>
      <c r="D42" s="106"/>
      <c r="E42" s="1192" t="s">
        <v>32</v>
      </c>
      <c r="F42" s="1192"/>
      <c r="G42" s="1192"/>
      <c r="H42" s="1193"/>
      <c r="I42" s="358">
        <v>86</v>
      </c>
      <c r="J42" s="359">
        <v>4</v>
      </c>
      <c r="K42" s="359">
        <v>4</v>
      </c>
      <c r="L42" s="359">
        <v>3</v>
      </c>
      <c r="M42" s="360">
        <v>2</v>
      </c>
    </row>
    <row r="43" spans="2:13" ht="27.75" customHeight="1" x14ac:dyDescent="0.2">
      <c r="B43" s="1186"/>
      <c r="C43" s="1187"/>
      <c r="D43" s="106"/>
      <c r="E43" s="1192" t="s">
        <v>33</v>
      </c>
      <c r="F43" s="1192"/>
      <c r="G43" s="1192"/>
      <c r="H43" s="1193"/>
      <c r="I43" s="358">
        <v>15786</v>
      </c>
      <c r="J43" s="359">
        <v>15295</v>
      </c>
      <c r="K43" s="359">
        <v>13680</v>
      </c>
      <c r="L43" s="359">
        <v>12858</v>
      </c>
      <c r="M43" s="360">
        <v>12214</v>
      </c>
    </row>
    <row r="44" spans="2:13" ht="27.75" customHeight="1" x14ac:dyDescent="0.2">
      <c r="B44" s="1186"/>
      <c r="C44" s="1187"/>
      <c r="D44" s="106"/>
      <c r="E44" s="1192" t="s">
        <v>34</v>
      </c>
      <c r="F44" s="1192"/>
      <c r="G44" s="1192"/>
      <c r="H44" s="1193"/>
      <c r="I44" s="358">
        <v>738</v>
      </c>
      <c r="J44" s="359">
        <v>781</v>
      </c>
      <c r="K44" s="359">
        <v>796</v>
      </c>
      <c r="L44" s="359">
        <v>806</v>
      </c>
      <c r="M44" s="360">
        <v>1300</v>
      </c>
    </row>
    <row r="45" spans="2:13" ht="27.75" customHeight="1" x14ac:dyDescent="0.2">
      <c r="B45" s="1186"/>
      <c r="C45" s="1187"/>
      <c r="D45" s="106"/>
      <c r="E45" s="1192" t="s">
        <v>35</v>
      </c>
      <c r="F45" s="1192"/>
      <c r="G45" s="1192"/>
      <c r="H45" s="1193"/>
      <c r="I45" s="358">
        <v>2943</v>
      </c>
      <c r="J45" s="359">
        <v>2932</v>
      </c>
      <c r="K45" s="359">
        <v>2929</v>
      </c>
      <c r="L45" s="359">
        <v>2961</v>
      </c>
      <c r="M45" s="360">
        <v>2895</v>
      </c>
    </row>
    <row r="46" spans="2:13" ht="27.75" customHeight="1" x14ac:dyDescent="0.2">
      <c r="B46" s="1186"/>
      <c r="C46" s="1187"/>
      <c r="D46" s="107"/>
      <c r="E46" s="1192" t="s">
        <v>36</v>
      </c>
      <c r="F46" s="1192"/>
      <c r="G46" s="1192"/>
      <c r="H46" s="1193"/>
      <c r="I46" s="358" t="s">
        <v>486</v>
      </c>
      <c r="J46" s="359" t="s">
        <v>486</v>
      </c>
      <c r="K46" s="359" t="s">
        <v>486</v>
      </c>
      <c r="L46" s="359" t="s">
        <v>486</v>
      </c>
      <c r="M46" s="360" t="s">
        <v>486</v>
      </c>
    </row>
    <row r="47" spans="2:13" ht="27.75" customHeight="1" x14ac:dyDescent="0.2">
      <c r="B47" s="1186"/>
      <c r="C47" s="1187"/>
      <c r="D47" s="108"/>
      <c r="E47" s="1194" t="s">
        <v>37</v>
      </c>
      <c r="F47" s="1195"/>
      <c r="G47" s="1195"/>
      <c r="H47" s="1196"/>
      <c r="I47" s="358" t="s">
        <v>486</v>
      </c>
      <c r="J47" s="359" t="s">
        <v>486</v>
      </c>
      <c r="K47" s="359" t="s">
        <v>486</v>
      </c>
      <c r="L47" s="359" t="s">
        <v>486</v>
      </c>
      <c r="M47" s="360" t="s">
        <v>486</v>
      </c>
    </row>
    <row r="48" spans="2:13" ht="27.75" customHeight="1" x14ac:dyDescent="0.2">
      <c r="B48" s="1186"/>
      <c r="C48" s="1187"/>
      <c r="D48" s="106"/>
      <c r="E48" s="1192" t="s">
        <v>38</v>
      </c>
      <c r="F48" s="1192"/>
      <c r="G48" s="1192"/>
      <c r="H48" s="1193"/>
      <c r="I48" s="358" t="s">
        <v>486</v>
      </c>
      <c r="J48" s="359" t="s">
        <v>486</v>
      </c>
      <c r="K48" s="359" t="s">
        <v>486</v>
      </c>
      <c r="L48" s="359" t="s">
        <v>486</v>
      </c>
      <c r="M48" s="360" t="s">
        <v>486</v>
      </c>
    </row>
    <row r="49" spans="2:13" ht="27.75" customHeight="1" x14ac:dyDescent="0.2">
      <c r="B49" s="1188"/>
      <c r="C49" s="1189"/>
      <c r="D49" s="106"/>
      <c r="E49" s="1192" t="s">
        <v>39</v>
      </c>
      <c r="F49" s="1192"/>
      <c r="G49" s="1192"/>
      <c r="H49" s="1193"/>
      <c r="I49" s="358" t="s">
        <v>486</v>
      </c>
      <c r="J49" s="359" t="s">
        <v>486</v>
      </c>
      <c r="K49" s="359" t="s">
        <v>486</v>
      </c>
      <c r="L49" s="359" t="s">
        <v>486</v>
      </c>
      <c r="M49" s="360" t="s">
        <v>486</v>
      </c>
    </row>
    <row r="50" spans="2:13" ht="27.75" customHeight="1" x14ac:dyDescent="0.2">
      <c r="B50" s="1197" t="s">
        <v>40</v>
      </c>
      <c r="C50" s="1198"/>
      <c r="D50" s="109"/>
      <c r="E50" s="1192" t="s">
        <v>41</v>
      </c>
      <c r="F50" s="1192"/>
      <c r="G50" s="1192"/>
      <c r="H50" s="1193"/>
      <c r="I50" s="358">
        <v>2737</v>
      </c>
      <c r="J50" s="359">
        <v>2830</v>
      </c>
      <c r="K50" s="359">
        <v>3699</v>
      </c>
      <c r="L50" s="359">
        <v>4025</v>
      </c>
      <c r="M50" s="360">
        <v>3947</v>
      </c>
    </row>
    <row r="51" spans="2:13" ht="27.75" customHeight="1" x14ac:dyDescent="0.2">
      <c r="B51" s="1186"/>
      <c r="C51" s="1187"/>
      <c r="D51" s="106"/>
      <c r="E51" s="1192" t="s">
        <v>42</v>
      </c>
      <c r="F51" s="1192"/>
      <c r="G51" s="1192"/>
      <c r="H51" s="1193"/>
      <c r="I51" s="358">
        <v>4332</v>
      </c>
      <c r="J51" s="359">
        <v>4353</v>
      </c>
      <c r="K51" s="359">
        <v>3702</v>
      </c>
      <c r="L51" s="359">
        <v>3628</v>
      </c>
      <c r="M51" s="360">
        <v>3393</v>
      </c>
    </row>
    <row r="52" spans="2:13" ht="27.75" customHeight="1" x14ac:dyDescent="0.2">
      <c r="B52" s="1188"/>
      <c r="C52" s="1189"/>
      <c r="D52" s="106"/>
      <c r="E52" s="1192" t="s">
        <v>43</v>
      </c>
      <c r="F52" s="1192"/>
      <c r="G52" s="1192"/>
      <c r="H52" s="1193"/>
      <c r="I52" s="358">
        <v>22826</v>
      </c>
      <c r="J52" s="359">
        <v>22123</v>
      </c>
      <c r="K52" s="359">
        <v>21497</v>
      </c>
      <c r="L52" s="359">
        <v>20500</v>
      </c>
      <c r="M52" s="360">
        <v>19581</v>
      </c>
    </row>
    <row r="53" spans="2:13" ht="27.75" customHeight="1" thickBot="1" x14ac:dyDescent="0.25">
      <c r="B53" s="1199" t="s">
        <v>19</v>
      </c>
      <c r="C53" s="1200"/>
      <c r="D53" s="110"/>
      <c r="E53" s="1201" t="s">
        <v>44</v>
      </c>
      <c r="F53" s="1201"/>
      <c r="G53" s="1201"/>
      <c r="H53" s="1202"/>
      <c r="I53" s="361">
        <v>9051</v>
      </c>
      <c r="J53" s="362">
        <v>8943</v>
      </c>
      <c r="K53" s="362">
        <v>7246</v>
      </c>
      <c r="L53" s="362">
        <v>5861</v>
      </c>
      <c r="M53" s="363">
        <v>5668</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7YbOhv2qCbdkx7fLs5wBZQJSzL0Z9LdmFv5jSsSP1jqLRw+PKZTHmIuauF23Gql0yldbYyrNK3qITp0NGwJXA==" saltValue="S7ukskzD1VjvMcpQ9jP7Y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526</v>
      </c>
      <c r="G54" s="119" t="s">
        <v>527</v>
      </c>
      <c r="H54" s="120" t="s">
        <v>528</v>
      </c>
    </row>
    <row r="55" spans="2:8" ht="52.5" customHeight="1" x14ac:dyDescent="0.2">
      <c r="B55" s="121"/>
      <c r="C55" s="1211" t="s">
        <v>46</v>
      </c>
      <c r="D55" s="1211"/>
      <c r="E55" s="1212"/>
      <c r="F55" s="122">
        <v>1545</v>
      </c>
      <c r="G55" s="122">
        <v>1795</v>
      </c>
      <c r="H55" s="123">
        <v>1605</v>
      </c>
    </row>
    <row r="56" spans="2:8" ht="52.5" customHeight="1" x14ac:dyDescent="0.2">
      <c r="B56" s="124"/>
      <c r="C56" s="1213" t="s">
        <v>47</v>
      </c>
      <c r="D56" s="1213"/>
      <c r="E56" s="1214"/>
      <c r="F56" s="125">
        <v>684</v>
      </c>
      <c r="G56" s="125">
        <v>684</v>
      </c>
      <c r="H56" s="126">
        <v>755</v>
      </c>
    </row>
    <row r="57" spans="2:8" ht="53.25" customHeight="1" x14ac:dyDescent="0.2">
      <c r="B57" s="124"/>
      <c r="C57" s="1215" t="s">
        <v>48</v>
      </c>
      <c r="D57" s="1215"/>
      <c r="E57" s="1216"/>
      <c r="F57" s="127">
        <v>545</v>
      </c>
      <c r="G57" s="127">
        <v>579</v>
      </c>
      <c r="H57" s="128">
        <v>679</v>
      </c>
    </row>
    <row r="58" spans="2:8" ht="45.75" customHeight="1" x14ac:dyDescent="0.2">
      <c r="B58" s="129"/>
      <c r="C58" s="1203" t="s">
        <v>546</v>
      </c>
      <c r="D58" s="1204"/>
      <c r="E58" s="1205"/>
      <c r="F58" s="130">
        <v>398</v>
      </c>
      <c r="G58" s="130">
        <v>428</v>
      </c>
      <c r="H58" s="131">
        <v>448</v>
      </c>
    </row>
    <row r="59" spans="2:8" ht="45.75" customHeight="1" x14ac:dyDescent="0.2">
      <c r="B59" s="129"/>
      <c r="C59" s="1203" t="s">
        <v>547</v>
      </c>
      <c r="D59" s="1204"/>
      <c r="E59" s="1205"/>
      <c r="F59" s="130">
        <v>64</v>
      </c>
      <c r="G59" s="130">
        <v>60</v>
      </c>
      <c r="H59" s="131">
        <v>181</v>
      </c>
    </row>
    <row r="60" spans="2:8" ht="45.75" customHeight="1" x14ac:dyDescent="0.2">
      <c r="B60" s="129"/>
      <c r="C60" s="1203" t="s">
        <v>548</v>
      </c>
      <c r="D60" s="1204"/>
      <c r="E60" s="1205"/>
      <c r="F60" s="130">
        <v>26</v>
      </c>
      <c r="G60" s="130">
        <v>26</v>
      </c>
      <c r="H60" s="131">
        <v>26</v>
      </c>
    </row>
    <row r="61" spans="2:8" ht="45.75" customHeight="1" x14ac:dyDescent="0.2">
      <c r="B61" s="129"/>
      <c r="C61" s="1203" t="s">
        <v>549</v>
      </c>
      <c r="D61" s="1204"/>
      <c r="E61" s="1205"/>
      <c r="F61" s="130">
        <v>10</v>
      </c>
      <c r="G61" s="130">
        <v>17</v>
      </c>
      <c r="H61" s="131">
        <v>16</v>
      </c>
    </row>
    <row r="62" spans="2:8" ht="45.75" customHeight="1" thickBot="1" x14ac:dyDescent="0.25">
      <c r="B62" s="132"/>
      <c r="C62" s="1206" t="s">
        <v>550</v>
      </c>
      <c r="D62" s="1207"/>
      <c r="E62" s="1208"/>
      <c r="F62" s="133">
        <v>7</v>
      </c>
      <c r="G62" s="133">
        <v>7</v>
      </c>
      <c r="H62" s="134">
        <v>7</v>
      </c>
    </row>
    <row r="63" spans="2:8" ht="52.5" customHeight="1" thickBot="1" x14ac:dyDescent="0.25">
      <c r="B63" s="135"/>
      <c r="C63" s="1209" t="s">
        <v>49</v>
      </c>
      <c r="D63" s="1209"/>
      <c r="E63" s="1210"/>
      <c r="F63" s="136">
        <v>2774</v>
      </c>
      <c r="G63" s="136">
        <v>3058</v>
      </c>
      <c r="H63" s="137">
        <v>3039</v>
      </c>
    </row>
    <row r="64" spans="2:8" ht="13" x14ac:dyDescent="0.2"/>
  </sheetData>
  <sheetProtection algorithmName="SHA-512" hashValue="Wg737VnRTS8luwmLNH5x9N1zTJDIOo1B+oeahLe9c1tquQaxvuJ/zmPpT+uczlX/DGV5W5YwryvlwjC0QeSQKg==" saltValue="qjb+TSbmiAU6aUV+tjsfA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5A2A1-9D2B-4F19-9E55-16CEF7A9F87F}">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6328125" style="1219" customWidth="1"/>
    <col min="2" max="107" width="2.453125" style="1219" customWidth="1"/>
    <col min="108" max="108" width="6.08984375" style="1226" customWidth="1"/>
    <col min="109" max="109" width="5.90625" style="1225" customWidth="1"/>
    <col min="110" max="16384" width="8.6328125" style="1219" hidden="1"/>
  </cols>
  <sheetData>
    <row r="1" spans="1:109" ht="42.75" customHeight="1" x14ac:dyDescent="0.2">
      <c r="A1" s="1217"/>
      <c r="B1" s="1218"/>
      <c r="DD1" s="1219"/>
      <c r="DE1" s="1219"/>
    </row>
    <row r="2" spans="1:109" ht="25.5" customHeight="1" x14ac:dyDescent="0.2">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2">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ht="13" x14ac:dyDescent="0.2">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ht="13" x14ac:dyDescent="0.2">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ht="13" x14ac:dyDescent="0.2">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ht="13" x14ac:dyDescent="0.2">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ht="13" x14ac:dyDescent="0.2">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ht="13" x14ac:dyDescent="0.2">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ht="13" x14ac:dyDescent="0.2">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ht="13" x14ac:dyDescent="0.2">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ht="13" x14ac:dyDescent="0.2">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ht="13" x14ac:dyDescent="0.2">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ht="13" x14ac:dyDescent="0.2">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ht="13" x14ac:dyDescent="0.2">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ht="13" x14ac:dyDescent="0.2">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ht="13" x14ac:dyDescent="0.2">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ht="13" x14ac:dyDescent="0.2">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ht="13" x14ac:dyDescent="0.2">
      <c r="DD19" s="1219"/>
      <c r="DE19" s="1219"/>
    </row>
    <row r="20" spans="1:109" ht="13" x14ac:dyDescent="0.2">
      <c r="DD20" s="1219"/>
      <c r="DE20" s="1219"/>
    </row>
    <row r="21" spans="1:109" ht="17.25" customHeight="1" x14ac:dyDescent="0.2">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2">
      <c r="B22" s="1225"/>
    </row>
    <row r="23" spans="1:109" ht="13" x14ac:dyDescent="0.2">
      <c r="B23" s="1225"/>
    </row>
    <row r="24" spans="1:109" ht="13" x14ac:dyDescent="0.2">
      <c r="B24" s="1225"/>
    </row>
    <row r="25" spans="1:109" ht="13" x14ac:dyDescent="0.2">
      <c r="B25" s="1225"/>
    </row>
    <row r="26" spans="1:109" ht="13" x14ac:dyDescent="0.2">
      <c r="B26" s="1225"/>
    </row>
    <row r="27" spans="1:109" ht="13" x14ac:dyDescent="0.2">
      <c r="B27" s="1225"/>
    </row>
    <row r="28" spans="1:109" ht="13" x14ac:dyDescent="0.2">
      <c r="B28" s="1225"/>
    </row>
    <row r="29" spans="1:109" ht="13" x14ac:dyDescent="0.2">
      <c r="B29" s="1225"/>
    </row>
    <row r="30" spans="1:109" ht="13" x14ac:dyDescent="0.2">
      <c r="B30" s="1225"/>
    </row>
    <row r="31" spans="1:109" ht="13" x14ac:dyDescent="0.2">
      <c r="B31" s="1225"/>
    </row>
    <row r="32" spans="1:109" ht="13" x14ac:dyDescent="0.2">
      <c r="B32" s="1225"/>
    </row>
    <row r="33" spans="2:109" ht="13" x14ac:dyDescent="0.2">
      <c r="B33" s="1225"/>
    </row>
    <row r="34" spans="2:109" ht="13" x14ac:dyDescent="0.2">
      <c r="B34" s="1225"/>
    </row>
    <row r="35" spans="2:109" ht="13" x14ac:dyDescent="0.2">
      <c r="B35" s="1225"/>
    </row>
    <row r="36" spans="2:109" ht="13" x14ac:dyDescent="0.2">
      <c r="B36" s="1225"/>
    </row>
    <row r="37" spans="2:109" ht="13" x14ac:dyDescent="0.2">
      <c r="B37" s="1225"/>
    </row>
    <row r="38" spans="2:109" ht="13" x14ac:dyDescent="0.2">
      <c r="B38" s="1225"/>
    </row>
    <row r="39" spans="2:109" ht="13" x14ac:dyDescent="0.2">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ht="13" x14ac:dyDescent="0.2">
      <c r="B40" s="1230"/>
      <c r="DD40" s="1230"/>
      <c r="DE40" s="1219"/>
    </row>
    <row r="41" spans="2:109" ht="16.5" x14ac:dyDescent="0.2">
      <c r="B41" s="1231" t="s">
        <v>563</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ht="13" x14ac:dyDescent="0.2">
      <c r="B42" s="1225"/>
      <c r="G42" s="1232"/>
      <c r="I42" s="1233"/>
      <c r="J42" s="1233"/>
      <c r="K42" s="1233"/>
      <c r="AM42" s="1232"/>
      <c r="AN42" s="1232" t="s">
        <v>564</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2">
      <c r="B43" s="1225"/>
      <c r="AN43" s="1234" t="s">
        <v>565</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 x14ac:dyDescent="0.2">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 x14ac:dyDescent="0.2">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 x14ac:dyDescent="0.2">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 x14ac:dyDescent="0.2">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 x14ac:dyDescent="0.2">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 x14ac:dyDescent="0.2">
      <c r="B49" s="1225"/>
      <c r="AN49" s="1219" t="s">
        <v>566</v>
      </c>
    </row>
    <row r="50" spans="1:109" ht="13" x14ac:dyDescent="0.2">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524</v>
      </c>
      <c r="BQ50" s="1250"/>
      <c r="BR50" s="1250"/>
      <c r="BS50" s="1250"/>
      <c r="BT50" s="1250"/>
      <c r="BU50" s="1250"/>
      <c r="BV50" s="1250"/>
      <c r="BW50" s="1250"/>
      <c r="BX50" s="1250" t="s">
        <v>525</v>
      </c>
      <c r="BY50" s="1250"/>
      <c r="BZ50" s="1250"/>
      <c r="CA50" s="1250"/>
      <c r="CB50" s="1250"/>
      <c r="CC50" s="1250"/>
      <c r="CD50" s="1250"/>
      <c r="CE50" s="1250"/>
      <c r="CF50" s="1250" t="s">
        <v>526</v>
      </c>
      <c r="CG50" s="1250"/>
      <c r="CH50" s="1250"/>
      <c r="CI50" s="1250"/>
      <c r="CJ50" s="1250"/>
      <c r="CK50" s="1250"/>
      <c r="CL50" s="1250"/>
      <c r="CM50" s="1250"/>
      <c r="CN50" s="1250" t="s">
        <v>527</v>
      </c>
      <c r="CO50" s="1250"/>
      <c r="CP50" s="1250"/>
      <c r="CQ50" s="1250"/>
      <c r="CR50" s="1250"/>
      <c r="CS50" s="1250"/>
      <c r="CT50" s="1250"/>
      <c r="CU50" s="1250"/>
      <c r="CV50" s="1250" t="s">
        <v>528</v>
      </c>
      <c r="CW50" s="1250"/>
      <c r="CX50" s="1250"/>
      <c r="CY50" s="1250"/>
      <c r="CZ50" s="1250"/>
      <c r="DA50" s="1250"/>
      <c r="DB50" s="1250"/>
      <c r="DC50" s="1250"/>
    </row>
    <row r="51" spans="1:109" ht="13.5" customHeight="1" x14ac:dyDescent="0.2">
      <c r="B51" s="1225"/>
      <c r="G51" s="1251"/>
      <c r="H51" s="1251"/>
      <c r="I51" s="1252"/>
      <c r="J51" s="1252"/>
      <c r="K51" s="1253"/>
      <c r="L51" s="1253"/>
      <c r="M51" s="1253"/>
      <c r="N51" s="1253"/>
      <c r="AM51" s="1243"/>
      <c r="AN51" s="1254" t="s">
        <v>567</v>
      </c>
      <c r="AO51" s="1254"/>
      <c r="AP51" s="1254"/>
      <c r="AQ51" s="1254"/>
      <c r="AR51" s="1254"/>
      <c r="AS51" s="1254"/>
      <c r="AT51" s="1254"/>
      <c r="AU51" s="1254"/>
      <c r="AV51" s="1254"/>
      <c r="AW51" s="1254"/>
      <c r="AX51" s="1254"/>
      <c r="AY51" s="1254"/>
      <c r="AZ51" s="1254"/>
      <c r="BA51" s="1254"/>
      <c r="BB51" s="1254" t="s">
        <v>568</v>
      </c>
      <c r="BC51" s="1254"/>
      <c r="BD51" s="1254"/>
      <c r="BE51" s="1254"/>
      <c r="BF51" s="1254"/>
      <c r="BG51" s="1254"/>
      <c r="BH51" s="1254"/>
      <c r="BI51" s="1254"/>
      <c r="BJ51" s="1254"/>
      <c r="BK51" s="1254"/>
      <c r="BL51" s="1254"/>
      <c r="BM51" s="1254"/>
      <c r="BN51" s="1254"/>
      <c r="BO51" s="1254"/>
      <c r="BP51" s="1255">
        <v>75.8</v>
      </c>
      <c r="BQ51" s="1255"/>
      <c r="BR51" s="1255"/>
      <c r="BS51" s="1255"/>
      <c r="BT51" s="1255"/>
      <c r="BU51" s="1255"/>
      <c r="BV51" s="1255"/>
      <c r="BW51" s="1255"/>
      <c r="BX51" s="1255">
        <v>71.900000000000006</v>
      </c>
      <c r="BY51" s="1255"/>
      <c r="BZ51" s="1255"/>
      <c r="CA51" s="1255"/>
      <c r="CB51" s="1255"/>
      <c r="CC51" s="1255"/>
      <c r="CD51" s="1255"/>
      <c r="CE51" s="1255"/>
      <c r="CF51" s="1255">
        <v>54.9</v>
      </c>
      <c r="CG51" s="1255"/>
      <c r="CH51" s="1255"/>
      <c r="CI51" s="1255"/>
      <c r="CJ51" s="1255"/>
      <c r="CK51" s="1255"/>
      <c r="CL51" s="1255"/>
      <c r="CM51" s="1255"/>
      <c r="CN51" s="1255">
        <v>45.4</v>
      </c>
      <c r="CO51" s="1255"/>
      <c r="CP51" s="1255"/>
      <c r="CQ51" s="1255"/>
      <c r="CR51" s="1255"/>
      <c r="CS51" s="1255"/>
      <c r="CT51" s="1255"/>
      <c r="CU51" s="1255"/>
      <c r="CV51" s="1255">
        <v>43</v>
      </c>
      <c r="CW51" s="1255"/>
      <c r="CX51" s="1255"/>
      <c r="CY51" s="1255"/>
      <c r="CZ51" s="1255"/>
      <c r="DA51" s="1255"/>
      <c r="DB51" s="1255"/>
      <c r="DC51" s="1255"/>
    </row>
    <row r="52" spans="1:109" ht="13" x14ac:dyDescent="0.2">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 x14ac:dyDescent="0.2">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569</v>
      </c>
      <c r="BC53" s="1254"/>
      <c r="BD53" s="1254"/>
      <c r="BE53" s="1254"/>
      <c r="BF53" s="1254"/>
      <c r="BG53" s="1254"/>
      <c r="BH53" s="1254"/>
      <c r="BI53" s="1254"/>
      <c r="BJ53" s="1254"/>
      <c r="BK53" s="1254"/>
      <c r="BL53" s="1254"/>
      <c r="BM53" s="1254"/>
      <c r="BN53" s="1254"/>
      <c r="BO53" s="1254"/>
      <c r="BP53" s="1255">
        <v>63.4</v>
      </c>
      <c r="BQ53" s="1255"/>
      <c r="BR53" s="1255"/>
      <c r="BS53" s="1255"/>
      <c r="BT53" s="1255"/>
      <c r="BU53" s="1255"/>
      <c r="BV53" s="1255"/>
      <c r="BW53" s="1255"/>
      <c r="BX53" s="1255">
        <v>63.5</v>
      </c>
      <c r="BY53" s="1255"/>
      <c r="BZ53" s="1255"/>
      <c r="CA53" s="1255"/>
      <c r="CB53" s="1255"/>
      <c r="CC53" s="1255"/>
      <c r="CD53" s="1255"/>
      <c r="CE53" s="1255"/>
      <c r="CF53" s="1255">
        <v>65.3</v>
      </c>
      <c r="CG53" s="1255"/>
      <c r="CH53" s="1255"/>
      <c r="CI53" s="1255"/>
      <c r="CJ53" s="1255"/>
      <c r="CK53" s="1255"/>
      <c r="CL53" s="1255"/>
      <c r="CM53" s="1255"/>
      <c r="CN53" s="1255">
        <v>67.2</v>
      </c>
      <c r="CO53" s="1255"/>
      <c r="CP53" s="1255"/>
      <c r="CQ53" s="1255"/>
      <c r="CR53" s="1255"/>
      <c r="CS53" s="1255"/>
      <c r="CT53" s="1255"/>
      <c r="CU53" s="1255"/>
      <c r="CV53" s="1255">
        <v>69</v>
      </c>
      <c r="CW53" s="1255"/>
      <c r="CX53" s="1255"/>
      <c r="CY53" s="1255"/>
      <c r="CZ53" s="1255"/>
      <c r="DA53" s="1255"/>
      <c r="DB53" s="1255"/>
      <c r="DC53" s="1255"/>
    </row>
    <row r="54" spans="1:109" ht="13" x14ac:dyDescent="0.2">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 x14ac:dyDescent="0.2">
      <c r="A55" s="1233"/>
      <c r="B55" s="1225"/>
      <c r="G55" s="1244"/>
      <c r="H55" s="1244"/>
      <c r="I55" s="1244"/>
      <c r="J55" s="1244"/>
      <c r="K55" s="1253"/>
      <c r="L55" s="1253"/>
      <c r="M55" s="1253"/>
      <c r="N55" s="1253"/>
      <c r="AN55" s="1250" t="s">
        <v>570</v>
      </c>
      <c r="AO55" s="1250"/>
      <c r="AP55" s="1250"/>
      <c r="AQ55" s="1250"/>
      <c r="AR55" s="1250"/>
      <c r="AS55" s="1250"/>
      <c r="AT55" s="1250"/>
      <c r="AU55" s="1250"/>
      <c r="AV55" s="1250"/>
      <c r="AW55" s="1250"/>
      <c r="AX55" s="1250"/>
      <c r="AY55" s="1250"/>
      <c r="AZ55" s="1250"/>
      <c r="BA55" s="1250"/>
      <c r="BB55" s="1254" t="s">
        <v>568</v>
      </c>
      <c r="BC55" s="1254"/>
      <c r="BD55" s="1254"/>
      <c r="BE55" s="1254"/>
      <c r="BF55" s="1254"/>
      <c r="BG55" s="1254"/>
      <c r="BH55" s="1254"/>
      <c r="BI55" s="1254"/>
      <c r="BJ55" s="1254"/>
      <c r="BK55" s="1254"/>
      <c r="BL55" s="1254"/>
      <c r="BM55" s="1254"/>
      <c r="BN55" s="1254"/>
      <c r="BO55" s="1254"/>
      <c r="BP55" s="1255">
        <v>22.1</v>
      </c>
      <c r="BQ55" s="1255"/>
      <c r="BR55" s="1255"/>
      <c r="BS55" s="1255"/>
      <c r="BT55" s="1255"/>
      <c r="BU55" s="1255"/>
      <c r="BV55" s="1255"/>
      <c r="BW55" s="1255"/>
      <c r="BX55" s="1255">
        <v>20.399999999999999</v>
      </c>
      <c r="BY55" s="1255"/>
      <c r="BZ55" s="1255"/>
      <c r="CA55" s="1255"/>
      <c r="CB55" s="1255"/>
      <c r="CC55" s="1255"/>
      <c r="CD55" s="1255"/>
      <c r="CE55" s="1255"/>
      <c r="CF55" s="1255">
        <v>11.2</v>
      </c>
      <c r="CG55" s="1255"/>
      <c r="CH55" s="1255"/>
      <c r="CI55" s="1255"/>
      <c r="CJ55" s="1255"/>
      <c r="CK55" s="1255"/>
      <c r="CL55" s="1255"/>
      <c r="CM55" s="1255"/>
      <c r="CN55" s="1255">
        <v>4.5999999999999996</v>
      </c>
      <c r="CO55" s="1255"/>
      <c r="CP55" s="1255"/>
      <c r="CQ55" s="1255"/>
      <c r="CR55" s="1255"/>
      <c r="CS55" s="1255"/>
      <c r="CT55" s="1255"/>
      <c r="CU55" s="1255"/>
      <c r="CV55" s="1255">
        <v>4.2</v>
      </c>
      <c r="CW55" s="1255"/>
      <c r="CX55" s="1255"/>
      <c r="CY55" s="1255"/>
      <c r="CZ55" s="1255"/>
      <c r="DA55" s="1255"/>
      <c r="DB55" s="1255"/>
      <c r="DC55" s="1255"/>
    </row>
    <row r="56" spans="1:109" ht="13" x14ac:dyDescent="0.2">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ht="13" x14ac:dyDescent="0.2">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569</v>
      </c>
      <c r="BC57" s="1254"/>
      <c r="BD57" s="1254"/>
      <c r="BE57" s="1254"/>
      <c r="BF57" s="1254"/>
      <c r="BG57" s="1254"/>
      <c r="BH57" s="1254"/>
      <c r="BI57" s="1254"/>
      <c r="BJ57" s="1254"/>
      <c r="BK57" s="1254"/>
      <c r="BL57" s="1254"/>
      <c r="BM57" s="1254"/>
      <c r="BN57" s="1254"/>
      <c r="BO57" s="1254"/>
      <c r="BP57" s="1255">
        <v>61.5</v>
      </c>
      <c r="BQ57" s="1255"/>
      <c r="BR57" s="1255"/>
      <c r="BS57" s="1255"/>
      <c r="BT57" s="1255"/>
      <c r="BU57" s="1255"/>
      <c r="BV57" s="1255"/>
      <c r="BW57" s="1255"/>
      <c r="BX57" s="1255">
        <v>63</v>
      </c>
      <c r="BY57" s="1255"/>
      <c r="BZ57" s="1255"/>
      <c r="CA57" s="1255"/>
      <c r="CB57" s="1255"/>
      <c r="CC57" s="1255"/>
      <c r="CD57" s="1255"/>
      <c r="CE57" s="1255"/>
      <c r="CF57" s="1255">
        <v>63.7</v>
      </c>
      <c r="CG57" s="1255"/>
      <c r="CH57" s="1255"/>
      <c r="CI57" s="1255"/>
      <c r="CJ57" s="1255"/>
      <c r="CK57" s="1255"/>
      <c r="CL57" s="1255"/>
      <c r="CM57" s="1255"/>
      <c r="CN57" s="1255">
        <v>64.099999999999994</v>
      </c>
      <c r="CO57" s="1255"/>
      <c r="CP57" s="1255"/>
      <c r="CQ57" s="1255"/>
      <c r="CR57" s="1255"/>
      <c r="CS57" s="1255"/>
      <c r="CT57" s="1255"/>
      <c r="CU57" s="1255"/>
      <c r="CV57" s="1255">
        <v>64.599999999999994</v>
      </c>
      <c r="CW57" s="1255"/>
      <c r="CX57" s="1255"/>
      <c r="CY57" s="1255"/>
      <c r="CZ57" s="1255"/>
      <c r="DA57" s="1255"/>
      <c r="DB57" s="1255"/>
      <c r="DC57" s="1255"/>
      <c r="DD57" s="1258"/>
      <c r="DE57" s="1256"/>
    </row>
    <row r="58" spans="1:109" s="1233" customFormat="1" ht="13" x14ac:dyDescent="0.2">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ht="13" x14ac:dyDescent="0.2">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ht="13" x14ac:dyDescent="0.2">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ht="13" x14ac:dyDescent="0.2">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ht="13" x14ac:dyDescent="0.2">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6.5" x14ac:dyDescent="0.2">
      <c r="B63" s="1264" t="s">
        <v>571</v>
      </c>
    </row>
    <row r="64" spans="1:109" ht="13" x14ac:dyDescent="0.2">
      <c r="B64" s="1225"/>
      <c r="G64" s="1232"/>
      <c r="I64" s="1265"/>
      <c r="J64" s="1265"/>
      <c r="K64" s="1265"/>
      <c r="L64" s="1265"/>
      <c r="M64" s="1265"/>
      <c r="N64" s="1266"/>
      <c r="AM64" s="1232"/>
      <c r="AN64" s="1232" t="s">
        <v>564</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ht="13" x14ac:dyDescent="0.2">
      <c r="B65" s="1225"/>
      <c r="AN65" s="1234" t="s">
        <v>572</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ht="13" x14ac:dyDescent="0.2">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ht="13" x14ac:dyDescent="0.2">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ht="13" x14ac:dyDescent="0.2">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ht="13" x14ac:dyDescent="0.2">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ht="13" x14ac:dyDescent="0.2">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ht="13" x14ac:dyDescent="0.2">
      <c r="B71" s="1225"/>
      <c r="G71" s="1270"/>
      <c r="I71" s="1271"/>
      <c r="J71" s="1268"/>
      <c r="K71" s="1268"/>
      <c r="L71" s="1269"/>
      <c r="M71" s="1268"/>
      <c r="N71" s="1269"/>
      <c r="AM71" s="1270"/>
      <c r="AN71" s="1219" t="s">
        <v>566</v>
      </c>
    </row>
    <row r="72" spans="2:107" ht="13" x14ac:dyDescent="0.2">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524</v>
      </c>
      <c r="BQ72" s="1250"/>
      <c r="BR72" s="1250"/>
      <c r="BS72" s="1250"/>
      <c r="BT72" s="1250"/>
      <c r="BU72" s="1250"/>
      <c r="BV72" s="1250"/>
      <c r="BW72" s="1250"/>
      <c r="BX72" s="1250" t="s">
        <v>525</v>
      </c>
      <c r="BY72" s="1250"/>
      <c r="BZ72" s="1250"/>
      <c r="CA72" s="1250"/>
      <c r="CB72" s="1250"/>
      <c r="CC72" s="1250"/>
      <c r="CD72" s="1250"/>
      <c r="CE72" s="1250"/>
      <c r="CF72" s="1250" t="s">
        <v>526</v>
      </c>
      <c r="CG72" s="1250"/>
      <c r="CH72" s="1250"/>
      <c r="CI72" s="1250"/>
      <c r="CJ72" s="1250"/>
      <c r="CK72" s="1250"/>
      <c r="CL72" s="1250"/>
      <c r="CM72" s="1250"/>
      <c r="CN72" s="1250" t="s">
        <v>527</v>
      </c>
      <c r="CO72" s="1250"/>
      <c r="CP72" s="1250"/>
      <c r="CQ72" s="1250"/>
      <c r="CR72" s="1250"/>
      <c r="CS72" s="1250"/>
      <c r="CT72" s="1250"/>
      <c r="CU72" s="1250"/>
      <c r="CV72" s="1250" t="s">
        <v>528</v>
      </c>
      <c r="CW72" s="1250"/>
      <c r="CX72" s="1250"/>
      <c r="CY72" s="1250"/>
      <c r="CZ72" s="1250"/>
      <c r="DA72" s="1250"/>
      <c r="DB72" s="1250"/>
      <c r="DC72" s="1250"/>
    </row>
    <row r="73" spans="2:107" ht="13" x14ac:dyDescent="0.2">
      <c r="B73" s="1225"/>
      <c r="G73" s="1251"/>
      <c r="H73" s="1251"/>
      <c r="I73" s="1251"/>
      <c r="J73" s="1251"/>
      <c r="K73" s="1272"/>
      <c r="L73" s="1272"/>
      <c r="M73" s="1272"/>
      <c r="N73" s="1272"/>
      <c r="AM73" s="1243"/>
      <c r="AN73" s="1254" t="s">
        <v>567</v>
      </c>
      <c r="AO73" s="1254"/>
      <c r="AP73" s="1254"/>
      <c r="AQ73" s="1254"/>
      <c r="AR73" s="1254"/>
      <c r="AS73" s="1254"/>
      <c r="AT73" s="1254"/>
      <c r="AU73" s="1254"/>
      <c r="AV73" s="1254"/>
      <c r="AW73" s="1254"/>
      <c r="AX73" s="1254"/>
      <c r="AY73" s="1254"/>
      <c r="AZ73" s="1254"/>
      <c r="BA73" s="1254"/>
      <c r="BB73" s="1254" t="s">
        <v>568</v>
      </c>
      <c r="BC73" s="1254"/>
      <c r="BD73" s="1254"/>
      <c r="BE73" s="1254"/>
      <c r="BF73" s="1254"/>
      <c r="BG73" s="1254"/>
      <c r="BH73" s="1254"/>
      <c r="BI73" s="1254"/>
      <c r="BJ73" s="1254"/>
      <c r="BK73" s="1254"/>
      <c r="BL73" s="1254"/>
      <c r="BM73" s="1254"/>
      <c r="BN73" s="1254"/>
      <c r="BO73" s="1254"/>
      <c r="BP73" s="1255">
        <v>75.8</v>
      </c>
      <c r="BQ73" s="1255"/>
      <c r="BR73" s="1255"/>
      <c r="BS73" s="1255"/>
      <c r="BT73" s="1255"/>
      <c r="BU73" s="1255"/>
      <c r="BV73" s="1255"/>
      <c r="BW73" s="1255"/>
      <c r="BX73" s="1255">
        <v>71.900000000000006</v>
      </c>
      <c r="BY73" s="1255"/>
      <c r="BZ73" s="1255"/>
      <c r="CA73" s="1255"/>
      <c r="CB73" s="1255"/>
      <c r="CC73" s="1255"/>
      <c r="CD73" s="1255"/>
      <c r="CE73" s="1255"/>
      <c r="CF73" s="1255">
        <v>54.9</v>
      </c>
      <c r="CG73" s="1255"/>
      <c r="CH73" s="1255"/>
      <c r="CI73" s="1255"/>
      <c r="CJ73" s="1255"/>
      <c r="CK73" s="1255"/>
      <c r="CL73" s="1255"/>
      <c r="CM73" s="1255"/>
      <c r="CN73" s="1255">
        <v>45.4</v>
      </c>
      <c r="CO73" s="1255"/>
      <c r="CP73" s="1255"/>
      <c r="CQ73" s="1255"/>
      <c r="CR73" s="1255"/>
      <c r="CS73" s="1255"/>
      <c r="CT73" s="1255"/>
      <c r="CU73" s="1255"/>
      <c r="CV73" s="1255">
        <v>43</v>
      </c>
      <c r="CW73" s="1255"/>
      <c r="CX73" s="1255"/>
      <c r="CY73" s="1255"/>
      <c r="CZ73" s="1255"/>
      <c r="DA73" s="1255"/>
      <c r="DB73" s="1255"/>
      <c r="DC73" s="1255"/>
    </row>
    <row r="74" spans="2:107" ht="13" x14ac:dyDescent="0.2">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 x14ac:dyDescent="0.2">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573</v>
      </c>
      <c r="BC75" s="1254"/>
      <c r="BD75" s="1254"/>
      <c r="BE75" s="1254"/>
      <c r="BF75" s="1254"/>
      <c r="BG75" s="1254"/>
      <c r="BH75" s="1254"/>
      <c r="BI75" s="1254"/>
      <c r="BJ75" s="1254"/>
      <c r="BK75" s="1254"/>
      <c r="BL75" s="1254"/>
      <c r="BM75" s="1254"/>
      <c r="BN75" s="1254"/>
      <c r="BO75" s="1254"/>
      <c r="BP75" s="1255">
        <v>1.5</v>
      </c>
      <c r="BQ75" s="1255"/>
      <c r="BR75" s="1255"/>
      <c r="BS75" s="1255"/>
      <c r="BT75" s="1255"/>
      <c r="BU75" s="1255"/>
      <c r="BV75" s="1255"/>
      <c r="BW75" s="1255"/>
      <c r="BX75" s="1255">
        <v>1.3</v>
      </c>
      <c r="BY75" s="1255"/>
      <c r="BZ75" s="1255"/>
      <c r="CA75" s="1255"/>
      <c r="CB75" s="1255"/>
      <c r="CC75" s="1255"/>
      <c r="CD75" s="1255"/>
      <c r="CE75" s="1255"/>
      <c r="CF75" s="1255">
        <v>1.9</v>
      </c>
      <c r="CG75" s="1255"/>
      <c r="CH75" s="1255"/>
      <c r="CI75" s="1255"/>
      <c r="CJ75" s="1255"/>
      <c r="CK75" s="1255"/>
      <c r="CL75" s="1255"/>
      <c r="CM75" s="1255"/>
      <c r="CN75" s="1255">
        <v>2.5</v>
      </c>
      <c r="CO75" s="1255"/>
      <c r="CP75" s="1255"/>
      <c r="CQ75" s="1255"/>
      <c r="CR75" s="1255"/>
      <c r="CS75" s="1255"/>
      <c r="CT75" s="1255"/>
      <c r="CU75" s="1255"/>
      <c r="CV75" s="1255">
        <v>3.2</v>
      </c>
      <c r="CW75" s="1255"/>
      <c r="CX75" s="1255"/>
      <c r="CY75" s="1255"/>
      <c r="CZ75" s="1255"/>
      <c r="DA75" s="1255"/>
      <c r="DB75" s="1255"/>
      <c r="DC75" s="1255"/>
    </row>
    <row r="76" spans="2:107" ht="13" x14ac:dyDescent="0.2">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 x14ac:dyDescent="0.2">
      <c r="B77" s="1225"/>
      <c r="G77" s="1244"/>
      <c r="H77" s="1244"/>
      <c r="I77" s="1244"/>
      <c r="J77" s="1244"/>
      <c r="K77" s="1272"/>
      <c r="L77" s="1272"/>
      <c r="M77" s="1272"/>
      <c r="N77" s="1272"/>
      <c r="AN77" s="1250" t="s">
        <v>570</v>
      </c>
      <c r="AO77" s="1250"/>
      <c r="AP77" s="1250"/>
      <c r="AQ77" s="1250"/>
      <c r="AR77" s="1250"/>
      <c r="AS77" s="1250"/>
      <c r="AT77" s="1250"/>
      <c r="AU77" s="1250"/>
      <c r="AV77" s="1250"/>
      <c r="AW77" s="1250"/>
      <c r="AX77" s="1250"/>
      <c r="AY77" s="1250"/>
      <c r="AZ77" s="1250"/>
      <c r="BA77" s="1250"/>
      <c r="BB77" s="1254" t="s">
        <v>568</v>
      </c>
      <c r="BC77" s="1254"/>
      <c r="BD77" s="1254"/>
      <c r="BE77" s="1254"/>
      <c r="BF77" s="1254"/>
      <c r="BG77" s="1254"/>
      <c r="BH77" s="1254"/>
      <c r="BI77" s="1254"/>
      <c r="BJ77" s="1254"/>
      <c r="BK77" s="1254"/>
      <c r="BL77" s="1254"/>
      <c r="BM77" s="1254"/>
      <c r="BN77" s="1254"/>
      <c r="BO77" s="1254"/>
      <c r="BP77" s="1255">
        <v>22.1</v>
      </c>
      <c r="BQ77" s="1255"/>
      <c r="BR77" s="1255"/>
      <c r="BS77" s="1255"/>
      <c r="BT77" s="1255"/>
      <c r="BU77" s="1255"/>
      <c r="BV77" s="1255"/>
      <c r="BW77" s="1255"/>
      <c r="BX77" s="1255">
        <v>20.399999999999999</v>
      </c>
      <c r="BY77" s="1255"/>
      <c r="BZ77" s="1255"/>
      <c r="CA77" s="1255"/>
      <c r="CB77" s="1255"/>
      <c r="CC77" s="1255"/>
      <c r="CD77" s="1255"/>
      <c r="CE77" s="1255"/>
      <c r="CF77" s="1255">
        <v>11.2</v>
      </c>
      <c r="CG77" s="1255"/>
      <c r="CH77" s="1255"/>
      <c r="CI77" s="1255"/>
      <c r="CJ77" s="1255"/>
      <c r="CK77" s="1255"/>
      <c r="CL77" s="1255"/>
      <c r="CM77" s="1255"/>
      <c r="CN77" s="1255">
        <v>4.5999999999999996</v>
      </c>
      <c r="CO77" s="1255"/>
      <c r="CP77" s="1255"/>
      <c r="CQ77" s="1255"/>
      <c r="CR77" s="1255"/>
      <c r="CS77" s="1255"/>
      <c r="CT77" s="1255"/>
      <c r="CU77" s="1255"/>
      <c r="CV77" s="1255">
        <v>4.2</v>
      </c>
      <c r="CW77" s="1255"/>
      <c r="CX77" s="1255"/>
      <c r="CY77" s="1255"/>
      <c r="CZ77" s="1255"/>
      <c r="DA77" s="1255"/>
      <c r="DB77" s="1255"/>
      <c r="DC77" s="1255"/>
    </row>
    <row r="78" spans="2:107" ht="13" x14ac:dyDescent="0.2">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 x14ac:dyDescent="0.2">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573</v>
      </c>
      <c r="BC79" s="1254"/>
      <c r="BD79" s="1254"/>
      <c r="BE79" s="1254"/>
      <c r="BF79" s="1254"/>
      <c r="BG79" s="1254"/>
      <c r="BH79" s="1254"/>
      <c r="BI79" s="1254"/>
      <c r="BJ79" s="1254"/>
      <c r="BK79" s="1254"/>
      <c r="BL79" s="1254"/>
      <c r="BM79" s="1254"/>
      <c r="BN79" s="1254"/>
      <c r="BO79" s="1254"/>
      <c r="BP79" s="1255">
        <v>6.3</v>
      </c>
      <c r="BQ79" s="1255"/>
      <c r="BR79" s="1255"/>
      <c r="BS79" s="1255"/>
      <c r="BT79" s="1255"/>
      <c r="BU79" s="1255"/>
      <c r="BV79" s="1255"/>
      <c r="BW79" s="1255"/>
      <c r="BX79" s="1255">
        <v>6.2</v>
      </c>
      <c r="BY79" s="1255"/>
      <c r="BZ79" s="1255"/>
      <c r="CA79" s="1255"/>
      <c r="CB79" s="1255"/>
      <c r="CC79" s="1255"/>
      <c r="CD79" s="1255"/>
      <c r="CE79" s="1255"/>
      <c r="CF79" s="1255">
        <v>5.7</v>
      </c>
      <c r="CG79" s="1255"/>
      <c r="CH79" s="1255"/>
      <c r="CI79" s="1255"/>
      <c r="CJ79" s="1255"/>
      <c r="CK79" s="1255"/>
      <c r="CL79" s="1255"/>
      <c r="CM79" s="1255"/>
      <c r="CN79" s="1255">
        <v>5.8</v>
      </c>
      <c r="CO79" s="1255"/>
      <c r="CP79" s="1255"/>
      <c r="CQ79" s="1255"/>
      <c r="CR79" s="1255"/>
      <c r="CS79" s="1255"/>
      <c r="CT79" s="1255"/>
      <c r="CU79" s="1255"/>
      <c r="CV79" s="1255">
        <v>5.8</v>
      </c>
      <c r="CW79" s="1255"/>
      <c r="CX79" s="1255"/>
      <c r="CY79" s="1255"/>
      <c r="CZ79" s="1255"/>
      <c r="DA79" s="1255"/>
      <c r="DB79" s="1255"/>
      <c r="DC79" s="1255"/>
    </row>
    <row r="80" spans="2:107" ht="13" x14ac:dyDescent="0.2">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 x14ac:dyDescent="0.2">
      <c r="B81" s="1225"/>
    </row>
    <row r="82" spans="2:109" ht="16.5" x14ac:dyDescent="0.2">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ht="13" x14ac:dyDescent="0.2">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ht="13" x14ac:dyDescent="0.2">
      <c r="DD84" s="1219"/>
      <c r="DE84" s="1219"/>
    </row>
    <row r="85" spans="2:109" ht="13" x14ac:dyDescent="0.2">
      <c r="DD85" s="1219"/>
      <c r="DE85" s="1219"/>
    </row>
  </sheetData>
  <sheetProtection algorithmName="SHA-512" hashValue="r4kp8hJTWDo8UwRmLwwk7dCuvTpIO5BJZdlfA52Rmj7O9UGtr6vSAcBWff+qO8Dp8gkr2KuMFneknGpLWxi0Ag==" saltValue="coZ7+F9Y/4PnGaYKsQpSC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6E54A-47B4-45C9-A535-51E78A133721}">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 x14ac:dyDescent="0.2">
      <c r="S2" s="259"/>
      <c r="AH2" s="259"/>
    </row>
    <row r="3" spans="1: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 x14ac:dyDescent="0.2"/>
    <row r="5" spans="1:34" ht="13" x14ac:dyDescent="0.2"/>
    <row r="6" spans="1:34" ht="13" x14ac:dyDescent="0.2"/>
    <row r="7" spans="1:34" ht="13" x14ac:dyDescent="0.2"/>
    <row r="8" spans="1:34" ht="13" x14ac:dyDescent="0.2"/>
    <row r="9" spans="1:34" ht="13" x14ac:dyDescent="0.2">
      <c r="AH9" s="259"/>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474</v>
      </c>
    </row>
  </sheetData>
  <sheetProtection algorithmName="SHA-512" hashValue="p5l7MER1F75Ji/Gho+Cx1ZELzKSz2DUapeYqDsxjIbOwokdqYjxiSX8tRFIU3B67WyvGi3re88oUYuQuwTSwAg==" saltValue="dxLH8/Rcq14PrZLkVvoPk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75214-12D5-4269-BB58-2C284766C016}">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 x14ac:dyDescent="0.2">
      <c r="S2" s="259"/>
      <c r="AH2" s="259"/>
    </row>
    <row r="3" spans="2: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 x14ac:dyDescent="0.2"/>
    <row r="5" spans="2:34" ht="13" x14ac:dyDescent="0.2"/>
    <row r="6" spans="2:34" ht="13" x14ac:dyDescent="0.2"/>
    <row r="7" spans="2:34" ht="13" x14ac:dyDescent="0.2"/>
    <row r="8" spans="2:34" ht="13" x14ac:dyDescent="0.2"/>
    <row r="9" spans="2:34" ht="13" x14ac:dyDescent="0.2">
      <c r="AH9" s="259"/>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c r="AG59" s="259"/>
      <c r="AH59" s="259"/>
    </row>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474</v>
      </c>
    </row>
  </sheetData>
  <sheetProtection algorithmName="SHA-512" hashValue="sWHL1L5jEhPR5dIIjo4cRCV+/YqYesRYWEB+YtmiGtEaFgKRJFm71CgjdmeAHU3/kqFIjWWDXxBDPnWpvA9HMQ==" saltValue="5qUA0OxSRwgM76TvLhu1s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4" customWidth="1"/>
    <col min="2" max="8" width="13.36328125" style="144" customWidth="1"/>
    <col min="9" max="16384" width="11.08984375" style="144"/>
  </cols>
  <sheetData>
    <row r="1" spans="1:8" x14ac:dyDescent="0.2">
      <c r="A1" s="138"/>
      <c r="B1" s="139"/>
      <c r="C1" s="140"/>
      <c r="D1" s="141"/>
      <c r="E1" s="142"/>
      <c r="F1" s="142"/>
      <c r="G1" s="142"/>
      <c r="H1" s="143"/>
    </row>
    <row r="2" spans="1:8" x14ac:dyDescent="0.2">
      <c r="A2" s="145"/>
      <c r="B2" s="146"/>
      <c r="C2" s="147"/>
      <c r="D2" s="148" t="s">
        <v>50</v>
      </c>
      <c r="E2" s="149"/>
      <c r="F2" s="150" t="s">
        <v>523</v>
      </c>
      <c r="G2" s="151"/>
      <c r="H2" s="152"/>
    </row>
    <row r="3" spans="1:8" x14ac:dyDescent="0.2">
      <c r="A3" s="148" t="s">
        <v>516</v>
      </c>
      <c r="B3" s="153"/>
      <c r="C3" s="154"/>
      <c r="D3" s="155">
        <v>28489</v>
      </c>
      <c r="E3" s="156"/>
      <c r="F3" s="157">
        <v>45588</v>
      </c>
      <c r="G3" s="158"/>
      <c r="H3" s="159"/>
    </row>
    <row r="4" spans="1:8" x14ac:dyDescent="0.2">
      <c r="A4" s="160"/>
      <c r="B4" s="161"/>
      <c r="C4" s="162"/>
      <c r="D4" s="163">
        <v>14641</v>
      </c>
      <c r="E4" s="164"/>
      <c r="F4" s="165">
        <v>24150</v>
      </c>
      <c r="G4" s="166"/>
      <c r="H4" s="167"/>
    </row>
    <row r="5" spans="1:8" x14ac:dyDescent="0.2">
      <c r="A5" s="148" t="s">
        <v>518</v>
      </c>
      <c r="B5" s="153"/>
      <c r="C5" s="154"/>
      <c r="D5" s="155">
        <v>11589</v>
      </c>
      <c r="E5" s="156"/>
      <c r="F5" s="157">
        <v>45483</v>
      </c>
      <c r="G5" s="158"/>
      <c r="H5" s="159"/>
    </row>
    <row r="6" spans="1:8" x14ac:dyDescent="0.2">
      <c r="A6" s="160"/>
      <c r="B6" s="161"/>
      <c r="C6" s="162"/>
      <c r="D6" s="163">
        <v>5596</v>
      </c>
      <c r="E6" s="164"/>
      <c r="F6" s="165">
        <v>24241</v>
      </c>
      <c r="G6" s="166"/>
      <c r="H6" s="167"/>
    </row>
    <row r="7" spans="1:8" x14ac:dyDescent="0.2">
      <c r="A7" s="148" t="s">
        <v>519</v>
      </c>
      <c r="B7" s="153"/>
      <c r="C7" s="154"/>
      <c r="D7" s="155">
        <v>5167</v>
      </c>
      <c r="E7" s="156"/>
      <c r="F7" s="157">
        <v>45945</v>
      </c>
      <c r="G7" s="158"/>
      <c r="H7" s="159"/>
    </row>
    <row r="8" spans="1:8" x14ac:dyDescent="0.2">
      <c r="A8" s="160"/>
      <c r="B8" s="161"/>
      <c r="C8" s="162"/>
      <c r="D8" s="163">
        <v>2502</v>
      </c>
      <c r="E8" s="164"/>
      <c r="F8" s="165">
        <v>25180</v>
      </c>
      <c r="G8" s="166"/>
      <c r="H8" s="167"/>
    </row>
    <row r="9" spans="1:8" x14ac:dyDescent="0.2">
      <c r="A9" s="148" t="s">
        <v>520</v>
      </c>
      <c r="B9" s="153"/>
      <c r="C9" s="154"/>
      <c r="D9" s="155">
        <v>3874</v>
      </c>
      <c r="E9" s="156"/>
      <c r="F9" s="157">
        <v>44475</v>
      </c>
      <c r="G9" s="158"/>
      <c r="H9" s="159"/>
    </row>
    <row r="10" spans="1:8" x14ac:dyDescent="0.2">
      <c r="A10" s="160"/>
      <c r="B10" s="161"/>
      <c r="C10" s="162"/>
      <c r="D10" s="163">
        <v>1891</v>
      </c>
      <c r="E10" s="164"/>
      <c r="F10" s="165">
        <v>24780</v>
      </c>
      <c r="G10" s="166"/>
      <c r="H10" s="167"/>
    </row>
    <row r="11" spans="1:8" x14ac:dyDescent="0.2">
      <c r="A11" s="148" t="s">
        <v>521</v>
      </c>
      <c r="B11" s="153"/>
      <c r="C11" s="154"/>
      <c r="D11" s="155">
        <v>6021</v>
      </c>
      <c r="E11" s="156"/>
      <c r="F11" s="157">
        <v>45982</v>
      </c>
      <c r="G11" s="158"/>
      <c r="H11" s="159"/>
    </row>
    <row r="12" spans="1:8" x14ac:dyDescent="0.2">
      <c r="A12" s="160"/>
      <c r="B12" s="161"/>
      <c r="C12" s="168"/>
      <c r="D12" s="163">
        <v>3771</v>
      </c>
      <c r="E12" s="164"/>
      <c r="F12" s="165">
        <v>25583</v>
      </c>
      <c r="G12" s="166"/>
      <c r="H12" s="167"/>
    </row>
    <row r="13" spans="1:8" x14ac:dyDescent="0.2">
      <c r="A13" s="148"/>
      <c r="B13" s="153"/>
      <c r="C13" s="169"/>
      <c r="D13" s="170">
        <v>11028</v>
      </c>
      <c r="E13" s="171"/>
      <c r="F13" s="172">
        <v>45495</v>
      </c>
      <c r="G13" s="173"/>
      <c r="H13" s="159"/>
    </row>
    <row r="14" spans="1:8" x14ac:dyDescent="0.2">
      <c r="A14" s="160"/>
      <c r="B14" s="161"/>
      <c r="C14" s="162"/>
      <c r="D14" s="163">
        <v>5680</v>
      </c>
      <c r="E14" s="164"/>
      <c r="F14" s="165">
        <v>24787</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0.12</v>
      </c>
      <c r="C19" s="174">
        <f>ROUND(VALUE(SUBSTITUTE(実質収支比率等に係る経年分析!G$48,"▲","-")),2)</f>
        <v>0.44</v>
      </c>
      <c r="D19" s="174">
        <f>ROUND(VALUE(SUBSTITUTE(実質収支比率等に係る経年分析!H$48,"▲","-")),2)</f>
        <v>2.78</v>
      </c>
      <c r="E19" s="174">
        <f>ROUND(VALUE(SUBSTITUTE(実質収支比率等に係る経年分析!I$48,"▲","-")),2)</f>
        <v>2.58</v>
      </c>
      <c r="F19" s="174">
        <f>ROUND(VALUE(SUBSTITUTE(実質収支比率等に係る経年分析!J$48,"▲","-")),2)</f>
        <v>0.1</v>
      </c>
    </row>
    <row r="20" spans="1:11" x14ac:dyDescent="0.2">
      <c r="A20" s="174" t="s">
        <v>53</v>
      </c>
      <c r="B20" s="174">
        <f>ROUND(VALUE(SUBSTITUTE(実質収支比率等に係る経年分析!F$47,"▲","-")),2)</f>
        <v>10.87</v>
      </c>
      <c r="C20" s="174">
        <f>ROUND(VALUE(SUBSTITUTE(実質収支比率等に係る経年分析!G$47,"▲","-")),2)</f>
        <v>10.57</v>
      </c>
      <c r="D20" s="174">
        <f>ROUND(VALUE(SUBSTITUTE(実質収支比率等に係る経年分析!H$47,"▲","-")),2)</f>
        <v>10.31</v>
      </c>
      <c r="E20" s="174">
        <f>ROUND(VALUE(SUBSTITUTE(実質収支比率等に係る経年分析!I$47,"▲","-")),2)</f>
        <v>12.22</v>
      </c>
      <c r="F20" s="174">
        <f>ROUND(VALUE(SUBSTITUTE(実質収支比率等に係る経年分析!J$47,"▲","-")),2)</f>
        <v>10.76</v>
      </c>
    </row>
    <row r="21" spans="1:11" x14ac:dyDescent="0.2">
      <c r="A21" s="174" t="s">
        <v>54</v>
      </c>
      <c r="B21" s="174">
        <f>IF(ISNUMBER(VALUE(SUBSTITUTE(実質収支比率等に係る経年分析!F$49,"▲","-"))),ROUND(VALUE(SUBSTITUTE(実質収支比率等に係る経年分析!F$49,"▲","-")),2),NA())</f>
        <v>-3.84</v>
      </c>
      <c r="C21" s="174">
        <f>IF(ISNUMBER(VALUE(SUBSTITUTE(実質収支比率等に係る経年分析!G$49,"▲","-"))),ROUND(VALUE(SUBSTITUTE(実質収支比率等に係る経年分析!G$49,"▲","-")),2),NA())</f>
        <v>0.32</v>
      </c>
      <c r="D21" s="174">
        <f>IF(ISNUMBER(VALUE(SUBSTITUTE(実質収支比率等に係る経年分析!H$49,"▲","-"))),ROUND(VALUE(SUBSTITUTE(実質収支比率等に係る経年分析!H$49,"▲","-")),2),NA())</f>
        <v>2.38</v>
      </c>
      <c r="E21" s="174">
        <f>IF(ISNUMBER(VALUE(SUBSTITUTE(実質収支比率等に係る経年分析!I$49,"▲","-"))),ROUND(VALUE(SUBSTITUTE(実質収支比率等に係る経年分析!I$49,"▲","-")),2),NA())</f>
        <v>-0.24</v>
      </c>
      <c r="F21" s="174">
        <f>IF(ISNUMBER(VALUE(SUBSTITUTE(実質収支比率等に係る経年分析!J$49,"▲","-"))),ROUND(VALUE(SUBSTITUTE(実質収支比率等に係る経年分析!J$49,"▲","-")),2),NA())</f>
        <v>-4.9800000000000004</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10.75</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9.2799999999999994</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str">
        <f>IF(連結実質赤字比率に係る赤字・黒字の構成分析!C$39="",NA(),連結実質赤字比率に係る赤字・黒字の構成分析!C$39)</f>
        <v>一般会計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0.12</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0.43</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2.78</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2.58</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v>
      </c>
    </row>
    <row r="32" spans="1:11" x14ac:dyDescent="0.2">
      <c r="A32" s="175" t="str">
        <f>IF(連結実質赤字比率に係る赤字・黒字の構成分析!C$38="",NA(),連結実質赤字比率に係る赤字・黒字の構成分析!C$38)</f>
        <v>後期高齢者医療特別会計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0.05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0.25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0.25</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0.3</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0.32</v>
      </c>
    </row>
    <row r="33" spans="1:16" x14ac:dyDescent="0.2">
      <c r="A33" s="175" t="str">
        <f>IF(連結実質赤字比率に係る赤字・黒字の構成分析!C$37="",NA(),連結実質赤字比率に係る赤字・黒字の構成分析!C$37)</f>
        <v>介護保険特別会計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0.55000000000000004</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0.82</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1.52</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0.56999999999999995</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0.53</v>
      </c>
    </row>
    <row r="34" spans="1:16" x14ac:dyDescent="0.2">
      <c r="A34" s="175" t="str">
        <f>IF(連結実質赤字比率に係る赤字・黒字の構成分析!C$36="",NA(),連結実質赤字比率に係る赤字・黒字の構成分析!C$36)</f>
        <v>公共下水道事業会計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0.15</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0.54</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1.85</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3.57</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3.37</v>
      </c>
    </row>
    <row r="35" spans="1:16" x14ac:dyDescent="0.2">
      <c r="A35" s="175" t="str">
        <f>IF(連結実質赤字比率に係る赤字・黒字の構成分析!C$35="",NA(),連結実質赤字比率に係る赤字・黒字の構成分析!C$35)</f>
        <v>国民健康保険特別会計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3.39</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4.18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3.09</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4.47</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3.87</v>
      </c>
    </row>
    <row r="36" spans="1:16" x14ac:dyDescent="0.2">
      <c r="A36" s="175" t="str">
        <f>IF(連結実質赤字比率に係る赤字・黒字の構成分析!C$34="",NA(),連結実質赤字比率に係る赤字・黒字の構成分析!C$34)</f>
        <v>病院事業会計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4.54</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4.96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5.34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4.93</v>
      </c>
      <c r="J36" s="175">
        <f>IF(ROUND(VALUE(SUBSTITUTE(連結実質赤字比率に係る赤字・黒字の構成分析!J$34,"▲", "-")), 2) &lt; 0, ABS(ROUND(VALUE(SUBSTITUTE(連結実質赤字比率に係る赤字・黒字の構成分析!J$34,"▲", "-")), 2)), NA())</f>
        <v>0.02</v>
      </c>
      <c r="K36" s="175" t="e">
        <f>IF(ROUND(VALUE(SUBSTITUTE(連結実質赤字比率に係る赤字・黒字の構成分析!J$34,"▲", "-")), 2) &gt;= 0, ABS(ROUND(VALUE(SUBSTITUTE(連結実質赤字比率に係る赤字・黒字の構成分析!J$34,"▲", "-")), 2)), NA())</f>
        <v>#N/A</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2470</v>
      </c>
      <c r="E42" s="176"/>
      <c r="F42" s="176"/>
      <c r="G42" s="176">
        <f>'実質公債費比率（分子）の構造'!L$52</f>
        <v>2480</v>
      </c>
      <c r="H42" s="176"/>
      <c r="I42" s="176"/>
      <c r="J42" s="176">
        <f>'実質公債費比率（分子）の構造'!M$52</f>
        <v>2450</v>
      </c>
      <c r="K42" s="176"/>
      <c r="L42" s="176"/>
      <c r="M42" s="176">
        <f>'実質公債費比率（分子）の構造'!N$52</f>
        <v>2455</v>
      </c>
      <c r="N42" s="176"/>
      <c r="O42" s="176"/>
      <c r="P42" s="176">
        <f>'実質公債費比率（分子）の構造'!O$52</f>
        <v>2420</v>
      </c>
    </row>
    <row r="43" spans="1:16" x14ac:dyDescent="0.2">
      <c r="A43" s="176" t="s">
        <v>16</v>
      </c>
      <c r="B43" s="176">
        <f>'実質公債費比率（分子）の構造'!K$51</f>
        <v>1</v>
      </c>
      <c r="C43" s="176"/>
      <c r="D43" s="176"/>
      <c r="E43" s="176">
        <f>'実質公債費比率（分子）の構造'!L$51</f>
        <v>1</v>
      </c>
      <c r="F43" s="176"/>
      <c r="G43" s="176"/>
      <c r="H43" s="176">
        <f>'実質公債費比率（分子）の構造'!M$51</f>
        <v>0</v>
      </c>
      <c r="I43" s="176"/>
      <c r="J43" s="176"/>
      <c r="K43" s="176">
        <f>'実質公債費比率（分子）の構造'!N$51</f>
        <v>0</v>
      </c>
      <c r="L43" s="176"/>
      <c r="M43" s="176"/>
      <c r="N43" s="176">
        <f>'実質公債費比率（分子）の構造'!O$51</f>
        <v>0</v>
      </c>
      <c r="O43" s="176"/>
      <c r="P43" s="176"/>
    </row>
    <row r="44" spans="1:16" x14ac:dyDescent="0.2">
      <c r="A44" s="176" t="s">
        <v>62</v>
      </c>
      <c r="B44" s="176">
        <f>'実質公債費比率（分子）の構造'!K$50</f>
        <v>86</v>
      </c>
      <c r="C44" s="176"/>
      <c r="D44" s="176"/>
      <c r="E44" s="176">
        <f>'実質公債費比率（分子）の構造'!L$50</f>
        <v>1</v>
      </c>
      <c r="F44" s="176"/>
      <c r="G44" s="176"/>
      <c r="H44" s="176">
        <f>'実質公債費比率（分子）の構造'!M$50</f>
        <v>1</v>
      </c>
      <c r="I44" s="176"/>
      <c r="J44" s="176"/>
      <c r="K44" s="176">
        <f>'実質公債費比率（分子）の構造'!N$50</f>
        <v>1</v>
      </c>
      <c r="L44" s="176"/>
      <c r="M44" s="176"/>
      <c r="N44" s="176">
        <f>'実質公債費比率（分子）の構造'!O$50</f>
        <v>1</v>
      </c>
      <c r="O44" s="176"/>
      <c r="P44" s="176"/>
    </row>
    <row r="45" spans="1:16" x14ac:dyDescent="0.2">
      <c r="A45" s="176" t="s">
        <v>63</v>
      </c>
      <c r="B45" s="176">
        <f>'実質公債費比率（分子）の構造'!K$49</f>
        <v>110</v>
      </c>
      <c r="C45" s="176"/>
      <c r="D45" s="176"/>
      <c r="E45" s="176">
        <f>'実質公債費比率（分子）の構造'!L$49</f>
        <v>96</v>
      </c>
      <c r="F45" s="176"/>
      <c r="G45" s="176"/>
      <c r="H45" s="176">
        <f>'実質公債費比率（分子）の構造'!M$49</f>
        <v>112</v>
      </c>
      <c r="I45" s="176"/>
      <c r="J45" s="176"/>
      <c r="K45" s="176">
        <f>'実質公債費比率（分子）の構造'!N$49</f>
        <v>120</v>
      </c>
      <c r="L45" s="176"/>
      <c r="M45" s="176"/>
      <c r="N45" s="176">
        <f>'実質公債費比率（分子）の構造'!O$49</f>
        <v>129</v>
      </c>
      <c r="O45" s="176"/>
      <c r="P45" s="176"/>
    </row>
    <row r="46" spans="1:16" x14ac:dyDescent="0.2">
      <c r="A46" s="176" t="s">
        <v>64</v>
      </c>
      <c r="B46" s="176">
        <f>'実質公債費比率（分子）の構造'!K$48</f>
        <v>1141</v>
      </c>
      <c r="C46" s="176"/>
      <c r="D46" s="176"/>
      <c r="E46" s="176">
        <f>'実質公債費比率（分子）の構造'!L$48</f>
        <v>1073</v>
      </c>
      <c r="F46" s="176"/>
      <c r="G46" s="176"/>
      <c r="H46" s="176">
        <f>'実質公債費比率（分子）の構造'!M$48</f>
        <v>1024</v>
      </c>
      <c r="I46" s="176"/>
      <c r="J46" s="176"/>
      <c r="K46" s="176">
        <f>'実質公債費比率（分子）の構造'!N$48</f>
        <v>1033</v>
      </c>
      <c r="L46" s="176"/>
      <c r="M46" s="176"/>
      <c r="N46" s="176">
        <f>'実質公債費比率（分子）の構造'!O$48</f>
        <v>1022</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1355</v>
      </c>
      <c r="C49" s="176"/>
      <c r="D49" s="176"/>
      <c r="E49" s="176">
        <f>'実質公債費比率（分子）の構造'!L$45</f>
        <v>1466</v>
      </c>
      <c r="F49" s="176"/>
      <c r="G49" s="176"/>
      <c r="H49" s="176">
        <f>'実質公債費比率（分子）の構造'!M$45</f>
        <v>1685</v>
      </c>
      <c r="I49" s="176"/>
      <c r="J49" s="176"/>
      <c r="K49" s="176">
        <f>'実質公債費比率（分子）の構造'!N$45</f>
        <v>1772</v>
      </c>
      <c r="L49" s="176"/>
      <c r="M49" s="176"/>
      <c r="N49" s="176">
        <f>'実質公債費比率（分子）の構造'!O$45</f>
        <v>1690</v>
      </c>
      <c r="O49" s="176"/>
      <c r="P49" s="176"/>
    </row>
    <row r="50" spans="1:16" x14ac:dyDescent="0.2">
      <c r="A50" s="176" t="s">
        <v>67</v>
      </c>
      <c r="B50" s="176" t="e">
        <f>NA()</f>
        <v>#N/A</v>
      </c>
      <c r="C50" s="176">
        <f>IF(ISNUMBER('実質公債費比率（分子）の構造'!K$53),'実質公債費比率（分子）の構造'!K$53,NA())</f>
        <v>223</v>
      </c>
      <c r="D50" s="176" t="e">
        <f>NA()</f>
        <v>#N/A</v>
      </c>
      <c r="E50" s="176" t="e">
        <f>NA()</f>
        <v>#N/A</v>
      </c>
      <c r="F50" s="176">
        <f>IF(ISNUMBER('実質公債費比率（分子）の構造'!L$53),'実質公債費比率（分子）の構造'!L$53,NA())</f>
        <v>157</v>
      </c>
      <c r="G50" s="176" t="e">
        <f>NA()</f>
        <v>#N/A</v>
      </c>
      <c r="H50" s="176" t="e">
        <f>NA()</f>
        <v>#N/A</v>
      </c>
      <c r="I50" s="176">
        <f>IF(ISNUMBER('実質公債費比率（分子）の構造'!M$53),'実質公債費比率（分子）の構造'!M$53,NA())</f>
        <v>372</v>
      </c>
      <c r="J50" s="176" t="e">
        <f>NA()</f>
        <v>#N/A</v>
      </c>
      <c r="K50" s="176" t="e">
        <f>NA()</f>
        <v>#N/A</v>
      </c>
      <c r="L50" s="176">
        <f>IF(ISNUMBER('実質公債費比率（分子）の構造'!N$53),'実質公債費比率（分子）の構造'!N$53,NA())</f>
        <v>471</v>
      </c>
      <c r="M50" s="176" t="e">
        <f>NA()</f>
        <v>#N/A</v>
      </c>
      <c r="N50" s="176" t="e">
        <f>NA()</f>
        <v>#N/A</v>
      </c>
      <c r="O50" s="176">
        <f>IF(ISNUMBER('実質公債費比率（分子）の構造'!O$53),'実質公債費比率（分子）の構造'!O$53,NA())</f>
        <v>422</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22826</v>
      </c>
      <c r="E56" s="175"/>
      <c r="F56" s="175"/>
      <c r="G56" s="175">
        <f>'将来負担比率（分子）の構造'!J$52</f>
        <v>22123</v>
      </c>
      <c r="H56" s="175"/>
      <c r="I56" s="175"/>
      <c r="J56" s="175">
        <f>'将来負担比率（分子）の構造'!K$52</f>
        <v>21497</v>
      </c>
      <c r="K56" s="175"/>
      <c r="L56" s="175"/>
      <c r="M56" s="175">
        <f>'将来負担比率（分子）の構造'!L$52</f>
        <v>20500</v>
      </c>
      <c r="N56" s="175"/>
      <c r="O56" s="175"/>
      <c r="P56" s="175">
        <f>'将来負担比率（分子）の構造'!M$52</f>
        <v>19581</v>
      </c>
    </row>
    <row r="57" spans="1:16" x14ac:dyDescent="0.2">
      <c r="A57" s="175" t="s">
        <v>42</v>
      </c>
      <c r="B57" s="175"/>
      <c r="C57" s="175"/>
      <c r="D57" s="175">
        <f>'将来負担比率（分子）の構造'!I$51</f>
        <v>4332</v>
      </c>
      <c r="E57" s="175"/>
      <c r="F57" s="175"/>
      <c r="G57" s="175">
        <f>'将来負担比率（分子）の構造'!J$51</f>
        <v>4353</v>
      </c>
      <c r="H57" s="175"/>
      <c r="I57" s="175"/>
      <c r="J57" s="175">
        <f>'将来負担比率（分子）の構造'!K$51</f>
        <v>3702</v>
      </c>
      <c r="K57" s="175"/>
      <c r="L57" s="175"/>
      <c r="M57" s="175">
        <f>'将来負担比率（分子）の構造'!L$51</f>
        <v>3628</v>
      </c>
      <c r="N57" s="175"/>
      <c r="O57" s="175"/>
      <c r="P57" s="175">
        <f>'将来負担比率（分子）の構造'!M$51</f>
        <v>3393</v>
      </c>
    </row>
    <row r="58" spans="1:16" x14ac:dyDescent="0.2">
      <c r="A58" s="175" t="s">
        <v>41</v>
      </c>
      <c r="B58" s="175"/>
      <c r="C58" s="175"/>
      <c r="D58" s="175">
        <f>'将来負担比率（分子）の構造'!I$50</f>
        <v>2737</v>
      </c>
      <c r="E58" s="175"/>
      <c r="F58" s="175"/>
      <c r="G58" s="175">
        <f>'将来負担比率（分子）の構造'!J$50</f>
        <v>2830</v>
      </c>
      <c r="H58" s="175"/>
      <c r="I58" s="175"/>
      <c r="J58" s="175">
        <f>'将来負担比率（分子）の構造'!K$50</f>
        <v>3699</v>
      </c>
      <c r="K58" s="175"/>
      <c r="L58" s="175"/>
      <c r="M58" s="175">
        <f>'将来負担比率（分子）の構造'!L$50</f>
        <v>4025</v>
      </c>
      <c r="N58" s="175"/>
      <c r="O58" s="175"/>
      <c r="P58" s="175">
        <f>'将来負担比率（分子）の構造'!M$50</f>
        <v>3947</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2943</v>
      </c>
      <c r="C62" s="175"/>
      <c r="D62" s="175"/>
      <c r="E62" s="175">
        <f>'将来負担比率（分子）の構造'!J$45</f>
        <v>2932</v>
      </c>
      <c r="F62" s="175"/>
      <c r="G62" s="175"/>
      <c r="H62" s="175">
        <f>'将来負担比率（分子）の構造'!K$45</f>
        <v>2929</v>
      </c>
      <c r="I62" s="175"/>
      <c r="J62" s="175"/>
      <c r="K62" s="175">
        <f>'将来負担比率（分子）の構造'!L$45</f>
        <v>2961</v>
      </c>
      <c r="L62" s="175"/>
      <c r="M62" s="175"/>
      <c r="N62" s="175">
        <f>'将来負担比率（分子）の構造'!M$45</f>
        <v>2895</v>
      </c>
      <c r="O62" s="175"/>
      <c r="P62" s="175"/>
    </row>
    <row r="63" spans="1:16" x14ac:dyDescent="0.2">
      <c r="A63" s="175" t="s">
        <v>34</v>
      </c>
      <c r="B63" s="175">
        <f>'将来負担比率（分子）の構造'!I$44</f>
        <v>738</v>
      </c>
      <c r="C63" s="175"/>
      <c r="D63" s="175"/>
      <c r="E63" s="175">
        <f>'将来負担比率（分子）の構造'!J$44</f>
        <v>781</v>
      </c>
      <c r="F63" s="175"/>
      <c r="G63" s="175"/>
      <c r="H63" s="175">
        <f>'将来負担比率（分子）の構造'!K$44</f>
        <v>796</v>
      </c>
      <c r="I63" s="175"/>
      <c r="J63" s="175"/>
      <c r="K63" s="175">
        <f>'将来負担比率（分子）の構造'!L$44</f>
        <v>806</v>
      </c>
      <c r="L63" s="175"/>
      <c r="M63" s="175"/>
      <c r="N63" s="175">
        <f>'将来負担比率（分子）の構造'!M$44</f>
        <v>1300</v>
      </c>
      <c r="O63" s="175"/>
      <c r="P63" s="175"/>
    </row>
    <row r="64" spans="1:16" x14ac:dyDescent="0.2">
      <c r="A64" s="175" t="s">
        <v>33</v>
      </c>
      <c r="B64" s="175">
        <f>'将来負担比率（分子）の構造'!I$43</f>
        <v>15786</v>
      </c>
      <c r="C64" s="175"/>
      <c r="D64" s="175"/>
      <c r="E64" s="175">
        <f>'将来負担比率（分子）の構造'!J$43</f>
        <v>15295</v>
      </c>
      <c r="F64" s="175"/>
      <c r="G64" s="175"/>
      <c r="H64" s="175">
        <f>'将来負担比率（分子）の構造'!K$43</f>
        <v>13680</v>
      </c>
      <c r="I64" s="175"/>
      <c r="J64" s="175"/>
      <c r="K64" s="175">
        <f>'将来負担比率（分子）の構造'!L$43</f>
        <v>12858</v>
      </c>
      <c r="L64" s="175"/>
      <c r="M64" s="175"/>
      <c r="N64" s="175">
        <f>'将来負担比率（分子）の構造'!M$43</f>
        <v>12214</v>
      </c>
      <c r="O64" s="175"/>
      <c r="P64" s="175"/>
    </row>
    <row r="65" spans="1:16" x14ac:dyDescent="0.2">
      <c r="A65" s="175" t="s">
        <v>32</v>
      </c>
      <c r="B65" s="175">
        <f>'将来負担比率（分子）の構造'!I$42</f>
        <v>86</v>
      </c>
      <c r="C65" s="175"/>
      <c r="D65" s="175"/>
      <c r="E65" s="175">
        <f>'将来負担比率（分子）の構造'!J$42</f>
        <v>4</v>
      </c>
      <c r="F65" s="175"/>
      <c r="G65" s="175"/>
      <c r="H65" s="175">
        <f>'将来負担比率（分子）の構造'!K$42</f>
        <v>4</v>
      </c>
      <c r="I65" s="175"/>
      <c r="J65" s="175"/>
      <c r="K65" s="175">
        <f>'将来負担比率（分子）の構造'!L$42</f>
        <v>3</v>
      </c>
      <c r="L65" s="175"/>
      <c r="M65" s="175"/>
      <c r="N65" s="175">
        <f>'将来負担比率（分子）の構造'!M$42</f>
        <v>2</v>
      </c>
      <c r="O65" s="175"/>
      <c r="P65" s="175"/>
    </row>
    <row r="66" spans="1:16" x14ac:dyDescent="0.2">
      <c r="A66" s="175" t="s">
        <v>31</v>
      </c>
      <c r="B66" s="175">
        <f>'将来負担比率（分子）の構造'!I$41</f>
        <v>19393</v>
      </c>
      <c r="C66" s="175"/>
      <c r="D66" s="175"/>
      <c r="E66" s="175">
        <f>'将来負担比率（分子）の構造'!J$41</f>
        <v>19237</v>
      </c>
      <c r="F66" s="175"/>
      <c r="G66" s="175"/>
      <c r="H66" s="175">
        <f>'将来負担比率（分子）の構造'!K$41</f>
        <v>18736</v>
      </c>
      <c r="I66" s="175"/>
      <c r="J66" s="175"/>
      <c r="K66" s="175">
        <f>'将来負担比率（分子）の構造'!L$41</f>
        <v>17385</v>
      </c>
      <c r="L66" s="175"/>
      <c r="M66" s="175"/>
      <c r="N66" s="175">
        <f>'将来負担比率（分子）の構造'!M$41</f>
        <v>16179</v>
      </c>
      <c r="O66" s="175"/>
      <c r="P66" s="175"/>
    </row>
    <row r="67" spans="1:16" x14ac:dyDescent="0.2">
      <c r="A67" s="175" t="s">
        <v>71</v>
      </c>
      <c r="B67" s="175" t="e">
        <f>NA()</f>
        <v>#N/A</v>
      </c>
      <c r="C67" s="175">
        <f>IF(ISNUMBER('将来負担比率（分子）の構造'!I$53), IF('将来負担比率（分子）の構造'!I$53 &lt; 0, 0, '将来負担比率（分子）の構造'!I$53), NA())</f>
        <v>9051</v>
      </c>
      <c r="D67" s="175" t="e">
        <f>NA()</f>
        <v>#N/A</v>
      </c>
      <c r="E67" s="175" t="e">
        <f>NA()</f>
        <v>#N/A</v>
      </c>
      <c r="F67" s="175">
        <f>IF(ISNUMBER('将来負担比率（分子）の構造'!J$53), IF('将来負担比率（分子）の構造'!J$53 &lt; 0, 0, '将来負担比率（分子）の構造'!J$53), NA())</f>
        <v>8943</v>
      </c>
      <c r="G67" s="175" t="e">
        <f>NA()</f>
        <v>#N/A</v>
      </c>
      <c r="H67" s="175" t="e">
        <f>NA()</f>
        <v>#N/A</v>
      </c>
      <c r="I67" s="175">
        <f>IF(ISNUMBER('将来負担比率（分子）の構造'!K$53), IF('将来負担比率（分子）の構造'!K$53 &lt; 0, 0, '将来負担比率（分子）の構造'!K$53), NA())</f>
        <v>7246</v>
      </c>
      <c r="J67" s="175" t="e">
        <f>NA()</f>
        <v>#N/A</v>
      </c>
      <c r="K67" s="175" t="e">
        <f>NA()</f>
        <v>#N/A</v>
      </c>
      <c r="L67" s="175">
        <f>IF(ISNUMBER('将来負担比率（分子）の構造'!L$53), IF('将来負担比率（分子）の構造'!L$53 &lt; 0, 0, '将来負担比率（分子）の構造'!L$53), NA())</f>
        <v>5861</v>
      </c>
      <c r="M67" s="175" t="e">
        <f>NA()</f>
        <v>#N/A</v>
      </c>
      <c r="N67" s="175" t="e">
        <f>NA()</f>
        <v>#N/A</v>
      </c>
      <c r="O67" s="175">
        <f>IF(ISNUMBER('将来負担比率（分子）の構造'!M$53), IF('将来負担比率（分子）の構造'!M$53 &lt; 0, 0, '将来負担比率（分子）の構造'!M$53), NA())</f>
        <v>5668</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1545</v>
      </c>
      <c r="C72" s="179">
        <f>基金残高に係る経年分析!G55</f>
        <v>1795</v>
      </c>
      <c r="D72" s="179">
        <f>基金残高に係る経年分析!H55</f>
        <v>1605</v>
      </c>
    </row>
    <row r="73" spans="1:16" x14ac:dyDescent="0.2">
      <c r="A73" s="178" t="s">
        <v>74</v>
      </c>
      <c r="B73" s="179">
        <f>基金残高に係る経年分析!F56</f>
        <v>684</v>
      </c>
      <c r="C73" s="179">
        <f>基金残高に係る経年分析!G56</f>
        <v>684</v>
      </c>
      <c r="D73" s="179">
        <f>基金残高に係る経年分析!H56</f>
        <v>755</v>
      </c>
    </row>
    <row r="74" spans="1:16" x14ac:dyDescent="0.2">
      <c r="A74" s="178" t="s">
        <v>75</v>
      </c>
      <c r="B74" s="179">
        <f>基金残高に係る経年分析!F57</f>
        <v>545</v>
      </c>
      <c r="C74" s="179">
        <f>基金残高に係る経年分析!G57</f>
        <v>579</v>
      </c>
      <c r="D74" s="179">
        <f>基金残高に係る経年分析!H57</f>
        <v>679</v>
      </c>
    </row>
  </sheetData>
  <sheetProtection algorithmName="SHA-512" hashValue="8k4DvrP8YcV2FOePt6rRmQ39lO5R9EqjGyxjU16cOjSzPgySvBYOpjBBbvaOv/Kf97lp9jPCzFxxXCi0KIhkpw==" saltValue="+hame3nYKglle5fhgklyi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214" customWidth="1"/>
    <col min="2" max="2" width="2.36328125" style="214" customWidth="1"/>
    <col min="3" max="16" width="2.6328125" style="214" customWidth="1"/>
    <col min="17" max="17" width="2.36328125" style="214" customWidth="1"/>
    <col min="18" max="95" width="1.6328125" style="214" customWidth="1"/>
    <col min="96" max="133" width="1.6328125" style="226" customWidth="1"/>
    <col min="134" max="143" width="1.63281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203</v>
      </c>
      <c r="DI1" s="603"/>
      <c r="DJ1" s="603"/>
      <c r="DK1" s="603"/>
      <c r="DL1" s="603"/>
      <c r="DM1" s="603"/>
      <c r="DN1" s="604"/>
      <c r="DO1" s="214"/>
      <c r="DP1" s="602" t="s">
        <v>204</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205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216</v>
      </c>
      <c r="C5" s="610"/>
      <c r="D5" s="610"/>
      <c r="E5" s="610"/>
      <c r="F5" s="610"/>
      <c r="G5" s="610"/>
      <c r="H5" s="610"/>
      <c r="I5" s="610"/>
      <c r="J5" s="610"/>
      <c r="K5" s="610"/>
      <c r="L5" s="610"/>
      <c r="M5" s="610"/>
      <c r="N5" s="610"/>
      <c r="O5" s="610"/>
      <c r="P5" s="610"/>
      <c r="Q5" s="611"/>
      <c r="R5" s="612">
        <v>8515060</v>
      </c>
      <c r="S5" s="613"/>
      <c r="T5" s="613"/>
      <c r="U5" s="613"/>
      <c r="V5" s="613"/>
      <c r="W5" s="613"/>
      <c r="X5" s="613"/>
      <c r="Y5" s="614"/>
      <c r="Z5" s="615">
        <v>32.799999999999997</v>
      </c>
      <c r="AA5" s="615"/>
      <c r="AB5" s="615"/>
      <c r="AC5" s="615"/>
      <c r="AD5" s="616">
        <v>7788196</v>
      </c>
      <c r="AE5" s="616"/>
      <c r="AF5" s="616"/>
      <c r="AG5" s="616"/>
      <c r="AH5" s="616"/>
      <c r="AI5" s="616"/>
      <c r="AJ5" s="616"/>
      <c r="AK5" s="616"/>
      <c r="AL5" s="617">
        <v>52.1</v>
      </c>
      <c r="AM5" s="618"/>
      <c r="AN5" s="618"/>
      <c r="AO5" s="619"/>
      <c r="AP5" s="609" t="s">
        <v>217</v>
      </c>
      <c r="AQ5" s="610"/>
      <c r="AR5" s="610"/>
      <c r="AS5" s="610"/>
      <c r="AT5" s="610"/>
      <c r="AU5" s="610"/>
      <c r="AV5" s="610"/>
      <c r="AW5" s="610"/>
      <c r="AX5" s="610"/>
      <c r="AY5" s="610"/>
      <c r="AZ5" s="610"/>
      <c r="BA5" s="610"/>
      <c r="BB5" s="610"/>
      <c r="BC5" s="610"/>
      <c r="BD5" s="610"/>
      <c r="BE5" s="610"/>
      <c r="BF5" s="611"/>
      <c r="BG5" s="623">
        <v>7788196</v>
      </c>
      <c r="BH5" s="624"/>
      <c r="BI5" s="624"/>
      <c r="BJ5" s="624"/>
      <c r="BK5" s="624"/>
      <c r="BL5" s="624"/>
      <c r="BM5" s="624"/>
      <c r="BN5" s="625"/>
      <c r="BO5" s="626">
        <v>91.5</v>
      </c>
      <c r="BP5" s="626"/>
      <c r="BQ5" s="626"/>
      <c r="BR5" s="626"/>
      <c r="BS5" s="627">
        <v>64981</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2">
      <c r="B6" s="620" t="s">
        <v>221</v>
      </c>
      <c r="C6" s="621"/>
      <c r="D6" s="621"/>
      <c r="E6" s="621"/>
      <c r="F6" s="621"/>
      <c r="G6" s="621"/>
      <c r="H6" s="621"/>
      <c r="I6" s="621"/>
      <c r="J6" s="621"/>
      <c r="K6" s="621"/>
      <c r="L6" s="621"/>
      <c r="M6" s="621"/>
      <c r="N6" s="621"/>
      <c r="O6" s="621"/>
      <c r="P6" s="621"/>
      <c r="Q6" s="622"/>
      <c r="R6" s="623">
        <v>107119</v>
      </c>
      <c r="S6" s="624"/>
      <c r="T6" s="624"/>
      <c r="U6" s="624"/>
      <c r="V6" s="624"/>
      <c r="W6" s="624"/>
      <c r="X6" s="624"/>
      <c r="Y6" s="625"/>
      <c r="Z6" s="626">
        <v>0.4</v>
      </c>
      <c r="AA6" s="626"/>
      <c r="AB6" s="626"/>
      <c r="AC6" s="626"/>
      <c r="AD6" s="627">
        <v>107119</v>
      </c>
      <c r="AE6" s="627"/>
      <c r="AF6" s="627"/>
      <c r="AG6" s="627"/>
      <c r="AH6" s="627"/>
      <c r="AI6" s="627"/>
      <c r="AJ6" s="627"/>
      <c r="AK6" s="627"/>
      <c r="AL6" s="628">
        <v>0.7</v>
      </c>
      <c r="AM6" s="629"/>
      <c r="AN6" s="629"/>
      <c r="AO6" s="630"/>
      <c r="AP6" s="620" t="s">
        <v>222</v>
      </c>
      <c r="AQ6" s="621"/>
      <c r="AR6" s="621"/>
      <c r="AS6" s="621"/>
      <c r="AT6" s="621"/>
      <c r="AU6" s="621"/>
      <c r="AV6" s="621"/>
      <c r="AW6" s="621"/>
      <c r="AX6" s="621"/>
      <c r="AY6" s="621"/>
      <c r="AZ6" s="621"/>
      <c r="BA6" s="621"/>
      <c r="BB6" s="621"/>
      <c r="BC6" s="621"/>
      <c r="BD6" s="621"/>
      <c r="BE6" s="621"/>
      <c r="BF6" s="622"/>
      <c r="BG6" s="623">
        <v>7788196</v>
      </c>
      <c r="BH6" s="624"/>
      <c r="BI6" s="624"/>
      <c r="BJ6" s="624"/>
      <c r="BK6" s="624"/>
      <c r="BL6" s="624"/>
      <c r="BM6" s="624"/>
      <c r="BN6" s="625"/>
      <c r="BO6" s="626">
        <v>91.5</v>
      </c>
      <c r="BP6" s="626"/>
      <c r="BQ6" s="626"/>
      <c r="BR6" s="626"/>
      <c r="BS6" s="627">
        <v>64981</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198375</v>
      </c>
      <c r="CS6" s="624"/>
      <c r="CT6" s="624"/>
      <c r="CU6" s="624"/>
      <c r="CV6" s="624"/>
      <c r="CW6" s="624"/>
      <c r="CX6" s="624"/>
      <c r="CY6" s="625"/>
      <c r="CZ6" s="617">
        <v>0.8</v>
      </c>
      <c r="DA6" s="618"/>
      <c r="DB6" s="618"/>
      <c r="DC6" s="634"/>
      <c r="DD6" s="632" t="s">
        <v>122</v>
      </c>
      <c r="DE6" s="624"/>
      <c r="DF6" s="624"/>
      <c r="DG6" s="624"/>
      <c r="DH6" s="624"/>
      <c r="DI6" s="624"/>
      <c r="DJ6" s="624"/>
      <c r="DK6" s="624"/>
      <c r="DL6" s="624"/>
      <c r="DM6" s="624"/>
      <c r="DN6" s="624"/>
      <c r="DO6" s="624"/>
      <c r="DP6" s="625"/>
      <c r="DQ6" s="632">
        <v>198375</v>
      </c>
      <c r="DR6" s="624"/>
      <c r="DS6" s="624"/>
      <c r="DT6" s="624"/>
      <c r="DU6" s="624"/>
      <c r="DV6" s="624"/>
      <c r="DW6" s="624"/>
      <c r="DX6" s="624"/>
      <c r="DY6" s="624"/>
      <c r="DZ6" s="624"/>
      <c r="EA6" s="624"/>
      <c r="EB6" s="624"/>
      <c r="EC6" s="633"/>
    </row>
    <row r="7" spans="2:143" ht="11.25" customHeight="1" x14ac:dyDescent="0.2">
      <c r="B7" s="620" t="s">
        <v>224</v>
      </c>
      <c r="C7" s="621"/>
      <c r="D7" s="621"/>
      <c r="E7" s="621"/>
      <c r="F7" s="621"/>
      <c r="G7" s="621"/>
      <c r="H7" s="621"/>
      <c r="I7" s="621"/>
      <c r="J7" s="621"/>
      <c r="K7" s="621"/>
      <c r="L7" s="621"/>
      <c r="M7" s="621"/>
      <c r="N7" s="621"/>
      <c r="O7" s="621"/>
      <c r="P7" s="621"/>
      <c r="Q7" s="622"/>
      <c r="R7" s="623">
        <v>8166</v>
      </c>
      <c r="S7" s="624"/>
      <c r="T7" s="624"/>
      <c r="U7" s="624"/>
      <c r="V7" s="624"/>
      <c r="W7" s="624"/>
      <c r="X7" s="624"/>
      <c r="Y7" s="625"/>
      <c r="Z7" s="626">
        <v>0</v>
      </c>
      <c r="AA7" s="626"/>
      <c r="AB7" s="626"/>
      <c r="AC7" s="626"/>
      <c r="AD7" s="627">
        <v>8166</v>
      </c>
      <c r="AE7" s="627"/>
      <c r="AF7" s="627"/>
      <c r="AG7" s="627"/>
      <c r="AH7" s="627"/>
      <c r="AI7" s="627"/>
      <c r="AJ7" s="627"/>
      <c r="AK7" s="627"/>
      <c r="AL7" s="628">
        <v>0.1</v>
      </c>
      <c r="AM7" s="629"/>
      <c r="AN7" s="629"/>
      <c r="AO7" s="630"/>
      <c r="AP7" s="620" t="s">
        <v>225</v>
      </c>
      <c r="AQ7" s="621"/>
      <c r="AR7" s="621"/>
      <c r="AS7" s="621"/>
      <c r="AT7" s="621"/>
      <c r="AU7" s="621"/>
      <c r="AV7" s="621"/>
      <c r="AW7" s="621"/>
      <c r="AX7" s="621"/>
      <c r="AY7" s="621"/>
      <c r="AZ7" s="621"/>
      <c r="BA7" s="621"/>
      <c r="BB7" s="621"/>
      <c r="BC7" s="621"/>
      <c r="BD7" s="621"/>
      <c r="BE7" s="621"/>
      <c r="BF7" s="622"/>
      <c r="BG7" s="623">
        <v>3973380</v>
      </c>
      <c r="BH7" s="624"/>
      <c r="BI7" s="624"/>
      <c r="BJ7" s="624"/>
      <c r="BK7" s="624"/>
      <c r="BL7" s="624"/>
      <c r="BM7" s="624"/>
      <c r="BN7" s="625"/>
      <c r="BO7" s="626">
        <v>46.7</v>
      </c>
      <c r="BP7" s="626"/>
      <c r="BQ7" s="626"/>
      <c r="BR7" s="626"/>
      <c r="BS7" s="627">
        <v>64981</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2558856</v>
      </c>
      <c r="CS7" s="624"/>
      <c r="CT7" s="624"/>
      <c r="CU7" s="624"/>
      <c r="CV7" s="624"/>
      <c r="CW7" s="624"/>
      <c r="CX7" s="624"/>
      <c r="CY7" s="625"/>
      <c r="CZ7" s="626">
        <v>9.9</v>
      </c>
      <c r="DA7" s="626"/>
      <c r="DB7" s="626"/>
      <c r="DC7" s="626"/>
      <c r="DD7" s="632">
        <v>44649</v>
      </c>
      <c r="DE7" s="624"/>
      <c r="DF7" s="624"/>
      <c r="DG7" s="624"/>
      <c r="DH7" s="624"/>
      <c r="DI7" s="624"/>
      <c r="DJ7" s="624"/>
      <c r="DK7" s="624"/>
      <c r="DL7" s="624"/>
      <c r="DM7" s="624"/>
      <c r="DN7" s="624"/>
      <c r="DO7" s="624"/>
      <c r="DP7" s="625"/>
      <c r="DQ7" s="632">
        <v>2025626</v>
      </c>
      <c r="DR7" s="624"/>
      <c r="DS7" s="624"/>
      <c r="DT7" s="624"/>
      <c r="DU7" s="624"/>
      <c r="DV7" s="624"/>
      <c r="DW7" s="624"/>
      <c r="DX7" s="624"/>
      <c r="DY7" s="624"/>
      <c r="DZ7" s="624"/>
      <c r="EA7" s="624"/>
      <c r="EB7" s="624"/>
      <c r="EC7" s="633"/>
    </row>
    <row r="8" spans="2:143" ht="11.25" customHeight="1" x14ac:dyDescent="0.2">
      <c r="B8" s="620" t="s">
        <v>227</v>
      </c>
      <c r="C8" s="621"/>
      <c r="D8" s="621"/>
      <c r="E8" s="621"/>
      <c r="F8" s="621"/>
      <c r="G8" s="621"/>
      <c r="H8" s="621"/>
      <c r="I8" s="621"/>
      <c r="J8" s="621"/>
      <c r="K8" s="621"/>
      <c r="L8" s="621"/>
      <c r="M8" s="621"/>
      <c r="N8" s="621"/>
      <c r="O8" s="621"/>
      <c r="P8" s="621"/>
      <c r="Q8" s="622"/>
      <c r="R8" s="623">
        <v>81623</v>
      </c>
      <c r="S8" s="624"/>
      <c r="T8" s="624"/>
      <c r="U8" s="624"/>
      <c r="V8" s="624"/>
      <c r="W8" s="624"/>
      <c r="X8" s="624"/>
      <c r="Y8" s="625"/>
      <c r="Z8" s="626">
        <v>0.3</v>
      </c>
      <c r="AA8" s="626"/>
      <c r="AB8" s="626"/>
      <c r="AC8" s="626"/>
      <c r="AD8" s="627">
        <v>81623</v>
      </c>
      <c r="AE8" s="627"/>
      <c r="AF8" s="627"/>
      <c r="AG8" s="627"/>
      <c r="AH8" s="627"/>
      <c r="AI8" s="627"/>
      <c r="AJ8" s="627"/>
      <c r="AK8" s="627"/>
      <c r="AL8" s="628">
        <v>0.5</v>
      </c>
      <c r="AM8" s="629"/>
      <c r="AN8" s="629"/>
      <c r="AO8" s="630"/>
      <c r="AP8" s="620" t="s">
        <v>228</v>
      </c>
      <c r="AQ8" s="621"/>
      <c r="AR8" s="621"/>
      <c r="AS8" s="621"/>
      <c r="AT8" s="621"/>
      <c r="AU8" s="621"/>
      <c r="AV8" s="621"/>
      <c r="AW8" s="621"/>
      <c r="AX8" s="621"/>
      <c r="AY8" s="621"/>
      <c r="AZ8" s="621"/>
      <c r="BA8" s="621"/>
      <c r="BB8" s="621"/>
      <c r="BC8" s="621"/>
      <c r="BD8" s="621"/>
      <c r="BE8" s="621"/>
      <c r="BF8" s="622"/>
      <c r="BG8" s="623">
        <v>97893</v>
      </c>
      <c r="BH8" s="624"/>
      <c r="BI8" s="624"/>
      <c r="BJ8" s="624"/>
      <c r="BK8" s="624"/>
      <c r="BL8" s="624"/>
      <c r="BM8" s="624"/>
      <c r="BN8" s="625"/>
      <c r="BO8" s="626">
        <v>1.1000000000000001</v>
      </c>
      <c r="BP8" s="626"/>
      <c r="BQ8" s="626"/>
      <c r="BR8" s="626"/>
      <c r="BS8" s="627" t="s">
        <v>122</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13942131</v>
      </c>
      <c r="CS8" s="624"/>
      <c r="CT8" s="624"/>
      <c r="CU8" s="624"/>
      <c r="CV8" s="624"/>
      <c r="CW8" s="624"/>
      <c r="CX8" s="624"/>
      <c r="CY8" s="625"/>
      <c r="CZ8" s="626">
        <v>53.7</v>
      </c>
      <c r="DA8" s="626"/>
      <c r="DB8" s="626"/>
      <c r="DC8" s="626"/>
      <c r="DD8" s="632">
        <v>111292</v>
      </c>
      <c r="DE8" s="624"/>
      <c r="DF8" s="624"/>
      <c r="DG8" s="624"/>
      <c r="DH8" s="624"/>
      <c r="DI8" s="624"/>
      <c r="DJ8" s="624"/>
      <c r="DK8" s="624"/>
      <c r="DL8" s="624"/>
      <c r="DM8" s="624"/>
      <c r="DN8" s="624"/>
      <c r="DO8" s="624"/>
      <c r="DP8" s="625"/>
      <c r="DQ8" s="632">
        <v>7499121</v>
      </c>
      <c r="DR8" s="624"/>
      <c r="DS8" s="624"/>
      <c r="DT8" s="624"/>
      <c r="DU8" s="624"/>
      <c r="DV8" s="624"/>
      <c r="DW8" s="624"/>
      <c r="DX8" s="624"/>
      <c r="DY8" s="624"/>
      <c r="DZ8" s="624"/>
      <c r="EA8" s="624"/>
      <c r="EB8" s="624"/>
      <c r="EC8" s="633"/>
    </row>
    <row r="9" spans="2:143" ht="11.25" customHeight="1" x14ac:dyDescent="0.2">
      <c r="B9" s="620" t="s">
        <v>230</v>
      </c>
      <c r="C9" s="621"/>
      <c r="D9" s="621"/>
      <c r="E9" s="621"/>
      <c r="F9" s="621"/>
      <c r="G9" s="621"/>
      <c r="H9" s="621"/>
      <c r="I9" s="621"/>
      <c r="J9" s="621"/>
      <c r="K9" s="621"/>
      <c r="L9" s="621"/>
      <c r="M9" s="621"/>
      <c r="N9" s="621"/>
      <c r="O9" s="621"/>
      <c r="P9" s="621"/>
      <c r="Q9" s="622"/>
      <c r="R9" s="623">
        <v>87792</v>
      </c>
      <c r="S9" s="624"/>
      <c r="T9" s="624"/>
      <c r="U9" s="624"/>
      <c r="V9" s="624"/>
      <c r="W9" s="624"/>
      <c r="X9" s="624"/>
      <c r="Y9" s="625"/>
      <c r="Z9" s="626">
        <v>0.3</v>
      </c>
      <c r="AA9" s="626"/>
      <c r="AB9" s="626"/>
      <c r="AC9" s="626"/>
      <c r="AD9" s="627">
        <v>87792</v>
      </c>
      <c r="AE9" s="627"/>
      <c r="AF9" s="627"/>
      <c r="AG9" s="627"/>
      <c r="AH9" s="627"/>
      <c r="AI9" s="627"/>
      <c r="AJ9" s="627"/>
      <c r="AK9" s="627"/>
      <c r="AL9" s="628">
        <v>0.6</v>
      </c>
      <c r="AM9" s="629"/>
      <c r="AN9" s="629"/>
      <c r="AO9" s="630"/>
      <c r="AP9" s="620" t="s">
        <v>231</v>
      </c>
      <c r="AQ9" s="621"/>
      <c r="AR9" s="621"/>
      <c r="AS9" s="621"/>
      <c r="AT9" s="621"/>
      <c r="AU9" s="621"/>
      <c r="AV9" s="621"/>
      <c r="AW9" s="621"/>
      <c r="AX9" s="621"/>
      <c r="AY9" s="621"/>
      <c r="AZ9" s="621"/>
      <c r="BA9" s="621"/>
      <c r="BB9" s="621"/>
      <c r="BC9" s="621"/>
      <c r="BD9" s="621"/>
      <c r="BE9" s="621"/>
      <c r="BF9" s="622"/>
      <c r="BG9" s="623">
        <v>3478959</v>
      </c>
      <c r="BH9" s="624"/>
      <c r="BI9" s="624"/>
      <c r="BJ9" s="624"/>
      <c r="BK9" s="624"/>
      <c r="BL9" s="624"/>
      <c r="BM9" s="624"/>
      <c r="BN9" s="625"/>
      <c r="BO9" s="626">
        <v>40.9</v>
      </c>
      <c r="BP9" s="626"/>
      <c r="BQ9" s="626"/>
      <c r="BR9" s="626"/>
      <c r="BS9" s="627" t="s">
        <v>122</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2304123</v>
      </c>
      <c r="CS9" s="624"/>
      <c r="CT9" s="624"/>
      <c r="CU9" s="624"/>
      <c r="CV9" s="624"/>
      <c r="CW9" s="624"/>
      <c r="CX9" s="624"/>
      <c r="CY9" s="625"/>
      <c r="CZ9" s="626">
        <v>8.9</v>
      </c>
      <c r="DA9" s="626"/>
      <c r="DB9" s="626"/>
      <c r="DC9" s="626"/>
      <c r="DD9" s="632" t="s">
        <v>122</v>
      </c>
      <c r="DE9" s="624"/>
      <c r="DF9" s="624"/>
      <c r="DG9" s="624"/>
      <c r="DH9" s="624"/>
      <c r="DI9" s="624"/>
      <c r="DJ9" s="624"/>
      <c r="DK9" s="624"/>
      <c r="DL9" s="624"/>
      <c r="DM9" s="624"/>
      <c r="DN9" s="624"/>
      <c r="DO9" s="624"/>
      <c r="DP9" s="625"/>
      <c r="DQ9" s="632">
        <v>1906016</v>
      </c>
      <c r="DR9" s="624"/>
      <c r="DS9" s="624"/>
      <c r="DT9" s="624"/>
      <c r="DU9" s="624"/>
      <c r="DV9" s="624"/>
      <c r="DW9" s="624"/>
      <c r="DX9" s="624"/>
      <c r="DY9" s="624"/>
      <c r="DZ9" s="624"/>
      <c r="EA9" s="624"/>
      <c r="EB9" s="624"/>
      <c r="EC9" s="633"/>
    </row>
    <row r="10" spans="2:143" ht="11.25" customHeight="1" x14ac:dyDescent="0.2">
      <c r="B10" s="620" t="s">
        <v>233</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155661</v>
      </c>
      <c r="BH10" s="624"/>
      <c r="BI10" s="624"/>
      <c r="BJ10" s="624"/>
      <c r="BK10" s="624"/>
      <c r="BL10" s="624"/>
      <c r="BM10" s="624"/>
      <c r="BN10" s="625"/>
      <c r="BO10" s="626">
        <v>1.8</v>
      </c>
      <c r="BP10" s="626"/>
      <c r="BQ10" s="626"/>
      <c r="BR10" s="626"/>
      <c r="BS10" s="627" t="s">
        <v>122</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v>23967</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23967</v>
      </c>
      <c r="DR10" s="624"/>
      <c r="DS10" s="624"/>
      <c r="DT10" s="624"/>
      <c r="DU10" s="624"/>
      <c r="DV10" s="624"/>
      <c r="DW10" s="624"/>
      <c r="DX10" s="624"/>
      <c r="DY10" s="624"/>
      <c r="DZ10" s="624"/>
      <c r="EA10" s="624"/>
      <c r="EB10" s="624"/>
      <c r="EC10" s="633"/>
    </row>
    <row r="11" spans="2:143" ht="11.25" customHeight="1" x14ac:dyDescent="0.2">
      <c r="B11" s="620" t="s">
        <v>236</v>
      </c>
      <c r="C11" s="621"/>
      <c r="D11" s="621"/>
      <c r="E11" s="621"/>
      <c r="F11" s="621"/>
      <c r="G11" s="621"/>
      <c r="H11" s="621"/>
      <c r="I11" s="621"/>
      <c r="J11" s="621"/>
      <c r="K11" s="621"/>
      <c r="L11" s="621"/>
      <c r="M11" s="621"/>
      <c r="N11" s="621"/>
      <c r="O11" s="621"/>
      <c r="P11" s="621"/>
      <c r="Q11" s="622"/>
      <c r="R11" s="623">
        <v>1435037</v>
      </c>
      <c r="S11" s="624"/>
      <c r="T11" s="624"/>
      <c r="U11" s="624"/>
      <c r="V11" s="624"/>
      <c r="W11" s="624"/>
      <c r="X11" s="624"/>
      <c r="Y11" s="625"/>
      <c r="Z11" s="628">
        <v>5.5</v>
      </c>
      <c r="AA11" s="629"/>
      <c r="AB11" s="629"/>
      <c r="AC11" s="635"/>
      <c r="AD11" s="632">
        <v>1435037</v>
      </c>
      <c r="AE11" s="624"/>
      <c r="AF11" s="624"/>
      <c r="AG11" s="624"/>
      <c r="AH11" s="624"/>
      <c r="AI11" s="624"/>
      <c r="AJ11" s="624"/>
      <c r="AK11" s="625"/>
      <c r="AL11" s="628">
        <v>9.6</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240867</v>
      </c>
      <c r="BH11" s="624"/>
      <c r="BI11" s="624"/>
      <c r="BJ11" s="624"/>
      <c r="BK11" s="624"/>
      <c r="BL11" s="624"/>
      <c r="BM11" s="624"/>
      <c r="BN11" s="625"/>
      <c r="BO11" s="626">
        <v>2.8</v>
      </c>
      <c r="BP11" s="626"/>
      <c r="BQ11" s="626"/>
      <c r="BR11" s="626"/>
      <c r="BS11" s="627">
        <v>64981</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22640</v>
      </c>
      <c r="CS11" s="624"/>
      <c r="CT11" s="624"/>
      <c r="CU11" s="624"/>
      <c r="CV11" s="624"/>
      <c r="CW11" s="624"/>
      <c r="CX11" s="624"/>
      <c r="CY11" s="625"/>
      <c r="CZ11" s="626">
        <v>0.1</v>
      </c>
      <c r="DA11" s="626"/>
      <c r="DB11" s="626"/>
      <c r="DC11" s="626"/>
      <c r="DD11" s="632" t="s">
        <v>122</v>
      </c>
      <c r="DE11" s="624"/>
      <c r="DF11" s="624"/>
      <c r="DG11" s="624"/>
      <c r="DH11" s="624"/>
      <c r="DI11" s="624"/>
      <c r="DJ11" s="624"/>
      <c r="DK11" s="624"/>
      <c r="DL11" s="624"/>
      <c r="DM11" s="624"/>
      <c r="DN11" s="624"/>
      <c r="DO11" s="624"/>
      <c r="DP11" s="625"/>
      <c r="DQ11" s="632">
        <v>21760</v>
      </c>
      <c r="DR11" s="624"/>
      <c r="DS11" s="624"/>
      <c r="DT11" s="624"/>
      <c r="DU11" s="624"/>
      <c r="DV11" s="624"/>
      <c r="DW11" s="624"/>
      <c r="DX11" s="624"/>
      <c r="DY11" s="624"/>
      <c r="DZ11" s="624"/>
      <c r="EA11" s="624"/>
      <c r="EB11" s="624"/>
      <c r="EC11" s="633"/>
    </row>
    <row r="12" spans="2:143" ht="11.25" customHeight="1" x14ac:dyDescent="0.2">
      <c r="B12" s="620" t="s">
        <v>239</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3249344</v>
      </c>
      <c r="BH12" s="624"/>
      <c r="BI12" s="624"/>
      <c r="BJ12" s="624"/>
      <c r="BK12" s="624"/>
      <c r="BL12" s="624"/>
      <c r="BM12" s="624"/>
      <c r="BN12" s="625"/>
      <c r="BO12" s="626">
        <v>38.200000000000003</v>
      </c>
      <c r="BP12" s="626"/>
      <c r="BQ12" s="626"/>
      <c r="BR12" s="626"/>
      <c r="BS12" s="627" t="s">
        <v>122</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408118</v>
      </c>
      <c r="CS12" s="624"/>
      <c r="CT12" s="624"/>
      <c r="CU12" s="624"/>
      <c r="CV12" s="624"/>
      <c r="CW12" s="624"/>
      <c r="CX12" s="624"/>
      <c r="CY12" s="625"/>
      <c r="CZ12" s="626">
        <v>1.6</v>
      </c>
      <c r="DA12" s="626"/>
      <c r="DB12" s="626"/>
      <c r="DC12" s="626"/>
      <c r="DD12" s="632">
        <v>13200</v>
      </c>
      <c r="DE12" s="624"/>
      <c r="DF12" s="624"/>
      <c r="DG12" s="624"/>
      <c r="DH12" s="624"/>
      <c r="DI12" s="624"/>
      <c r="DJ12" s="624"/>
      <c r="DK12" s="624"/>
      <c r="DL12" s="624"/>
      <c r="DM12" s="624"/>
      <c r="DN12" s="624"/>
      <c r="DO12" s="624"/>
      <c r="DP12" s="625"/>
      <c r="DQ12" s="632">
        <v>390988</v>
      </c>
      <c r="DR12" s="624"/>
      <c r="DS12" s="624"/>
      <c r="DT12" s="624"/>
      <c r="DU12" s="624"/>
      <c r="DV12" s="624"/>
      <c r="DW12" s="624"/>
      <c r="DX12" s="624"/>
      <c r="DY12" s="624"/>
      <c r="DZ12" s="624"/>
      <c r="EA12" s="624"/>
      <c r="EB12" s="624"/>
      <c r="EC12" s="633"/>
    </row>
    <row r="13" spans="2:143" ht="11.25" customHeight="1" x14ac:dyDescent="0.2">
      <c r="B13" s="620" t="s">
        <v>242</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3216337</v>
      </c>
      <c r="BH13" s="624"/>
      <c r="BI13" s="624"/>
      <c r="BJ13" s="624"/>
      <c r="BK13" s="624"/>
      <c r="BL13" s="624"/>
      <c r="BM13" s="624"/>
      <c r="BN13" s="625"/>
      <c r="BO13" s="626">
        <v>37.799999999999997</v>
      </c>
      <c r="BP13" s="626"/>
      <c r="BQ13" s="626"/>
      <c r="BR13" s="626"/>
      <c r="BS13" s="627" t="s">
        <v>122</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1789022</v>
      </c>
      <c r="CS13" s="624"/>
      <c r="CT13" s="624"/>
      <c r="CU13" s="624"/>
      <c r="CV13" s="624"/>
      <c r="CW13" s="624"/>
      <c r="CX13" s="624"/>
      <c r="CY13" s="625"/>
      <c r="CZ13" s="626">
        <v>6.9</v>
      </c>
      <c r="DA13" s="626"/>
      <c r="DB13" s="626"/>
      <c r="DC13" s="626"/>
      <c r="DD13" s="632">
        <v>88638</v>
      </c>
      <c r="DE13" s="624"/>
      <c r="DF13" s="624"/>
      <c r="DG13" s="624"/>
      <c r="DH13" s="624"/>
      <c r="DI13" s="624"/>
      <c r="DJ13" s="624"/>
      <c r="DK13" s="624"/>
      <c r="DL13" s="624"/>
      <c r="DM13" s="624"/>
      <c r="DN13" s="624"/>
      <c r="DO13" s="624"/>
      <c r="DP13" s="625"/>
      <c r="DQ13" s="632">
        <v>1646271</v>
      </c>
      <c r="DR13" s="624"/>
      <c r="DS13" s="624"/>
      <c r="DT13" s="624"/>
      <c r="DU13" s="624"/>
      <c r="DV13" s="624"/>
      <c r="DW13" s="624"/>
      <c r="DX13" s="624"/>
      <c r="DY13" s="624"/>
      <c r="DZ13" s="624"/>
      <c r="EA13" s="624"/>
      <c r="EB13" s="624"/>
      <c r="EC13" s="633"/>
    </row>
    <row r="14" spans="2:143" ht="11.25" customHeight="1" x14ac:dyDescent="0.2">
      <c r="B14" s="620" t="s">
        <v>245</v>
      </c>
      <c r="C14" s="621"/>
      <c r="D14" s="621"/>
      <c r="E14" s="621"/>
      <c r="F14" s="621"/>
      <c r="G14" s="621"/>
      <c r="H14" s="621"/>
      <c r="I14" s="621"/>
      <c r="J14" s="621"/>
      <c r="K14" s="621"/>
      <c r="L14" s="621"/>
      <c r="M14" s="621"/>
      <c r="N14" s="621"/>
      <c r="O14" s="621"/>
      <c r="P14" s="621"/>
      <c r="Q14" s="622"/>
      <c r="R14" s="623">
        <v>1288</v>
      </c>
      <c r="S14" s="624"/>
      <c r="T14" s="624"/>
      <c r="U14" s="624"/>
      <c r="V14" s="624"/>
      <c r="W14" s="624"/>
      <c r="X14" s="624"/>
      <c r="Y14" s="625"/>
      <c r="Z14" s="626">
        <v>0</v>
      </c>
      <c r="AA14" s="626"/>
      <c r="AB14" s="626"/>
      <c r="AC14" s="626"/>
      <c r="AD14" s="627">
        <v>1288</v>
      </c>
      <c r="AE14" s="627"/>
      <c r="AF14" s="627"/>
      <c r="AG14" s="627"/>
      <c r="AH14" s="627"/>
      <c r="AI14" s="627"/>
      <c r="AJ14" s="627"/>
      <c r="AK14" s="627"/>
      <c r="AL14" s="628">
        <v>0</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116210</v>
      </c>
      <c r="BH14" s="624"/>
      <c r="BI14" s="624"/>
      <c r="BJ14" s="624"/>
      <c r="BK14" s="624"/>
      <c r="BL14" s="624"/>
      <c r="BM14" s="624"/>
      <c r="BN14" s="625"/>
      <c r="BO14" s="626">
        <v>1.4</v>
      </c>
      <c r="BP14" s="626"/>
      <c r="BQ14" s="626"/>
      <c r="BR14" s="626"/>
      <c r="BS14" s="627" t="s">
        <v>122</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865425</v>
      </c>
      <c r="CS14" s="624"/>
      <c r="CT14" s="624"/>
      <c r="CU14" s="624"/>
      <c r="CV14" s="624"/>
      <c r="CW14" s="624"/>
      <c r="CX14" s="624"/>
      <c r="CY14" s="625"/>
      <c r="CZ14" s="626">
        <v>3.3</v>
      </c>
      <c r="DA14" s="626"/>
      <c r="DB14" s="626"/>
      <c r="DC14" s="626"/>
      <c r="DD14" s="632" t="s">
        <v>122</v>
      </c>
      <c r="DE14" s="624"/>
      <c r="DF14" s="624"/>
      <c r="DG14" s="624"/>
      <c r="DH14" s="624"/>
      <c r="DI14" s="624"/>
      <c r="DJ14" s="624"/>
      <c r="DK14" s="624"/>
      <c r="DL14" s="624"/>
      <c r="DM14" s="624"/>
      <c r="DN14" s="624"/>
      <c r="DO14" s="624"/>
      <c r="DP14" s="625"/>
      <c r="DQ14" s="632">
        <v>856528</v>
      </c>
      <c r="DR14" s="624"/>
      <c r="DS14" s="624"/>
      <c r="DT14" s="624"/>
      <c r="DU14" s="624"/>
      <c r="DV14" s="624"/>
      <c r="DW14" s="624"/>
      <c r="DX14" s="624"/>
      <c r="DY14" s="624"/>
      <c r="DZ14" s="624"/>
      <c r="EA14" s="624"/>
      <c r="EB14" s="624"/>
      <c r="EC14" s="633"/>
    </row>
    <row r="15" spans="2:143" ht="11.25" customHeight="1" x14ac:dyDescent="0.2">
      <c r="B15" s="620" t="s">
        <v>248</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449262</v>
      </c>
      <c r="BH15" s="624"/>
      <c r="BI15" s="624"/>
      <c r="BJ15" s="624"/>
      <c r="BK15" s="624"/>
      <c r="BL15" s="624"/>
      <c r="BM15" s="624"/>
      <c r="BN15" s="625"/>
      <c r="BO15" s="626">
        <v>5.3</v>
      </c>
      <c r="BP15" s="626"/>
      <c r="BQ15" s="626"/>
      <c r="BR15" s="626"/>
      <c r="BS15" s="627" t="s">
        <v>122</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2158272</v>
      </c>
      <c r="CS15" s="624"/>
      <c r="CT15" s="624"/>
      <c r="CU15" s="624"/>
      <c r="CV15" s="624"/>
      <c r="CW15" s="624"/>
      <c r="CX15" s="624"/>
      <c r="CY15" s="625"/>
      <c r="CZ15" s="626">
        <v>8.3000000000000007</v>
      </c>
      <c r="DA15" s="626"/>
      <c r="DB15" s="626"/>
      <c r="DC15" s="626"/>
      <c r="DD15" s="632">
        <v>119710</v>
      </c>
      <c r="DE15" s="624"/>
      <c r="DF15" s="624"/>
      <c r="DG15" s="624"/>
      <c r="DH15" s="624"/>
      <c r="DI15" s="624"/>
      <c r="DJ15" s="624"/>
      <c r="DK15" s="624"/>
      <c r="DL15" s="624"/>
      <c r="DM15" s="624"/>
      <c r="DN15" s="624"/>
      <c r="DO15" s="624"/>
      <c r="DP15" s="625"/>
      <c r="DQ15" s="632">
        <v>1878474</v>
      </c>
      <c r="DR15" s="624"/>
      <c r="DS15" s="624"/>
      <c r="DT15" s="624"/>
      <c r="DU15" s="624"/>
      <c r="DV15" s="624"/>
      <c r="DW15" s="624"/>
      <c r="DX15" s="624"/>
      <c r="DY15" s="624"/>
      <c r="DZ15" s="624"/>
      <c r="EA15" s="624"/>
      <c r="EB15" s="624"/>
      <c r="EC15" s="633"/>
    </row>
    <row r="16" spans="2:143" ht="11.25" customHeight="1" x14ac:dyDescent="0.2">
      <c r="B16" s="620" t="s">
        <v>251</v>
      </c>
      <c r="C16" s="621"/>
      <c r="D16" s="621"/>
      <c r="E16" s="621"/>
      <c r="F16" s="621"/>
      <c r="G16" s="621"/>
      <c r="H16" s="621"/>
      <c r="I16" s="621"/>
      <c r="J16" s="621"/>
      <c r="K16" s="621"/>
      <c r="L16" s="621"/>
      <c r="M16" s="621"/>
      <c r="N16" s="621"/>
      <c r="O16" s="621"/>
      <c r="P16" s="621"/>
      <c r="Q16" s="622"/>
      <c r="R16" s="623">
        <v>28298</v>
      </c>
      <c r="S16" s="624"/>
      <c r="T16" s="624"/>
      <c r="U16" s="624"/>
      <c r="V16" s="624"/>
      <c r="W16" s="624"/>
      <c r="X16" s="624"/>
      <c r="Y16" s="625"/>
      <c r="Z16" s="626">
        <v>0.1</v>
      </c>
      <c r="AA16" s="626"/>
      <c r="AB16" s="626"/>
      <c r="AC16" s="626"/>
      <c r="AD16" s="627">
        <v>28298</v>
      </c>
      <c r="AE16" s="627"/>
      <c r="AF16" s="627"/>
      <c r="AG16" s="627"/>
      <c r="AH16" s="627"/>
      <c r="AI16" s="627"/>
      <c r="AJ16" s="627"/>
      <c r="AK16" s="627"/>
      <c r="AL16" s="628">
        <v>0.2</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254</v>
      </c>
      <c r="C17" s="621"/>
      <c r="D17" s="621"/>
      <c r="E17" s="621"/>
      <c r="F17" s="621"/>
      <c r="G17" s="621"/>
      <c r="H17" s="621"/>
      <c r="I17" s="621"/>
      <c r="J17" s="621"/>
      <c r="K17" s="621"/>
      <c r="L17" s="621"/>
      <c r="M17" s="621"/>
      <c r="N17" s="621"/>
      <c r="O17" s="621"/>
      <c r="P17" s="621"/>
      <c r="Q17" s="622"/>
      <c r="R17" s="623">
        <v>150413</v>
      </c>
      <c r="S17" s="624"/>
      <c r="T17" s="624"/>
      <c r="U17" s="624"/>
      <c r="V17" s="624"/>
      <c r="W17" s="624"/>
      <c r="X17" s="624"/>
      <c r="Y17" s="625"/>
      <c r="Z17" s="626">
        <v>0.6</v>
      </c>
      <c r="AA17" s="626"/>
      <c r="AB17" s="626"/>
      <c r="AC17" s="626"/>
      <c r="AD17" s="627">
        <v>150413</v>
      </c>
      <c r="AE17" s="627"/>
      <c r="AF17" s="627"/>
      <c r="AG17" s="627"/>
      <c r="AH17" s="627"/>
      <c r="AI17" s="627"/>
      <c r="AJ17" s="627"/>
      <c r="AK17" s="627"/>
      <c r="AL17" s="628">
        <v>1</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1690875</v>
      </c>
      <c r="CS17" s="624"/>
      <c r="CT17" s="624"/>
      <c r="CU17" s="624"/>
      <c r="CV17" s="624"/>
      <c r="CW17" s="624"/>
      <c r="CX17" s="624"/>
      <c r="CY17" s="625"/>
      <c r="CZ17" s="626">
        <v>6.5</v>
      </c>
      <c r="DA17" s="626"/>
      <c r="DB17" s="626"/>
      <c r="DC17" s="626"/>
      <c r="DD17" s="632" t="s">
        <v>122</v>
      </c>
      <c r="DE17" s="624"/>
      <c r="DF17" s="624"/>
      <c r="DG17" s="624"/>
      <c r="DH17" s="624"/>
      <c r="DI17" s="624"/>
      <c r="DJ17" s="624"/>
      <c r="DK17" s="624"/>
      <c r="DL17" s="624"/>
      <c r="DM17" s="624"/>
      <c r="DN17" s="624"/>
      <c r="DO17" s="624"/>
      <c r="DP17" s="625"/>
      <c r="DQ17" s="632">
        <v>1613989</v>
      </c>
      <c r="DR17" s="624"/>
      <c r="DS17" s="624"/>
      <c r="DT17" s="624"/>
      <c r="DU17" s="624"/>
      <c r="DV17" s="624"/>
      <c r="DW17" s="624"/>
      <c r="DX17" s="624"/>
      <c r="DY17" s="624"/>
      <c r="DZ17" s="624"/>
      <c r="EA17" s="624"/>
      <c r="EB17" s="624"/>
      <c r="EC17" s="633"/>
    </row>
    <row r="18" spans="2:133" ht="11.25" customHeight="1" x14ac:dyDescent="0.2">
      <c r="B18" s="620" t="s">
        <v>257</v>
      </c>
      <c r="C18" s="621"/>
      <c r="D18" s="621"/>
      <c r="E18" s="621"/>
      <c r="F18" s="621"/>
      <c r="G18" s="621"/>
      <c r="H18" s="621"/>
      <c r="I18" s="621"/>
      <c r="J18" s="621"/>
      <c r="K18" s="621"/>
      <c r="L18" s="621"/>
      <c r="M18" s="621"/>
      <c r="N18" s="621"/>
      <c r="O18" s="621"/>
      <c r="P18" s="621"/>
      <c r="Q18" s="622"/>
      <c r="R18" s="623">
        <v>56303</v>
      </c>
      <c r="S18" s="624"/>
      <c r="T18" s="624"/>
      <c r="U18" s="624"/>
      <c r="V18" s="624"/>
      <c r="W18" s="624"/>
      <c r="X18" s="624"/>
      <c r="Y18" s="625"/>
      <c r="Z18" s="626">
        <v>0.2</v>
      </c>
      <c r="AA18" s="626"/>
      <c r="AB18" s="626"/>
      <c r="AC18" s="626"/>
      <c r="AD18" s="627">
        <v>56303</v>
      </c>
      <c r="AE18" s="627"/>
      <c r="AF18" s="627"/>
      <c r="AG18" s="627"/>
      <c r="AH18" s="627"/>
      <c r="AI18" s="627"/>
      <c r="AJ18" s="627"/>
      <c r="AK18" s="627"/>
      <c r="AL18" s="628">
        <v>0.4</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260</v>
      </c>
      <c r="C19" s="621"/>
      <c r="D19" s="621"/>
      <c r="E19" s="621"/>
      <c r="F19" s="621"/>
      <c r="G19" s="621"/>
      <c r="H19" s="621"/>
      <c r="I19" s="621"/>
      <c r="J19" s="621"/>
      <c r="K19" s="621"/>
      <c r="L19" s="621"/>
      <c r="M19" s="621"/>
      <c r="N19" s="621"/>
      <c r="O19" s="621"/>
      <c r="P19" s="621"/>
      <c r="Q19" s="622"/>
      <c r="R19" s="623">
        <v>55546</v>
      </c>
      <c r="S19" s="624"/>
      <c r="T19" s="624"/>
      <c r="U19" s="624"/>
      <c r="V19" s="624"/>
      <c r="W19" s="624"/>
      <c r="X19" s="624"/>
      <c r="Y19" s="625"/>
      <c r="Z19" s="626">
        <v>0.2</v>
      </c>
      <c r="AA19" s="626"/>
      <c r="AB19" s="626"/>
      <c r="AC19" s="626"/>
      <c r="AD19" s="627">
        <v>55546</v>
      </c>
      <c r="AE19" s="627"/>
      <c r="AF19" s="627"/>
      <c r="AG19" s="627"/>
      <c r="AH19" s="627"/>
      <c r="AI19" s="627"/>
      <c r="AJ19" s="627"/>
      <c r="AK19" s="627"/>
      <c r="AL19" s="628">
        <v>0.4</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v>726864</v>
      </c>
      <c r="BH19" s="624"/>
      <c r="BI19" s="624"/>
      <c r="BJ19" s="624"/>
      <c r="BK19" s="624"/>
      <c r="BL19" s="624"/>
      <c r="BM19" s="624"/>
      <c r="BN19" s="625"/>
      <c r="BO19" s="626">
        <v>8.5</v>
      </c>
      <c r="BP19" s="626"/>
      <c r="BQ19" s="626"/>
      <c r="BR19" s="626"/>
      <c r="BS19" s="627" t="s">
        <v>122</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263</v>
      </c>
      <c r="C20" s="637"/>
      <c r="D20" s="637"/>
      <c r="E20" s="637"/>
      <c r="F20" s="637"/>
      <c r="G20" s="637"/>
      <c r="H20" s="637"/>
      <c r="I20" s="637"/>
      <c r="J20" s="637"/>
      <c r="K20" s="637"/>
      <c r="L20" s="637"/>
      <c r="M20" s="637"/>
      <c r="N20" s="637"/>
      <c r="O20" s="637"/>
      <c r="P20" s="637"/>
      <c r="Q20" s="638"/>
      <c r="R20" s="623">
        <v>757</v>
      </c>
      <c r="S20" s="624"/>
      <c r="T20" s="624"/>
      <c r="U20" s="624"/>
      <c r="V20" s="624"/>
      <c r="W20" s="624"/>
      <c r="X20" s="624"/>
      <c r="Y20" s="625"/>
      <c r="Z20" s="626">
        <v>0</v>
      </c>
      <c r="AA20" s="626"/>
      <c r="AB20" s="626"/>
      <c r="AC20" s="626"/>
      <c r="AD20" s="627">
        <v>757</v>
      </c>
      <c r="AE20" s="627"/>
      <c r="AF20" s="627"/>
      <c r="AG20" s="627"/>
      <c r="AH20" s="627"/>
      <c r="AI20" s="627"/>
      <c r="AJ20" s="627"/>
      <c r="AK20" s="627"/>
      <c r="AL20" s="628">
        <v>0</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v>726864</v>
      </c>
      <c r="BH20" s="624"/>
      <c r="BI20" s="624"/>
      <c r="BJ20" s="624"/>
      <c r="BK20" s="624"/>
      <c r="BL20" s="624"/>
      <c r="BM20" s="624"/>
      <c r="BN20" s="625"/>
      <c r="BO20" s="626">
        <v>8.5</v>
      </c>
      <c r="BP20" s="626"/>
      <c r="BQ20" s="626"/>
      <c r="BR20" s="626"/>
      <c r="BS20" s="627" t="s">
        <v>122</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25961804</v>
      </c>
      <c r="CS20" s="624"/>
      <c r="CT20" s="624"/>
      <c r="CU20" s="624"/>
      <c r="CV20" s="624"/>
      <c r="CW20" s="624"/>
      <c r="CX20" s="624"/>
      <c r="CY20" s="625"/>
      <c r="CZ20" s="626">
        <v>100</v>
      </c>
      <c r="DA20" s="626"/>
      <c r="DB20" s="626"/>
      <c r="DC20" s="626"/>
      <c r="DD20" s="632">
        <v>377489</v>
      </c>
      <c r="DE20" s="624"/>
      <c r="DF20" s="624"/>
      <c r="DG20" s="624"/>
      <c r="DH20" s="624"/>
      <c r="DI20" s="624"/>
      <c r="DJ20" s="624"/>
      <c r="DK20" s="624"/>
      <c r="DL20" s="624"/>
      <c r="DM20" s="624"/>
      <c r="DN20" s="624"/>
      <c r="DO20" s="624"/>
      <c r="DP20" s="625"/>
      <c r="DQ20" s="632">
        <v>18061115</v>
      </c>
      <c r="DR20" s="624"/>
      <c r="DS20" s="624"/>
      <c r="DT20" s="624"/>
      <c r="DU20" s="624"/>
      <c r="DV20" s="624"/>
      <c r="DW20" s="624"/>
      <c r="DX20" s="624"/>
      <c r="DY20" s="624"/>
      <c r="DZ20" s="624"/>
      <c r="EA20" s="624"/>
      <c r="EB20" s="624"/>
      <c r="EC20" s="633"/>
    </row>
    <row r="21" spans="2:133" ht="11.25" customHeight="1" x14ac:dyDescent="0.2">
      <c r="B21" s="620" t="s">
        <v>266</v>
      </c>
      <c r="C21" s="621"/>
      <c r="D21" s="621"/>
      <c r="E21" s="621"/>
      <c r="F21" s="621"/>
      <c r="G21" s="621"/>
      <c r="H21" s="621"/>
      <c r="I21" s="621"/>
      <c r="J21" s="621"/>
      <c r="K21" s="621"/>
      <c r="L21" s="621"/>
      <c r="M21" s="621"/>
      <c r="N21" s="621"/>
      <c r="O21" s="621"/>
      <c r="P21" s="621"/>
      <c r="Q21" s="622"/>
      <c r="R21" s="623">
        <v>5284768</v>
      </c>
      <c r="S21" s="624"/>
      <c r="T21" s="624"/>
      <c r="U21" s="624"/>
      <c r="V21" s="624"/>
      <c r="W21" s="624"/>
      <c r="X21" s="624"/>
      <c r="Y21" s="625"/>
      <c r="Z21" s="626">
        <v>20.3</v>
      </c>
      <c r="AA21" s="626"/>
      <c r="AB21" s="626"/>
      <c r="AC21" s="626"/>
      <c r="AD21" s="627">
        <v>5111083</v>
      </c>
      <c r="AE21" s="627"/>
      <c r="AF21" s="627"/>
      <c r="AG21" s="627"/>
      <c r="AH21" s="627"/>
      <c r="AI21" s="627"/>
      <c r="AJ21" s="627"/>
      <c r="AK21" s="627"/>
      <c r="AL21" s="628">
        <v>34.200000000000003</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268</v>
      </c>
      <c r="C22" s="621"/>
      <c r="D22" s="621"/>
      <c r="E22" s="621"/>
      <c r="F22" s="621"/>
      <c r="G22" s="621"/>
      <c r="H22" s="621"/>
      <c r="I22" s="621"/>
      <c r="J22" s="621"/>
      <c r="K22" s="621"/>
      <c r="L22" s="621"/>
      <c r="M22" s="621"/>
      <c r="N22" s="621"/>
      <c r="O22" s="621"/>
      <c r="P22" s="621"/>
      <c r="Q22" s="622"/>
      <c r="R22" s="623">
        <v>5111083</v>
      </c>
      <c r="S22" s="624"/>
      <c r="T22" s="624"/>
      <c r="U22" s="624"/>
      <c r="V22" s="624"/>
      <c r="W22" s="624"/>
      <c r="X22" s="624"/>
      <c r="Y22" s="625"/>
      <c r="Z22" s="626">
        <v>19.7</v>
      </c>
      <c r="AA22" s="626"/>
      <c r="AB22" s="626"/>
      <c r="AC22" s="626"/>
      <c r="AD22" s="627">
        <v>5111083</v>
      </c>
      <c r="AE22" s="627"/>
      <c r="AF22" s="627"/>
      <c r="AG22" s="627"/>
      <c r="AH22" s="627"/>
      <c r="AI22" s="627"/>
      <c r="AJ22" s="627"/>
      <c r="AK22" s="627"/>
      <c r="AL22" s="628">
        <v>34.200000000000003</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271</v>
      </c>
      <c r="C23" s="621"/>
      <c r="D23" s="621"/>
      <c r="E23" s="621"/>
      <c r="F23" s="621"/>
      <c r="G23" s="621"/>
      <c r="H23" s="621"/>
      <c r="I23" s="621"/>
      <c r="J23" s="621"/>
      <c r="K23" s="621"/>
      <c r="L23" s="621"/>
      <c r="M23" s="621"/>
      <c r="N23" s="621"/>
      <c r="O23" s="621"/>
      <c r="P23" s="621"/>
      <c r="Q23" s="622"/>
      <c r="R23" s="623">
        <v>173685</v>
      </c>
      <c r="S23" s="624"/>
      <c r="T23" s="624"/>
      <c r="U23" s="624"/>
      <c r="V23" s="624"/>
      <c r="W23" s="624"/>
      <c r="X23" s="624"/>
      <c r="Y23" s="625"/>
      <c r="Z23" s="626">
        <v>0.7</v>
      </c>
      <c r="AA23" s="626"/>
      <c r="AB23" s="626"/>
      <c r="AC23" s="626"/>
      <c r="AD23" s="627" t="s">
        <v>122</v>
      </c>
      <c r="AE23" s="627"/>
      <c r="AF23" s="627"/>
      <c r="AG23" s="627"/>
      <c r="AH23" s="627"/>
      <c r="AI23" s="627"/>
      <c r="AJ23" s="627"/>
      <c r="AK23" s="627"/>
      <c r="AL23" s="628" t="s">
        <v>122</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v>726864</v>
      </c>
      <c r="BH23" s="624"/>
      <c r="BI23" s="624"/>
      <c r="BJ23" s="624"/>
      <c r="BK23" s="624"/>
      <c r="BL23" s="624"/>
      <c r="BM23" s="624"/>
      <c r="BN23" s="625"/>
      <c r="BO23" s="626">
        <v>8.5</v>
      </c>
      <c r="BP23" s="626"/>
      <c r="BQ23" s="626"/>
      <c r="BR23" s="626"/>
      <c r="BS23" s="627" t="s">
        <v>122</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0" t="s">
        <v>276</v>
      </c>
      <c r="DM23" s="651"/>
      <c r="DN23" s="651"/>
      <c r="DO23" s="651"/>
      <c r="DP23" s="651"/>
      <c r="DQ23" s="651"/>
      <c r="DR23" s="651"/>
      <c r="DS23" s="651"/>
      <c r="DT23" s="651"/>
      <c r="DU23" s="651"/>
      <c r="DV23" s="652"/>
      <c r="DW23" s="605" t="s">
        <v>277</v>
      </c>
      <c r="DX23" s="606"/>
      <c r="DY23" s="606"/>
      <c r="DZ23" s="606"/>
      <c r="EA23" s="606"/>
      <c r="EB23" s="606"/>
      <c r="EC23" s="607"/>
    </row>
    <row r="24" spans="2:133" ht="11.25" customHeight="1" x14ac:dyDescent="0.2">
      <c r="B24" s="620" t="s">
        <v>278</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14873000</v>
      </c>
      <c r="CS24" s="613"/>
      <c r="CT24" s="613"/>
      <c r="CU24" s="613"/>
      <c r="CV24" s="613"/>
      <c r="CW24" s="613"/>
      <c r="CX24" s="613"/>
      <c r="CY24" s="614"/>
      <c r="CZ24" s="617">
        <v>57.3</v>
      </c>
      <c r="DA24" s="618"/>
      <c r="DB24" s="618"/>
      <c r="DC24" s="634"/>
      <c r="DD24" s="653">
        <v>8965425</v>
      </c>
      <c r="DE24" s="613"/>
      <c r="DF24" s="613"/>
      <c r="DG24" s="613"/>
      <c r="DH24" s="613"/>
      <c r="DI24" s="613"/>
      <c r="DJ24" s="613"/>
      <c r="DK24" s="614"/>
      <c r="DL24" s="653">
        <v>7882190</v>
      </c>
      <c r="DM24" s="613"/>
      <c r="DN24" s="613"/>
      <c r="DO24" s="613"/>
      <c r="DP24" s="613"/>
      <c r="DQ24" s="613"/>
      <c r="DR24" s="613"/>
      <c r="DS24" s="613"/>
      <c r="DT24" s="613"/>
      <c r="DU24" s="613"/>
      <c r="DV24" s="614"/>
      <c r="DW24" s="617">
        <v>52.1</v>
      </c>
      <c r="DX24" s="618"/>
      <c r="DY24" s="618"/>
      <c r="DZ24" s="618"/>
      <c r="EA24" s="618"/>
      <c r="EB24" s="618"/>
      <c r="EC24" s="619"/>
    </row>
    <row r="25" spans="2:133" ht="11.25" customHeight="1" x14ac:dyDescent="0.2">
      <c r="B25" s="620" t="s">
        <v>281</v>
      </c>
      <c r="C25" s="621"/>
      <c r="D25" s="621"/>
      <c r="E25" s="621"/>
      <c r="F25" s="621"/>
      <c r="G25" s="621"/>
      <c r="H25" s="621"/>
      <c r="I25" s="621"/>
      <c r="J25" s="621"/>
      <c r="K25" s="621"/>
      <c r="L25" s="621"/>
      <c r="M25" s="621"/>
      <c r="N25" s="621"/>
      <c r="O25" s="621"/>
      <c r="P25" s="621"/>
      <c r="Q25" s="622"/>
      <c r="R25" s="623">
        <v>15755867</v>
      </c>
      <c r="S25" s="624"/>
      <c r="T25" s="624"/>
      <c r="U25" s="624"/>
      <c r="V25" s="624"/>
      <c r="W25" s="624"/>
      <c r="X25" s="624"/>
      <c r="Y25" s="625"/>
      <c r="Z25" s="626">
        <v>60.6</v>
      </c>
      <c r="AA25" s="626"/>
      <c r="AB25" s="626"/>
      <c r="AC25" s="626"/>
      <c r="AD25" s="627">
        <v>14855318</v>
      </c>
      <c r="AE25" s="627"/>
      <c r="AF25" s="627"/>
      <c r="AG25" s="627"/>
      <c r="AH25" s="627"/>
      <c r="AI25" s="627"/>
      <c r="AJ25" s="627"/>
      <c r="AK25" s="627"/>
      <c r="AL25" s="628">
        <v>99.3</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4629142</v>
      </c>
      <c r="CS25" s="656"/>
      <c r="CT25" s="656"/>
      <c r="CU25" s="656"/>
      <c r="CV25" s="656"/>
      <c r="CW25" s="656"/>
      <c r="CX25" s="656"/>
      <c r="CY25" s="657"/>
      <c r="CZ25" s="628">
        <v>17.8</v>
      </c>
      <c r="DA25" s="654"/>
      <c r="DB25" s="654"/>
      <c r="DC25" s="658"/>
      <c r="DD25" s="632">
        <v>4101738</v>
      </c>
      <c r="DE25" s="656"/>
      <c r="DF25" s="656"/>
      <c r="DG25" s="656"/>
      <c r="DH25" s="656"/>
      <c r="DI25" s="656"/>
      <c r="DJ25" s="656"/>
      <c r="DK25" s="657"/>
      <c r="DL25" s="632">
        <v>3893073</v>
      </c>
      <c r="DM25" s="656"/>
      <c r="DN25" s="656"/>
      <c r="DO25" s="656"/>
      <c r="DP25" s="656"/>
      <c r="DQ25" s="656"/>
      <c r="DR25" s="656"/>
      <c r="DS25" s="656"/>
      <c r="DT25" s="656"/>
      <c r="DU25" s="656"/>
      <c r="DV25" s="657"/>
      <c r="DW25" s="628">
        <v>25.7</v>
      </c>
      <c r="DX25" s="654"/>
      <c r="DY25" s="654"/>
      <c r="DZ25" s="654"/>
      <c r="EA25" s="654"/>
      <c r="EB25" s="654"/>
      <c r="EC25" s="655"/>
    </row>
    <row r="26" spans="2:133" ht="11.25" customHeight="1" x14ac:dyDescent="0.2">
      <c r="B26" s="620" t="s">
        <v>284</v>
      </c>
      <c r="C26" s="621"/>
      <c r="D26" s="621"/>
      <c r="E26" s="621"/>
      <c r="F26" s="621"/>
      <c r="G26" s="621"/>
      <c r="H26" s="621"/>
      <c r="I26" s="621"/>
      <c r="J26" s="621"/>
      <c r="K26" s="621"/>
      <c r="L26" s="621"/>
      <c r="M26" s="621"/>
      <c r="N26" s="621"/>
      <c r="O26" s="621"/>
      <c r="P26" s="621"/>
      <c r="Q26" s="622"/>
      <c r="R26" s="623">
        <v>7083</v>
      </c>
      <c r="S26" s="624"/>
      <c r="T26" s="624"/>
      <c r="U26" s="624"/>
      <c r="V26" s="624"/>
      <c r="W26" s="624"/>
      <c r="X26" s="624"/>
      <c r="Y26" s="625"/>
      <c r="Z26" s="626">
        <v>0</v>
      </c>
      <c r="AA26" s="626"/>
      <c r="AB26" s="626"/>
      <c r="AC26" s="626"/>
      <c r="AD26" s="627">
        <v>7083</v>
      </c>
      <c r="AE26" s="627"/>
      <c r="AF26" s="627"/>
      <c r="AG26" s="627"/>
      <c r="AH26" s="627"/>
      <c r="AI26" s="627"/>
      <c r="AJ26" s="627"/>
      <c r="AK26" s="627"/>
      <c r="AL26" s="628">
        <v>0</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2713353</v>
      </c>
      <c r="CS26" s="624"/>
      <c r="CT26" s="624"/>
      <c r="CU26" s="624"/>
      <c r="CV26" s="624"/>
      <c r="CW26" s="624"/>
      <c r="CX26" s="624"/>
      <c r="CY26" s="625"/>
      <c r="CZ26" s="628">
        <v>10.5</v>
      </c>
      <c r="DA26" s="654"/>
      <c r="DB26" s="654"/>
      <c r="DC26" s="658"/>
      <c r="DD26" s="632">
        <v>2467123</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2">
      <c r="B27" s="620" t="s">
        <v>287</v>
      </c>
      <c r="C27" s="621"/>
      <c r="D27" s="621"/>
      <c r="E27" s="621"/>
      <c r="F27" s="621"/>
      <c r="G27" s="621"/>
      <c r="H27" s="621"/>
      <c r="I27" s="621"/>
      <c r="J27" s="621"/>
      <c r="K27" s="621"/>
      <c r="L27" s="621"/>
      <c r="M27" s="621"/>
      <c r="N27" s="621"/>
      <c r="O27" s="621"/>
      <c r="P27" s="621"/>
      <c r="Q27" s="622"/>
      <c r="R27" s="623">
        <v>96375</v>
      </c>
      <c r="S27" s="624"/>
      <c r="T27" s="624"/>
      <c r="U27" s="624"/>
      <c r="V27" s="624"/>
      <c r="W27" s="624"/>
      <c r="X27" s="624"/>
      <c r="Y27" s="625"/>
      <c r="Z27" s="626">
        <v>0.4</v>
      </c>
      <c r="AA27" s="626"/>
      <c r="AB27" s="626"/>
      <c r="AC27" s="626"/>
      <c r="AD27" s="627" t="s">
        <v>122</v>
      </c>
      <c r="AE27" s="627"/>
      <c r="AF27" s="627"/>
      <c r="AG27" s="627"/>
      <c r="AH27" s="627"/>
      <c r="AI27" s="627"/>
      <c r="AJ27" s="627"/>
      <c r="AK27" s="627"/>
      <c r="AL27" s="628" t="s">
        <v>122</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8515060</v>
      </c>
      <c r="BH27" s="624"/>
      <c r="BI27" s="624"/>
      <c r="BJ27" s="624"/>
      <c r="BK27" s="624"/>
      <c r="BL27" s="624"/>
      <c r="BM27" s="624"/>
      <c r="BN27" s="625"/>
      <c r="BO27" s="626">
        <v>100</v>
      </c>
      <c r="BP27" s="626"/>
      <c r="BQ27" s="626"/>
      <c r="BR27" s="626"/>
      <c r="BS27" s="627">
        <v>64981</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8552983</v>
      </c>
      <c r="CS27" s="656"/>
      <c r="CT27" s="656"/>
      <c r="CU27" s="656"/>
      <c r="CV27" s="656"/>
      <c r="CW27" s="656"/>
      <c r="CX27" s="656"/>
      <c r="CY27" s="657"/>
      <c r="CZ27" s="628">
        <v>32.9</v>
      </c>
      <c r="DA27" s="654"/>
      <c r="DB27" s="654"/>
      <c r="DC27" s="658"/>
      <c r="DD27" s="632">
        <v>3249698</v>
      </c>
      <c r="DE27" s="656"/>
      <c r="DF27" s="656"/>
      <c r="DG27" s="656"/>
      <c r="DH27" s="656"/>
      <c r="DI27" s="656"/>
      <c r="DJ27" s="656"/>
      <c r="DK27" s="657"/>
      <c r="DL27" s="632">
        <v>2375166</v>
      </c>
      <c r="DM27" s="656"/>
      <c r="DN27" s="656"/>
      <c r="DO27" s="656"/>
      <c r="DP27" s="656"/>
      <c r="DQ27" s="656"/>
      <c r="DR27" s="656"/>
      <c r="DS27" s="656"/>
      <c r="DT27" s="656"/>
      <c r="DU27" s="656"/>
      <c r="DV27" s="657"/>
      <c r="DW27" s="628">
        <v>15.7</v>
      </c>
      <c r="DX27" s="654"/>
      <c r="DY27" s="654"/>
      <c r="DZ27" s="654"/>
      <c r="EA27" s="654"/>
      <c r="EB27" s="654"/>
      <c r="EC27" s="655"/>
    </row>
    <row r="28" spans="2:133" ht="11.25" customHeight="1" x14ac:dyDescent="0.2">
      <c r="B28" s="620" t="s">
        <v>290</v>
      </c>
      <c r="C28" s="621"/>
      <c r="D28" s="621"/>
      <c r="E28" s="621"/>
      <c r="F28" s="621"/>
      <c r="G28" s="621"/>
      <c r="H28" s="621"/>
      <c r="I28" s="621"/>
      <c r="J28" s="621"/>
      <c r="K28" s="621"/>
      <c r="L28" s="621"/>
      <c r="M28" s="621"/>
      <c r="N28" s="621"/>
      <c r="O28" s="621"/>
      <c r="P28" s="621"/>
      <c r="Q28" s="622"/>
      <c r="R28" s="623">
        <v>310006</v>
      </c>
      <c r="S28" s="624"/>
      <c r="T28" s="624"/>
      <c r="U28" s="624"/>
      <c r="V28" s="624"/>
      <c r="W28" s="624"/>
      <c r="X28" s="624"/>
      <c r="Y28" s="625"/>
      <c r="Z28" s="626">
        <v>1.2</v>
      </c>
      <c r="AA28" s="626"/>
      <c r="AB28" s="626"/>
      <c r="AC28" s="626"/>
      <c r="AD28" s="627">
        <v>78206</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1690875</v>
      </c>
      <c r="CS28" s="624"/>
      <c r="CT28" s="624"/>
      <c r="CU28" s="624"/>
      <c r="CV28" s="624"/>
      <c r="CW28" s="624"/>
      <c r="CX28" s="624"/>
      <c r="CY28" s="625"/>
      <c r="CZ28" s="628">
        <v>6.5</v>
      </c>
      <c r="DA28" s="654"/>
      <c r="DB28" s="654"/>
      <c r="DC28" s="658"/>
      <c r="DD28" s="632">
        <v>1613989</v>
      </c>
      <c r="DE28" s="624"/>
      <c r="DF28" s="624"/>
      <c r="DG28" s="624"/>
      <c r="DH28" s="624"/>
      <c r="DI28" s="624"/>
      <c r="DJ28" s="624"/>
      <c r="DK28" s="625"/>
      <c r="DL28" s="632">
        <v>1613951</v>
      </c>
      <c r="DM28" s="624"/>
      <c r="DN28" s="624"/>
      <c r="DO28" s="624"/>
      <c r="DP28" s="624"/>
      <c r="DQ28" s="624"/>
      <c r="DR28" s="624"/>
      <c r="DS28" s="624"/>
      <c r="DT28" s="624"/>
      <c r="DU28" s="624"/>
      <c r="DV28" s="625"/>
      <c r="DW28" s="628">
        <v>10.7</v>
      </c>
      <c r="DX28" s="654"/>
      <c r="DY28" s="654"/>
      <c r="DZ28" s="654"/>
      <c r="EA28" s="654"/>
      <c r="EB28" s="654"/>
      <c r="EC28" s="655"/>
    </row>
    <row r="29" spans="2:133" ht="11.25" customHeight="1" x14ac:dyDescent="0.2">
      <c r="B29" s="620" t="s">
        <v>292</v>
      </c>
      <c r="C29" s="621"/>
      <c r="D29" s="621"/>
      <c r="E29" s="621"/>
      <c r="F29" s="621"/>
      <c r="G29" s="621"/>
      <c r="H29" s="621"/>
      <c r="I29" s="621"/>
      <c r="J29" s="621"/>
      <c r="K29" s="621"/>
      <c r="L29" s="621"/>
      <c r="M29" s="621"/>
      <c r="N29" s="621"/>
      <c r="O29" s="621"/>
      <c r="P29" s="621"/>
      <c r="Q29" s="622"/>
      <c r="R29" s="623">
        <v>39186</v>
      </c>
      <c r="S29" s="624"/>
      <c r="T29" s="624"/>
      <c r="U29" s="624"/>
      <c r="V29" s="624"/>
      <c r="W29" s="624"/>
      <c r="X29" s="624"/>
      <c r="Y29" s="625"/>
      <c r="Z29" s="626">
        <v>0.2</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293</v>
      </c>
      <c r="CE29" s="660"/>
      <c r="CF29" s="620" t="s">
        <v>66</v>
      </c>
      <c r="CG29" s="621"/>
      <c r="CH29" s="621"/>
      <c r="CI29" s="621"/>
      <c r="CJ29" s="621"/>
      <c r="CK29" s="621"/>
      <c r="CL29" s="621"/>
      <c r="CM29" s="621"/>
      <c r="CN29" s="621"/>
      <c r="CO29" s="621"/>
      <c r="CP29" s="621"/>
      <c r="CQ29" s="622"/>
      <c r="CR29" s="623">
        <v>1690301</v>
      </c>
      <c r="CS29" s="656"/>
      <c r="CT29" s="656"/>
      <c r="CU29" s="656"/>
      <c r="CV29" s="656"/>
      <c r="CW29" s="656"/>
      <c r="CX29" s="656"/>
      <c r="CY29" s="657"/>
      <c r="CZ29" s="628">
        <v>6.5</v>
      </c>
      <c r="DA29" s="654"/>
      <c r="DB29" s="654"/>
      <c r="DC29" s="658"/>
      <c r="DD29" s="632">
        <v>1613415</v>
      </c>
      <c r="DE29" s="656"/>
      <c r="DF29" s="656"/>
      <c r="DG29" s="656"/>
      <c r="DH29" s="656"/>
      <c r="DI29" s="656"/>
      <c r="DJ29" s="656"/>
      <c r="DK29" s="657"/>
      <c r="DL29" s="632">
        <v>1613377</v>
      </c>
      <c r="DM29" s="656"/>
      <c r="DN29" s="656"/>
      <c r="DO29" s="656"/>
      <c r="DP29" s="656"/>
      <c r="DQ29" s="656"/>
      <c r="DR29" s="656"/>
      <c r="DS29" s="656"/>
      <c r="DT29" s="656"/>
      <c r="DU29" s="656"/>
      <c r="DV29" s="657"/>
      <c r="DW29" s="628">
        <v>10.7</v>
      </c>
      <c r="DX29" s="654"/>
      <c r="DY29" s="654"/>
      <c r="DZ29" s="654"/>
      <c r="EA29" s="654"/>
      <c r="EB29" s="654"/>
      <c r="EC29" s="655"/>
    </row>
    <row r="30" spans="2:133" ht="11.25" customHeight="1" x14ac:dyDescent="0.2">
      <c r="B30" s="620" t="s">
        <v>294</v>
      </c>
      <c r="C30" s="621"/>
      <c r="D30" s="621"/>
      <c r="E30" s="621"/>
      <c r="F30" s="621"/>
      <c r="G30" s="621"/>
      <c r="H30" s="621"/>
      <c r="I30" s="621"/>
      <c r="J30" s="621"/>
      <c r="K30" s="621"/>
      <c r="L30" s="621"/>
      <c r="M30" s="621"/>
      <c r="N30" s="621"/>
      <c r="O30" s="621"/>
      <c r="P30" s="621"/>
      <c r="Q30" s="622"/>
      <c r="R30" s="623">
        <v>6381771</v>
      </c>
      <c r="S30" s="624"/>
      <c r="T30" s="624"/>
      <c r="U30" s="624"/>
      <c r="V30" s="624"/>
      <c r="W30" s="624"/>
      <c r="X30" s="624"/>
      <c r="Y30" s="625"/>
      <c r="Z30" s="626">
        <v>24.5</v>
      </c>
      <c r="AA30" s="626"/>
      <c r="AB30" s="626"/>
      <c r="AC30" s="626"/>
      <c r="AD30" s="627" t="s">
        <v>122</v>
      </c>
      <c r="AE30" s="627"/>
      <c r="AF30" s="627"/>
      <c r="AG30" s="627"/>
      <c r="AH30" s="627"/>
      <c r="AI30" s="627"/>
      <c r="AJ30" s="627"/>
      <c r="AK30" s="627"/>
      <c r="AL30" s="628" t="s">
        <v>122</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65"/>
      <c r="BI30" s="665"/>
      <c r="BJ30" s="665"/>
      <c r="BK30" s="665"/>
      <c r="BL30" s="665"/>
      <c r="BM30" s="665"/>
      <c r="BN30" s="665"/>
      <c r="BO30" s="665"/>
      <c r="BP30" s="665"/>
      <c r="BQ30" s="666"/>
      <c r="BR30" s="605" t="s">
        <v>296</v>
      </c>
      <c r="BS30" s="665"/>
      <c r="BT30" s="665"/>
      <c r="BU30" s="665"/>
      <c r="BV30" s="665"/>
      <c r="BW30" s="665"/>
      <c r="BX30" s="665"/>
      <c r="BY30" s="665"/>
      <c r="BZ30" s="665"/>
      <c r="CA30" s="665"/>
      <c r="CB30" s="666"/>
      <c r="CD30" s="661"/>
      <c r="CE30" s="662"/>
      <c r="CF30" s="620" t="s">
        <v>297</v>
      </c>
      <c r="CG30" s="621"/>
      <c r="CH30" s="621"/>
      <c r="CI30" s="621"/>
      <c r="CJ30" s="621"/>
      <c r="CK30" s="621"/>
      <c r="CL30" s="621"/>
      <c r="CM30" s="621"/>
      <c r="CN30" s="621"/>
      <c r="CO30" s="621"/>
      <c r="CP30" s="621"/>
      <c r="CQ30" s="622"/>
      <c r="CR30" s="623">
        <v>1629280</v>
      </c>
      <c r="CS30" s="624"/>
      <c r="CT30" s="624"/>
      <c r="CU30" s="624"/>
      <c r="CV30" s="624"/>
      <c r="CW30" s="624"/>
      <c r="CX30" s="624"/>
      <c r="CY30" s="625"/>
      <c r="CZ30" s="628">
        <v>6.3</v>
      </c>
      <c r="DA30" s="654"/>
      <c r="DB30" s="654"/>
      <c r="DC30" s="658"/>
      <c r="DD30" s="632">
        <v>1554264</v>
      </c>
      <c r="DE30" s="624"/>
      <c r="DF30" s="624"/>
      <c r="DG30" s="624"/>
      <c r="DH30" s="624"/>
      <c r="DI30" s="624"/>
      <c r="DJ30" s="624"/>
      <c r="DK30" s="625"/>
      <c r="DL30" s="632">
        <v>1554226</v>
      </c>
      <c r="DM30" s="624"/>
      <c r="DN30" s="624"/>
      <c r="DO30" s="624"/>
      <c r="DP30" s="624"/>
      <c r="DQ30" s="624"/>
      <c r="DR30" s="624"/>
      <c r="DS30" s="624"/>
      <c r="DT30" s="624"/>
      <c r="DU30" s="624"/>
      <c r="DV30" s="625"/>
      <c r="DW30" s="628">
        <v>10.3</v>
      </c>
      <c r="DX30" s="654"/>
      <c r="DY30" s="654"/>
      <c r="DZ30" s="654"/>
      <c r="EA30" s="654"/>
      <c r="EB30" s="654"/>
      <c r="EC30" s="655"/>
    </row>
    <row r="31" spans="2:133" ht="11.25" customHeight="1" x14ac:dyDescent="0.2">
      <c r="B31" s="636" t="s">
        <v>298</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299</v>
      </c>
      <c r="AQ31" s="670"/>
      <c r="AR31" s="670"/>
      <c r="AS31" s="670"/>
      <c r="AT31" s="675" t="s">
        <v>300</v>
      </c>
      <c r="AU31" s="218"/>
      <c r="AV31" s="218"/>
      <c r="AW31" s="218"/>
      <c r="AX31" s="609" t="s">
        <v>178</v>
      </c>
      <c r="AY31" s="610"/>
      <c r="AZ31" s="610"/>
      <c r="BA31" s="610"/>
      <c r="BB31" s="610"/>
      <c r="BC31" s="610"/>
      <c r="BD31" s="610"/>
      <c r="BE31" s="610"/>
      <c r="BF31" s="611"/>
      <c r="BG31" s="679">
        <v>99.4</v>
      </c>
      <c r="BH31" s="667"/>
      <c r="BI31" s="667"/>
      <c r="BJ31" s="667"/>
      <c r="BK31" s="667"/>
      <c r="BL31" s="667"/>
      <c r="BM31" s="618">
        <v>99.1</v>
      </c>
      <c r="BN31" s="667"/>
      <c r="BO31" s="667"/>
      <c r="BP31" s="667"/>
      <c r="BQ31" s="668"/>
      <c r="BR31" s="679">
        <v>99.6</v>
      </c>
      <c r="BS31" s="667"/>
      <c r="BT31" s="667"/>
      <c r="BU31" s="667"/>
      <c r="BV31" s="667"/>
      <c r="BW31" s="667"/>
      <c r="BX31" s="618">
        <v>99.2</v>
      </c>
      <c r="BY31" s="667"/>
      <c r="BZ31" s="667"/>
      <c r="CA31" s="667"/>
      <c r="CB31" s="668"/>
      <c r="CD31" s="661"/>
      <c r="CE31" s="662"/>
      <c r="CF31" s="620" t="s">
        <v>301</v>
      </c>
      <c r="CG31" s="621"/>
      <c r="CH31" s="621"/>
      <c r="CI31" s="621"/>
      <c r="CJ31" s="621"/>
      <c r="CK31" s="621"/>
      <c r="CL31" s="621"/>
      <c r="CM31" s="621"/>
      <c r="CN31" s="621"/>
      <c r="CO31" s="621"/>
      <c r="CP31" s="621"/>
      <c r="CQ31" s="622"/>
      <c r="CR31" s="623">
        <v>61021</v>
      </c>
      <c r="CS31" s="656"/>
      <c r="CT31" s="656"/>
      <c r="CU31" s="656"/>
      <c r="CV31" s="656"/>
      <c r="CW31" s="656"/>
      <c r="CX31" s="656"/>
      <c r="CY31" s="657"/>
      <c r="CZ31" s="628">
        <v>0.2</v>
      </c>
      <c r="DA31" s="654"/>
      <c r="DB31" s="654"/>
      <c r="DC31" s="658"/>
      <c r="DD31" s="632">
        <v>59151</v>
      </c>
      <c r="DE31" s="656"/>
      <c r="DF31" s="656"/>
      <c r="DG31" s="656"/>
      <c r="DH31" s="656"/>
      <c r="DI31" s="656"/>
      <c r="DJ31" s="656"/>
      <c r="DK31" s="657"/>
      <c r="DL31" s="632">
        <v>59151</v>
      </c>
      <c r="DM31" s="656"/>
      <c r="DN31" s="656"/>
      <c r="DO31" s="656"/>
      <c r="DP31" s="656"/>
      <c r="DQ31" s="656"/>
      <c r="DR31" s="656"/>
      <c r="DS31" s="656"/>
      <c r="DT31" s="656"/>
      <c r="DU31" s="656"/>
      <c r="DV31" s="657"/>
      <c r="DW31" s="628">
        <v>0.4</v>
      </c>
      <c r="DX31" s="654"/>
      <c r="DY31" s="654"/>
      <c r="DZ31" s="654"/>
      <c r="EA31" s="654"/>
      <c r="EB31" s="654"/>
      <c r="EC31" s="655"/>
    </row>
    <row r="32" spans="2:133" ht="11.25" customHeight="1" x14ac:dyDescent="0.2">
      <c r="B32" s="620" t="s">
        <v>302</v>
      </c>
      <c r="C32" s="621"/>
      <c r="D32" s="621"/>
      <c r="E32" s="621"/>
      <c r="F32" s="621"/>
      <c r="G32" s="621"/>
      <c r="H32" s="621"/>
      <c r="I32" s="621"/>
      <c r="J32" s="621"/>
      <c r="K32" s="621"/>
      <c r="L32" s="621"/>
      <c r="M32" s="621"/>
      <c r="N32" s="621"/>
      <c r="O32" s="621"/>
      <c r="P32" s="621"/>
      <c r="Q32" s="622"/>
      <c r="R32" s="623">
        <v>1948452</v>
      </c>
      <c r="S32" s="624"/>
      <c r="T32" s="624"/>
      <c r="U32" s="624"/>
      <c r="V32" s="624"/>
      <c r="W32" s="624"/>
      <c r="X32" s="624"/>
      <c r="Y32" s="625"/>
      <c r="Z32" s="626">
        <v>7.5</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14" t="s">
        <v>303</v>
      </c>
      <c r="AX32" s="620" t="s">
        <v>304</v>
      </c>
      <c r="AY32" s="621"/>
      <c r="AZ32" s="621"/>
      <c r="BA32" s="621"/>
      <c r="BB32" s="621"/>
      <c r="BC32" s="621"/>
      <c r="BD32" s="621"/>
      <c r="BE32" s="621"/>
      <c r="BF32" s="622"/>
      <c r="BG32" s="680">
        <v>99.1</v>
      </c>
      <c r="BH32" s="656"/>
      <c r="BI32" s="656"/>
      <c r="BJ32" s="656"/>
      <c r="BK32" s="656"/>
      <c r="BL32" s="656"/>
      <c r="BM32" s="629">
        <v>98.9</v>
      </c>
      <c r="BN32" s="656"/>
      <c r="BO32" s="656"/>
      <c r="BP32" s="656"/>
      <c r="BQ32" s="678"/>
      <c r="BR32" s="680">
        <v>99.3</v>
      </c>
      <c r="BS32" s="656"/>
      <c r="BT32" s="656"/>
      <c r="BU32" s="656"/>
      <c r="BV32" s="656"/>
      <c r="BW32" s="656"/>
      <c r="BX32" s="629">
        <v>99.3</v>
      </c>
      <c r="BY32" s="656"/>
      <c r="BZ32" s="656"/>
      <c r="CA32" s="656"/>
      <c r="CB32" s="678"/>
      <c r="CD32" s="663"/>
      <c r="CE32" s="664"/>
      <c r="CF32" s="620" t="s">
        <v>305</v>
      </c>
      <c r="CG32" s="621"/>
      <c r="CH32" s="621"/>
      <c r="CI32" s="621"/>
      <c r="CJ32" s="621"/>
      <c r="CK32" s="621"/>
      <c r="CL32" s="621"/>
      <c r="CM32" s="621"/>
      <c r="CN32" s="621"/>
      <c r="CO32" s="621"/>
      <c r="CP32" s="621"/>
      <c r="CQ32" s="622"/>
      <c r="CR32" s="623">
        <v>574</v>
      </c>
      <c r="CS32" s="624"/>
      <c r="CT32" s="624"/>
      <c r="CU32" s="624"/>
      <c r="CV32" s="624"/>
      <c r="CW32" s="624"/>
      <c r="CX32" s="624"/>
      <c r="CY32" s="625"/>
      <c r="CZ32" s="628">
        <v>0</v>
      </c>
      <c r="DA32" s="654"/>
      <c r="DB32" s="654"/>
      <c r="DC32" s="658"/>
      <c r="DD32" s="632">
        <v>574</v>
      </c>
      <c r="DE32" s="624"/>
      <c r="DF32" s="624"/>
      <c r="DG32" s="624"/>
      <c r="DH32" s="624"/>
      <c r="DI32" s="624"/>
      <c r="DJ32" s="624"/>
      <c r="DK32" s="625"/>
      <c r="DL32" s="632">
        <v>574</v>
      </c>
      <c r="DM32" s="624"/>
      <c r="DN32" s="624"/>
      <c r="DO32" s="624"/>
      <c r="DP32" s="624"/>
      <c r="DQ32" s="624"/>
      <c r="DR32" s="624"/>
      <c r="DS32" s="624"/>
      <c r="DT32" s="624"/>
      <c r="DU32" s="624"/>
      <c r="DV32" s="625"/>
      <c r="DW32" s="628">
        <v>0</v>
      </c>
      <c r="DX32" s="654"/>
      <c r="DY32" s="654"/>
      <c r="DZ32" s="654"/>
      <c r="EA32" s="654"/>
      <c r="EB32" s="654"/>
      <c r="EC32" s="655"/>
    </row>
    <row r="33" spans="2:133" ht="11.25" customHeight="1" x14ac:dyDescent="0.2">
      <c r="B33" s="620" t="s">
        <v>306</v>
      </c>
      <c r="C33" s="621"/>
      <c r="D33" s="621"/>
      <c r="E33" s="621"/>
      <c r="F33" s="621"/>
      <c r="G33" s="621"/>
      <c r="H33" s="621"/>
      <c r="I33" s="621"/>
      <c r="J33" s="621"/>
      <c r="K33" s="621"/>
      <c r="L33" s="621"/>
      <c r="M33" s="621"/>
      <c r="N33" s="621"/>
      <c r="O33" s="621"/>
      <c r="P33" s="621"/>
      <c r="Q33" s="622"/>
      <c r="R33" s="623">
        <v>20356</v>
      </c>
      <c r="S33" s="624"/>
      <c r="T33" s="624"/>
      <c r="U33" s="624"/>
      <c r="V33" s="624"/>
      <c r="W33" s="624"/>
      <c r="X33" s="624"/>
      <c r="Y33" s="625"/>
      <c r="Z33" s="626">
        <v>0.1</v>
      </c>
      <c r="AA33" s="626"/>
      <c r="AB33" s="626"/>
      <c r="AC33" s="626"/>
      <c r="AD33" s="627">
        <v>18890</v>
      </c>
      <c r="AE33" s="627"/>
      <c r="AF33" s="627"/>
      <c r="AG33" s="627"/>
      <c r="AH33" s="627"/>
      <c r="AI33" s="627"/>
      <c r="AJ33" s="627"/>
      <c r="AK33" s="627"/>
      <c r="AL33" s="628">
        <v>0.1</v>
      </c>
      <c r="AM33" s="629"/>
      <c r="AN33" s="629"/>
      <c r="AO33" s="630"/>
      <c r="AP33" s="673"/>
      <c r="AQ33" s="674"/>
      <c r="AR33" s="674"/>
      <c r="AS33" s="674"/>
      <c r="AT33" s="677"/>
      <c r="AU33" s="219"/>
      <c r="AV33" s="219"/>
      <c r="AW33" s="219"/>
      <c r="AX33" s="644" t="s">
        <v>307</v>
      </c>
      <c r="AY33" s="645"/>
      <c r="AZ33" s="645"/>
      <c r="BA33" s="645"/>
      <c r="BB33" s="645"/>
      <c r="BC33" s="645"/>
      <c r="BD33" s="645"/>
      <c r="BE33" s="645"/>
      <c r="BF33" s="646"/>
      <c r="BG33" s="681">
        <v>99.7</v>
      </c>
      <c r="BH33" s="682"/>
      <c r="BI33" s="682"/>
      <c r="BJ33" s="682"/>
      <c r="BK33" s="682"/>
      <c r="BL33" s="682"/>
      <c r="BM33" s="683">
        <v>99.2</v>
      </c>
      <c r="BN33" s="682"/>
      <c r="BO33" s="682"/>
      <c r="BP33" s="682"/>
      <c r="BQ33" s="684"/>
      <c r="BR33" s="681">
        <v>99.7</v>
      </c>
      <c r="BS33" s="682"/>
      <c r="BT33" s="682"/>
      <c r="BU33" s="682"/>
      <c r="BV33" s="682"/>
      <c r="BW33" s="682"/>
      <c r="BX33" s="683">
        <v>99.2</v>
      </c>
      <c r="BY33" s="682"/>
      <c r="BZ33" s="682"/>
      <c r="CA33" s="682"/>
      <c r="CB33" s="684"/>
      <c r="CD33" s="620" t="s">
        <v>308</v>
      </c>
      <c r="CE33" s="621"/>
      <c r="CF33" s="621"/>
      <c r="CG33" s="621"/>
      <c r="CH33" s="621"/>
      <c r="CI33" s="621"/>
      <c r="CJ33" s="621"/>
      <c r="CK33" s="621"/>
      <c r="CL33" s="621"/>
      <c r="CM33" s="621"/>
      <c r="CN33" s="621"/>
      <c r="CO33" s="621"/>
      <c r="CP33" s="621"/>
      <c r="CQ33" s="622"/>
      <c r="CR33" s="623">
        <v>10711315</v>
      </c>
      <c r="CS33" s="656"/>
      <c r="CT33" s="656"/>
      <c r="CU33" s="656"/>
      <c r="CV33" s="656"/>
      <c r="CW33" s="656"/>
      <c r="CX33" s="656"/>
      <c r="CY33" s="657"/>
      <c r="CZ33" s="628">
        <v>41.3</v>
      </c>
      <c r="DA33" s="654"/>
      <c r="DB33" s="654"/>
      <c r="DC33" s="658"/>
      <c r="DD33" s="632">
        <v>9054561</v>
      </c>
      <c r="DE33" s="656"/>
      <c r="DF33" s="656"/>
      <c r="DG33" s="656"/>
      <c r="DH33" s="656"/>
      <c r="DI33" s="656"/>
      <c r="DJ33" s="656"/>
      <c r="DK33" s="657"/>
      <c r="DL33" s="632">
        <v>7277410</v>
      </c>
      <c r="DM33" s="656"/>
      <c r="DN33" s="656"/>
      <c r="DO33" s="656"/>
      <c r="DP33" s="656"/>
      <c r="DQ33" s="656"/>
      <c r="DR33" s="656"/>
      <c r="DS33" s="656"/>
      <c r="DT33" s="656"/>
      <c r="DU33" s="656"/>
      <c r="DV33" s="657"/>
      <c r="DW33" s="628">
        <v>48.1</v>
      </c>
      <c r="DX33" s="654"/>
      <c r="DY33" s="654"/>
      <c r="DZ33" s="654"/>
      <c r="EA33" s="654"/>
      <c r="EB33" s="654"/>
      <c r="EC33" s="655"/>
    </row>
    <row r="34" spans="2:133" ht="11.25" customHeight="1" x14ac:dyDescent="0.2">
      <c r="B34" s="620" t="s">
        <v>309</v>
      </c>
      <c r="C34" s="621"/>
      <c r="D34" s="621"/>
      <c r="E34" s="621"/>
      <c r="F34" s="621"/>
      <c r="G34" s="621"/>
      <c r="H34" s="621"/>
      <c r="I34" s="621"/>
      <c r="J34" s="621"/>
      <c r="K34" s="621"/>
      <c r="L34" s="621"/>
      <c r="M34" s="621"/>
      <c r="N34" s="621"/>
      <c r="O34" s="621"/>
      <c r="P34" s="621"/>
      <c r="Q34" s="622"/>
      <c r="R34" s="623">
        <v>186045</v>
      </c>
      <c r="S34" s="624"/>
      <c r="T34" s="624"/>
      <c r="U34" s="624"/>
      <c r="V34" s="624"/>
      <c r="W34" s="624"/>
      <c r="X34" s="624"/>
      <c r="Y34" s="625"/>
      <c r="Z34" s="626">
        <v>0.7</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310</v>
      </c>
      <c r="CE34" s="621"/>
      <c r="CF34" s="621"/>
      <c r="CG34" s="621"/>
      <c r="CH34" s="621"/>
      <c r="CI34" s="621"/>
      <c r="CJ34" s="621"/>
      <c r="CK34" s="621"/>
      <c r="CL34" s="621"/>
      <c r="CM34" s="621"/>
      <c r="CN34" s="621"/>
      <c r="CO34" s="621"/>
      <c r="CP34" s="621"/>
      <c r="CQ34" s="622"/>
      <c r="CR34" s="623">
        <v>3151534</v>
      </c>
      <c r="CS34" s="624"/>
      <c r="CT34" s="624"/>
      <c r="CU34" s="624"/>
      <c r="CV34" s="624"/>
      <c r="CW34" s="624"/>
      <c r="CX34" s="624"/>
      <c r="CY34" s="625"/>
      <c r="CZ34" s="628">
        <v>12.1</v>
      </c>
      <c r="DA34" s="654"/>
      <c r="DB34" s="654"/>
      <c r="DC34" s="658"/>
      <c r="DD34" s="632">
        <v>2502729</v>
      </c>
      <c r="DE34" s="624"/>
      <c r="DF34" s="624"/>
      <c r="DG34" s="624"/>
      <c r="DH34" s="624"/>
      <c r="DI34" s="624"/>
      <c r="DJ34" s="624"/>
      <c r="DK34" s="625"/>
      <c r="DL34" s="632">
        <v>2019476</v>
      </c>
      <c r="DM34" s="624"/>
      <c r="DN34" s="624"/>
      <c r="DO34" s="624"/>
      <c r="DP34" s="624"/>
      <c r="DQ34" s="624"/>
      <c r="DR34" s="624"/>
      <c r="DS34" s="624"/>
      <c r="DT34" s="624"/>
      <c r="DU34" s="624"/>
      <c r="DV34" s="625"/>
      <c r="DW34" s="628">
        <v>13.3</v>
      </c>
      <c r="DX34" s="654"/>
      <c r="DY34" s="654"/>
      <c r="DZ34" s="654"/>
      <c r="EA34" s="654"/>
      <c r="EB34" s="654"/>
      <c r="EC34" s="655"/>
    </row>
    <row r="35" spans="2:133" ht="11.25" customHeight="1" x14ac:dyDescent="0.2">
      <c r="B35" s="620" t="s">
        <v>311</v>
      </c>
      <c r="C35" s="621"/>
      <c r="D35" s="621"/>
      <c r="E35" s="621"/>
      <c r="F35" s="621"/>
      <c r="G35" s="621"/>
      <c r="H35" s="621"/>
      <c r="I35" s="621"/>
      <c r="J35" s="621"/>
      <c r="K35" s="621"/>
      <c r="L35" s="621"/>
      <c r="M35" s="621"/>
      <c r="N35" s="621"/>
      <c r="O35" s="621"/>
      <c r="P35" s="621"/>
      <c r="Q35" s="622"/>
      <c r="R35" s="623">
        <v>448369</v>
      </c>
      <c r="S35" s="624"/>
      <c r="T35" s="624"/>
      <c r="U35" s="624"/>
      <c r="V35" s="624"/>
      <c r="W35" s="624"/>
      <c r="X35" s="624"/>
      <c r="Y35" s="625"/>
      <c r="Z35" s="626">
        <v>1.7</v>
      </c>
      <c r="AA35" s="626"/>
      <c r="AB35" s="626"/>
      <c r="AC35" s="626"/>
      <c r="AD35" s="627" t="s">
        <v>122</v>
      </c>
      <c r="AE35" s="627"/>
      <c r="AF35" s="627"/>
      <c r="AG35" s="627"/>
      <c r="AH35" s="627"/>
      <c r="AI35" s="627"/>
      <c r="AJ35" s="627"/>
      <c r="AK35" s="627"/>
      <c r="AL35" s="628" t="s">
        <v>122</v>
      </c>
      <c r="AM35" s="629"/>
      <c r="AN35" s="629"/>
      <c r="AO35" s="630"/>
      <c r="AP35" s="222"/>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95663</v>
      </c>
      <c r="CS35" s="656"/>
      <c r="CT35" s="656"/>
      <c r="CU35" s="656"/>
      <c r="CV35" s="656"/>
      <c r="CW35" s="656"/>
      <c r="CX35" s="656"/>
      <c r="CY35" s="657"/>
      <c r="CZ35" s="628">
        <v>0.4</v>
      </c>
      <c r="DA35" s="654"/>
      <c r="DB35" s="654"/>
      <c r="DC35" s="658"/>
      <c r="DD35" s="632">
        <v>94431</v>
      </c>
      <c r="DE35" s="656"/>
      <c r="DF35" s="656"/>
      <c r="DG35" s="656"/>
      <c r="DH35" s="656"/>
      <c r="DI35" s="656"/>
      <c r="DJ35" s="656"/>
      <c r="DK35" s="657"/>
      <c r="DL35" s="632">
        <v>94431</v>
      </c>
      <c r="DM35" s="656"/>
      <c r="DN35" s="656"/>
      <c r="DO35" s="656"/>
      <c r="DP35" s="656"/>
      <c r="DQ35" s="656"/>
      <c r="DR35" s="656"/>
      <c r="DS35" s="656"/>
      <c r="DT35" s="656"/>
      <c r="DU35" s="656"/>
      <c r="DV35" s="657"/>
      <c r="DW35" s="628">
        <v>0.6</v>
      </c>
      <c r="DX35" s="654"/>
      <c r="DY35" s="654"/>
      <c r="DZ35" s="654"/>
      <c r="EA35" s="654"/>
      <c r="EB35" s="654"/>
      <c r="EC35" s="655"/>
    </row>
    <row r="36" spans="2:133" ht="11.25" customHeight="1" x14ac:dyDescent="0.2">
      <c r="B36" s="620" t="s">
        <v>315</v>
      </c>
      <c r="C36" s="621"/>
      <c r="D36" s="621"/>
      <c r="E36" s="621"/>
      <c r="F36" s="621"/>
      <c r="G36" s="621"/>
      <c r="H36" s="621"/>
      <c r="I36" s="621"/>
      <c r="J36" s="621"/>
      <c r="K36" s="621"/>
      <c r="L36" s="621"/>
      <c r="M36" s="621"/>
      <c r="N36" s="621"/>
      <c r="O36" s="621"/>
      <c r="P36" s="621"/>
      <c r="Q36" s="622"/>
      <c r="R36" s="623">
        <v>205342</v>
      </c>
      <c r="S36" s="624"/>
      <c r="T36" s="624"/>
      <c r="U36" s="624"/>
      <c r="V36" s="624"/>
      <c r="W36" s="624"/>
      <c r="X36" s="624"/>
      <c r="Y36" s="625"/>
      <c r="Z36" s="626">
        <v>0.8</v>
      </c>
      <c r="AA36" s="626"/>
      <c r="AB36" s="626"/>
      <c r="AC36" s="626"/>
      <c r="AD36" s="627" t="s">
        <v>122</v>
      </c>
      <c r="AE36" s="627"/>
      <c r="AF36" s="627"/>
      <c r="AG36" s="627"/>
      <c r="AH36" s="627"/>
      <c r="AI36" s="627"/>
      <c r="AJ36" s="627"/>
      <c r="AK36" s="627"/>
      <c r="AL36" s="628" t="s">
        <v>122</v>
      </c>
      <c r="AM36" s="629"/>
      <c r="AN36" s="629"/>
      <c r="AO36" s="630"/>
      <c r="AP36" s="222"/>
      <c r="AQ36" s="689" t="s">
        <v>316</v>
      </c>
      <c r="AR36" s="690"/>
      <c r="AS36" s="690"/>
      <c r="AT36" s="690"/>
      <c r="AU36" s="690"/>
      <c r="AV36" s="690"/>
      <c r="AW36" s="690"/>
      <c r="AX36" s="690"/>
      <c r="AY36" s="691"/>
      <c r="AZ36" s="612">
        <v>4279766</v>
      </c>
      <c r="BA36" s="613"/>
      <c r="BB36" s="613"/>
      <c r="BC36" s="613"/>
      <c r="BD36" s="613"/>
      <c r="BE36" s="613"/>
      <c r="BF36" s="685"/>
      <c r="BG36" s="609" t="s">
        <v>317</v>
      </c>
      <c r="BH36" s="610"/>
      <c r="BI36" s="610"/>
      <c r="BJ36" s="610"/>
      <c r="BK36" s="610"/>
      <c r="BL36" s="610"/>
      <c r="BM36" s="610"/>
      <c r="BN36" s="610"/>
      <c r="BO36" s="610"/>
      <c r="BP36" s="610"/>
      <c r="BQ36" s="610"/>
      <c r="BR36" s="610"/>
      <c r="BS36" s="610"/>
      <c r="BT36" s="610"/>
      <c r="BU36" s="611"/>
      <c r="BV36" s="612">
        <v>577643</v>
      </c>
      <c r="BW36" s="613"/>
      <c r="BX36" s="613"/>
      <c r="BY36" s="613"/>
      <c r="BZ36" s="613"/>
      <c r="CA36" s="613"/>
      <c r="CB36" s="685"/>
      <c r="CD36" s="620" t="s">
        <v>318</v>
      </c>
      <c r="CE36" s="621"/>
      <c r="CF36" s="621"/>
      <c r="CG36" s="621"/>
      <c r="CH36" s="621"/>
      <c r="CI36" s="621"/>
      <c r="CJ36" s="621"/>
      <c r="CK36" s="621"/>
      <c r="CL36" s="621"/>
      <c r="CM36" s="621"/>
      <c r="CN36" s="621"/>
      <c r="CO36" s="621"/>
      <c r="CP36" s="621"/>
      <c r="CQ36" s="622"/>
      <c r="CR36" s="623">
        <v>4256740</v>
      </c>
      <c r="CS36" s="624"/>
      <c r="CT36" s="624"/>
      <c r="CU36" s="624"/>
      <c r="CV36" s="624"/>
      <c r="CW36" s="624"/>
      <c r="CX36" s="624"/>
      <c r="CY36" s="625"/>
      <c r="CZ36" s="628">
        <v>16.399999999999999</v>
      </c>
      <c r="DA36" s="654"/>
      <c r="DB36" s="654"/>
      <c r="DC36" s="658"/>
      <c r="DD36" s="632">
        <v>4048404</v>
      </c>
      <c r="DE36" s="624"/>
      <c r="DF36" s="624"/>
      <c r="DG36" s="624"/>
      <c r="DH36" s="624"/>
      <c r="DI36" s="624"/>
      <c r="DJ36" s="624"/>
      <c r="DK36" s="625"/>
      <c r="DL36" s="632">
        <v>3002779</v>
      </c>
      <c r="DM36" s="624"/>
      <c r="DN36" s="624"/>
      <c r="DO36" s="624"/>
      <c r="DP36" s="624"/>
      <c r="DQ36" s="624"/>
      <c r="DR36" s="624"/>
      <c r="DS36" s="624"/>
      <c r="DT36" s="624"/>
      <c r="DU36" s="624"/>
      <c r="DV36" s="625"/>
      <c r="DW36" s="628">
        <v>19.8</v>
      </c>
      <c r="DX36" s="654"/>
      <c r="DY36" s="654"/>
      <c r="DZ36" s="654"/>
      <c r="EA36" s="654"/>
      <c r="EB36" s="654"/>
      <c r="EC36" s="655"/>
    </row>
    <row r="37" spans="2:133" ht="11.25" customHeight="1" x14ac:dyDescent="0.2">
      <c r="B37" s="620" t="s">
        <v>319</v>
      </c>
      <c r="C37" s="621"/>
      <c r="D37" s="621"/>
      <c r="E37" s="621"/>
      <c r="F37" s="621"/>
      <c r="G37" s="621"/>
      <c r="H37" s="621"/>
      <c r="I37" s="621"/>
      <c r="J37" s="621"/>
      <c r="K37" s="621"/>
      <c r="L37" s="621"/>
      <c r="M37" s="621"/>
      <c r="N37" s="621"/>
      <c r="O37" s="621"/>
      <c r="P37" s="621"/>
      <c r="Q37" s="622"/>
      <c r="R37" s="623">
        <v>174231</v>
      </c>
      <c r="S37" s="624"/>
      <c r="T37" s="624"/>
      <c r="U37" s="624"/>
      <c r="V37" s="624"/>
      <c r="W37" s="624"/>
      <c r="X37" s="624"/>
      <c r="Y37" s="625"/>
      <c r="Z37" s="626">
        <v>0.7</v>
      </c>
      <c r="AA37" s="626"/>
      <c r="AB37" s="626"/>
      <c r="AC37" s="626"/>
      <c r="AD37" s="627" t="s">
        <v>122</v>
      </c>
      <c r="AE37" s="627"/>
      <c r="AF37" s="627"/>
      <c r="AG37" s="627"/>
      <c r="AH37" s="627"/>
      <c r="AI37" s="627"/>
      <c r="AJ37" s="627"/>
      <c r="AK37" s="627"/>
      <c r="AL37" s="628" t="s">
        <v>122</v>
      </c>
      <c r="AM37" s="629"/>
      <c r="AN37" s="629"/>
      <c r="AO37" s="630"/>
      <c r="AQ37" s="686" t="s">
        <v>320</v>
      </c>
      <c r="AR37" s="687"/>
      <c r="AS37" s="687"/>
      <c r="AT37" s="687"/>
      <c r="AU37" s="687"/>
      <c r="AV37" s="687"/>
      <c r="AW37" s="687"/>
      <c r="AX37" s="687"/>
      <c r="AY37" s="688"/>
      <c r="AZ37" s="623">
        <v>1188555</v>
      </c>
      <c r="BA37" s="624"/>
      <c r="BB37" s="624"/>
      <c r="BC37" s="624"/>
      <c r="BD37" s="656"/>
      <c r="BE37" s="656"/>
      <c r="BF37" s="678"/>
      <c r="BG37" s="620" t="s">
        <v>321</v>
      </c>
      <c r="BH37" s="621"/>
      <c r="BI37" s="621"/>
      <c r="BJ37" s="621"/>
      <c r="BK37" s="621"/>
      <c r="BL37" s="621"/>
      <c r="BM37" s="621"/>
      <c r="BN37" s="621"/>
      <c r="BO37" s="621"/>
      <c r="BP37" s="621"/>
      <c r="BQ37" s="621"/>
      <c r="BR37" s="621"/>
      <c r="BS37" s="621"/>
      <c r="BT37" s="621"/>
      <c r="BU37" s="622"/>
      <c r="BV37" s="623">
        <v>432548</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1718178</v>
      </c>
      <c r="CS37" s="656"/>
      <c r="CT37" s="656"/>
      <c r="CU37" s="656"/>
      <c r="CV37" s="656"/>
      <c r="CW37" s="656"/>
      <c r="CX37" s="656"/>
      <c r="CY37" s="657"/>
      <c r="CZ37" s="628">
        <v>6.6</v>
      </c>
      <c r="DA37" s="654"/>
      <c r="DB37" s="654"/>
      <c r="DC37" s="658"/>
      <c r="DD37" s="632">
        <v>1718009</v>
      </c>
      <c r="DE37" s="656"/>
      <c r="DF37" s="656"/>
      <c r="DG37" s="656"/>
      <c r="DH37" s="656"/>
      <c r="DI37" s="656"/>
      <c r="DJ37" s="656"/>
      <c r="DK37" s="657"/>
      <c r="DL37" s="632">
        <v>1654387</v>
      </c>
      <c r="DM37" s="656"/>
      <c r="DN37" s="656"/>
      <c r="DO37" s="656"/>
      <c r="DP37" s="656"/>
      <c r="DQ37" s="656"/>
      <c r="DR37" s="656"/>
      <c r="DS37" s="656"/>
      <c r="DT37" s="656"/>
      <c r="DU37" s="656"/>
      <c r="DV37" s="657"/>
      <c r="DW37" s="628">
        <v>10.9</v>
      </c>
      <c r="DX37" s="654"/>
      <c r="DY37" s="654"/>
      <c r="DZ37" s="654"/>
      <c r="EA37" s="654"/>
      <c r="EB37" s="654"/>
      <c r="EC37" s="655"/>
    </row>
    <row r="38" spans="2:133" ht="11.25" customHeight="1" x14ac:dyDescent="0.2">
      <c r="B38" s="620" t="s">
        <v>323</v>
      </c>
      <c r="C38" s="621"/>
      <c r="D38" s="621"/>
      <c r="E38" s="621"/>
      <c r="F38" s="621"/>
      <c r="G38" s="621"/>
      <c r="H38" s="621"/>
      <c r="I38" s="621"/>
      <c r="J38" s="621"/>
      <c r="K38" s="621"/>
      <c r="L38" s="621"/>
      <c r="M38" s="621"/>
      <c r="N38" s="621"/>
      <c r="O38" s="621"/>
      <c r="P38" s="621"/>
      <c r="Q38" s="622"/>
      <c r="R38" s="623">
        <v>422800</v>
      </c>
      <c r="S38" s="624"/>
      <c r="T38" s="624"/>
      <c r="U38" s="624"/>
      <c r="V38" s="624"/>
      <c r="W38" s="624"/>
      <c r="X38" s="624"/>
      <c r="Y38" s="625"/>
      <c r="Z38" s="626">
        <v>1.6</v>
      </c>
      <c r="AA38" s="626"/>
      <c r="AB38" s="626"/>
      <c r="AC38" s="626"/>
      <c r="AD38" s="627" t="s">
        <v>122</v>
      </c>
      <c r="AE38" s="627"/>
      <c r="AF38" s="627"/>
      <c r="AG38" s="627"/>
      <c r="AH38" s="627"/>
      <c r="AI38" s="627"/>
      <c r="AJ38" s="627"/>
      <c r="AK38" s="627"/>
      <c r="AL38" s="628" t="s">
        <v>122</v>
      </c>
      <c r="AM38" s="629"/>
      <c r="AN38" s="629"/>
      <c r="AO38" s="630"/>
      <c r="AQ38" s="686" t="s">
        <v>324</v>
      </c>
      <c r="AR38" s="687"/>
      <c r="AS38" s="687"/>
      <c r="AT38" s="687"/>
      <c r="AU38" s="687"/>
      <c r="AV38" s="687"/>
      <c r="AW38" s="687"/>
      <c r="AX38" s="687"/>
      <c r="AY38" s="688"/>
      <c r="AZ38" s="623">
        <v>160805</v>
      </c>
      <c r="BA38" s="624"/>
      <c r="BB38" s="624"/>
      <c r="BC38" s="624"/>
      <c r="BD38" s="656"/>
      <c r="BE38" s="656"/>
      <c r="BF38" s="678"/>
      <c r="BG38" s="620" t="s">
        <v>325</v>
      </c>
      <c r="BH38" s="621"/>
      <c r="BI38" s="621"/>
      <c r="BJ38" s="621"/>
      <c r="BK38" s="621"/>
      <c r="BL38" s="621"/>
      <c r="BM38" s="621"/>
      <c r="BN38" s="621"/>
      <c r="BO38" s="621"/>
      <c r="BP38" s="621"/>
      <c r="BQ38" s="621"/>
      <c r="BR38" s="621"/>
      <c r="BS38" s="621"/>
      <c r="BT38" s="621"/>
      <c r="BU38" s="622"/>
      <c r="BV38" s="623">
        <v>8075</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2930406</v>
      </c>
      <c r="CS38" s="624"/>
      <c r="CT38" s="624"/>
      <c r="CU38" s="624"/>
      <c r="CV38" s="624"/>
      <c r="CW38" s="624"/>
      <c r="CX38" s="624"/>
      <c r="CY38" s="625"/>
      <c r="CZ38" s="628">
        <v>11.3</v>
      </c>
      <c r="DA38" s="654"/>
      <c r="DB38" s="654"/>
      <c r="DC38" s="658"/>
      <c r="DD38" s="632">
        <v>2312351</v>
      </c>
      <c r="DE38" s="624"/>
      <c r="DF38" s="624"/>
      <c r="DG38" s="624"/>
      <c r="DH38" s="624"/>
      <c r="DI38" s="624"/>
      <c r="DJ38" s="624"/>
      <c r="DK38" s="625"/>
      <c r="DL38" s="632">
        <v>2160724</v>
      </c>
      <c r="DM38" s="624"/>
      <c r="DN38" s="624"/>
      <c r="DO38" s="624"/>
      <c r="DP38" s="624"/>
      <c r="DQ38" s="624"/>
      <c r="DR38" s="624"/>
      <c r="DS38" s="624"/>
      <c r="DT38" s="624"/>
      <c r="DU38" s="624"/>
      <c r="DV38" s="625"/>
      <c r="DW38" s="628">
        <v>14.3</v>
      </c>
      <c r="DX38" s="654"/>
      <c r="DY38" s="654"/>
      <c r="DZ38" s="654"/>
      <c r="EA38" s="654"/>
      <c r="EB38" s="654"/>
      <c r="EC38" s="655"/>
    </row>
    <row r="39" spans="2:133" ht="11.25" customHeight="1" x14ac:dyDescent="0.2">
      <c r="B39" s="620" t="s">
        <v>327</v>
      </c>
      <c r="C39" s="621"/>
      <c r="D39" s="621"/>
      <c r="E39" s="621"/>
      <c r="F39" s="621"/>
      <c r="G39" s="621"/>
      <c r="H39" s="621"/>
      <c r="I39" s="621"/>
      <c r="J39" s="621"/>
      <c r="K39" s="621"/>
      <c r="L39" s="621"/>
      <c r="M39" s="621"/>
      <c r="N39" s="621"/>
      <c r="O39" s="621"/>
      <c r="P39" s="621"/>
      <c r="Q39" s="622"/>
      <c r="R39" s="623">
        <v>43000</v>
      </c>
      <c r="S39" s="624"/>
      <c r="T39" s="624"/>
      <c r="U39" s="624"/>
      <c r="V39" s="624"/>
      <c r="W39" s="624"/>
      <c r="X39" s="624"/>
      <c r="Y39" s="625"/>
      <c r="Z39" s="626">
        <v>0.2</v>
      </c>
      <c r="AA39" s="626"/>
      <c r="AB39" s="626"/>
      <c r="AC39" s="626"/>
      <c r="AD39" s="627" t="s">
        <v>122</v>
      </c>
      <c r="AE39" s="627"/>
      <c r="AF39" s="627"/>
      <c r="AG39" s="627"/>
      <c r="AH39" s="627"/>
      <c r="AI39" s="627"/>
      <c r="AJ39" s="627"/>
      <c r="AK39" s="627"/>
      <c r="AL39" s="628" t="s">
        <v>122</v>
      </c>
      <c r="AM39" s="629"/>
      <c r="AN39" s="629"/>
      <c r="AO39" s="630"/>
      <c r="AQ39" s="686" t="s">
        <v>328</v>
      </c>
      <c r="AR39" s="687"/>
      <c r="AS39" s="687"/>
      <c r="AT39" s="687"/>
      <c r="AU39" s="687"/>
      <c r="AV39" s="687"/>
      <c r="AW39" s="687"/>
      <c r="AX39" s="687"/>
      <c r="AY39" s="688"/>
      <c r="AZ39" s="623" t="s">
        <v>122</v>
      </c>
      <c r="BA39" s="624"/>
      <c r="BB39" s="624"/>
      <c r="BC39" s="624"/>
      <c r="BD39" s="656"/>
      <c r="BE39" s="656"/>
      <c r="BF39" s="678"/>
      <c r="BG39" s="620" t="s">
        <v>329</v>
      </c>
      <c r="BH39" s="621"/>
      <c r="BI39" s="621"/>
      <c r="BJ39" s="621"/>
      <c r="BK39" s="621"/>
      <c r="BL39" s="621"/>
      <c r="BM39" s="621"/>
      <c r="BN39" s="621"/>
      <c r="BO39" s="621"/>
      <c r="BP39" s="621"/>
      <c r="BQ39" s="621"/>
      <c r="BR39" s="621"/>
      <c r="BS39" s="621"/>
      <c r="BT39" s="621"/>
      <c r="BU39" s="622"/>
      <c r="BV39" s="623">
        <v>12049</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276972</v>
      </c>
      <c r="CS39" s="656"/>
      <c r="CT39" s="656"/>
      <c r="CU39" s="656"/>
      <c r="CV39" s="656"/>
      <c r="CW39" s="656"/>
      <c r="CX39" s="656"/>
      <c r="CY39" s="657"/>
      <c r="CZ39" s="628">
        <v>1.1000000000000001</v>
      </c>
      <c r="DA39" s="654"/>
      <c r="DB39" s="654"/>
      <c r="DC39" s="658"/>
      <c r="DD39" s="632">
        <v>96646</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2">
      <c r="B40" s="620" t="s">
        <v>331</v>
      </c>
      <c r="C40" s="621"/>
      <c r="D40" s="621"/>
      <c r="E40" s="621"/>
      <c r="F40" s="621"/>
      <c r="G40" s="621"/>
      <c r="H40" s="621"/>
      <c r="I40" s="621"/>
      <c r="J40" s="621"/>
      <c r="K40" s="621"/>
      <c r="L40" s="621"/>
      <c r="M40" s="621"/>
      <c r="N40" s="621"/>
      <c r="O40" s="621"/>
      <c r="P40" s="621"/>
      <c r="Q40" s="622"/>
      <c r="R40" s="623">
        <v>127300</v>
      </c>
      <c r="S40" s="624"/>
      <c r="T40" s="624"/>
      <c r="U40" s="624"/>
      <c r="V40" s="624"/>
      <c r="W40" s="624"/>
      <c r="X40" s="624"/>
      <c r="Y40" s="625"/>
      <c r="Z40" s="626">
        <v>0.5</v>
      </c>
      <c r="AA40" s="626"/>
      <c r="AB40" s="626"/>
      <c r="AC40" s="626"/>
      <c r="AD40" s="627" t="s">
        <v>122</v>
      </c>
      <c r="AE40" s="627"/>
      <c r="AF40" s="627"/>
      <c r="AG40" s="627"/>
      <c r="AH40" s="627"/>
      <c r="AI40" s="627"/>
      <c r="AJ40" s="627"/>
      <c r="AK40" s="627"/>
      <c r="AL40" s="628" t="s">
        <v>122</v>
      </c>
      <c r="AM40" s="629"/>
      <c r="AN40" s="629"/>
      <c r="AO40" s="630"/>
      <c r="AQ40" s="686" t="s">
        <v>332</v>
      </c>
      <c r="AR40" s="687"/>
      <c r="AS40" s="687"/>
      <c r="AT40" s="687"/>
      <c r="AU40" s="687"/>
      <c r="AV40" s="687"/>
      <c r="AW40" s="687"/>
      <c r="AX40" s="687"/>
      <c r="AY40" s="688"/>
      <c r="AZ40" s="623" t="s">
        <v>122</v>
      </c>
      <c r="BA40" s="624"/>
      <c r="BB40" s="624"/>
      <c r="BC40" s="624"/>
      <c r="BD40" s="656"/>
      <c r="BE40" s="656"/>
      <c r="BF40" s="678"/>
      <c r="BG40" s="671" t="s">
        <v>333</v>
      </c>
      <c r="BH40" s="672"/>
      <c r="BI40" s="672"/>
      <c r="BJ40" s="672"/>
      <c r="BK40" s="672"/>
      <c r="BL40" s="223"/>
      <c r="BM40" s="621" t="s">
        <v>334</v>
      </c>
      <c r="BN40" s="621"/>
      <c r="BO40" s="621"/>
      <c r="BP40" s="621"/>
      <c r="BQ40" s="621"/>
      <c r="BR40" s="621"/>
      <c r="BS40" s="621"/>
      <c r="BT40" s="621"/>
      <c r="BU40" s="622"/>
      <c r="BV40" s="623">
        <v>111</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t="s">
        <v>122</v>
      </c>
      <c r="CS40" s="624"/>
      <c r="CT40" s="624"/>
      <c r="CU40" s="624"/>
      <c r="CV40" s="624"/>
      <c r="CW40" s="624"/>
      <c r="CX40" s="624"/>
      <c r="CY40" s="625"/>
      <c r="CZ40" s="628" t="s">
        <v>122</v>
      </c>
      <c r="DA40" s="654"/>
      <c r="DB40" s="654"/>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4"/>
      <c r="DY40" s="654"/>
      <c r="DZ40" s="654"/>
      <c r="EA40" s="654"/>
      <c r="EB40" s="654"/>
      <c r="EC40" s="655"/>
    </row>
    <row r="41" spans="2:133" ht="11.25" customHeight="1" x14ac:dyDescent="0.2">
      <c r="B41" s="644" t="s">
        <v>336</v>
      </c>
      <c r="C41" s="645"/>
      <c r="D41" s="645"/>
      <c r="E41" s="645"/>
      <c r="F41" s="645"/>
      <c r="G41" s="645"/>
      <c r="H41" s="645"/>
      <c r="I41" s="645"/>
      <c r="J41" s="645"/>
      <c r="K41" s="645"/>
      <c r="L41" s="645"/>
      <c r="M41" s="645"/>
      <c r="N41" s="645"/>
      <c r="O41" s="645"/>
      <c r="P41" s="645"/>
      <c r="Q41" s="646"/>
      <c r="R41" s="695">
        <v>25995883</v>
      </c>
      <c r="S41" s="696"/>
      <c r="T41" s="696"/>
      <c r="U41" s="696"/>
      <c r="V41" s="696"/>
      <c r="W41" s="696"/>
      <c r="X41" s="696"/>
      <c r="Y41" s="700"/>
      <c r="Z41" s="701">
        <v>100</v>
      </c>
      <c r="AA41" s="701"/>
      <c r="AB41" s="701"/>
      <c r="AC41" s="701"/>
      <c r="AD41" s="702">
        <v>14959497</v>
      </c>
      <c r="AE41" s="702"/>
      <c r="AF41" s="702"/>
      <c r="AG41" s="702"/>
      <c r="AH41" s="702"/>
      <c r="AI41" s="702"/>
      <c r="AJ41" s="702"/>
      <c r="AK41" s="702"/>
      <c r="AL41" s="703">
        <v>100</v>
      </c>
      <c r="AM41" s="683"/>
      <c r="AN41" s="683"/>
      <c r="AO41" s="704"/>
      <c r="AQ41" s="686" t="s">
        <v>337</v>
      </c>
      <c r="AR41" s="687"/>
      <c r="AS41" s="687"/>
      <c r="AT41" s="687"/>
      <c r="AU41" s="687"/>
      <c r="AV41" s="687"/>
      <c r="AW41" s="687"/>
      <c r="AX41" s="687"/>
      <c r="AY41" s="688"/>
      <c r="AZ41" s="623">
        <v>807638</v>
      </c>
      <c r="BA41" s="624"/>
      <c r="BB41" s="624"/>
      <c r="BC41" s="624"/>
      <c r="BD41" s="656"/>
      <c r="BE41" s="656"/>
      <c r="BF41" s="678"/>
      <c r="BG41" s="671"/>
      <c r="BH41" s="672"/>
      <c r="BI41" s="672"/>
      <c r="BJ41" s="672"/>
      <c r="BK41" s="672"/>
      <c r="BL41" s="223"/>
      <c r="BM41" s="621" t="s">
        <v>338</v>
      </c>
      <c r="BN41" s="621"/>
      <c r="BO41" s="621"/>
      <c r="BP41" s="621"/>
      <c r="BQ41" s="621"/>
      <c r="BR41" s="621"/>
      <c r="BS41" s="621"/>
      <c r="BT41" s="621"/>
      <c r="BU41" s="622"/>
      <c r="BV41" s="623" t="s">
        <v>122</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340</v>
      </c>
      <c r="AR42" s="693"/>
      <c r="AS42" s="693"/>
      <c r="AT42" s="693"/>
      <c r="AU42" s="693"/>
      <c r="AV42" s="693"/>
      <c r="AW42" s="693"/>
      <c r="AX42" s="693"/>
      <c r="AY42" s="694"/>
      <c r="AZ42" s="695">
        <v>2122768</v>
      </c>
      <c r="BA42" s="696"/>
      <c r="BB42" s="696"/>
      <c r="BC42" s="696"/>
      <c r="BD42" s="682"/>
      <c r="BE42" s="682"/>
      <c r="BF42" s="684"/>
      <c r="BG42" s="673"/>
      <c r="BH42" s="674"/>
      <c r="BI42" s="674"/>
      <c r="BJ42" s="674"/>
      <c r="BK42" s="674"/>
      <c r="BL42" s="224"/>
      <c r="BM42" s="645" t="s">
        <v>341</v>
      </c>
      <c r="BN42" s="645"/>
      <c r="BO42" s="645"/>
      <c r="BP42" s="645"/>
      <c r="BQ42" s="645"/>
      <c r="BR42" s="645"/>
      <c r="BS42" s="645"/>
      <c r="BT42" s="645"/>
      <c r="BU42" s="646"/>
      <c r="BV42" s="695">
        <v>376</v>
      </c>
      <c r="BW42" s="696"/>
      <c r="BX42" s="696"/>
      <c r="BY42" s="696"/>
      <c r="BZ42" s="696"/>
      <c r="CA42" s="696"/>
      <c r="CB42" s="705"/>
      <c r="CD42" s="620" t="s">
        <v>342</v>
      </c>
      <c r="CE42" s="621"/>
      <c r="CF42" s="621"/>
      <c r="CG42" s="621"/>
      <c r="CH42" s="621"/>
      <c r="CI42" s="621"/>
      <c r="CJ42" s="621"/>
      <c r="CK42" s="621"/>
      <c r="CL42" s="621"/>
      <c r="CM42" s="621"/>
      <c r="CN42" s="621"/>
      <c r="CO42" s="621"/>
      <c r="CP42" s="621"/>
      <c r="CQ42" s="622"/>
      <c r="CR42" s="623">
        <v>377489</v>
      </c>
      <c r="CS42" s="656"/>
      <c r="CT42" s="656"/>
      <c r="CU42" s="656"/>
      <c r="CV42" s="656"/>
      <c r="CW42" s="656"/>
      <c r="CX42" s="656"/>
      <c r="CY42" s="657"/>
      <c r="CZ42" s="628">
        <v>1.5</v>
      </c>
      <c r="DA42" s="654"/>
      <c r="DB42" s="654"/>
      <c r="DC42" s="658"/>
      <c r="DD42" s="632">
        <v>41129</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343</v>
      </c>
      <c r="CD43" s="620" t="s">
        <v>344</v>
      </c>
      <c r="CE43" s="621"/>
      <c r="CF43" s="621"/>
      <c r="CG43" s="621"/>
      <c r="CH43" s="621"/>
      <c r="CI43" s="621"/>
      <c r="CJ43" s="621"/>
      <c r="CK43" s="621"/>
      <c r="CL43" s="621"/>
      <c r="CM43" s="621"/>
      <c r="CN43" s="621"/>
      <c r="CO43" s="621"/>
      <c r="CP43" s="621"/>
      <c r="CQ43" s="622"/>
      <c r="CR43" s="623">
        <v>28080</v>
      </c>
      <c r="CS43" s="656"/>
      <c r="CT43" s="656"/>
      <c r="CU43" s="656"/>
      <c r="CV43" s="656"/>
      <c r="CW43" s="656"/>
      <c r="CX43" s="656"/>
      <c r="CY43" s="657"/>
      <c r="CZ43" s="628">
        <v>0.1</v>
      </c>
      <c r="DA43" s="654"/>
      <c r="DB43" s="654"/>
      <c r="DC43" s="658"/>
      <c r="DD43" s="632">
        <v>28080</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293</v>
      </c>
      <c r="CE44" s="660"/>
      <c r="CF44" s="620" t="s">
        <v>346</v>
      </c>
      <c r="CG44" s="621"/>
      <c r="CH44" s="621"/>
      <c r="CI44" s="621"/>
      <c r="CJ44" s="621"/>
      <c r="CK44" s="621"/>
      <c r="CL44" s="621"/>
      <c r="CM44" s="621"/>
      <c r="CN44" s="621"/>
      <c r="CO44" s="621"/>
      <c r="CP44" s="621"/>
      <c r="CQ44" s="622"/>
      <c r="CR44" s="623">
        <v>377489</v>
      </c>
      <c r="CS44" s="624"/>
      <c r="CT44" s="624"/>
      <c r="CU44" s="624"/>
      <c r="CV44" s="624"/>
      <c r="CW44" s="624"/>
      <c r="CX44" s="624"/>
      <c r="CY44" s="625"/>
      <c r="CZ44" s="628">
        <v>1.5</v>
      </c>
      <c r="DA44" s="629"/>
      <c r="DB44" s="629"/>
      <c r="DC44" s="635"/>
      <c r="DD44" s="632">
        <v>41129</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348</v>
      </c>
      <c r="CG45" s="621"/>
      <c r="CH45" s="621"/>
      <c r="CI45" s="621"/>
      <c r="CJ45" s="621"/>
      <c r="CK45" s="621"/>
      <c r="CL45" s="621"/>
      <c r="CM45" s="621"/>
      <c r="CN45" s="621"/>
      <c r="CO45" s="621"/>
      <c r="CP45" s="621"/>
      <c r="CQ45" s="622"/>
      <c r="CR45" s="623">
        <v>141036</v>
      </c>
      <c r="CS45" s="656"/>
      <c r="CT45" s="656"/>
      <c r="CU45" s="656"/>
      <c r="CV45" s="656"/>
      <c r="CW45" s="656"/>
      <c r="CX45" s="656"/>
      <c r="CY45" s="657"/>
      <c r="CZ45" s="628">
        <v>0.5</v>
      </c>
      <c r="DA45" s="654"/>
      <c r="DB45" s="654"/>
      <c r="DC45" s="658"/>
      <c r="DD45" s="632">
        <v>1884</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349</v>
      </c>
      <c r="CG46" s="621"/>
      <c r="CH46" s="621"/>
      <c r="CI46" s="621"/>
      <c r="CJ46" s="621"/>
      <c r="CK46" s="621"/>
      <c r="CL46" s="621"/>
      <c r="CM46" s="621"/>
      <c r="CN46" s="621"/>
      <c r="CO46" s="621"/>
      <c r="CP46" s="621"/>
      <c r="CQ46" s="622"/>
      <c r="CR46" s="623">
        <v>236453</v>
      </c>
      <c r="CS46" s="624"/>
      <c r="CT46" s="624"/>
      <c r="CU46" s="624"/>
      <c r="CV46" s="624"/>
      <c r="CW46" s="624"/>
      <c r="CX46" s="624"/>
      <c r="CY46" s="625"/>
      <c r="CZ46" s="628">
        <v>0.9</v>
      </c>
      <c r="DA46" s="629"/>
      <c r="DB46" s="629"/>
      <c r="DC46" s="635"/>
      <c r="DD46" s="632">
        <v>39245</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350</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4"/>
      <c r="DB47" s="654"/>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25"/>
      <c r="CD48" s="663"/>
      <c r="CE48" s="664"/>
      <c r="CF48" s="620" t="s">
        <v>351</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352</v>
      </c>
      <c r="CE49" s="645"/>
      <c r="CF49" s="645"/>
      <c r="CG49" s="645"/>
      <c r="CH49" s="645"/>
      <c r="CI49" s="645"/>
      <c r="CJ49" s="645"/>
      <c r="CK49" s="645"/>
      <c r="CL49" s="645"/>
      <c r="CM49" s="645"/>
      <c r="CN49" s="645"/>
      <c r="CO49" s="645"/>
      <c r="CP49" s="645"/>
      <c r="CQ49" s="646"/>
      <c r="CR49" s="695">
        <v>25961804</v>
      </c>
      <c r="CS49" s="682"/>
      <c r="CT49" s="682"/>
      <c r="CU49" s="682"/>
      <c r="CV49" s="682"/>
      <c r="CW49" s="682"/>
      <c r="CX49" s="682"/>
      <c r="CY49" s="711"/>
      <c r="CZ49" s="703">
        <v>100</v>
      </c>
      <c r="DA49" s="712"/>
      <c r="DB49" s="712"/>
      <c r="DC49" s="713"/>
      <c r="DD49" s="714">
        <v>18061115</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8rmlPJsRPFbCuUY8asc0HnbToHrQsOlgwCjPhlysemyNBfIg+gCVFvxkFdkMUhU4JrllXebVoe4AUtcXcggww==" saltValue="GXy7xwtzyVS0cDRnLTbtG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7265625" style="231" customWidth="1"/>
    <col min="131" max="131" width="1.63281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354</v>
      </c>
      <c r="DK2" s="723"/>
      <c r="DL2" s="723"/>
      <c r="DM2" s="723"/>
      <c r="DN2" s="723"/>
      <c r="DO2" s="724"/>
      <c r="DP2" s="228"/>
      <c r="DQ2" s="722" t="s">
        <v>355</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32"/>
      <c r="BA5" s="232"/>
      <c r="BB5" s="232"/>
      <c r="BC5" s="232"/>
      <c r="BD5" s="232"/>
      <c r="BE5" s="233"/>
      <c r="BF5" s="233"/>
      <c r="BG5" s="233"/>
      <c r="BH5" s="233"/>
      <c r="BI5" s="233"/>
      <c r="BJ5" s="233"/>
      <c r="BK5" s="233"/>
      <c r="BL5" s="233"/>
      <c r="BM5" s="233"/>
      <c r="BN5" s="233"/>
      <c r="BO5" s="233"/>
      <c r="BP5" s="233"/>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6" t="s">
        <v>372</v>
      </c>
      <c r="DH5" s="767"/>
      <c r="DI5" s="767"/>
      <c r="DJ5" s="767"/>
      <c r="DK5" s="768"/>
      <c r="DL5" s="766" t="s">
        <v>373</v>
      </c>
      <c r="DM5" s="767"/>
      <c r="DN5" s="767"/>
      <c r="DO5" s="767"/>
      <c r="DP5" s="768"/>
      <c r="DQ5" s="733" t="s">
        <v>374</v>
      </c>
      <c r="DR5" s="734"/>
      <c r="DS5" s="734"/>
      <c r="DT5" s="734"/>
      <c r="DU5" s="735"/>
      <c r="DV5" s="733" t="s">
        <v>365</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9"/>
      <c r="DH6" s="770"/>
      <c r="DI6" s="770"/>
      <c r="DJ6" s="770"/>
      <c r="DK6" s="771"/>
      <c r="DL6" s="769"/>
      <c r="DM6" s="770"/>
      <c r="DN6" s="770"/>
      <c r="DO6" s="770"/>
      <c r="DP6" s="771"/>
      <c r="DQ6" s="736"/>
      <c r="DR6" s="737"/>
      <c r="DS6" s="737"/>
      <c r="DT6" s="737"/>
      <c r="DU6" s="738"/>
      <c r="DV6" s="736"/>
      <c r="DW6" s="737"/>
      <c r="DX6" s="737"/>
      <c r="DY6" s="737"/>
      <c r="DZ6" s="742"/>
      <c r="EA6" s="234"/>
    </row>
    <row r="7" spans="1:131" s="235" customFormat="1" ht="26.25" customHeight="1" thickTop="1" x14ac:dyDescent="0.2">
      <c r="A7" s="236">
        <v>1</v>
      </c>
      <c r="B7" s="752" t="s">
        <v>375</v>
      </c>
      <c r="C7" s="753"/>
      <c r="D7" s="753"/>
      <c r="E7" s="753"/>
      <c r="F7" s="753"/>
      <c r="G7" s="753"/>
      <c r="H7" s="753"/>
      <c r="I7" s="753"/>
      <c r="J7" s="753"/>
      <c r="K7" s="753"/>
      <c r="L7" s="753"/>
      <c r="M7" s="753"/>
      <c r="N7" s="753"/>
      <c r="O7" s="753"/>
      <c r="P7" s="754"/>
      <c r="Q7" s="755">
        <v>26010</v>
      </c>
      <c r="R7" s="756"/>
      <c r="S7" s="756"/>
      <c r="T7" s="756"/>
      <c r="U7" s="756"/>
      <c r="V7" s="756">
        <v>25976</v>
      </c>
      <c r="W7" s="756"/>
      <c r="X7" s="756"/>
      <c r="Y7" s="756"/>
      <c r="Z7" s="756"/>
      <c r="AA7" s="756">
        <v>34</v>
      </c>
      <c r="AB7" s="756"/>
      <c r="AC7" s="756"/>
      <c r="AD7" s="756"/>
      <c r="AE7" s="757"/>
      <c r="AF7" s="758">
        <v>15</v>
      </c>
      <c r="AG7" s="759"/>
      <c r="AH7" s="759"/>
      <c r="AI7" s="759"/>
      <c r="AJ7" s="760"/>
      <c r="AK7" s="761" t="s">
        <v>551</v>
      </c>
      <c r="AL7" s="762"/>
      <c r="AM7" s="762"/>
      <c r="AN7" s="762"/>
      <c r="AO7" s="762"/>
      <c r="AP7" s="762">
        <v>16179</v>
      </c>
      <c r="AQ7" s="762"/>
      <c r="AR7" s="762"/>
      <c r="AS7" s="762"/>
      <c r="AT7" s="762"/>
      <c r="AU7" s="763"/>
      <c r="AV7" s="763"/>
      <c r="AW7" s="763"/>
      <c r="AX7" s="763"/>
      <c r="AY7" s="764"/>
      <c r="AZ7" s="232"/>
      <c r="BA7" s="232"/>
      <c r="BB7" s="232"/>
      <c r="BC7" s="232"/>
      <c r="BD7" s="232"/>
      <c r="BE7" s="233"/>
      <c r="BF7" s="233"/>
      <c r="BG7" s="233"/>
      <c r="BH7" s="233"/>
      <c r="BI7" s="233"/>
      <c r="BJ7" s="233"/>
      <c r="BK7" s="233"/>
      <c r="BL7" s="233"/>
      <c r="BM7" s="233"/>
      <c r="BN7" s="233"/>
      <c r="BO7" s="233"/>
      <c r="BP7" s="233"/>
      <c r="BQ7" s="236">
        <v>1</v>
      </c>
      <c r="BR7" s="237"/>
      <c r="BS7" s="746" t="s">
        <v>561</v>
      </c>
      <c r="BT7" s="747"/>
      <c r="BU7" s="747"/>
      <c r="BV7" s="747"/>
      <c r="BW7" s="747"/>
      <c r="BX7" s="747"/>
      <c r="BY7" s="747"/>
      <c r="BZ7" s="747"/>
      <c r="CA7" s="747"/>
      <c r="CB7" s="747"/>
      <c r="CC7" s="747"/>
      <c r="CD7" s="747"/>
      <c r="CE7" s="747"/>
      <c r="CF7" s="747"/>
      <c r="CG7" s="765"/>
      <c r="CH7" s="743">
        <v>1</v>
      </c>
      <c r="CI7" s="744"/>
      <c r="CJ7" s="744"/>
      <c r="CK7" s="744"/>
      <c r="CL7" s="745"/>
      <c r="CM7" s="743">
        <v>111</v>
      </c>
      <c r="CN7" s="744"/>
      <c r="CO7" s="744"/>
      <c r="CP7" s="744"/>
      <c r="CQ7" s="745"/>
      <c r="CR7" s="743">
        <v>100</v>
      </c>
      <c r="CS7" s="744"/>
      <c r="CT7" s="744"/>
      <c r="CU7" s="744"/>
      <c r="CV7" s="745"/>
      <c r="CW7" s="749" t="s">
        <v>551</v>
      </c>
      <c r="CX7" s="750"/>
      <c r="CY7" s="750"/>
      <c r="CZ7" s="750"/>
      <c r="DA7" s="751"/>
      <c r="DB7" s="743" t="s">
        <v>551</v>
      </c>
      <c r="DC7" s="744"/>
      <c r="DD7" s="744"/>
      <c r="DE7" s="744"/>
      <c r="DF7" s="745"/>
      <c r="DG7" s="743" t="s">
        <v>551</v>
      </c>
      <c r="DH7" s="744"/>
      <c r="DI7" s="744"/>
      <c r="DJ7" s="744"/>
      <c r="DK7" s="745"/>
      <c r="DL7" s="743" t="s">
        <v>551</v>
      </c>
      <c r="DM7" s="744"/>
      <c r="DN7" s="744"/>
      <c r="DO7" s="744"/>
      <c r="DP7" s="745"/>
      <c r="DQ7" s="743" t="s">
        <v>551</v>
      </c>
      <c r="DR7" s="744"/>
      <c r="DS7" s="744"/>
      <c r="DT7" s="744"/>
      <c r="DU7" s="745"/>
      <c r="DV7" s="746"/>
      <c r="DW7" s="747"/>
      <c r="DX7" s="747"/>
      <c r="DY7" s="747"/>
      <c r="DZ7" s="748"/>
      <c r="EA7" s="234"/>
    </row>
    <row r="8" spans="1:131" s="235" customFormat="1" ht="26.25" customHeight="1" x14ac:dyDescent="0.2">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72"/>
      <c r="AL8" s="773"/>
      <c r="AM8" s="773"/>
      <c r="AN8" s="773"/>
      <c r="AO8" s="773"/>
      <c r="AP8" s="773"/>
      <c r="AQ8" s="773"/>
      <c r="AR8" s="773"/>
      <c r="AS8" s="773"/>
      <c r="AT8" s="773"/>
      <c r="AU8" s="774"/>
      <c r="AV8" s="774"/>
      <c r="AW8" s="774"/>
      <c r="AX8" s="774"/>
      <c r="AY8" s="775"/>
      <c r="AZ8" s="232"/>
      <c r="BA8" s="232"/>
      <c r="BB8" s="232"/>
      <c r="BC8" s="232"/>
      <c r="BD8" s="232"/>
      <c r="BE8" s="233"/>
      <c r="BF8" s="233"/>
      <c r="BG8" s="233"/>
      <c r="BH8" s="233"/>
      <c r="BI8" s="233"/>
      <c r="BJ8" s="233"/>
      <c r="BK8" s="233"/>
      <c r="BL8" s="233"/>
      <c r="BM8" s="233"/>
      <c r="BN8" s="233"/>
      <c r="BO8" s="233"/>
      <c r="BP8" s="233"/>
      <c r="BQ8" s="238">
        <v>2</v>
      </c>
      <c r="BR8" s="239"/>
      <c r="BS8" s="776" t="s">
        <v>562</v>
      </c>
      <c r="BT8" s="777"/>
      <c r="BU8" s="777"/>
      <c r="BV8" s="777"/>
      <c r="BW8" s="777"/>
      <c r="BX8" s="777"/>
      <c r="BY8" s="777"/>
      <c r="BZ8" s="777"/>
      <c r="CA8" s="777"/>
      <c r="CB8" s="777"/>
      <c r="CC8" s="777"/>
      <c r="CD8" s="777"/>
      <c r="CE8" s="777"/>
      <c r="CF8" s="777"/>
      <c r="CG8" s="778"/>
      <c r="CH8" s="749">
        <v>0</v>
      </c>
      <c r="CI8" s="750"/>
      <c r="CJ8" s="750"/>
      <c r="CK8" s="750"/>
      <c r="CL8" s="751"/>
      <c r="CM8" s="749">
        <v>32</v>
      </c>
      <c r="CN8" s="750"/>
      <c r="CO8" s="750"/>
      <c r="CP8" s="750"/>
      <c r="CQ8" s="751"/>
      <c r="CR8" s="749">
        <v>5</v>
      </c>
      <c r="CS8" s="750"/>
      <c r="CT8" s="750"/>
      <c r="CU8" s="750"/>
      <c r="CV8" s="751"/>
      <c r="CW8" s="749">
        <v>5</v>
      </c>
      <c r="CX8" s="750"/>
      <c r="CY8" s="750"/>
      <c r="CZ8" s="750"/>
      <c r="DA8" s="751"/>
      <c r="DB8" s="749" t="s">
        <v>551</v>
      </c>
      <c r="DC8" s="750"/>
      <c r="DD8" s="750"/>
      <c r="DE8" s="750"/>
      <c r="DF8" s="751"/>
      <c r="DG8" s="749" t="s">
        <v>551</v>
      </c>
      <c r="DH8" s="750"/>
      <c r="DI8" s="750"/>
      <c r="DJ8" s="750"/>
      <c r="DK8" s="751"/>
      <c r="DL8" s="749" t="s">
        <v>551</v>
      </c>
      <c r="DM8" s="750"/>
      <c r="DN8" s="750"/>
      <c r="DO8" s="750"/>
      <c r="DP8" s="751"/>
      <c r="DQ8" s="749" t="s">
        <v>551</v>
      </c>
      <c r="DR8" s="750"/>
      <c r="DS8" s="750"/>
      <c r="DT8" s="750"/>
      <c r="DU8" s="751"/>
      <c r="DV8" s="776"/>
      <c r="DW8" s="777"/>
      <c r="DX8" s="777"/>
      <c r="DY8" s="777"/>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72"/>
      <c r="AL9" s="773"/>
      <c r="AM9" s="773"/>
      <c r="AN9" s="773"/>
      <c r="AO9" s="773"/>
      <c r="AP9" s="773"/>
      <c r="AQ9" s="773"/>
      <c r="AR9" s="773"/>
      <c r="AS9" s="773"/>
      <c r="AT9" s="773"/>
      <c r="AU9" s="774"/>
      <c r="AV9" s="774"/>
      <c r="AW9" s="774"/>
      <c r="AX9" s="774"/>
      <c r="AY9" s="775"/>
      <c r="AZ9" s="232"/>
      <c r="BA9" s="232"/>
      <c r="BB9" s="232"/>
      <c r="BC9" s="232"/>
      <c r="BD9" s="232"/>
      <c r="BE9" s="233"/>
      <c r="BF9" s="233"/>
      <c r="BG9" s="233"/>
      <c r="BH9" s="233"/>
      <c r="BI9" s="233"/>
      <c r="BJ9" s="233"/>
      <c r="BK9" s="233"/>
      <c r="BL9" s="233"/>
      <c r="BM9" s="233"/>
      <c r="BN9" s="233"/>
      <c r="BO9" s="233"/>
      <c r="BP9" s="233"/>
      <c r="BQ9" s="238">
        <v>3</v>
      </c>
      <c r="BR9" s="239"/>
      <c r="BS9" s="776"/>
      <c r="BT9" s="777"/>
      <c r="BU9" s="777"/>
      <c r="BV9" s="777"/>
      <c r="BW9" s="777"/>
      <c r="BX9" s="777"/>
      <c r="BY9" s="777"/>
      <c r="BZ9" s="777"/>
      <c r="CA9" s="777"/>
      <c r="CB9" s="777"/>
      <c r="CC9" s="777"/>
      <c r="CD9" s="777"/>
      <c r="CE9" s="777"/>
      <c r="CF9" s="777"/>
      <c r="CG9" s="778"/>
      <c r="CH9" s="749"/>
      <c r="CI9" s="750"/>
      <c r="CJ9" s="750"/>
      <c r="CK9" s="750"/>
      <c r="CL9" s="751"/>
      <c r="CM9" s="749"/>
      <c r="CN9" s="750"/>
      <c r="CO9" s="750"/>
      <c r="CP9" s="750"/>
      <c r="CQ9" s="751"/>
      <c r="CR9" s="749"/>
      <c r="CS9" s="750"/>
      <c r="CT9" s="750"/>
      <c r="CU9" s="750"/>
      <c r="CV9" s="751"/>
      <c r="CW9" s="749"/>
      <c r="CX9" s="750"/>
      <c r="CY9" s="750"/>
      <c r="CZ9" s="750"/>
      <c r="DA9" s="751"/>
      <c r="DB9" s="749"/>
      <c r="DC9" s="750"/>
      <c r="DD9" s="750"/>
      <c r="DE9" s="750"/>
      <c r="DF9" s="751"/>
      <c r="DG9" s="749"/>
      <c r="DH9" s="750"/>
      <c r="DI9" s="750"/>
      <c r="DJ9" s="750"/>
      <c r="DK9" s="751"/>
      <c r="DL9" s="749"/>
      <c r="DM9" s="750"/>
      <c r="DN9" s="750"/>
      <c r="DO9" s="750"/>
      <c r="DP9" s="751"/>
      <c r="DQ9" s="749"/>
      <c r="DR9" s="750"/>
      <c r="DS9" s="750"/>
      <c r="DT9" s="750"/>
      <c r="DU9" s="751"/>
      <c r="DV9" s="776"/>
      <c r="DW9" s="777"/>
      <c r="DX9" s="777"/>
      <c r="DY9" s="777"/>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72"/>
      <c r="AL10" s="773"/>
      <c r="AM10" s="773"/>
      <c r="AN10" s="773"/>
      <c r="AO10" s="773"/>
      <c r="AP10" s="773"/>
      <c r="AQ10" s="773"/>
      <c r="AR10" s="773"/>
      <c r="AS10" s="773"/>
      <c r="AT10" s="773"/>
      <c r="AU10" s="774"/>
      <c r="AV10" s="774"/>
      <c r="AW10" s="774"/>
      <c r="AX10" s="774"/>
      <c r="AY10" s="775"/>
      <c r="AZ10" s="232"/>
      <c r="BA10" s="232"/>
      <c r="BB10" s="232"/>
      <c r="BC10" s="232"/>
      <c r="BD10" s="232"/>
      <c r="BE10" s="233"/>
      <c r="BF10" s="233"/>
      <c r="BG10" s="233"/>
      <c r="BH10" s="233"/>
      <c r="BI10" s="233"/>
      <c r="BJ10" s="233"/>
      <c r="BK10" s="233"/>
      <c r="BL10" s="233"/>
      <c r="BM10" s="233"/>
      <c r="BN10" s="233"/>
      <c r="BO10" s="233"/>
      <c r="BP10" s="233"/>
      <c r="BQ10" s="238">
        <v>4</v>
      </c>
      <c r="BR10" s="239"/>
      <c r="BS10" s="776"/>
      <c r="BT10" s="777"/>
      <c r="BU10" s="777"/>
      <c r="BV10" s="777"/>
      <c r="BW10" s="777"/>
      <c r="BX10" s="777"/>
      <c r="BY10" s="777"/>
      <c r="BZ10" s="777"/>
      <c r="CA10" s="777"/>
      <c r="CB10" s="777"/>
      <c r="CC10" s="777"/>
      <c r="CD10" s="777"/>
      <c r="CE10" s="777"/>
      <c r="CF10" s="777"/>
      <c r="CG10" s="778"/>
      <c r="CH10" s="749"/>
      <c r="CI10" s="750"/>
      <c r="CJ10" s="750"/>
      <c r="CK10" s="750"/>
      <c r="CL10" s="751"/>
      <c r="CM10" s="749"/>
      <c r="CN10" s="750"/>
      <c r="CO10" s="750"/>
      <c r="CP10" s="750"/>
      <c r="CQ10" s="751"/>
      <c r="CR10" s="749"/>
      <c r="CS10" s="750"/>
      <c r="CT10" s="750"/>
      <c r="CU10" s="750"/>
      <c r="CV10" s="751"/>
      <c r="CW10" s="749"/>
      <c r="CX10" s="750"/>
      <c r="CY10" s="750"/>
      <c r="CZ10" s="750"/>
      <c r="DA10" s="751"/>
      <c r="DB10" s="749"/>
      <c r="DC10" s="750"/>
      <c r="DD10" s="750"/>
      <c r="DE10" s="750"/>
      <c r="DF10" s="751"/>
      <c r="DG10" s="749"/>
      <c r="DH10" s="750"/>
      <c r="DI10" s="750"/>
      <c r="DJ10" s="750"/>
      <c r="DK10" s="751"/>
      <c r="DL10" s="749"/>
      <c r="DM10" s="750"/>
      <c r="DN10" s="750"/>
      <c r="DO10" s="750"/>
      <c r="DP10" s="751"/>
      <c r="DQ10" s="749"/>
      <c r="DR10" s="750"/>
      <c r="DS10" s="750"/>
      <c r="DT10" s="750"/>
      <c r="DU10" s="751"/>
      <c r="DV10" s="776"/>
      <c r="DW10" s="777"/>
      <c r="DX10" s="777"/>
      <c r="DY10" s="777"/>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72"/>
      <c r="AL11" s="773"/>
      <c r="AM11" s="773"/>
      <c r="AN11" s="773"/>
      <c r="AO11" s="773"/>
      <c r="AP11" s="773"/>
      <c r="AQ11" s="773"/>
      <c r="AR11" s="773"/>
      <c r="AS11" s="773"/>
      <c r="AT11" s="773"/>
      <c r="AU11" s="774"/>
      <c r="AV11" s="774"/>
      <c r="AW11" s="774"/>
      <c r="AX11" s="774"/>
      <c r="AY11" s="775"/>
      <c r="AZ11" s="232"/>
      <c r="BA11" s="232"/>
      <c r="BB11" s="232"/>
      <c r="BC11" s="232"/>
      <c r="BD11" s="232"/>
      <c r="BE11" s="233"/>
      <c r="BF11" s="233"/>
      <c r="BG11" s="233"/>
      <c r="BH11" s="233"/>
      <c r="BI11" s="233"/>
      <c r="BJ11" s="233"/>
      <c r="BK11" s="233"/>
      <c r="BL11" s="233"/>
      <c r="BM11" s="233"/>
      <c r="BN11" s="233"/>
      <c r="BO11" s="233"/>
      <c r="BP11" s="233"/>
      <c r="BQ11" s="238">
        <v>5</v>
      </c>
      <c r="BR11" s="239"/>
      <c r="BS11" s="776"/>
      <c r="BT11" s="777"/>
      <c r="BU11" s="777"/>
      <c r="BV11" s="777"/>
      <c r="BW11" s="777"/>
      <c r="BX11" s="777"/>
      <c r="BY11" s="777"/>
      <c r="BZ11" s="777"/>
      <c r="CA11" s="777"/>
      <c r="CB11" s="777"/>
      <c r="CC11" s="777"/>
      <c r="CD11" s="777"/>
      <c r="CE11" s="777"/>
      <c r="CF11" s="777"/>
      <c r="CG11" s="778"/>
      <c r="CH11" s="749"/>
      <c r="CI11" s="750"/>
      <c r="CJ11" s="750"/>
      <c r="CK11" s="750"/>
      <c r="CL11" s="751"/>
      <c r="CM11" s="749"/>
      <c r="CN11" s="750"/>
      <c r="CO11" s="750"/>
      <c r="CP11" s="750"/>
      <c r="CQ11" s="751"/>
      <c r="CR11" s="749"/>
      <c r="CS11" s="750"/>
      <c r="CT11" s="750"/>
      <c r="CU11" s="750"/>
      <c r="CV11" s="751"/>
      <c r="CW11" s="749"/>
      <c r="CX11" s="750"/>
      <c r="CY11" s="750"/>
      <c r="CZ11" s="750"/>
      <c r="DA11" s="751"/>
      <c r="DB11" s="749"/>
      <c r="DC11" s="750"/>
      <c r="DD11" s="750"/>
      <c r="DE11" s="750"/>
      <c r="DF11" s="751"/>
      <c r="DG11" s="749"/>
      <c r="DH11" s="750"/>
      <c r="DI11" s="750"/>
      <c r="DJ11" s="750"/>
      <c r="DK11" s="751"/>
      <c r="DL11" s="749"/>
      <c r="DM11" s="750"/>
      <c r="DN11" s="750"/>
      <c r="DO11" s="750"/>
      <c r="DP11" s="751"/>
      <c r="DQ11" s="749"/>
      <c r="DR11" s="750"/>
      <c r="DS11" s="750"/>
      <c r="DT11" s="750"/>
      <c r="DU11" s="751"/>
      <c r="DV11" s="776"/>
      <c r="DW11" s="777"/>
      <c r="DX11" s="777"/>
      <c r="DY11" s="777"/>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72"/>
      <c r="AL12" s="773"/>
      <c r="AM12" s="773"/>
      <c r="AN12" s="773"/>
      <c r="AO12" s="773"/>
      <c r="AP12" s="773"/>
      <c r="AQ12" s="773"/>
      <c r="AR12" s="773"/>
      <c r="AS12" s="773"/>
      <c r="AT12" s="773"/>
      <c r="AU12" s="774"/>
      <c r="AV12" s="774"/>
      <c r="AW12" s="774"/>
      <c r="AX12" s="774"/>
      <c r="AY12" s="775"/>
      <c r="AZ12" s="232"/>
      <c r="BA12" s="232"/>
      <c r="BB12" s="232"/>
      <c r="BC12" s="232"/>
      <c r="BD12" s="232"/>
      <c r="BE12" s="233"/>
      <c r="BF12" s="233"/>
      <c r="BG12" s="233"/>
      <c r="BH12" s="233"/>
      <c r="BI12" s="233"/>
      <c r="BJ12" s="233"/>
      <c r="BK12" s="233"/>
      <c r="BL12" s="233"/>
      <c r="BM12" s="233"/>
      <c r="BN12" s="233"/>
      <c r="BO12" s="233"/>
      <c r="BP12" s="233"/>
      <c r="BQ12" s="238">
        <v>6</v>
      </c>
      <c r="BR12" s="239"/>
      <c r="BS12" s="776"/>
      <c r="BT12" s="777"/>
      <c r="BU12" s="777"/>
      <c r="BV12" s="777"/>
      <c r="BW12" s="777"/>
      <c r="BX12" s="777"/>
      <c r="BY12" s="777"/>
      <c r="BZ12" s="777"/>
      <c r="CA12" s="777"/>
      <c r="CB12" s="777"/>
      <c r="CC12" s="777"/>
      <c r="CD12" s="777"/>
      <c r="CE12" s="777"/>
      <c r="CF12" s="777"/>
      <c r="CG12" s="778"/>
      <c r="CH12" s="749"/>
      <c r="CI12" s="750"/>
      <c r="CJ12" s="750"/>
      <c r="CK12" s="750"/>
      <c r="CL12" s="751"/>
      <c r="CM12" s="749"/>
      <c r="CN12" s="750"/>
      <c r="CO12" s="750"/>
      <c r="CP12" s="750"/>
      <c r="CQ12" s="751"/>
      <c r="CR12" s="749"/>
      <c r="CS12" s="750"/>
      <c r="CT12" s="750"/>
      <c r="CU12" s="750"/>
      <c r="CV12" s="751"/>
      <c r="CW12" s="749"/>
      <c r="CX12" s="750"/>
      <c r="CY12" s="750"/>
      <c r="CZ12" s="750"/>
      <c r="DA12" s="751"/>
      <c r="DB12" s="749"/>
      <c r="DC12" s="750"/>
      <c r="DD12" s="750"/>
      <c r="DE12" s="750"/>
      <c r="DF12" s="751"/>
      <c r="DG12" s="749"/>
      <c r="DH12" s="750"/>
      <c r="DI12" s="750"/>
      <c r="DJ12" s="750"/>
      <c r="DK12" s="751"/>
      <c r="DL12" s="749"/>
      <c r="DM12" s="750"/>
      <c r="DN12" s="750"/>
      <c r="DO12" s="750"/>
      <c r="DP12" s="751"/>
      <c r="DQ12" s="749"/>
      <c r="DR12" s="750"/>
      <c r="DS12" s="750"/>
      <c r="DT12" s="750"/>
      <c r="DU12" s="751"/>
      <c r="DV12" s="776"/>
      <c r="DW12" s="777"/>
      <c r="DX12" s="777"/>
      <c r="DY12" s="777"/>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72"/>
      <c r="AL13" s="773"/>
      <c r="AM13" s="773"/>
      <c r="AN13" s="773"/>
      <c r="AO13" s="773"/>
      <c r="AP13" s="773"/>
      <c r="AQ13" s="773"/>
      <c r="AR13" s="773"/>
      <c r="AS13" s="773"/>
      <c r="AT13" s="773"/>
      <c r="AU13" s="774"/>
      <c r="AV13" s="774"/>
      <c r="AW13" s="774"/>
      <c r="AX13" s="774"/>
      <c r="AY13" s="775"/>
      <c r="AZ13" s="232"/>
      <c r="BA13" s="232"/>
      <c r="BB13" s="232"/>
      <c r="BC13" s="232"/>
      <c r="BD13" s="232"/>
      <c r="BE13" s="233"/>
      <c r="BF13" s="233"/>
      <c r="BG13" s="233"/>
      <c r="BH13" s="233"/>
      <c r="BI13" s="233"/>
      <c r="BJ13" s="233"/>
      <c r="BK13" s="233"/>
      <c r="BL13" s="233"/>
      <c r="BM13" s="233"/>
      <c r="BN13" s="233"/>
      <c r="BO13" s="233"/>
      <c r="BP13" s="233"/>
      <c r="BQ13" s="238">
        <v>7</v>
      </c>
      <c r="BR13" s="239"/>
      <c r="BS13" s="776"/>
      <c r="BT13" s="777"/>
      <c r="BU13" s="777"/>
      <c r="BV13" s="777"/>
      <c r="BW13" s="777"/>
      <c r="BX13" s="777"/>
      <c r="BY13" s="777"/>
      <c r="BZ13" s="777"/>
      <c r="CA13" s="777"/>
      <c r="CB13" s="777"/>
      <c r="CC13" s="777"/>
      <c r="CD13" s="777"/>
      <c r="CE13" s="777"/>
      <c r="CF13" s="777"/>
      <c r="CG13" s="778"/>
      <c r="CH13" s="749"/>
      <c r="CI13" s="750"/>
      <c r="CJ13" s="750"/>
      <c r="CK13" s="750"/>
      <c r="CL13" s="751"/>
      <c r="CM13" s="749"/>
      <c r="CN13" s="750"/>
      <c r="CO13" s="750"/>
      <c r="CP13" s="750"/>
      <c r="CQ13" s="751"/>
      <c r="CR13" s="749"/>
      <c r="CS13" s="750"/>
      <c r="CT13" s="750"/>
      <c r="CU13" s="750"/>
      <c r="CV13" s="751"/>
      <c r="CW13" s="749"/>
      <c r="CX13" s="750"/>
      <c r="CY13" s="750"/>
      <c r="CZ13" s="750"/>
      <c r="DA13" s="751"/>
      <c r="DB13" s="749"/>
      <c r="DC13" s="750"/>
      <c r="DD13" s="750"/>
      <c r="DE13" s="750"/>
      <c r="DF13" s="751"/>
      <c r="DG13" s="749"/>
      <c r="DH13" s="750"/>
      <c r="DI13" s="750"/>
      <c r="DJ13" s="750"/>
      <c r="DK13" s="751"/>
      <c r="DL13" s="749"/>
      <c r="DM13" s="750"/>
      <c r="DN13" s="750"/>
      <c r="DO13" s="750"/>
      <c r="DP13" s="751"/>
      <c r="DQ13" s="749"/>
      <c r="DR13" s="750"/>
      <c r="DS13" s="750"/>
      <c r="DT13" s="750"/>
      <c r="DU13" s="751"/>
      <c r="DV13" s="776"/>
      <c r="DW13" s="777"/>
      <c r="DX13" s="777"/>
      <c r="DY13" s="777"/>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72"/>
      <c r="AL14" s="773"/>
      <c r="AM14" s="773"/>
      <c r="AN14" s="773"/>
      <c r="AO14" s="773"/>
      <c r="AP14" s="773"/>
      <c r="AQ14" s="773"/>
      <c r="AR14" s="773"/>
      <c r="AS14" s="773"/>
      <c r="AT14" s="773"/>
      <c r="AU14" s="774"/>
      <c r="AV14" s="774"/>
      <c r="AW14" s="774"/>
      <c r="AX14" s="774"/>
      <c r="AY14" s="775"/>
      <c r="AZ14" s="232"/>
      <c r="BA14" s="232"/>
      <c r="BB14" s="232"/>
      <c r="BC14" s="232"/>
      <c r="BD14" s="232"/>
      <c r="BE14" s="233"/>
      <c r="BF14" s="233"/>
      <c r="BG14" s="233"/>
      <c r="BH14" s="233"/>
      <c r="BI14" s="233"/>
      <c r="BJ14" s="233"/>
      <c r="BK14" s="233"/>
      <c r="BL14" s="233"/>
      <c r="BM14" s="233"/>
      <c r="BN14" s="233"/>
      <c r="BO14" s="233"/>
      <c r="BP14" s="233"/>
      <c r="BQ14" s="238">
        <v>8</v>
      </c>
      <c r="BR14" s="239"/>
      <c r="BS14" s="776"/>
      <c r="BT14" s="777"/>
      <c r="BU14" s="777"/>
      <c r="BV14" s="777"/>
      <c r="BW14" s="777"/>
      <c r="BX14" s="777"/>
      <c r="BY14" s="777"/>
      <c r="BZ14" s="777"/>
      <c r="CA14" s="777"/>
      <c r="CB14" s="777"/>
      <c r="CC14" s="777"/>
      <c r="CD14" s="777"/>
      <c r="CE14" s="777"/>
      <c r="CF14" s="777"/>
      <c r="CG14" s="778"/>
      <c r="CH14" s="749"/>
      <c r="CI14" s="750"/>
      <c r="CJ14" s="750"/>
      <c r="CK14" s="750"/>
      <c r="CL14" s="751"/>
      <c r="CM14" s="749"/>
      <c r="CN14" s="750"/>
      <c r="CO14" s="750"/>
      <c r="CP14" s="750"/>
      <c r="CQ14" s="751"/>
      <c r="CR14" s="749"/>
      <c r="CS14" s="750"/>
      <c r="CT14" s="750"/>
      <c r="CU14" s="750"/>
      <c r="CV14" s="751"/>
      <c r="CW14" s="749"/>
      <c r="CX14" s="750"/>
      <c r="CY14" s="750"/>
      <c r="CZ14" s="750"/>
      <c r="DA14" s="751"/>
      <c r="DB14" s="749"/>
      <c r="DC14" s="750"/>
      <c r="DD14" s="750"/>
      <c r="DE14" s="750"/>
      <c r="DF14" s="751"/>
      <c r="DG14" s="749"/>
      <c r="DH14" s="750"/>
      <c r="DI14" s="750"/>
      <c r="DJ14" s="750"/>
      <c r="DK14" s="751"/>
      <c r="DL14" s="749"/>
      <c r="DM14" s="750"/>
      <c r="DN14" s="750"/>
      <c r="DO14" s="750"/>
      <c r="DP14" s="751"/>
      <c r="DQ14" s="749"/>
      <c r="DR14" s="750"/>
      <c r="DS14" s="750"/>
      <c r="DT14" s="750"/>
      <c r="DU14" s="751"/>
      <c r="DV14" s="776"/>
      <c r="DW14" s="777"/>
      <c r="DX14" s="777"/>
      <c r="DY14" s="777"/>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72"/>
      <c r="AL15" s="773"/>
      <c r="AM15" s="773"/>
      <c r="AN15" s="773"/>
      <c r="AO15" s="773"/>
      <c r="AP15" s="773"/>
      <c r="AQ15" s="773"/>
      <c r="AR15" s="773"/>
      <c r="AS15" s="773"/>
      <c r="AT15" s="773"/>
      <c r="AU15" s="774"/>
      <c r="AV15" s="774"/>
      <c r="AW15" s="774"/>
      <c r="AX15" s="774"/>
      <c r="AY15" s="775"/>
      <c r="AZ15" s="232"/>
      <c r="BA15" s="232"/>
      <c r="BB15" s="232"/>
      <c r="BC15" s="232"/>
      <c r="BD15" s="232"/>
      <c r="BE15" s="233"/>
      <c r="BF15" s="233"/>
      <c r="BG15" s="233"/>
      <c r="BH15" s="233"/>
      <c r="BI15" s="233"/>
      <c r="BJ15" s="233"/>
      <c r="BK15" s="233"/>
      <c r="BL15" s="233"/>
      <c r="BM15" s="233"/>
      <c r="BN15" s="233"/>
      <c r="BO15" s="233"/>
      <c r="BP15" s="233"/>
      <c r="BQ15" s="238">
        <v>9</v>
      </c>
      <c r="BR15" s="239"/>
      <c r="BS15" s="776"/>
      <c r="BT15" s="777"/>
      <c r="BU15" s="777"/>
      <c r="BV15" s="777"/>
      <c r="BW15" s="777"/>
      <c r="BX15" s="777"/>
      <c r="BY15" s="777"/>
      <c r="BZ15" s="777"/>
      <c r="CA15" s="777"/>
      <c r="CB15" s="777"/>
      <c r="CC15" s="777"/>
      <c r="CD15" s="777"/>
      <c r="CE15" s="777"/>
      <c r="CF15" s="777"/>
      <c r="CG15" s="778"/>
      <c r="CH15" s="749"/>
      <c r="CI15" s="750"/>
      <c r="CJ15" s="750"/>
      <c r="CK15" s="750"/>
      <c r="CL15" s="751"/>
      <c r="CM15" s="749"/>
      <c r="CN15" s="750"/>
      <c r="CO15" s="750"/>
      <c r="CP15" s="750"/>
      <c r="CQ15" s="751"/>
      <c r="CR15" s="749"/>
      <c r="CS15" s="750"/>
      <c r="CT15" s="750"/>
      <c r="CU15" s="750"/>
      <c r="CV15" s="751"/>
      <c r="CW15" s="749"/>
      <c r="CX15" s="750"/>
      <c r="CY15" s="750"/>
      <c r="CZ15" s="750"/>
      <c r="DA15" s="751"/>
      <c r="DB15" s="749"/>
      <c r="DC15" s="750"/>
      <c r="DD15" s="750"/>
      <c r="DE15" s="750"/>
      <c r="DF15" s="751"/>
      <c r="DG15" s="749"/>
      <c r="DH15" s="750"/>
      <c r="DI15" s="750"/>
      <c r="DJ15" s="750"/>
      <c r="DK15" s="751"/>
      <c r="DL15" s="749"/>
      <c r="DM15" s="750"/>
      <c r="DN15" s="750"/>
      <c r="DO15" s="750"/>
      <c r="DP15" s="751"/>
      <c r="DQ15" s="749"/>
      <c r="DR15" s="750"/>
      <c r="DS15" s="750"/>
      <c r="DT15" s="750"/>
      <c r="DU15" s="751"/>
      <c r="DV15" s="776"/>
      <c r="DW15" s="777"/>
      <c r="DX15" s="777"/>
      <c r="DY15" s="777"/>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72"/>
      <c r="AL16" s="773"/>
      <c r="AM16" s="773"/>
      <c r="AN16" s="773"/>
      <c r="AO16" s="773"/>
      <c r="AP16" s="773"/>
      <c r="AQ16" s="773"/>
      <c r="AR16" s="773"/>
      <c r="AS16" s="773"/>
      <c r="AT16" s="773"/>
      <c r="AU16" s="774"/>
      <c r="AV16" s="774"/>
      <c r="AW16" s="774"/>
      <c r="AX16" s="774"/>
      <c r="AY16" s="775"/>
      <c r="AZ16" s="232"/>
      <c r="BA16" s="232"/>
      <c r="BB16" s="232"/>
      <c r="BC16" s="232"/>
      <c r="BD16" s="232"/>
      <c r="BE16" s="233"/>
      <c r="BF16" s="233"/>
      <c r="BG16" s="233"/>
      <c r="BH16" s="233"/>
      <c r="BI16" s="233"/>
      <c r="BJ16" s="233"/>
      <c r="BK16" s="233"/>
      <c r="BL16" s="233"/>
      <c r="BM16" s="233"/>
      <c r="BN16" s="233"/>
      <c r="BO16" s="233"/>
      <c r="BP16" s="233"/>
      <c r="BQ16" s="238">
        <v>10</v>
      </c>
      <c r="BR16" s="239"/>
      <c r="BS16" s="776"/>
      <c r="BT16" s="777"/>
      <c r="BU16" s="777"/>
      <c r="BV16" s="777"/>
      <c r="BW16" s="777"/>
      <c r="BX16" s="777"/>
      <c r="BY16" s="777"/>
      <c r="BZ16" s="777"/>
      <c r="CA16" s="777"/>
      <c r="CB16" s="777"/>
      <c r="CC16" s="777"/>
      <c r="CD16" s="777"/>
      <c r="CE16" s="777"/>
      <c r="CF16" s="777"/>
      <c r="CG16" s="778"/>
      <c r="CH16" s="749"/>
      <c r="CI16" s="750"/>
      <c r="CJ16" s="750"/>
      <c r="CK16" s="750"/>
      <c r="CL16" s="751"/>
      <c r="CM16" s="749"/>
      <c r="CN16" s="750"/>
      <c r="CO16" s="750"/>
      <c r="CP16" s="750"/>
      <c r="CQ16" s="751"/>
      <c r="CR16" s="749"/>
      <c r="CS16" s="750"/>
      <c r="CT16" s="750"/>
      <c r="CU16" s="750"/>
      <c r="CV16" s="751"/>
      <c r="CW16" s="749"/>
      <c r="CX16" s="750"/>
      <c r="CY16" s="750"/>
      <c r="CZ16" s="750"/>
      <c r="DA16" s="751"/>
      <c r="DB16" s="749"/>
      <c r="DC16" s="750"/>
      <c r="DD16" s="750"/>
      <c r="DE16" s="750"/>
      <c r="DF16" s="751"/>
      <c r="DG16" s="749"/>
      <c r="DH16" s="750"/>
      <c r="DI16" s="750"/>
      <c r="DJ16" s="750"/>
      <c r="DK16" s="751"/>
      <c r="DL16" s="749"/>
      <c r="DM16" s="750"/>
      <c r="DN16" s="750"/>
      <c r="DO16" s="750"/>
      <c r="DP16" s="751"/>
      <c r="DQ16" s="749"/>
      <c r="DR16" s="750"/>
      <c r="DS16" s="750"/>
      <c r="DT16" s="750"/>
      <c r="DU16" s="751"/>
      <c r="DV16" s="776"/>
      <c r="DW16" s="777"/>
      <c r="DX16" s="777"/>
      <c r="DY16" s="777"/>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72"/>
      <c r="AL17" s="773"/>
      <c r="AM17" s="773"/>
      <c r="AN17" s="773"/>
      <c r="AO17" s="773"/>
      <c r="AP17" s="773"/>
      <c r="AQ17" s="773"/>
      <c r="AR17" s="773"/>
      <c r="AS17" s="773"/>
      <c r="AT17" s="773"/>
      <c r="AU17" s="774"/>
      <c r="AV17" s="774"/>
      <c r="AW17" s="774"/>
      <c r="AX17" s="774"/>
      <c r="AY17" s="775"/>
      <c r="AZ17" s="232"/>
      <c r="BA17" s="232"/>
      <c r="BB17" s="232"/>
      <c r="BC17" s="232"/>
      <c r="BD17" s="232"/>
      <c r="BE17" s="233"/>
      <c r="BF17" s="233"/>
      <c r="BG17" s="233"/>
      <c r="BH17" s="233"/>
      <c r="BI17" s="233"/>
      <c r="BJ17" s="233"/>
      <c r="BK17" s="233"/>
      <c r="BL17" s="233"/>
      <c r="BM17" s="233"/>
      <c r="BN17" s="233"/>
      <c r="BO17" s="233"/>
      <c r="BP17" s="233"/>
      <c r="BQ17" s="238">
        <v>11</v>
      </c>
      <c r="BR17" s="239"/>
      <c r="BS17" s="776"/>
      <c r="BT17" s="777"/>
      <c r="BU17" s="777"/>
      <c r="BV17" s="777"/>
      <c r="BW17" s="777"/>
      <c r="BX17" s="777"/>
      <c r="BY17" s="777"/>
      <c r="BZ17" s="777"/>
      <c r="CA17" s="777"/>
      <c r="CB17" s="777"/>
      <c r="CC17" s="777"/>
      <c r="CD17" s="777"/>
      <c r="CE17" s="777"/>
      <c r="CF17" s="777"/>
      <c r="CG17" s="778"/>
      <c r="CH17" s="749"/>
      <c r="CI17" s="750"/>
      <c r="CJ17" s="750"/>
      <c r="CK17" s="750"/>
      <c r="CL17" s="751"/>
      <c r="CM17" s="749"/>
      <c r="CN17" s="750"/>
      <c r="CO17" s="750"/>
      <c r="CP17" s="750"/>
      <c r="CQ17" s="751"/>
      <c r="CR17" s="749"/>
      <c r="CS17" s="750"/>
      <c r="CT17" s="750"/>
      <c r="CU17" s="750"/>
      <c r="CV17" s="751"/>
      <c r="CW17" s="749"/>
      <c r="CX17" s="750"/>
      <c r="CY17" s="750"/>
      <c r="CZ17" s="750"/>
      <c r="DA17" s="751"/>
      <c r="DB17" s="749"/>
      <c r="DC17" s="750"/>
      <c r="DD17" s="750"/>
      <c r="DE17" s="750"/>
      <c r="DF17" s="751"/>
      <c r="DG17" s="749"/>
      <c r="DH17" s="750"/>
      <c r="DI17" s="750"/>
      <c r="DJ17" s="750"/>
      <c r="DK17" s="751"/>
      <c r="DL17" s="749"/>
      <c r="DM17" s="750"/>
      <c r="DN17" s="750"/>
      <c r="DO17" s="750"/>
      <c r="DP17" s="751"/>
      <c r="DQ17" s="749"/>
      <c r="DR17" s="750"/>
      <c r="DS17" s="750"/>
      <c r="DT17" s="750"/>
      <c r="DU17" s="751"/>
      <c r="DV17" s="776"/>
      <c r="DW17" s="777"/>
      <c r="DX17" s="777"/>
      <c r="DY17" s="777"/>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72"/>
      <c r="AL18" s="773"/>
      <c r="AM18" s="773"/>
      <c r="AN18" s="773"/>
      <c r="AO18" s="773"/>
      <c r="AP18" s="773"/>
      <c r="AQ18" s="773"/>
      <c r="AR18" s="773"/>
      <c r="AS18" s="773"/>
      <c r="AT18" s="773"/>
      <c r="AU18" s="774"/>
      <c r="AV18" s="774"/>
      <c r="AW18" s="774"/>
      <c r="AX18" s="774"/>
      <c r="AY18" s="775"/>
      <c r="AZ18" s="232"/>
      <c r="BA18" s="232"/>
      <c r="BB18" s="232"/>
      <c r="BC18" s="232"/>
      <c r="BD18" s="232"/>
      <c r="BE18" s="233"/>
      <c r="BF18" s="233"/>
      <c r="BG18" s="233"/>
      <c r="BH18" s="233"/>
      <c r="BI18" s="233"/>
      <c r="BJ18" s="233"/>
      <c r="BK18" s="233"/>
      <c r="BL18" s="233"/>
      <c r="BM18" s="233"/>
      <c r="BN18" s="233"/>
      <c r="BO18" s="233"/>
      <c r="BP18" s="233"/>
      <c r="BQ18" s="238">
        <v>12</v>
      </c>
      <c r="BR18" s="239"/>
      <c r="BS18" s="776"/>
      <c r="BT18" s="777"/>
      <c r="BU18" s="777"/>
      <c r="BV18" s="777"/>
      <c r="BW18" s="777"/>
      <c r="BX18" s="777"/>
      <c r="BY18" s="777"/>
      <c r="BZ18" s="777"/>
      <c r="CA18" s="777"/>
      <c r="CB18" s="777"/>
      <c r="CC18" s="777"/>
      <c r="CD18" s="777"/>
      <c r="CE18" s="777"/>
      <c r="CF18" s="777"/>
      <c r="CG18" s="778"/>
      <c r="CH18" s="749"/>
      <c r="CI18" s="750"/>
      <c r="CJ18" s="750"/>
      <c r="CK18" s="750"/>
      <c r="CL18" s="751"/>
      <c r="CM18" s="749"/>
      <c r="CN18" s="750"/>
      <c r="CO18" s="750"/>
      <c r="CP18" s="750"/>
      <c r="CQ18" s="751"/>
      <c r="CR18" s="749"/>
      <c r="CS18" s="750"/>
      <c r="CT18" s="750"/>
      <c r="CU18" s="750"/>
      <c r="CV18" s="751"/>
      <c r="CW18" s="749"/>
      <c r="CX18" s="750"/>
      <c r="CY18" s="750"/>
      <c r="CZ18" s="750"/>
      <c r="DA18" s="751"/>
      <c r="DB18" s="749"/>
      <c r="DC18" s="750"/>
      <c r="DD18" s="750"/>
      <c r="DE18" s="750"/>
      <c r="DF18" s="751"/>
      <c r="DG18" s="749"/>
      <c r="DH18" s="750"/>
      <c r="DI18" s="750"/>
      <c r="DJ18" s="750"/>
      <c r="DK18" s="751"/>
      <c r="DL18" s="749"/>
      <c r="DM18" s="750"/>
      <c r="DN18" s="750"/>
      <c r="DO18" s="750"/>
      <c r="DP18" s="751"/>
      <c r="DQ18" s="749"/>
      <c r="DR18" s="750"/>
      <c r="DS18" s="750"/>
      <c r="DT18" s="750"/>
      <c r="DU18" s="751"/>
      <c r="DV18" s="776"/>
      <c r="DW18" s="777"/>
      <c r="DX18" s="777"/>
      <c r="DY18" s="777"/>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72"/>
      <c r="AL19" s="773"/>
      <c r="AM19" s="773"/>
      <c r="AN19" s="773"/>
      <c r="AO19" s="773"/>
      <c r="AP19" s="773"/>
      <c r="AQ19" s="773"/>
      <c r="AR19" s="773"/>
      <c r="AS19" s="773"/>
      <c r="AT19" s="773"/>
      <c r="AU19" s="774"/>
      <c r="AV19" s="774"/>
      <c r="AW19" s="774"/>
      <c r="AX19" s="774"/>
      <c r="AY19" s="775"/>
      <c r="AZ19" s="232"/>
      <c r="BA19" s="232"/>
      <c r="BB19" s="232"/>
      <c r="BC19" s="232"/>
      <c r="BD19" s="232"/>
      <c r="BE19" s="233"/>
      <c r="BF19" s="233"/>
      <c r="BG19" s="233"/>
      <c r="BH19" s="233"/>
      <c r="BI19" s="233"/>
      <c r="BJ19" s="233"/>
      <c r="BK19" s="233"/>
      <c r="BL19" s="233"/>
      <c r="BM19" s="233"/>
      <c r="BN19" s="233"/>
      <c r="BO19" s="233"/>
      <c r="BP19" s="233"/>
      <c r="BQ19" s="238">
        <v>13</v>
      </c>
      <c r="BR19" s="239"/>
      <c r="BS19" s="776"/>
      <c r="BT19" s="777"/>
      <c r="BU19" s="777"/>
      <c r="BV19" s="777"/>
      <c r="BW19" s="777"/>
      <c r="BX19" s="777"/>
      <c r="BY19" s="777"/>
      <c r="BZ19" s="777"/>
      <c r="CA19" s="777"/>
      <c r="CB19" s="777"/>
      <c r="CC19" s="777"/>
      <c r="CD19" s="777"/>
      <c r="CE19" s="777"/>
      <c r="CF19" s="777"/>
      <c r="CG19" s="778"/>
      <c r="CH19" s="749"/>
      <c r="CI19" s="750"/>
      <c r="CJ19" s="750"/>
      <c r="CK19" s="750"/>
      <c r="CL19" s="751"/>
      <c r="CM19" s="749"/>
      <c r="CN19" s="750"/>
      <c r="CO19" s="750"/>
      <c r="CP19" s="750"/>
      <c r="CQ19" s="751"/>
      <c r="CR19" s="749"/>
      <c r="CS19" s="750"/>
      <c r="CT19" s="750"/>
      <c r="CU19" s="750"/>
      <c r="CV19" s="751"/>
      <c r="CW19" s="749"/>
      <c r="CX19" s="750"/>
      <c r="CY19" s="750"/>
      <c r="CZ19" s="750"/>
      <c r="DA19" s="751"/>
      <c r="DB19" s="749"/>
      <c r="DC19" s="750"/>
      <c r="DD19" s="750"/>
      <c r="DE19" s="750"/>
      <c r="DF19" s="751"/>
      <c r="DG19" s="749"/>
      <c r="DH19" s="750"/>
      <c r="DI19" s="750"/>
      <c r="DJ19" s="750"/>
      <c r="DK19" s="751"/>
      <c r="DL19" s="749"/>
      <c r="DM19" s="750"/>
      <c r="DN19" s="750"/>
      <c r="DO19" s="750"/>
      <c r="DP19" s="751"/>
      <c r="DQ19" s="749"/>
      <c r="DR19" s="750"/>
      <c r="DS19" s="750"/>
      <c r="DT19" s="750"/>
      <c r="DU19" s="751"/>
      <c r="DV19" s="776"/>
      <c r="DW19" s="777"/>
      <c r="DX19" s="777"/>
      <c r="DY19" s="777"/>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72"/>
      <c r="AL20" s="773"/>
      <c r="AM20" s="773"/>
      <c r="AN20" s="773"/>
      <c r="AO20" s="773"/>
      <c r="AP20" s="773"/>
      <c r="AQ20" s="773"/>
      <c r="AR20" s="773"/>
      <c r="AS20" s="773"/>
      <c r="AT20" s="773"/>
      <c r="AU20" s="774"/>
      <c r="AV20" s="774"/>
      <c r="AW20" s="774"/>
      <c r="AX20" s="774"/>
      <c r="AY20" s="775"/>
      <c r="AZ20" s="232"/>
      <c r="BA20" s="232"/>
      <c r="BB20" s="232"/>
      <c r="BC20" s="232"/>
      <c r="BD20" s="232"/>
      <c r="BE20" s="233"/>
      <c r="BF20" s="233"/>
      <c r="BG20" s="233"/>
      <c r="BH20" s="233"/>
      <c r="BI20" s="233"/>
      <c r="BJ20" s="233"/>
      <c r="BK20" s="233"/>
      <c r="BL20" s="233"/>
      <c r="BM20" s="233"/>
      <c r="BN20" s="233"/>
      <c r="BO20" s="233"/>
      <c r="BP20" s="233"/>
      <c r="BQ20" s="238">
        <v>14</v>
      </c>
      <c r="BR20" s="239"/>
      <c r="BS20" s="776"/>
      <c r="BT20" s="777"/>
      <c r="BU20" s="777"/>
      <c r="BV20" s="777"/>
      <c r="BW20" s="777"/>
      <c r="BX20" s="777"/>
      <c r="BY20" s="777"/>
      <c r="BZ20" s="777"/>
      <c r="CA20" s="777"/>
      <c r="CB20" s="777"/>
      <c r="CC20" s="777"/>
      <c r="CD20" s="777"/>
      <c r="CE20" s="777"/>
      <c r="CF20" s="777"/>
      <c r="CG20" s="778"/>
      <c r="CH20" s="749"/>
      <c r="CI20" s="750"/>
      <c r="CJ20" s="750"/>
      <c r="CK20" s="750"/>
      <c r="CL20" s="751"/>
      <c r="CM20" s="749"/>
      <c r="CN20" s="750"/>
      <c r="CO20" s="750"/>
      <c r="CP20" s="750"/>
      <c r="CQ20" s="751"/>
      <c r="CR20" s="749"/>
      <c r="CS20" s="750"/>
      <c r="CT20" s="750"/>
      <c r="CU20" s="750"/>
      <c r="CV20" s="751"/>
      <c r="CW20" s="749"/>
      <c r="CX20" s="750"/>
      <c r="CY20" s="750"/>
      <c r="CZ20" s="750"/>
      <c r="DA20" s="751"/>
      <c r="DB20" s="749"/>
      <c r="DC20" s="750"/>
      <c r="DD20" s="750"/>
      <c r="DE20" s="750"/>
      <c r="DF20" s="751"/>
      <c r="DG20" s="749"/>
      <c r="DH20" s="750"/>
      <c r="DI20" s="750"/>
      <c r="DJ20" s="750"/>
      <c r="DK20" s="751"/>
      <c r="DL20" s="749"/>
      <c r="DM20" s="750"/>
      <c r="DN20" s="750"/>
      <c r="DO20" s="750"/>
      <c r="DP20" s="751"/>
      <c r="DQ20" s="749"/>
      <c r="DR20" s="750"/>
      <c r="DS20" s="750"/>
      <c r="DT20" s="750"/>
      <c r="DU20" s="751"/>
      <c r="DV20" s="776"/>
      <c r="DW20" s="777"/>
      <c r="DX20" s="777"/>
      <c r="DY20" s="777"/>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72"/>
      <c r="AL21" s="773"/>
      <c r="AM21" s="773"/>
      <c r="AN21" s="773"/>
      <c r="AO21" s="773"/>
      <c r="AP21" s="773"/>
      <c r="AQ21" s="773"/>
      <c r="AR21" s="773"/>
      <c r="AS21" s="773"/>
      <c r="AT21" s="773"/>
      <c r="AU21" s="774"/>
      <c r="AV21" s="774"/>
      <c r="AW21" s="774"/>
      <c r="AX21" s="774"/>
      <c r="AY21" s="775"/>
      <c r="AZ21" s="232"/>
      <c r="BA21" s="232"/>
      <c r="BB21" s="232"/>
      <c r="BC21" s="232"/>
      <c r="BD21" s="232"/>
      <c r="BE21" s="233"/>
      <c r="BF21" s="233"/>
      <c r="BG21" s="233"/>
      <c r="BH21" s="233"/>
      <c r="BI21" s="233"/>
      <c r="BJ21" s="233"/>
      <c r="BK21" s="233"/>
      <c r="BL21" s="233"/>
      <c r="BM21" s="233"/>
      <c r="BN21" s="233"/>
      <c r="BO21" s="233"/>
      <c r="BP21" s="233"/>
      <c r="BQ21" s="238">
        <v>15</v>
      </c>
      <c r="BR21" s="239"/>
      <c r="BS21" s="776"/>
      <c r="BT21" s="777"/>
      <c r="BU21" s="777"/>
      <c r="BV21" s="777"/>
      <c r="BW21" s="777"/>
      <c r="BX21" s="777"/>
      <c r="BY21" s="777"/>
      <c r="BZ21" s="777"/>
      <c r="CA21" s="777"/>
      <c r="CB21" s="777"/>
      <c r="CC21" s="777"/>
      <c r="CD21" s="777"/>
      <c r="CE21" s="777"/>
      <c r="CF21" s="777"/>
      <c r="CG21" s="778"/>
      <c r="CH21" s="749"/>
      <c r="CI21" s="750"/>
      <c r="CJ21" s="750"/>
      <c r="CK21" s="750"/>
      <c r="CL21" s="751"/>
      <c r="CM21" s="749"/>
      <c r="CN21" s="750"/>
      <c r="CO21" s="750"/>
      <c r="CP21" s="750"/>
      <c r="CQ21" s="751"/>
      <c r="CR21" s="749"/>
      <c r="CS21" s="750"/>
      <c r="CT21" s="750"/>
      <c r="CU21" s="750"/>
      <c r="CV21" s="751"/>
      <c r="CW21" s="749"/>
      <c r="CX21" s="750"/>
      <c r="CY21" s="750"/>
      <c r="CZ21" s="750"/>
      <c r="DA21" s="751"/>
      <c r="DB21" s="749"/>
      <c r="DC21" s="750"/>
      <c r="DD21" s="750"/>
      <c r="DE21" s="750"/>
      <c r="DF21" s="751"/>
      <c r="DG21" s="749"/>
      <c r="DH21" s="750"/>
      <c r="DI21" s="750"/>
      <c r="DJ21" s="750"/>
      <c r="DK21" s="751"/>
      <c r="DL21" s="749"/>
      <c r="DM21" s="750"/>
      <c r="DN21" s="750"/>
      <c r="DO21" s="750"/>
      <c r="DP21" s="751"/>
      <c r="DQ21" s="749"/>
      <c r="DR21" s="750"/>
      <c r="DS21" s="750"/>
      <c r="DT21" s="750"/>
      <c r="DU21" s="751"/>
      <c r="DV21" s="776"/>
      <c r="DW21" s="777"/>
      <c r="DX21" s="777"/>
      <c r="DY21" s="777"/>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33"/>
      <c r="BF22" s="233"/>
      <c r="BG22" s="233"/>
      <c r="BH22" s="233"/>
      <c r="BI22" s="233"/>
      <c r="BJ22" s="233"/>
      <c r="BK22" s="233"/>
      <c r="BL22" s="233"/>
      <c r="BM22" s="233"/>
      <c r="BN22" s="233"/>
      <c r="BO22" s="233"/>
      <c r="BP22" s="233"/>
      <c r="BQ22" s="238">
        <v>16</v>
      </c>
      <c r="BR22" s="239"/>
      <c r="BS22" s="776"/>
      <c r="BT22" s="777"/>
      <c r="BU22" s="777"/>
      <c r="BV22" s="777"/>
      <c r="BW22" s="777"/>
      <c r="BX22" s="777"/>
      <c r="BY22" s="777"/>
      <c r="BZ22" s="777"/>
      <c r="CA22" s="777"/>
      <c r="CB22" s="777"/>
      <c r="CC22" s="777"/>
      <c r="CD22" s="777"/>
      <c r="CE22" s="777"/>
      <c r="CF22" s="777"/>
      <c r="CG22" s="778"/>
      <c r="CH22" s="749"/>
      <c r="CI22" s="750"/>
      <c r="CJ22" s="750"/>
      <c r="CK22" s="750"/>
      <c r="CL22" s="751"/>
      <c r="CM22" s="749"/>
      <c r="CN22" s="750"/>
      <c r="CO22" s="750"/>
      <c r="CP22" s="750"/>
      <c r="CQ22" s="751"/>
      <c r="CR22" s="749"/>
      <c r="CS22" s="750"/>
      <c r="CT22" s="750"/>
      <c r="CU22" s="750"/>
      <c r="CV22" s="751"/>
      <c r="CW22" s="749"/>
      <c r="CX22" s="750"/>
      <c r="CY22" s="750"/>
      <c r="CZ22" s="750"/>
      <c r="DA22" s="751"/>
      <c r="DB22" s="749"/>
      <c r="DC22" s="750"/>
      <c r="DD22" s="750"/>
      <c r="DE22" s="750"/>
      <c r="DF22" s="751"/>
      <c r="DG22" s="749"/>
      <c r="DH22" s="750"/>
      <c r="DI22" s="750"/>
      <c r="DJ22" s="750"/>
      <c r="DK22" s="751"/>
      <c r="DL22" s="749"/>
      <c r="DM22" s="750"/>
      <c r="DN22" s="750"/>
      <c r="DO22" s="750"/>
      <c r="DP22" s="751"/>
      <c r="DQ22" s="749"/>
      <c r="DR22" s="750"/>
      <c r="DS22" s="750"/>
      <c r="DT22" s="750"/>
      <c r="DU22" s="751"/>
      <c r="DV22" s="776"/>
      <c r="DW22" s="777"/>
      <c r="DX22" s="777"/>
      <c r="DY22" s="777"/>
      <c r="DZ22" s="779"/>
      <c r="EA22" s="234"/>
    </row>
    <row r="23" spans="1:131" s="235" customFormat="1" ht="26.25" customHeight="1" thickBot="1" x14ac:dyDescent="0.25">
      <c r="A23" s="240" t="s">
        <v>377</v>
      </c>
      <c r="B23" s="789" t="s">
        <v>378</v>
      </c>
      <c r="C23" s="790"/>
      <c r="D23" s="790"/>
      <c r="E23" s="790"/>
      <c r="F23" s="790"/>
      <c r="G23" s="790"/>
      <c r="H23" s="790"/>
      <c r="I23" s="790"/>
      <c r="J23" s="790"/>
      <c r="K23" s="790"/>
      <c r="L23" s="790"/>
      <c r="M23" s="790"/>
      <c r="N23" s="790"/>
      <c r="O23" s="790"/>
      <c r="P23" s="791"/>
      <c r="Q23" s="792">
        <v>26010</v>
      </c>
      <c r="R23" s="793"/>
      <c r="S23" s="793"/>
      <c r="T23" s="793"/>
      <c r="U23" s="793"/>
      <c r="V23" s="793">
        <v>25976</v>
      </c>
      <c r="W23" s="793"/>
      <c r="X23" s="793"/>
      <c r="Y23" s="793"/>
      <c r="Z23" s="793"/>
      <c r="AA23" s="793">
        <v>34</v>
      </c>
      <c r="AB23" s="793"/>
      <c r="AC23" s="793"/>
      <c r="AD23" s="793"/>
      <c r="AE23" s="794"/>
      <c r="AF23" s="795">
        <v>15</v>
      </c>
      <c r="AG23" s="793"/>
      <c r="AH23" s="793"/>
      <c r="AI23" s="793"/>
      <c r="AJ23" s="796"/>
      <c r="AK23" s="797"/>
      <c r="AL23" s="798"/>
      <c r="AM23" s="798"/>
      <c r="AN23" s="798"/>
      <c r="AO23" s="798"/>
      <c r="AP23" s="793">
        <v>16179</v>
      </c>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6"/>
      <c r="BT23" s="777"/>
      <c r="BU23" s="777"/>
      <c r="BV23" s="777"/>
      <c r="BW23" s="777"/>
      <c r="BX23" s="777"/>
      <c r="BY23" s="777"/>
      <c r="BZ23" s="777"/>
      <c r="CA23" s="777"/>
      <c r="CB23" s="777"/>
      <c r="CC23" s="777"/>
      <c r="CD23" s="777"/>
      <c r="CE23" s="777"/>
      <c r="CF23" s="777"/>
      <c r="CG23" s="778"/>
      <c r="CH23" s="749"/>
      <c r="CI23" s="750"/>
      <c r="CJ23" s="750"/>
      <c r="CK23" s="750"/>
      <c r="CL23" s="751"/>
      <c r="CM23" s="749"/>
      <c r="CN23" s="750"/>
      <c r="CO23" s="750"/>
      <c r="CP23" s="750"/>
      <c r="CQ23" s="751"/>
      <c r="CR23" s="749"/>
      <c r="CS23" s="750"/>
      <c r="CT23" s="750"/>
      <c r="CU23" s="750"/>
      <c r="CV23" s="751"/>
      <c r="CW23" s="749"/>
      <c r="CX23" s="750"/>
      <c r="CY23" s="750"/>
      <c r="CZ23" s="750"/>
      <c r="DA23" s="751"/>
      <c r="DB23" s="749"/>
      <c r="DC23" s="750"/>
      <c r="DD23" s="750"/>
      <c r="DE23" s="750"/>
      <c r="DF23" s="751"/>
      <c r="DG23" s="749"/>
      <c r="DH23" s="750"/>
      <c r="DI23" s="750"/>
      <c r="DJ23" s="750"/>
      <c r="DK23" s="751"/>
      <c r="DL23" s="749"/>
      <c r="DM23" s="750"/>
      <c r="DN23" s="750"/>
      <c r="DO23" s="750"/>
      <c r="DP23" s="751"/>
      <c r="DQ23" s="749"/>
      <c r="DR23" s="750"/>
      <c r="DS23" s="750"/>
      <c r="DT23" s="750"/>
      <c r="DU23" s="751"/>
      <c r="DV23" s="776"/>
      <c r="DW23" s="777"/>
      <c r="DX23" s="777"/>
      <c r="DY23" s="777"/>
      <c r="DZ23" s="779"/>
      <c r="EA23" s="234"/>
    </row>
    <row r="24" spans="1:131" s="235"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6"/>
      <c r="BT24" s="777"/>
      <c r="BU24" s="777"/>
      <c r="BV24" s="777"/>
      <c r="BW24" s="777"/>
      <c r="BX24" s="777"/>
      <c r="BY24" s="777"/>
      <c r="BZ24" s="777"/>
      <c r="CA24" s="777"/>
      <c r="CB24" s="777"/>
      <c r="CC24" s="777"/>
      <c r="CD24" s="777"/>
      <c r="CE24" s="777"/>
      <c r="CF24" s="777"/>
      <c r="CG24" s="778"/>
      <c r="CH24" s="749"/>
      <c r="CI24" s="750"/>
      <c r="CJ24" s="750"/>
      <c r="CK24" s="750"/>
      <c r="CL24" s="751"/>
      <c r="CM24" s="749"/>
      <c r="CN24" s="750"/>
      <c r="CO24" s="750"/>
      <c r="CP24" s="750"/>
      <c r="CQ24" s="751"/>
      <c r="CR24" s="749"/>
      <c r="CS24" s="750"/>
      <c r="CT24" s="750"/>
      <c r="CU24" s="750"/>
      <c r="CV24" s="751"/>
      <c r="CW24" s="749"/>
      <c r="CX24" s="750"/>
      <c r="CY24" s="750"/>
      <c r="CZ24" s="750"/>
      <c r="DA24" s="751"/>
      <c r="DB24" s="749"/>
      <c r="DC24" s="750"/>
      <c r="DD24" s="750"/>
      <c r="DE24" s="750"/>
      <c r="DF24" s="751"/>
      <c r="DG24" s="749"/>
      <c r="DH24" s="750"/>
      <c r="DI24" s="750"/>
      <c r="DJ24" s="750"/>
      <c r="DK24" s="751"/>
      <c r="DL24" s="749"/>
      <c r="DM24" s="750"/>
      <c r="DN24" s="750"/>
      <c r="DO24" s="750"/>
      <c r="DP24" s="751"/>
      <c r="DQ24" s="749"/>
      <c r="DR24" s="750"/>
      <c r="DS24" s="750"/>
      <c r="DT24" s="750"/>
      <c r="DU24" s="751"/>
      <c r="DV24" s="776"/>
      <c r="DW24" s="777"/>
      <c r="DX24" s="777"/>
      <c r="DY24" s="777"/>
      <c r="DZ24" s="779"/>
      <c r="EA24" s="234"/>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6"/>
      <c r="BT25" s="777"/>
      <c r="BU25" s="777"/>
      <c r="BV25" s="777"/>
      <c r="BW25" s="777"/>
      <c r="BX25" s="777"/>
      <c r="BY25" s="777"/>
      <c r="BZ25" s="777"/>
      <c r="CA25" s="777"/>
      <c r="CB25" s="777"/>
      <c r="CC25" s="777"/>
      <c r="CD25" s="777"/>
      <c r="CE25" s="777"/>
      <c r="CF25" s="777"/>
      <c r="CG25" s="778"/>
      <c r="CH25" s="749"/>
      <c r="CI25" s="750"/>
      <c r="CJ25" s="750"/>
      <c r="CK25" s="750"/>
      <c r="CL25" s="751"/>
      <c r="CM25" s="749"/>
      <c r="CN25" s="750"/>
      <c r="CO25" s="750"/>
      <c r="CP25" s="750"/>
      <c r="CQ25" s="751"/>
      <c r="CR25" s="749"/>
      <c r="CS25" s="750"/>
      <c r="CT25" s="750"/>
      <c r="CU25" s="750"/>
      <c r="CV25" s="751"/>
      <c r="CW25" s="749"/>
      <c r="CX25" s="750"/>
      <c r="CY25" s="750"/>
      <c r="CZ25" s="750"/>
      <c r="DA25" s="751"/>
      <c r="DB25" s="749"/>
      <c r="DC25" s="750"/>
      <c r="DD25" s="750"/>
      <c r="DE25" s="750"/>
      <c r="DF25" s="751"/>
      <c r="DG25" s="749"/>
      <c r="DH25" s="750"/>
      <c r="DI25" s="750"/>
      <c r="DJ25" s="750"/>
      <c r="DK25" s="751"/>
      <c r="DL25" s="749"/>
      <c r="DM25" s="750"/>
      <c r="DN25" s="750"/>
      <c r="DO25" s="750"/>
      <c r="DP25" s="751"/>
      <c r="DQ25" s="749"/>
      <c r="DR25" s="750"/>
      <c r="DS25" s="750"/>
      <c r="DT25" s="750"/>
      <c r="DU25" s="751"/>
      <c r="DV25" s="776"/>
      <c r="DW25" s="777"/>
      <c r="DX25" s="777"/>
      <c r="DY25" s="777"/>
      <c r="DZ25" s="779"/>
      <c r="EA25" s="230"/>
    </row>
    <row r="26" spans="1:131" ht="26.25" customHeight="1" x14ac:dyDescent="0.2">
      <c r="A26" s="727" t="s">
        <v>358</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365</v>
      </c>
      <c r="BF26" s="734"/>
      <c r="BG26" s="734"/>
      <c r="BH26" s="734"/>
      <c r="BI26" s="740"/>
      <c r="BJ26" s="232"/>
      <c r="BK26" s="232"/>
      <c r="BL26" s="232"/>
      <c r="BM26" s="232"/>
      <c r="BN26" s="232"/>
      <c r="BO26" s="241"/>
      <c r="BP26" s="241"/>
      <c r="BQ26" s="238">
        <v>20</v>
      </c>
      <c r="BR26" s="239"/>
      <c r="BS26" s="776"/>
      <c r="BT26" s="777"/>
      <c r="BU26" s="777"/>
      <c r="BV26" s="777"/>
      <c r="BW26" s="777"/>
      <c r="BX26" s="777"/>
      <c r="BY26" s="777"/>
      <c r="BZ26" s="777"/>
      <c r="CA26" s="777"/>
      <c r="CB26" s="777"/>
      <c r="CC26" s="777"/>
      <c r="CD26" s="777"/>
      <c r="CE26" s="777"/>
      <c r="CF26" s="777"/>
      <c r="CG26" s="778"/>
      <c r="CH26" s="749"/>
      <c r="CI26" s="750"/>
      <c r="CJ26" s="750"/>
      <c r="CK26" s="750"/>
      <c r="CL26" s="751"/>
      <c r="CM26" s="749"/>
      <c r="CN26" s="750"/>
      <c r="CO26" s="750"/>
      <c r="CP26" s="750"/>
      <c r="CQ26" s="751"/>
      <c r="CR26" s="749"/>
      <c r="CS26" s="750"/>
      <c r="CT26" s="750"/>
      <c r="CU26" s="750"/>
      <c r="CV26" s="751"/>
      <c r="CW26" s="749"/>
      <c r="CX26" s="750"/>
      <c r="CY26" s="750"/>
      <c r="CZ26" s="750"/>
      <c r="DA26" s="751"/>
      <c r="DB26" s="749"/>
      <c r="DC26" s="750"/>
      <c r="DD26" s="750"/>
      <c r="DE26" s="750"/>
      <c r="DF26" s="751"/>
      <c r="DG26" s="749"/>
      <c r="DH26" s="750"/>
      <c r="DI26" s="750"/>
      <c r="DJ26" s="750"/>
      <c r="DK26" s="751"/>
      <c r="DL26" s="749"/>
      <c r="DM26" s="750"/>
      <c r="DN26" s="750"/>
      <c r="DO26" s="750"/>
      <c r="DP26" s="751"/>
      <c r="DQ26" s="749"/>
      <c r="DR26" s="750"/>
      <c r="DS26" s="750"/>
      <c r="DT26" s="750"/>
      <c r="DU26" s="751"/>
      <c r="DV26" s="776"/>
      <c r="DW26" s="777"/>
      <c r="DX26" s="777"/>
      <c r="DY26" s="777"/>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6"/>
      <c r="BT27" s="777"/>
      <c r="BU27" s="777"/>
      <c r="BV27" s="777"/>
      <c r="BW27" s="777"/>
      <c r="BX27" s="777"/>
      <c r="BY27" s="777"/>
      <c r="BZ27" s="777"/>
      <c r="CA27" s="777"/>
      <c r="CB27" s="777"/>
      <c r="CC27" s="777"/>
      <c r="CD27" s="777"/>
      <c r="CE27" s="777"/>
      <c r="CF27" s="777"/>
      <c r="CG27" s="778"/>
      <c r="CH27" s="749"/>
      <c r="CI27" s="750"/>
      <c r="CJ27" s="750"/>
      <c r="CK27" s="750"/>
      <c r="CL27" s="751"/>
      <c r="CM27" s="749"/>
      <c r="CN27" s="750"/>
      <c r="CO27" s="750"/>
      <c r="CP27" s="750"/>
      <c r="CQ27" s="751"/>
      <c r="CR27" s="749"/>
      <c r="CS27" s="750"/>
      <c r="CT27" s="750"/>
      <c r="CU27" s="750"/>
      <c r="CV27" s="751"/>
      <c r="CW27" s="749"/>
      <c r="CX27" s="750"/>
      <c r="CY27" s="750"/>
      <c r="CZ27" s="750"/>
      <c r="DA27" s="751"/>
      <c r="DB27" s="749"/>
      <c r="DC27" s="750"/>
      <c r="DD27" s="750"/>
      <c r="DE27" s="750"/>
      <c r="DF27" s="751"/>
      <c r="DG27" s="749"/>
      <c r="DH27" s="750"/>
      <c r="DI27" s="750"/>
      <c r="DJ27" s="750"/>
      <c r="DK27" s="751"/>
      <c r="DL27" s="749"/>
      <c r="DM27" s="750"/>
      <c r="DN27" s="750"/>
      <c r="DO27" s="750"/>
      <c r="DP27" s="751"/>
      <c r="DQ27" s="749"/>
      <c r="DR27" s="750"/>
      <c r="DS27" s="750"/>
      <c r="DT27" s="750"/>
      <c r="DU27" s="751"/>
      <c r="DV27" s="776"/>
      <c r="DW27" s="777"/>
      <c r="DX27" s="777"/>
      <c r="DY27" s="777"/>
      <c r="DZ27" s="779"/>
      <c r="EA27" s="230"/>
    </row>
    <row r="28" spans="1:131" ht="26.25" customHeight="1" thickTop="1" x14ac:dyDescent="0.2">
      <c r="A28" s="242">
        <v>1</v>
      </c>
      <c r="B28" s="752" t="s">
        <v>389</v>
      </c>
      <c r="C28" s="753"/>
      <c r="D28" s="753"/>
      <c r="E28" s="753"/>
      <c r="F28" s="753"/>
      <c r="G28" s="753"/>
      <c r="H28" s="753"/>
      <c r="I28" s="753"/>
      <c r="J28" s="753"/>
      <c r="K28" s="753"/>
      <c r="L28" s="753"/>
      <c r="M28" s="753"/>
      <c r="N28" s="753"/>
      <c r="O28" s="753"/>
      <c r="P28" s="754"/>
      <c r="Q28" s="822">
        <v>7505</v>
      </c>
      <c r="R28" s="823"/>
      <c r="S28" s="823"/>
      <c r="T28" s="823"/>
      <c r="U28" s="823"/>
      <c r="V28" s="823">
        <v>6927</v>
      </c>
      <c r="W28" s="823"/>
      <c r="X28" s="823"/>
      <c r="Y28" s="823"/>
      <c r="Z28" s="823"/>
      <c r="AA28" s="823">
        <v>578</v>
      </c>
      <c r="AB28" s="823"/>
      <c r="AC28" s="823"/>
      <c r="AD28" s="823"/>
      <c r="AE28" s="824"/>
      <c r="AF28" s="825">
        <v>578</v>
      </c>
      <c r="AG28" s="823"/>
      <c r="AH28" s="823"/>
      <c r="AI28" s="823"/>
      <c r="AJ28" s="826"/>
      <c r="AK28" s="827">
        <v>808</v>
      </c>
      <c r="AL28" s="828"/>
      <c r="AM28" s="828"/>
      <c r="AN28" s="828"/>
      <c r="AO28" s="828"/>
      <c r="AP28" s="828" t="s">
        <v>551</v>
      </c>
      <c r="AQ28" s="828"/>
      <c r="AR28" s="828"/>
      <c r="AS28" s="828"/>
      <c r="AT28" s="828"/>
      <c r="AU28" s="828" t="s">
        <v>551</v>
      </c>
      <c r="AV28" s="828"/>
      <c r="AW28" s="828"/>
      <c r="AX28" s="828"/>
      <c r="AY28" s="828"/>
      <c r="AZ28" s="829" t="s">
        <v>551</v>
      </c>
      <c r="BA28" s="829"/>
      <c r="BB28" s="829"/>
      <c r="BC28" s="829"/>
      <c r="BD28" s="829"/>
      <c r="BE28" s="820"/>
      <c r="BF28" s="820"/>
      <c r="BG28" s="820"/>
      <c r="BH28" s="820"/>
      <c r="BI28" s="821"/>
      <c r="BJ28" s="232"/>
      <c r="BK28" s="232"/>
      <c r="BL28" s="232"/>
      <c r="BM28" s="232"/>
      <c r="BN28" s="232"/>
      <c r="BO28" s="241"/>
      <c r="BP28" s="241"/>
      <c r="BQ28" s="238">
        <v>22</v>
      </c>
      <c r="BR28" s="239"/>
      <c r="BS28" s="776"/>
      <c r="BT28" s="777"/>
      <c r="BU28" s="777"/>
      <c r="BV28" s="777"/>
      <c r="BW28" s="777"/>
      <c r="BX28" s="777"/>
      <c r="BY28" s="777"/>
      <c r="BZ28" s="777"/>
      <c r="CA28" s="777"/>
      <c r="CB28" s="777"/>
      <c r="CC28" s="777"/>
      <c r="CD28" s="777"/>
      <c r="CE28" s="777"/>
      <c r="CF28" s="777"/>
      <c r="CG28" s="778"/>
      <c r="CH28" s="749"/>
      <c r="CI28" s="750"/>
      <c r="CJ28" s="750"/>
      <c r="CK28" s="750"/>
      <c r="CL28" s="751"/>
      <c r="CM28" s="749"/>
      <c r="CN28" s="750"/>
      <c r="CO28" s="750"/>
      <c r="CP28" s="750"/>
      <c r="CQ28" s="751"/>
      <c r="CR28" s="749"/>
      <c r="CS28" s="750"/>
      <c r="CT28" s="750"/>
      <c r="CU28" s="750"/>
      <c r="CV28" s="751"/>
      <c r="CW28" s="749"/>
      <c r="CX28" s="750"/>
      <c r="CY28" s="750"/>
      <c r="CZ28" s="750"/>
      <c r="DA28" s="751"/>
      <c r="DB28" s="749"/>
      <c r="DC28" s="750"/>
      <c r="DD28" s="750"/>
      <c r="DE28" s="750"/>
      <c r="DF28" s="751"/>
      <c r="DG28" s="749"/>
      <c r="DH28" s="750"/>
      <c r="DI28" s="750"/>
      <c r="DJ28" s="750"/>
      <c r="DK28" s="751"/>
      <c r="DL28" s="749"/>
      <c r="DM28" s="750"/>
      <c r="DN28" s="750"/>
      <c r="DO28" s="750"/>
      <c r="DP28" s="751"/>
      <c r="DQ28" s="749"/>
      <c r="DR28" s="750"/>
      <c r="DS28" s="750"/>
      <c r="DT28" s="750"/>
      <c r="DU28" s="751"/>
      <c r="DV28" s="776"/>
      <c r="DW28" s="777"/>
      <c r="DX28" s="777"/>
      <c r="DY28" s="777"/>
      <c r="DZ28" s="779"/>
      <c r="EA28" s="230"/>
    </row>
    <row r="29" spans="1:131" ht="26.25" customHeight="1" x14ac:dyDescent="0.2">
      <c r="A29" s="242">
        <v>2</v>
      </c>
      <c r="B29" s="780" t="s">
        <v>390</v>
      </c>
      <c r="C29" s="781"/>
      <c r="D29" s="781"/>
      <c r="E29" s="781"/>
      <c r="F29" s="781"/>
      <c r="G29" s="781"/>
      <c r="H29" s="781"/>
      <c r="I29" s="781"/>
      <c r="J29" s="781"/>
      <c r="K29" s="781"/>
      <c r="L29" s="781"/>
      <c r="M29" s="781"/>
      <c r="N29" s="781"/>
      <c r="O29" s="781"/>
      <c r="P29" s="782"/>
      <c r="Q29" s="783">
        <v>6643</v>
      </c>
      <c r="R29" s="784"/>
      <c r="S29" s="784"/>
      <c r="T29" s="784"/>
      <c r="U29" s="784"/>
      <c r="V29" s="784">
        <v>6564</v>
      </c>
      <c r="W29" s="784"/>
      <c r="X29" s="784"/>
      <c r="Y29" s="784"/>
      <c r="Z29" s="784"/>
      <c r="AA29" s="784">
        <v>79</v>
      </c>
      <c r="AB29" s="784"/>
      <c r="AC29" s="784"/>
      <c r="AD29" s="784"/>
      <c r="AE29" s="785"/>
      <c r="AF29" s="786">
        <v>79</v>
      </c>
      <c r="AG29" s="787"/>
      <c r="AH29" s="787"/>
      <c r="AI29" s="787"/>
      <c r="AJ29" s="788"/>
      <c r="AK29" s="834">
        <v>1067</v>
      </c>
      <c r="AL29" s="830"/>
      <c r="AM29" s="830"/>
      <c r="AN29" s="830"/>
      <c r="AO29" s="830"/>
      <c r="AP29" s="830" t="s">
        <v>551</v>
      </c>
      <c r="AQ29" s="830"/>
      <c r="AR29" s="830"/>
      <c r="AS29" s="830"/>
      <c r="AT29" s="830"/>
      <c r="AU29" s="830" t="s">
        <v>551</v>
      </c>
      <c r="AV29" s="830"/>
      <c r="AW29" s="830"/>
      <c r="AX29" s="830"/>
      <c r="AY29" s="830"/>
      <c r="AZ29" s="831" t="s">
        <v>551</v>
      </c>
      <c r="BA29" s="831"/>
      <c r="BB29" s="831"/>
      <c r="BC29" s="831"/>
      <c r="BD29" s="831"/>
      <c r="BE29" s="832"/>
      <c r="BF29" s="832"/>
      <c r="BG29" s="832"/>
      <c r="BH29" s="832"/>
      <c r="BI29" s="833"/>
      <c r="BJ29" s="232"/>
      <c r="BK29" s="232"/>
      <c r="BL29" s="232"/>
      <c r="BM29" s="232"/>
      <c r="BN29" s="232"/>
      <c r="BO29" s="241"/>
      <c r="BP29" s="241"/>
      <c r="BQ29" s="238">
        <v>23</v>
      </c>
      <c r="BR29" s="239"/>
      <c r="BS29" s="776"/>
      <c r="BT29" s="777"/>
      <c r="BU29" s="777"/>
      <c r="BV29" s="777"/>
      <c r="BW29" s="777"/>
      <c r="BX29" s="777"/>
      <c r="BY29" s="777"/>
      <c r="BZ29" s="777"/>
      <c r="CA29" s="777"/>
      <c r="CB29" s="777"/>
      <c r="CC29" s="777"/>
      <c r="CD29" s="777"/>
      <c r="CE29" s="777"/>
      <c r="CF29" s="777"/>
      <c r="CG29" s="778"/>
      <c r="CH29" s="749"/>
      <c r="CI29" s="750"/>
      <c r="CJ29" s="750"/>
      <c r="CK29" s="750"/>
      <c r="CL29" s="751"/>
      <c r="CM29" s="749"/>
      <c r="CN29" s="750"/>
      <c r="CO29" s="750"/>
      <c r="CP29" s="750"/>
      <c r="CQ29" s="751"/>
      <c r="CR29" s="749"/>
      <c r="CS29" s="750"/>
      <c r="CT29" s="750"/>
      <c r="CU29" s="750"/>
      <c r="CV29" s="751"/>
      <c r="CW29" s="749"/>
      <c r="CX29" s="750"/>
      <c r="CY29" s="750"/>
      <c r="CZ29" s="750"/>
      <c r="DA29" s="751"/>
      <c r="DB29" s="749"/>
      <c r="DC29" s="750"/>
      <c r="DD29" s="750"/>
      <c r="DE29" s="750"/>
      <c r="DF29" s="751"/>
      <c r="DG29" s="749"/>
      <c r="DH29" s="750"/>
      <c r="DI29" s="750"/>
      <c r="DJ29" s="750"/>
      <c r="DK29" s="751"/>
      <c r="DL29" s="749"/>
      <c r="DM29" s="750"/>
      <c r="DN29" s="750"/>
      <c r="DO29" s="750"/>
      <c r="DP29" s="751"/>
      <c r="DQ29" s="749"/>
      <c r="DR29" s="750"/>
      <c r="DS29" s="750"/>
      <c r="DT29" s="750"/>
      <c r="DU29" s="751"/>
      <c r="DV29" s="776"/>
      <c r="DW29" s="777"/>
      <c r="DX29" s="777"/>
      <c r="DY29" s="777"/>
      <c r="DZ29" s="779"/>
      <c r="EA29" s="230"/>
    </row>
    <row r="30" spans="1:131" ht="26.25" customHeight="1" x14ac:dyDescent="0.2">
      <c r="A30" s="242">
        <v>3</v>
      </c>
      <c r="B30" s="780" t="s">
        <v>391</v>
      </c>
      <c r="C30" s="781"/>
      <c r="D30" s="781"/>
      <c r="E30" s="781"/>
      <c r="F30" s="781"/>
      <c r="G30" s="781"/>
      <c r="H30" s="781"/>
      <c r="I30" s="781"/>
      <c r="J30" s="781"/>
      <c r="K30" s="781"/>
      <c r="L30" s="781"/>
      <c r="M30" s="781"/>
      <c r="N30" s="781"/>
      <c r="O30" s="781"/>
      <c r="P30" s="782"/>
      <c r="Q30" s="783">
        <v>1209</v>
      </c>
      <c r="R30" s="784"/>
      <c r="S30" s="784"/>
      <c r="T30" s="784"/>
      <c r="U30" s="784"/>
      <c r="V30" s="784">
        <v>1161</v>
      </c>
      <c r="W30" s="784"/>
      <c r="X30" s="784"/>
      <c r="Y30" s="784"/>
      <c r="Z30" s="784"/>
      <c r="AA30" s="784">
        <v>48</v>
      </c>
      <c r="AB30" s="784"/>
      <c r="AC30" s="784"/>
      <c r="AD30" s="784"/>
      <c r="AE30" s="785"/>
      <c r="AF30" s="786">
        <v>48</v>
      </c>
      <c r="AG30" s="787"/>
      <c r="AH30" s="787"/>
      <c r="AI30" s="787"/>
      <c r="AJ30" s="788"/>
      <c r="AK30" s="834">
        <v>218</v>
      </c>
      <c r="AL30" s="830"/>
      <c r="AM30" s="830"/>
      <c r="AN30" s="830"/>
      <c r="AO30" s="830"/>
      <c r="AP30" s="830" t="s">
        <v>551</v>
      </c>
      <c r="AQ30" s="830"/>
      <c r="AR30" s="830"/>
      <c r="AS30" s="830"/>
      <c r="AT30" s="830"/>
      <c r="AU30" s="830" t="s">
        <v>551</v>
      </c>
      <c r="AV30" s="830"/>
      <c r="AW30" s="830"/>
      <c r="AX30" s="830"/>
      <c r="AY30" s="830"/>
      <c r="AZ30" s="831" t="s">
        <v>551</v>
      </c>
      <c r="BA30" s="831"/>
      <c r="BB30" s="831"/>
      <c r="BC30" s="831"/>
      <c r="BD30" s="831"/>
      <c r="BE30" s="832"/>
      <c r="BF30" s="832"/>
      <c r="BG30" s="832"/>
      <c r="BH30" s="832"/>
      <c r="BI30" s="833"/>
      <c r="BJ30" s="232"/>
      <c r="BK30" s="232"/>
      <c r="BL30" s="232"/>
      <c r="BM30" s="232"/>
      <c r="BN30" s="232"/>
      <c r="BO30" s="241"/>
      <c r="BP30" s="241"/>
      <c r="BQ30" s="238">
        <v>24</v>
      </c>
      <c r="BR30" s="239"/>
      <c r="BS30" s="776"/>
      <c r="BT30" s="777"/>
      <c r="BU30" s="777"/>
      <c r="BV30" s="777"/>
      <c r="BW30" s="777"/>
      <c r="BX30" s="777"/>
      <c r="BY30" s="777"/>
      <c r="BZ30" s="777"/>
      <c r="CA30" s="777"/>
      <c r="CB30" s="777"/>
      <c r="CC30" s="777"/>
      <c r="CD30" s="777"/>
      <c r="CE30" s="777"/>
      <c r="CF30" s="777"/>
      <c r="CG30" s="778"/>
      <c r="CH30" s="749"/>
      <c r="CI30" s="750"/>
      <c r="CJ30" s="750"/>
      <c r="CK30" s="750"/>
      <c r="CL30" s="751"/>
      <c r="CM30" s="749"/>
      <c r="CN30" s="750"/>
      <c r="CO30" s="750"/>
      <c r="CP30" s="750"/>
      <c r="CQ30" s="751"/>
      <c r="CR30" s="749"/>
      <c r="CS30" s="750"/>
      <c r="CT30" s="750"/>
      <c r="CU30" s="750"/>
      <c r="CV30" s="751"/>
      <c r="CW30" s="749"/>
      <c r="CX30" s="750"/>
      <c r="CY30" s="750"/>
      <c r="CZ30" s="750"/>
      <c r="DA30" s="751"/>
      <c r="DB30" s="749"/>
      <c r="DC30" s="750"/>
      <c r="DD30" s="750"/>
      <c r="DE30" s="750"/>
      <c r="DF30" s="751"/>
      <c r="DG30" s="749"/>
      <c r="DH30" s="750"/>
      <c r="DI30" s="750"/>
      <c r="DJ30" s="750"/>
      <c r="DK30" s="751"/>
      <c r="DL30" s="749"/>
      <c r="DM30" s="750"/>
      <c r="DN30" s="750"/>
      <c r="DO30" s="750"/>
      <c r="DP30" s="751"/>
      <c r="DQ30" s="749"/>
      <c r="DR30" s="750"/>
      <c r="DS30" s="750"/>
      <c r="DT30" s="750"/>
      <c r="DU30" s="751"/>
      <c r="DV30" s="776"/>
      <c r="DW30" s="777"/>
      <c r="DX30" s="777"/>
      <c r="DY30" s="777"/>
      <c r="DZ30" s="779"/>
      <c r="EA30" s="230"/>
    </row>
    <row r="31" spans="1:131" ht="26.25" customHeight="1" x14ac:dyDescent="0.2">
      <c r="A31" s="242">
        <v>4</v>
      </c>
      <c r="B31" s="780" t="s">
        <v>143</v>
      </c>
      <c r="C31" s="781"/>
      <c r="D31" s="781"/>
      <c r="E31" s="781"/>
      <c r="F31" s="781"/>
      <c r="G31" s="781"/>
      <c r="H31" s="781"/>
      <c r="I31" s="781"/>
      <c r="J31" s="781"/>
      <c r="K31" s="781"/>
      <c r="L31" s="781"/>
      <c r="M31" s="781"/>
      <c r="N31" s="781"/>
      <c r="O31" s="781"/>
      <c r="P31" s="782"/>
      <c r="Q31" s="783">
        <v>1138</v>
      </c>
      <c r="R31" s="784"/>
      <c r="S31" s="784"/>
      <c r="T31" s="784"/>
      <c r="U31" s="784"/>
      <c r="V31" s="784">
        <v>2071</v>
      </c>
      <c r="W31" s="784"/>
      <c r="X31" s="784"/>
      <c r="Y31" s="784"/>
      <c r="Z31" s="784"/>
      <c r="AA31" s="784">
        <v>-933</v>
      </c>
      <c r="AB31" s="784"/>
      <c r="AC31" s="784"/>
      <c r="AD31" s="784"/>
      <c r="AE31" s="785"/>
      <c r="AF31" s="786">
        <v>-4</v>
      </c>
      <c r="AG31" s="787"/>
      <c r="AH31" s="787"/>
      <c r="AI31" s="787"/>
      <c r="AJ31" s="788"/>
      <c r="AK31" s="834">
        <v>161</v>
      </c>
      <c r="AL31" s="830"/>
      <c r="AM31" s="830"/>
      <c r="AN31" s="830"/>
      <c r="AO31" s="830"/>
      <c r="AP31" s="830">
        <v>739</v>
      </c>
      <c r="AQ31" s="830"/>
      <c r="AR31" s="830"/>
      <c r="AS31" s="830"/>
      <c r="AT31" s="830"/>
      <c r="AU31" s="830">
        <v>290</v>
      </c>
      <c r="AV31" s="830"/>
      <c r="AW31" s="830"/>
      <c r="AX31" s="830"/>
      <c r="AY31" s="830"/>
      <c r="AZ31" s="831">
        <v>0.5</v>
      </c>
      <c r="BA31" s="831"/>
      <c r="BB31" s="831"/>
      <c r="BC31" s="831"/>
      <c r="BD31" s="831"/>
      <c r="BE31" s="832" t="s">
        <v>392</v>
      </c>
      <c r="BF31" s="832"/>
      <c r="BG31" s="832"/>
      <c r="BH31" s="832"/>
      <c r="BI31" s="833"/>
      <c r="BJ31" s="232"/>
      <c r="BK31" s="232"/>
      <c r="BL31" s="232"/>
      <c r="BM31" s="232"/>
      <c r="BN31" s="232"/>
      <c r="BO31" s="241"/>
      <c r="BP31" s="241"/>
      <c r="BQ31" s="238">
        <v>25</v>
      </c>
      <c r="BR31" s="239"/>
      <c r="BS31" s="776"/>
      <c r="BT31" s="777"/>
      <c r="BU31" s="777"/>
      <c r="BV31" s="777"/>
      <c r="BW31" s="777"/>
      <c r="BX31" s="777"/>
      <c r="BY31" s="777"/>
      <c r="BZ31" s="777"/>
      <c r="CA31" s="777"/>
      <c r="CB31" s="777"/>
      <c r="CC31" s="777"/>
      <c r="CD31" s="777"/>
      <c r="CE31" s="777"/>
      <c r="CF31" s="777"/>
      <c r="CG31" s="778"/>
      <c r="CH31" s="749"/>
      <c r="CI31" s="750"/>
      <c r="CJ31" s="750"/>
      <c r="CK31" s="750"/>
      <c r="CL31" s="751"/>
      <c r="CM31" s="749"/>
      <c r="CN31" s="750"/>
      <c r="CO31" s="750"/>
      <c r="CP31" s="750"/>
      <c r="CQ31" s="751"/>
      <c r="CR31" s="749"/>
      <c r="CS31" s="750"/>
      <c r="CT31" s="750"/>
      <c r="CU31" s="750"/>
      <c r="CV31" s="751"/>
      <c r="CW31" s="749"/>
      <c r="CX31" s="750"/>
      <c r="CY31" s="750"/>
      <c r="CZ31" s="750"/>
      <c r="DA31" s="751"/>
      <c r="DB31" s="749"/>
      <c r="DC31" s="750"/>
      <c r="DD31" s="750"/>
      <c r="DE31" s="750"/>
      <c r="DF31" s="751"/>
      <c r="DG31" s="749"/>
      <c r="DH31" s="750"/>
      <c r="DI31" s="750"/>
      <c r="DJ31" s="750"/>
      <c r="DK31" s="751"/>
      <c r="DL31" s="749"/>
      <c r="DM31" s="750"/>
      <c r="DN31" s="750"/>
      <c r="DO31" s="750"/>
      <c r="DP31" s="751"/>
      <c r="DQ31" s="749"/>
      <c r="DR31" s="750"/>
      <c r="DS31" s="750"/>
      <c r="DT31" s="750"/>
      <c r="DU31" s="751"/>
      <c r="DV31" s="776"/>
      <c r="DW31" s="777"/>
      <c r="DX31" s="777"/>
      <c r="DY31" s="777"/>
      <c r="DZ31" s="779"/>
      <c r="EA31" s="230"/>
    </row>
    <row r="32" spans="1:131" ht="26.25" customHeight="1" x14ac:dyDescent="0.2">
      <c r="A32" s="242">
        <v>5</v>
      </c>
      <c r="B32" s="780" t="s">
        <v>393</v>
      </c>
      <c r="C32" s="781"/>
      <c r="D32" s="781"/>
      <c r="E32" s="781"/>
      <c r="F32" s="781"/>
      <c r="G32" s="781"/>
      <c r="H32" s="781"/>
      <c r="I32" s="781"/>
      <c r="J32" s="781"/>
      <c r="K32" s="781"/>
      <c r="L32" s="781"/>
      <c r="M32" s="781"/>
      <c r="N32" s="781"/>
      <c r="O32" s="781"/>
      <c r="P32" s="782"/>
      <c r="Q32" s="783">
        <v>1958</v>
      </c>
      <c r="R32" s="784"/>
      <c r="S32" s="784"/>
      <c r="T32" s="784"/>
      <c r="U32" s="784"/>
      <c r="V32" s="784">
        <v>1886</v>
      </c>
      <c r="W32" s="784"/>
      <c r="X32" s="784"/>
      <c r="Y32" s="784"/>
      <c r="Z32" s="784"/>
      <c r="AA32" s="784">
        <v>72</v>
      </c>
      <c r="AB32" s="784"/>
      <c r="AC32" s="784"/>
      <c r="AD32" s="784"/>
      <c r="AE32" s="785"/>
      <c r="AF32" s="786">
        <v>503</v>
      </c>
      <c r="AG32" s="787"/>
      <c r="AH32" s="787"/>
      <c r="AI32" s="787"/>
      <c r="AJ32" s="788"/>
      <c r="AK32" s="834">
        <v>1189</v>
      </c>
      <c r="AL32" s="830"/>
      <c r="AM32" s="830"/>
      <c r="AN32" s="830"/>
      <c r="AO32" s="830"/>
      <c r="AP32" s="830">
        <v>16092</v>
      </c>
      <c r="AQ32" s="830"/>
      <c r="AR32" s="830"/>
      <c r="AS32" s="830"/>
      <c r="AT32" s="830"/>
      <c r="AU32" s="830">
        <v>11924</v>
      </c>
      <c r="AV32" s="830"/>
      <c r="AW32" s="830"/>
      <c r="AX32" s="830"/>
      <c r="AY32" s="830"/>
      <c r="AZ32" s="831" t="s">
        <v>551</v>
      </c>
      <c r="BA32" s="831"/>
      <c r="BB32" s="831"/>
      <c r="BC32" s="831"/>
      <c r="BD32" s="831"/>
      <c r="BE32" s="832" t="s">
        <v>392</v>
      </c>
      <c r="BF32" s="832"/>
      <c r="BG32" s="832"/>
      <c r="BH32" s="832"/>
      <c r="BI32" s="833"/>
      <c r="BJ32" s="232"/>
      <c r="BK32" s="232"/>
      <c r="BL32" s="232"/>
      <c r="BM32" s="232"/>
      <c r="BN32" s="232"/>
      <c r="BO32" s="241"/>
      <c r="BP32" s="241"/>
      <c r="BQ32" s="238">
        <v>26</v>
      </c>
      <c r="BR32" s="239"/>
      <c r="BS32" s="776"/>
      <c r="BT32" s="777"/>
      <c r="BU32" s="777"/>
      <c r="BV32" s="777"/>
      <c r="BW32" s="777"/>
      <c r="BX32" s="777"/>
      <c r="BY32" s="777"/>
      <c r="BZ32" s="777"/>
      <c r="CA32" s="777"/>
      <c r="CB32" s="777"/>
      <c r="CC32" s="777"/>
      <c r="CD32" s="777"/>
      <c r="CE32" s="777"/>
      <c r="CF32" s="777"/>
      <c r="CG32" s="778"/>
      <c r="CH32" s="749"/>
      <c r="CI32" s="750"/>
      <c r="CJ32" s="750"/>
      <c r="CK32" s="750"/>
      <c r="CL32" s="751"/>
      <c r="CM32" s="749"/>
      <c r="CN32" s="750"/>
      <c r="CO32" s="750"/>
      <c r="CP32" s="750"/>
      <c r="CQ32" s="751"/>
      <c r="CR32" s="749"/>
      <c r="CS32" s="750"/>
      <c r="CT32" s="750"/>
      <c r="CU32" s="750"/>
      <c r="CV32" s="751"/>
      <c r="CW32" s="749"/>
      <c r="CX32" s="750"/>
      <c r="CY32" s="750"/>
      <c r="CZ32" s="750"/>
      <c r="DA32" s="751"/>
      <c r="DB32" s="749"/>
      <c r="DC32" s="750"/>
      <c r="DD32" s="750"/>
      <c r="DE32" s="750"/>
      <c r="DF32" s="751"/>
      <c r="DG32" s="749"/>
      <c r="DH32" s="750"/>
      <c r="DI32" s="750"/>
      <c r="DJ32" s="750"/>
      <c r="DK32" s="751"/>
      <c r="DL32" s="749"/>
      <c r="DM32" s="750"/>
      <c r="DN32" s="750"/>
      <c r="DO32" s="750"/>
      <c r="DP32" s="751"/>
      <c r="DQ32" s="749"/>
      <c r="DR32" s="750"/>
      <c r="DS32" s="750"/>
      <c r="DT32" s="750"/>
      <c r="DU32" s="751"/>
      <c r="DV32" s="776"/>
      <c r="DW32" s="777"/>
      <c r="DX32" s="777"/>
      <c r="DY32" s="777"/>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6"/>
      <c r="BT33" s="777"/>
      <c r="BU33" s="777"/>
      <c r="BV33" s="777"/>
      <c r="BW33" s="777"/>
      <c r="BX33" s="777"/>
      <c r="BY33" s="777"/>
      <c r="BZ33" s="777"/>
      <c r="CA33" s="777"/>
      <c r="CB33" s="777"/>
      <c r="CC33" s="777"/>
      <c r="CD33" s="777"/>
      <c r="CE33" s="777"/>
      <c r="CF33" s="777"/>
      <c r="CG33" s="778"/>
      <c r="CH33" s="749"/>
      <c r="CI33" s="750"/>
      <c r="CJ33" s="750"/>
      <c r="CK33" s="750"/>
      <c r="CL33" s="751"/>
      <c r="CM33" s="749"/>
      <c r="CN33" s="750"/>
      <c r="CO33" s="750"/>
      <c r="CP33" s="750"/>
      <c r="CQ33" s="751"/>
      <c r="CR33" s="749"/>
      <c r="CS33" s="750"/>
      <c r="CT33" s="750"/>
      <c r="CU33" s="750"/>
      <c r="CV33" s="751"/>
      <c r="CW33" s="749"/>
      <c r="CX33" s="750"/>
      <c r="CY33" s="750"/>
      <c r="CZ33" s="750"/>
      <c r="DA33" s="751"/>
      <c r="DB33" s="749"/>
      <c r="DC33" s="750"/>
      <c r="DD33" s="750"/>
      <c r="DE33" s="750"/>
      <c r="DF33" s="751"/>
      <c r="DG33" s="749"/>
      <c r="DH33" s="750"/>
      <c r="DI33" s="750"/>
      <c r="DJ33" s="750"/>
      <c r="DK33" s="751"/>
      <c r="DL33" s="749"/>
      <c r="DM33" s="750"/>
      <c r="DN33" s="750"/>
      <c r="DO33" s="750"/>
      <c r="DP33" s="751"/>
      <c r="DQ33" s="749"/>
      <c r="DR33" s="750"/>
      <c r="DS33" s="750"/>
      <c r="DT33" s="750"/>
      <c r="DU33" s="751"/>
      <c r="DV33" s="776"/>
      <c r="DW33" s="777"/>
      <c r="DX33" s="777"/>
      <c r="DY33" s="777"/>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6"/>
      <c r="BT34" s="777"/>
      <c r="BU34" s="777"/>
      <c r="BV34" s="777"/>
      <c r="BW34" s="777"/>
      <c r="BX34" s="777"/>
      <c r="BY34" s="777"/>
      <c r="BZ34" s="777"/>
      <c r="CA34" s="777"/>
      <c r="CB34" s="777"/>
      <c r="CC34" s="777"/>
      <c r="CD34" s="777"/>
      <c r="CE34" s="777"/>
      <c r="CF34" s="777"/>
      <c r="CG34" s="778"/>
      <c r="CH34" s="749"/>
      <c r="CI34" s="750"/>
      <c r="CJ34" s="750"/>
      <c r="CK34" s="750"/>
      <c r="CL34" s="751"/>
      <c r="CM34" s="749"/>
      <c r="CN34" s="750"/>
      <c r="CO34" s="750"/>
      <c r="CP34" s="750"/>
      <c r="CQ34" s="751"/>
      <c r="CR34" s="749"/>
      <c r="CS34" s="750"/>
      <c r="CT34" s="750"/>
      <c r="CU34" s="750"/>
      <c r="CV34" s="751"/>
      <c r="CW34" s="749"/>
      <c r="CX34" s="750"/>
      <c r="CY34" s="750"/>
      <c r="CZ34" s="750"/>
      <c r="DA34" s="751"/>
      <c r="DB34" s="749"/>
      <c r="DC34" s="750"/>
      <c r="DD34" s="750"/>
      <c r="DE34" s="750"/>
      <c r="DF34" s="751"/>
      <c r="DG34" s="749"/>
      <c r="DH34" s="750"/>
      <c r="DI34" s="750"/>
      <c r="DJ34" s="750"/>
      <c r="DK34" s="751"/>
      <c r="DL34" s="749"/>
      <c r="DM34" s="750"/>
      <c r="DN34" s="750"/>
      <c r="DO34" s="750"/>
      <c r="DP34" s="751"/>
      <c r="DQ34" s="749"/>
      <c r="DR34" s="750"/>
      <c r="DS34" s="750"/>
      <c r="DT34" s="750"/>
      <c r="DU34" s="751"/>
      <c r="DV34" s="776"/>
      <c r="DW34" s="777"/>
      <c r="DX34" s="777"/>
      <c r="DY34" s="777"/>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6"/>
      <c r="BT35" s="777"/>
      <c r="BU35" s="777"/>
      <c r="BV35" s="777"/>
      <c r="BW35" s="777"/>
      <c r="BX35" s="777"/>
      <c r="BY35" s="777"/>
      <c r="BZ35" s="777"/>
      <c r="CA35" s="777"/>
      <c r="CB35" s="777"/>
      <c r="CC35" s="777"/>
      <c r="CD35" s="777"/>
      <c r="CE35" s="777"/>
      <c r="CF35" s="777"/>
      <c r="CG35" s="778"/>
      <c r="CH35" s="749"/>
      <c r="CI35" s="750"/>
      <c r="CJ35" s="750"/>
      <c r="CK35" s="750"/>
      <c r="CL35" s="751"/>
      <c r="CM35" s="749"/>
      <c r="CN35" s="750"/>
      <c r="CO35" s="750"/>
      <c r="CP35" s="750"/>
      <c r="CQ35" s="751"/>
      <c r="CR35" s="749"/>
      <c r="CS35" s="750"/>
      <c r="CT35" s="750"/>
      <c r="CU35" s="750"/>
      <c r="CV35" s="751"/>
      <c r="CW35" s="749"/>
      <c r="CX35" s="750"/>
      <c r="CY35" s="750"/>
      <c r="CZ35" s="750"/>
      <c r="DA35" s="751"/>
      <c r="DB35" s="749"/>
      <c r="DC35" s="750"/>
      <c r="DD35" s="750"/>
      <c r="DE35" s="750"/>
      <c r="DF35" s="751"/>
      <c r="DG35" s="749"/>
      <c r="DH35" s="750"/>
      <c r="DI35" s="750"/>
      <c r="DJ35" s="750"/>
      <c r="DK35" s="751"/>
      <c r="DL35" s="749"/>
      <c r="DM35" s="750"/>
      <c r="DN35" s="750"/>
      <c r="DO35" s="750"/>
      <c r="DP35" s="751"/>
      <c r="DQ35" s="749"/>
      <c r="DR35" s="750"/>
      <c r="DS35" s="750"/>
      <c r="DT35" s="750"/>
      <c r="DU35" s="751"/>
      <c r="DV35" s="776"/>
      <c r="DW35" s="777"/>
      <c r="DX35" s="777"/>
      <c r="DY35" s="777"/>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6"/>
      <c r="BT36" s="777"/>
      <c r="BU36" s="777"/>
      <c r="BV36" s="777"/>
      <c r="BW36" s="777"/>
      <c r="BX36" s="777"/>
      <c r="BY36" s="777"/>
      <c r="BZ36" s="777"/>
      <c r="CA36" s="777"/>
      <c r="CB36" s="777"/>
      <c r="CC36" s="777"/>
      <c r="CD36" s="777"/>
      <c r="CE36" s="777"/>
      <c r="CF36" s="777"/>
      <c r="CG36" s="778"/>
      <c r="CH36" s="749"/>
      <c r="CI36" s="750"/>
      <c r="CJ36" s="750"/>
      <c r="CK36" s="750"/>
      <c r="CL36" s="751"/>
      <c r="CM36" s="749"/>
      <c r="CN36" s="750"/>
      <c r="CO36" s="750"/>
      <c r="CP36" s="750"/>
      <c r="CQ36" s="751"/>
      <c r="CR36" s="749"/>
      <c r="CS36" s="750"/>
      <c r="CT36" s="750"/>
      <c r="CU36" s="750"/>
      <c r="CV36" s="751"/>
      <c r="CW36" s="749"/>
      <c r="CX36" s="750"/>
      <c r="CY36" s="750"/>
      <c r="CZ36" s="750"/>
      <c r="DA36" s="751"/>
      <c r="DB36" s="749"/>
      <c r="DC36" s="750"/>
      <c r="DD36" s="750"/>
      <c r="DE36" s="750"/>
      <c r="DF36" s="751"/>
      <c r="DG36" s="749"/>
      <c r="DH36" s="750"/>
      <c r="DI36" s="750"/>
      <c r="DJ36" s="750"/>
      <c r="DK36" s="751"/>
      <c r="DL36" s="749"/>
      <c r="DM36" s="750"/>
      <c r="DN36" s="750"/>
      <c r="DO36" s="750"/>
      <c r="DP36" s="751"/>
      <c r="DQ36" s="749"/>
      <c r="DR36" s="750"/>
      <c r="DS36" s="750"/>
      <c r="DT36" s="750"/>
      <c r="DU36" s="751"/>
      <c r="DV36" s="776"/>
      <c r="DW36" s="777"/>
      <c r="DX36" s="777"/>
      <c r="DY36" s="777"/>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6"/>
      <c r="BT37" s="777"/>
      <c r="BU37" s="777"/>
      <c r="BV37" s="777"/>
      <c r="BW37" s="777"/>
      <c r="BX37" s="777"/>
      <c r="BY37" s="777"/>
      <c r="BZ37" s="777"/>
      <c r="CA37" s="777"/>
      <c r="CB37" s="777"/>
      <c r="CC37" s="777"/>
      <c r="CD37" s="777"/>
      <c r="CE37" s="777"/>
      <c r="CF37" s="777"/>
      <c r="CG37" s="778"/>
      <c r="CH37" s="749"/>
      <c r="CI37" s="750"/>
      <c r="CJ37" s="750"/>
      <c r="CK37" s="750"/>
      <c r="CL37" s="751"/>
      <c r="CM37" s="749"/>
      <c r="CN37" s="750"/>
      <c r="CO37" s="750"/>
      <c r="CP37" s="750"/>
      <c r="CQ37" s="751"/>
      <c r="CR37" s="749"/>
      <c r="CS37" s="750"/>
      <c r="CT37" s="750"/>
      <c r="CU37" s="750"/>
      <c r="CV37" s="751"/>
      <c r="CW37" s="749"/>
      <c r="CX37" s="750"/>
      <c r="CY37" s="750"/>
      <c r="CZ37" s="750"/>
      <c r="DA37" s="751"/>
      <c r="DB37" s="749"/>
      <c r="DC37" s="750"/>
      <c r="DD37" s="750"/>
      <c r="DE37" s="750"/>
      <c r="DF37" s="751"/>
      <c r="DG37" s="749"/>
      <c r="DH37" s="750"/>
      <c r="DI37" s="750"/>
      <c r="DJ37" s="750"/>
      <c r="DK37" s="751"/>
      <c r="DL37" s="749"/>
      <c r="DM37" s="750"/>
      <c r="DN37" s="750"/>
      <c r="DO37" s="750"/>
      <c r="DP37" s="751"/>
      <c r="DQ37" s="749"/>
      <c r="DR37" s="750"/>
      <c r="DS37" s="750"/>
      <c r="DT37" s="750"/>
      <c r="DU37" s="751"/>
      <c r="DV37" s="776"/>
      <c r="DW37" s="777"/>
      <c r="DX37" s="777"/>
      <c r="DY37" s="777"/>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6"/>
      <c r="BT38" s="777"/>
      <c r="BU38" s="777"/>
      <c r="BV38" s="777"/>
      <c r="BW38" s="777"/>
      <c r="BX38" s="777"/>
      <c r="BY38" s="777"/>
      <c r="BZ38" s="777"/>
      <c r="CA38" s="777"/>
      <c r="CB38" s="777"/>
      <c r="CC38" s="777"/>
      <c r="CD38" s="777"/>
      <c r="CE38" s="777"/>
      <c r="CF38" s="777"/>
      <c r="CG38" s="778"/>
      <c r="CH38" s="749"/>
      <c r="CI38" s="750"/>
      <c r="CJ38" s="750"/>
      <c r="CK38" s="750"/>
      <c r="CL38" s="751"/>
      <c r="CM38" s="749"/>
      <c r="CN38" s="750"/>
      <c r="CO38" s="750"/>
      <c r="CP38" s="750"/>
      <c r="CQ38" s="751"/>
      <c r="CR38" s="749"/>
      <c r="CS38" s="750"/>
      <c r="CT38" s="750"/>
      <c r="CU38" s="750"/>
      <c r="CV38" s="751"/>
      <c r="CW38" s="749"/>
      <c r="CX38" s="750"/>
      <c r="CY38" s="750"/>
      <c r="CZ38" s="750"/>
      <c r="DA38" s="751"/>
      <c r="DB38" s="749"/>
      <c r="DC38" s="750"/>
      <c r="DD38" s="750"/>
      <c r="DE38" s="750"/>
      <c r="DF38" s="751"/>
      <c r="DG38" s="749"/>
      <c r="DH38" s="750"/>
      <c r="DI38" s="750"/>
      <c r="DJ38" s="750"/>
      <c r="DK38" s="751"/>
      <c r="DL38" s="749"/>
      <c r="DM38" s="750"/>
      <c r="DN38" s="750"/>
      <c r="DO38" s="750"/>
      <c r="DP38" s="751"/>
      <c r="DQ38" s="749"/>
      <c r="DR38" s="750"/>
      <c r="DS38" s="750"/>
      <c r="DT38" s="750"/>
      <c r="DU38" s="751"/>
      <c r="DV38" s="776"/>
      <c r="DW38" s="777"/>
      <c r="DX38" s="777"/>
      <c r="DY38" s="777"/>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6"/>
      <c r="BT39" s="777"/>
      <c r="BU39" s="777"/>
      <c r="BV39" s="777"/>
      <c r="BW39" s="777"/>
      <c r="BX39" s="777"/>
      <c r="BY39" s="777"/>
      <c r="BZ39" s="777"/>
      <c r="CA39" s="777"/>
      <c r="CB39" s="777"/>
      <c r="CC39" s="777"/>
      <c r="CD39" s="777"/>
      <c r="CE39" s="777"/>
      <c r="CF39" s="777"/>
      <c r="CG39" s="778"/>
      <c r="CH39" s="749"/>
      <c r="CI39" s="750"/>
      <c r="CJ39" s="750"/>
      <c r="CK39" s="750"/>
      <c r="CL39" s="751"/>
      <c r="CM39" s="749"/>
      <c r="CN39" s="750"/>
      <c r="CO39" s="750"/>
      <c r="CP39" s="750"/>
      <c r="CQ39" s="751"/>
      <c r="CR39" s="749"/>
      <c r="CS39" s="750"/>
      <c r="CT39" s="750"/>
      <c r="CU39" s="750"/>
      <c r="CV39" s="751"/>
      <c r="CW39" s="749"/>
      <c r="CX39" s="750"/>
      <c r="CY39" s="750"/>
      <c r="CZ39" s="750"/>
      <c r="DA39" s="751"/>
      <c r="DB39" s="749"/>
      <c r="DC39" s="750"/>
      <c r="DD39" s="750"/>
      <c r="DE39" s="750"/>
      <c r="DF39" s="751"/>
      <c r="DG39" s="749"/>
      <c r="DH39" s="750"/>
      <c r="DI39" s="750"/>
      <c r="DJ39" s="750"/>
      <c r="DK39" s="751"/>
      <c r="DL39" s="749"/>
      <c r="DM39" s="750"/>
      <c r="DN39" s="750"/>
      <c r="DO39" s="750"/>
      <c r="DP39" s="751"/>
      <c r="DQ39" s="749"/>
      <c r="DR39" s="750"/>
      <c r="DS39" s="750"/>
      <c r="DT39" s="750"/>
      <c r="DU39" s="751"/>
      <c r="DV39" s="776"/>
      <c r="DW39" s="777"/>
      <c r="DX39" s="777"/>
      <c r="DY39" s="777"/>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6"/>
      <c r="BT40" s="777"/>
      <c r="BU40" s="777"/>
      <c r="BV40" s="777"/>
      <c r="BW40" s="777"/>
      <c r="BX40" s="777"/>
      <c r="BY40" s="777"/>
      <c r="BZ40" s="777"/>
      <c r="CA40" s="777"/>
      <c r="CB40" s="777"/>
      <c r="CC40" s="777"/>
      <c r="CD40" s="777"/>
      <c r="CE40" s="777"/>
      <c r="CF40" s="777"/>
      <c r="CG40" s="778"/>
      <c r="CH40" s="749"/>
      <c r="CI40" s="750"/>
      <c r="CJ40" s="750"/>
      <c r="CK40" s="750"/>
      <c r="CL40" s="751"/>
      <c r="CM40" s="749"/>
      <c r="CN40" s="750"/>
      <c r="CO40" s="750"/>
      <c r="CP40" s="750"/>
      <c r="CQ40" s="751"/>
      <c r="CR40" s="749"/>
      <c r="CS40" s="750"/>
      <c r="CT40" s="750"/>
      <c r="CU40" s="750"/>
      <c r="CV40" s="751"/>
      <c r="CW40" s="749"/>
      <c r="CX40" s="750"/>
      <c r="CY40" s="750"/>
      <c r="CZ40" s="750"/>
      <c r="DA40" s="751"/>
      <c r="DB40" s="749"/>
      <c r="DC40" s="750"/>
      <c r="DD40" s="750"/>
      <c r="DE40" s="750"/>
      <c r="DF40" s="751"/>
      <c r="DG40" s="749"/>
      <c r="DH40" s="750"/>
      <c r="DI40" s="750"/>
      <c r="DJ40" s="750"/>
      <c r="DK40" s="751"/>
      <c r="DL40" s="749"/>
      <c r="DM40" s="750"/>
      <c r="DN40" s="750"/>
      <c r="DO40" s="750"/>
      <c r="DP40" s="751"/>
      <c r="DQ40" s="749"/>
      <c r="DR40" s="750"/>
      <c r="DS40" s="750"/>
      <c r="DT40" s="750"/>
      <c r="DU40" s="751"/>
      <c r="DV40" s="776"/>
      <c r="DW40" s="777"/>
      <c r="DX40" s="777"/>
      <c r="DY40" s="777"/>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6"/>
      <c r="BT41" s="777"/>
      <c r="BU41" s="777"/>
      <c r="BV41" s="777"/>
      <c r="BW41" s="777"/>
      <c r="BX41" s="777"/>
      <c r="BY41" s="777"/>
      <c r="BZ41" s="777"/>
      <c r="CA41" s="777"/>
      <c r="CB41" s="777"/>
      <c r="CC41" s="777"/>
      <c r="CD41" s="777"/>
      <c r="CE41" s="777"/>
      <c r="CF41" s="777"/>
      <c r="CG41" s="778"/>
      <c r="CH41" s="749"/>
      <c r="CI41" s="750"/>
      <c r="CJ41" s="750"/>
      <c r="CK41" s="750"/>
      <c r="CL41" s="751"/>
      <c r="CM41" s="749"/>
      <c r="CN41" s="750"/>
      <c r="CO41" s="750"/>
      <c r="CP41" s="750"/>
      <c r="CQ41" s="751"/>
      <c r="CR41" s="749"/>
      <c r="CS41" s="750"/>
      <c r="CT41" s="750"/>
      <c r="CU41" s="750"/>
      <c r="CV41" s="751"/>
      <c r="CW41" s="749"/>
      <c r="CX41" s="750"/>
      <c r="CY41" s="750"/>
      <c r="CZ41" s="750"/>
      <c r="DA41" s="751"/>
      <c r="DB41" s="749"/>
      <c r="DC41" s="750"/>
      <c r="DD41" s="750"/>
      <c r="DE41" s="750"/>
      <c r="DF41" s="751"/>
      <c r="DG41" s="749"/>
      <c r="DH41" s="750"/>
      <c r="DI41" s="750"/>
      <c r="DJ41" s="750"/>
      <c r="DK41" s="751"/>
      <c r="DL41" s="749"/>
      <c r="DM41" s="750"/>
      <c r="DN41" s="750"/>
      <c r="DO41" s="750"/>
      <c r="DP41" s="751"/>
      <c r="DQ41" s="749"/>
      <c r="DR41" s="750"/>
      <c r="DS41" s="750"/>
      <c r="DT41" s="750"/>
      <c r="DU41" s="751"/>
      <c r="DV41" s="776"/>
      <c r="DW41" s="777"/>
      <c r="DX41" s="777"/>
      <c r="DY41" s="777"/>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6"/>
      <c r="BT42" s="777"/>
      <c r="BU42" s="777"/>
      <c r="BV42" s="777"/>
      <c r="BW42" s="777"/>
      <c r="BX42" s="777"/>
      <c r="BY42" s="777"/>
      <c r="BZ42" s="777"/>
      <c r="CA42" s="777"/>
      <c r="CB42" s="777"/>
      <c r="CC42" s="777"/>
      <c r="CD42" s="777"/>
      <c r="CE42" s="777"/>
      <c r="CF42" s="777"/>
      <c r="CG42" s="778"/>
      <c r="CH42" s="749"/>
      <c r="CI42" s="750"/>
      <c r="CJ42" s="750"/>
      <c r="CK42" s="750"/>
      <c r="CL42" s="751"/>
      <c r="CM42" s="749"/>
      <c r="CN42" s="750"/>
      <c r="CO42" s="750"/>
      <c r="CP42" s="750"/>
      <c r="CQ42" s="751"/>
      <c r="CR42" s="749"/>
      <c r="CS42" s="750"/>
      <c r="CT42" s="750"/>
      <c r="CU42" s="750"/>
      <c r="CV42" s="751"/>
      <c r="CW42" s="749"/>
      <c r="CX42" s="750"/>
      <c r="CY42" s="750"/>
      <c r="CZ42" s="750"/>
      <c r="DA42" s="751"/>
      <c r="DB42" s="749"/>
      <c r="DC42" s="750"/>
      <c r="DD42" s="750"/>
      <c r="DE42" s="750"/>
      <c r="DF42" s="751"/>
      <c r="DG42" s="749"/>
      <c r="DH42" s="750"/>
      <c r="DI42" s="750"/>
      <c r="DJ42" s="750"/>
      <c r="DK42" s="751"/>
      <c r="DL42" s="749"/>
      <c r="DM42" s="750"/>
      <c r="DN42" s="750"/>
      <c r="DO42" s="750"/>
      <c r="DP42" s="751"/>
      <c r="DQ42" s="749"/>
      <c r="DR42" s="750"/>
      <c r="DS42" s="750"/>
      <c r="DT42" s="750"/>
      <c r="DU42" s="751"/>
      <c r="DV42" s="776"/>
      <c r="DW42" s="777"/>
      <c r="DX42" s="777"/>
      <c r="DY42" s="777"/>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6"/>
      <c r="BT43" s="777"/>
      <c r="BU43" s="777"/>
      <c r="BV43" s="777"/>
      <c r="BW43" s="777"/>
      <c r="BX43" s="777"/>
      <c r="BY43" s="777"/>
      <c r="BZ43" s="777"/>
      <c r="CA43" s="777"/>
      <c r="CB43" s="777"/>
      <c r="CC43" s="777"/>
      <c r="CD43" s="777"/>
      <c r="CE43" s="777"/>
      <c r="CF43" s="777"/>
      <c r="CG43" s="778"/>
      <c r="CH43" s="749"/>
      <c r="CI43" s="750"/>
      <c r="CJ43" s="750"/>
      <c r="CK43" s="750"/>
      <c r="CL43" s="751"/>
      <c r="CM43" s="749"/>
      <c r="CN43" s="750"/>
      <c r="CO43" s="750"/>
      <c r="CP43" s="750"/>
      <c r="CQ43" s="751"/>
      <c r="CR43" s="749"/>
      <c r="CS43" s="750"/>
      <c r="CT43" s="750"/>
      <c r="CU43" s="750"/>
      <c r="CV43" s="751"/>
      <c r="CW43" s="749"/>
      <c r="CX43" s="750"/>
      <c r="CY43" s="750"/>
      <c r="CZ43" s="750"/>
      <c r="DA43" s="751"/>
      <c r="DB43" s="749"/>
      <c r="DC43" s="750"/>
      <c r="DD43" s="750"/>
      <c r="DE43" s="750"/>
      <c r="DF43" s="751"/>
      <c r="DG43" s="749"/>
      <c r="DH43" s="750"/>
      <c r="DI43" s="750"/>
      <c r="DJ43" s="750"/>
      <c r="DK43" s="751"/>
      <c r="DL43" s="749"/>
      <c r="DM43" s="750"/>
      <c r="DN43" s="750"/>
      <c r="DO43" s="750"/>
      <c r="DP43" s="751"/>
      <c r="DQ43" s="749"/>
      <c r="DR43" s="750"/>
      <c r="DS43" s="750"/>
      <c r="DT43" s="750"/>
      <c r="DU43" s="751"/>
      <c r="DV43" s="776"/>
      <c r="DW43" s="777"/>
      <c r="DX43" s="777"/>
      <c r="DY43" s="777"/>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6"/>
      <c r="BT44" s="777"/>
      <c r="BU44" s="777"/>
      <c r="BV44" s="777"/>
      <c r="BW44" s="777"/>
      <c r="BX44" s="777"/>
      <c r="BY44" s="777"/>
      <c r="BZ44" s="777"/>
      <c r="CA44" s="777"/>
      <c r="CB44" s="777"/>
      <c r="CC44" s="777"/>
      <c r="CD44" s="777"/>
      <c r="CE44" s="777"/>
      <c r="CF44" s="777"/>
      <c r="CG44" s="778"/>
      <c r="CH44" s="749"/>
      <c r="CI44" s="750"/>
      <c r="CJ44" s="750"/>
      <c r="CK44" s="750"/>
      <c r="CL44" s="751"/>
      <c r="CM44" s="749"/>
      <c r="CN44" s="750"/>
      <c r="CO44" s="750"/>
      <c r="CP44" s="750"/>
      <c r="CQ44" s="751"/>
      <c r="CR44" s="749"/>
      <c r="CS44" s="750"/>
      <c r="CT44" s="750"/>
      <c r="CU44" s="750"/>
      <c r="CV44" s="751"/>
      <c r="CW44" s="749"/>
      <c r="CX44" s="750"/>
      <c r="CY44" s="750"/>
      <c r="CZ44" s="750"/>
      <c r="DA44" s="751"/>
      <c r="DB44" s="749"/>
      <c r="DC44" s="750"/>
      <c r="DD44" s="750"/>
      <c r="DE44" s="750"/>
      <c r="DF44" s="751"/>
      <c r="DG44" s="749"/>
      <c r="DH44" s="750"/>
      <c r="DI44" s="750"/>
      <c r="DJ44" s="750"/>
      <c r="DK44" s="751"/>
      <c r="DL44" s="749"/>
      <c r="DM44" s="750"/>
      <c r="DN44" s="750"/>
      <c r="DO44" s="750"/>
      <c r="DP44" s="751"/>
      <c r="DQ44" s="749"/>
      <c r="DR44" s="750"/>
      <c r="DS44" s="750"/>
      <c r="DT44" s="750"/>
      <c r="DU44" s="751"/>
      <c r="DV44" s="776"/>
      <c r="DW44" s="777"/>
      <c r="DX44" s="777"/>
      <c r="DY44" s="777"/>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6"/>
      <c r="BT45" s="777"/>
      <c r="BU45" s="777"/>
      <c r="BV45" s="777"/>
      <c r="BW45" s="777"/>
      <c r="BX45" s="777"/>
      <c r="BY45" s="777"/>
      <c r="BZ45" s="777"/>
      <c r="CA45" s="777"/>
      <c r="CB45" s="777"/>
      <c r="CC45" s="777"/>
      <c r="CD45" s="777"/>
      <c r="CE45" s="777"/>
      <c r="CF45" s="777"/>
      <c r="CG45" s="778"/>
      <c r="CH45" s="749"/>
      <c r="CI45" s="750"/>
      <c r="CJ45" s="750"/>
      <c r="CK45" s="750"/>
      <c r="CL45" s="751"/>
      <c r="CM45" s="749"/>
      <c r="CN45" s="750"/>
      <c r="CO45" s="750"/>
      <c r="CP45" s="750"/>
      <c r="CQ45" s="751"/>
      <c r="CR45" s="749"/>
      <c r="CS45" s="750"/>
      <c r="CT45" s="750"/>
      <c r="CU45" s="750"/>
      <c r="CV45" s="751"/>
      <c r="CW45" s="749"/>
      <c r="CX45" s="750"/>
      <c r="CY45" s="750"/>
      <c r="CZ45" s="750"/>
      <c r="DA45" s="751"/>
      <c r="DB45" s="749"/>
      <c r="DC45" s="750"/>
      <c r="DD45" s="750"/>
      <c r="DE45" s="750"/>
      <c r="DF45" s="751"/>
      <c r="DG45" s="749"/>
      <c r="DH45" s="750"/>
      <c r="DI45" s="750"/>
      <c r="DJ45" s="750"/>
      <c r="DK45" s="751"/>
      <c r="DL45" s="749"/>
      <c r="DM45" s="750"/>
      <c r="DN45" s="750"/>
      <c r="DO45" s="750"/>
      <c r="DP45" s="751"/>
      <c r="DQ45" s="749"/>
      <c r="DR45" s="750"/>
      <c r="DS45" s="750"/>
      <c r="DT45" s="750"/>
      <c r="DU45" s="751"/>
      <c r="DV45" s="776"/>
      <c r="DW45" s="777"/>
      <c r="DX45" s="777"/>
      <c r="DY45" s="777"/>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6"/>
      <c r="BT46" s="777"/>
      <c r="BU46" s="777"/>
      <c r="BV46" s="777"/>
      <c r="BW46" s="777"/>
      <c r="BX46" s="777"/>
      <c r="BY46" s="777"/>
      <c r="BZ46" s="777"/>
      <c r="CA46" s="777"/>
      <c r="CB46" s="777"/>
      <c r="CC46" s="777"/>
      <c r="CD46" s="777"/>
      <c r="CE46" s="777"/>
      <c r="CF46" s="777"/>
      <c r="CG46" s="778"/>
      <c r="CH46" s="749"/>
      <c r="CI46" s="750"/>
      <c r="CJ46" s="750"/>
      <c r="CK46" s="750"/>
      <c r="CL46" s="751"/>
      <c r="CM46" s="749"/>
      <c r="CN46" s="750"/>
      <c r="CO46" s="750"/>
      <c r="CP46" s="750"/>
      <c r="CQ46" s="751"/>
      <c r="CR46" s="749"/>
      <c r="CS46" s="750"/>
      <c r="CT46" s="750"/>
      <c r="CU46" s="750"/>
      <c r="CV46" s="751"/>
      <c r="CW46" s="749"/>
      <c r="CX46" s="750"/>
      <c r="CY46" s="750"/>
      <c r="CZ46" s="750"/>
      <c r="DA46" s="751"/>
      <c r="DB46" s="749"/>
      <c r="DC46" s="750"/>
      <c r="DD46" s="750"/>
      <c r="DE46" s="750"/>
      <c r="DF46" s="751"/>
      <c r="DG46" s="749"/>
      <c r="DH46" s="750"/>
      <c r="DI46" s="750"/>
      <c r="DJ46" s="750"/>
      <c r="DK46" s="751"/>
      <c r="DL46" s="749"/>
      <c r="DM46" s="750"/>
      <c r="DN46" s="750"/>
      <c r="DO46" s="750"/>
      <c r="DP46" s="751"/>
      <c r="DQ46" s="749"/>
      <c r="DR46" s="750"/>
      <c r="DS46" s="750"/>
      <c r="DT46" s="750"/>
      <c r="DU46" s="751"/>
      <c r="DV46" s="776"/>
      <c r="DW46" s="777"/>
      <c r="DX46" s="777"/>
      <c r="DY46" s="777"/>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6"/>
      <c r="BT47" s="777"/>
      <c r="BU47" s="777"/>
      <c r="BV47" s="777"/>
      <c r="BW47" s="777"/>
      <c r="BX47" s="777"/>
      <c r="BY47" s="777"/>
      <c r="BZ47" s="777"/>
      <c r="CA47" s="777"/>
      <c r="CB47" s="777"/>
      <c r="CC47" s="777"/>
      <c r="CD47" s="777"/>
      <c r="CE47" s="777"/>
      <c r="CF47" s="777"/>
      <c r="CG47" s="778"/>
      <c r="CH47" s="749"/>
      <c r="CI47" s="750"/>
      <c r="CJ47" s="750"/>
      <c r="CK47" s="750"/>
      <c r="CL47" s="751"/>
      <c r="CM47" s="749"/>
      <c r="CN47" s="750"/>
      <c r="CO47" s="750"/>
      <c r="CP47" s="750"/>
      <c r="CQ47" s="751"/>
      <c r="CR47" s="749"/>
      <c r="CS47" s="750"/>
      <c r="CT47" s="750"/>
      <c r="CU47" s="750"/>
      <c r="CV47" s="751"/>
      <c r="CW47" s="749"/>
      <c r="CX47" s="750"/>
      <c r="CY47" s="750"/>
      <c r="CZ47" s="750"/>
      <c r="DA47" s="751"/>
      <c r="DB47" s="749"/>
      <c r="DC47" s="750"/>
      <c r="DD47" s="750"/>
      <c r="DE47" s="750"/>
      <c r="DF47" s="751"/>
      <c r="DG47" s="749"/>
      <c r="DH47" s="750"/>
      <c r="DI47" s="750"/>
      <c r="DJ47" s="750"/>
      <c r="DK47" s="751"/>
      <c r="DL47" s="749"/>
      <c r="DM47" s="750"/>
      <c r="DN47" s="750"/>
      <c r="DO47" s="750"/>
      <c r="DP47" s="751"/>
      <c r="DQ47" s="749"/>
      <c r="DR47" s="750"/>
      <c r="DS47" s="750"/>
      <c r="DT47" s="750"/>
      <c r="DU47" s="751"/>
      <c r="DV47" s="776"/>
      <c r="DW47" s="777"/>
      <c r="DX47" s="777"/>
      <c r="DY47" s="777"/>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6"/>
      <c r="BT48" s="777"/>
      <c r="BU48" s="777"/>
      <c r="BV48" s="777"/>
      <c r="BW48" s="777"/>
      <c r="BX48" s="777"/>
      <c r="BY48" s="777"/>
      <c r="BZ48" s="777"/>
      <c r="CA48" s="777"/>
      <c r="CB48" s="777"/>
      <c r="CC48" s="777"/>
      <c r="CD48" s="777"/>
      <c r="CE48" s="777"/>
      <c r="CF48" s="777"/>
      <c r="CG48" s="778"/>
      <c r="CH48" s="749"/>
      <c r="CI48" s="750"/>
      <c r="CJ48" s="750"/>
      <c r="CK48" s="750"/>
      <c r="CL48" s="751"/>
      <c r="CM48" s="749"/>
      <c r="CN48" s="750"/>
      <c r="CO48" s="750"/>
      <c r="CP48" s="750"/>
      <c r="CQ48" s="751"/>
      <c r="CR48" s="749"/>
      <c r="CS48" s="750"/>
      <c r="CT48" s="750"/>
      <c r="CU48" s="750"/>
      <c r="CV48" s="751"/>
      <c r="CW48" s="749"/>
      <c r="CX48" s="750"/>
      <c r="CY48" s="750"/>
      <c r="CZ48" s="750"/>
      <c r="DA48" s="751"/>
      <c r="DB48" s="749"/>
      <c r="DC48" s="750"/>
      <c r="DD48" s="750"/>
      <c r="DE48" s="750"/>
      <c r="DF48" s="751"/>
      <c r="DG48" s="749"/>
      <c r="DH48" s="750"/>
      <c r="DI48" s="750"/>
      <c r="DJ48" s="750"/>
      <c r="DK48" s="751"/>
      <c r="DL48" s="749"/>
      <c r="DM48" s="750"/>
      <c r="DN48" s="750"/>
      <c r="DO48" s="750"/>
      <c r="DP48" s="751"/>
      <c r="DQ48" s="749"/>
      <c r="DR48" s="750"/>
      <c r="DS48" s="750"/>
      <c r="DT48" s="750"/>
      <c r="DU48" s="751"/>
      <c r="DV48" s="776"/>
      <c r="DW48" s="777"/>
      <c r="DX48" s="777"/>
      <c r="DY48" s="777"/>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6"/>
      <c r="BT49" s="777"/>
      <c r="BU49" s="777"/>
      <c r="BV49" s="777"/>
      <c r="BW49" s="777"/>
      <c r="BX49" s="777"/>
      <c r="BY49" s="777"/>
      <c r="BZ49" s="777"/>
      <c r="CA49" s="777"/>
      <c r="CB49" s="777"/>
      <c r="CC49" s="777"/>
      <c r="CD49" s="777"/>
      <c r="CE49" s="777"/>
      <c r="CF49" s="777"/>
      <c r="CG49" s="778"/>
      <c r="CH49" s="749"/>
      <c r="CI49" s="750"/>
      <c r="CJ49" s="750"/>
      <c r="CK49" s="750"/>
      <c r="CL49" s="751"/>
      <c r="CM49" s="749"/>
      <c r="CN49" s="750"/>
      <c r="CO49" s="750"/>
      <c r="CP49" s="750"/>
      <c r="CQ49" s="751"/>
      <c r="CR49" s="749"/>
      <c r="CS49" s="750"/>
      <c r="CT49" s="750"/>
      <c r="CU49" s="750"/>
      <c r="CV49" s="751"/>
      <c r="CW49" s="749"/>
      <c r="CX49" s="750"/>
      <c r="CY49" s="750"/>
      <c r="CZ49" s="750"/>
      <c r="DA49" s="751"/>
      <c r="DB49" s="749"/>
      <c r="DC49" s="750"/>
      <c r="DD49" s="750"/>
      <c r="DE49" s="750"/>
      <c r="DF49" s="751"/>
      <c r="DG49" s="749"/>
      <c r="DH49" s="750"/>
      <c r="DI49" s="750"/>
      <c r="DJ49" s="750"/>
      <c r="DK49" s="751"/>
      <c r="DL49" s="749"/>
      <c r="DM49" s="750"/>
      <c r="DN49" s="750"/>
      <c r="DO49" s="750"/>
      <c r="DP49" s="751"/>
      <c r="DQ49" s="749"/>
      <c r="DR49" s="750"/>
      <c r="DS49" s="750"/>
      <c r="DT49" s="750"/>
      <c r="DU49" s="751"/>
      <c r="DV49" s="776"/>
      <c r="DW49" s="777"/>
      <c r="DX49" s="777"/>
      <c r="DY49" s="777"/>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6"/>
      <c r="BT50" s="777"/>
      <c r="BU50" s="777"/>
      <c r="BV50" s="777"/>
      <c r="BW50" s="777"/>
      <c r="BX50" s="777"/>
      <c r="BY50" s="777"/>
      <c r="BZ50" s="777"/>
      <c r="CA50" s="777"/>
      <c r="CB50" s="777"/>
      <c r="CC50" s="777"/>
      <c r="CD50" s="777"/>
      <c r="CE50" s="777"/>
      <c r="CF50" s="777"/>
      <c r="CG50" s="778"/>
      <c r="CH50" s="749"/>
      <c r="CI50" s="750"/>
      <c r="CJ50" s="750"/>
      <c r="CK50" s="750"/>
      <c r="CL50" s="751"/>
      <c r="CM50" s="749"/>
      <c r="CN50" s="750"/>
      <c r="CO50" s="750"/>
      <c r="CP50" s="750"/>
      <c r="CQ50" s="751"/>
      <c r="CR50" s="749"/>
      <c r="CS50" s="750"/>
      <c r="CT50" s="750"/>
      <c r="CU50" s="750"/>
      <c r="CV50" s="751"/>
      <c r="CW50" s="749"/>
      <c r="CX50" s="750"/>
      <c r="CY50" s="750"/>
      <c r="CZ50" s="750"/>
      <c r="DA50" s="751"/>
      <c r="DB50" s="749"/>
      <c r="DC50" s="750"/>
      <c r="DD50" s="750"/>
      <c r="DE50" s="750"/>
      <c r="DF50" s="751"/>
      <c r="DG50" s="749"/>
      <c r="DH50" s="750"/>
      <c r="DI50" s="750"/>
      <c r="DJ50" s="750"/>
      <c r="DK50" s="751"/>
      <c r="DL50" s="749"/>
      <c r="DM50" s="750"/>
      <c r="DN50" s="750"/>
      <c r="DO50" s="750"/>
      <c r="DP50" s="751"/>
      <c r="DQ50" s="749"/>
      <c r="DR50" s="750"/>
      <c r="DS50" s="750"/>
      <c r="DT50" s="750"/>
      <c r="DU50" s="751"/>
      <c r="DV50" s="776"/>
      <c r="DW50" s="777"/>
      <c r="DX50" s="777"/>
      <c r="DY50" s="777"/>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6"/>
      <c r="BT51" s="777"/>
      <c r="BU51" s="777"/>
      <c r="BV51" s="777"/>
      <c r="BW51" s="777"/>
      <c r="BX51" s="777"/>
      <c r="BY51" s="777"/>
      <c r="BZ51" s="777"/>
      <c r="CA51" s="777"/>
      <c r="CB51" s="777"/>
      <c r="CC51" s="777"/>
      <c r="CD51" s="777"/>
      <c r="CE51" s="777"/>
      <c r="CF51" s="777"/>
      <c r="CG51" s="778"/>
      <c r="CH51" s="749"/>
      <c r="CI51" s="750"/>
      <c r="CJ51" s="750"/>
      <c r="CK51" s="750"/>
      <c r="CL51" s="751"/>
      <c r="CM51" s="749"/>
      <c r="CN51" s="750"/>
      <c r="CO51" s="750"/>
      <c r="CP51" s="750"/>
      <c r="CQ51" s="751"/>
      <c r="CR51" s="749"/>
      <c r="CS51" s="750"/>
      <c r="CT51" s="750"/>
      <c r="CU51" s="750"/>
      <c r="CV51" s="751"/>
      <c r="CW51" s="749"/>
      <c r="CX51" s="750"/>
      <c r="CY51" s="750"/>
      <c r="CZ51" s="750"/>
      <c r="DA51" s="751"/>
      <c r="DB51" s="749"/>
      <c r="DC51" s="750"/>
      <c r="DD51" s="750"/>
      <c r="DE51" s="750"/>
      <c r="DF51" s="751"/>
      <c r="DG51" s="749"/>
      <c r="DH51" s="750"/>
      <c r="DI51" s="750"/>
      <c r="DJ51" s="750"/>
      <c r="DK51" s="751"/>
      <c r="DL51" s="749"/>
      <c r="DM51" s="750"/>
      <c r="DN51" s="750"/>
      <c r="DO51" s="750"/>
      <c r="DP51" s="751"/>
      <c r="DQ51" s="749"/>
      <c r="DR51" s="750"/>
      <c r="DS51" s="750"/>
      <c r="DT51" s="750"/>
      <c r="DU51" s="751"/>
      <c r="DV51" s="776"/>
      <c r="DW51" s="777"/>
      <c r="DX51" s="777"/>
      <c r="DY51" s="777"/>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6"/>
      <c r="BT52" s="777"/>
      <c r="BU52" s="777"/>
      <c r="BV52" s="777"/>
      <c r="BW52" s="777"/>
      <c r="BX52" s="777"/>
      <c r="BY52" s="777"/>
      <c r="BZ52" s="777"/>
      <c r="CA52" s="777"/>
      <c r="CB52" s="777"/>
      <c r="CC52" s="777"/>
      <c r="CD52" s="777"/>
      <c r="CE52" s="777"/>
      <c r="CF52" s="777"/>
      <c r="CG52" s="778"/>
      <c r="CH52" s="749"/>
      <c r="CI52" s="750"/>
      <c r="CJ52" s="750"/>
      <c r="CK52" s="750"/>
      <c r="CL52" s="751"/>
      <c r="CM52" s="749"/>
      <c r="CN52" s="750"/>
      <c r="CO52" s="750"/>
      <c r="CP52" s="750"/>
      <c r="CQ52" s="751"/>
      <c r="CR52" s="749"/>
      <c r="CS52" s="750"/>
      <c r="CT52" s="750"/>
      <c r="CU52" s="750"/>
      <c r="CV52" s="751"/>
      <c r="CW52" s="749"/>
      <c r="CX52" s="750"/>
      <c r="CY52" s="750"/>
      <c r="CZ52" s="750"/>
      <c r="DA52" s="751"/>
      <c r="DB52" s="749"/>
      <c r="DC52" s="750"/>
      <c r="DD52" s="750"/>
      <c r="DE52" s="750"/>
      <c r="DF52" s="751"/>
      <c r="DG52" s="749"/>
      <c r="DH52" s="750"/>
      <c r="DI52" s="750"/>
      <c r="DJ52" s="750"/>
      <c r="DK52" s="751"/>
      <c r="DL52" s="749"/>
      <c r="DM52" s="750"/>
      <c r="DN52" s="750"/>
      <c r="DO52" s="750"/>
      <c r="DP52" s="751"/>
      <c r="DQ52" s="749"/>
      <c r="DR52" s="750"/>
      <c r="DS52" s="750"/>
      <c r="DT52" s="750"/>
      <c r="DU52" s="751"/>
      <c r="DV52" s="776"/>
      <c r="DW52" s="777"/>
      <c r="DX52" s="777"/>
      <c r="DY52" s="777"/>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6"/>
      <c r="BT53" s="777"/>
      <c r="BU53" s="777"/>
      <c r="BV53" s="777"/>
      <c r="BW53" s="777"/>
      <c r="BX53" s="777"/>
      <c r="BY53" s="777"/>
      <c r="BZ53" s="777"/>
      <c r="CA53" s="777"/>
      <c r="CB53" s="777"/>
      <c r="CC53" s="777"/>
      <c r="CD53" s="777"/>
      <c r="CE53" s="777"/>
      <c r="CF53" s="777"/>
      <c r="CG53" s="778"/>
      <c r="CH53" s="749"/>
      <c r="CI53" s="750"/>
      <c r="CJ53" s="750"/>
      <c r="CK53" s="750"/>
      <c r="CL53" s="751"/>
      <c r="CM53" s="749"/>
      <c r="CN53" s="750"/>
      <c r="CO53" s="750"/>
      <c r="CP53" s="750"/>
      <c r="CQ53" s="751"/>
      <c r="CR53" s="749"/>
      <c r="CS53" s="750"/>
      <c r="CT53" s="750"/>
      <c r="CU53" s="750"/>
      <c r="CV53" s="751"/>
      <c r="CW53" s="749"/>
      <c r="CX53" s="750"/>
      <c r="CY53" s="750"/>
      <c r="CZ53" s="750"/>
      <c r="DA53" s="751"/>
      <c r="DB53" s="749"/>
      <c r="DC53" s="750"/>
      <c r="DD53" s="750"/>
      <c r="DE53" s="750"/>
      <c r="DF53" s="751"/>
      <c r="DG53" s="749"/>
      <c r="DH53" s="750"/>
      <c r="DI53" s="750"/>
      <c r="DJ53" s="750"/>
      <c r="DK53" s="751"/>
      <c r="DL53" s="749"/>
      <c r="DM53" s="750"/>
      <c r="DN53" s="750"/>
      <c r="DO53" s="750"/>
      <c r="DP53" s="751"/>
      <c r="DQ53" s="749"/>
      <c r="DR53" s="750"/>
      <c r="DS53" s="750"/>
      <c r="DT53" s="750"/>
      <c r="DU53" s="751"/>
      <c r="DV53" s="776"/>
      <c r="DW53" s="777"/>
      <c r="DX53" s="777"/>
      <c r="DY53" s="777"/>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6"/>
      <c r="BT54" s="777"/>
      <c r="BU54" s="777"/>
      <c r="BV54" s="777"/>
      <c r="BW54" s="777"/>
      <c r="BX54" s="777"/>
      <c r="BY54" s="777"/>
      <c r="BZ54" s="777"/>
      <c r="CA54" s="777"/>
      <c r="CB54" s="777"/>
      <c r="CC54" s="777"/>
      <c r="CD54" s="777"/>
      <c r="CE54" s="777"/>
      <c r="CF54" s="777"/>
      <c r="CG54" s="778"/>
      <c r="CH54" s="749"/>
      <c r="CI54" s="750"/>
      <c r="CJ54" s="750"/>
      <c r="CK54" s="750"/>
      <c r="CL54" s="751"/>
      <c r="CM54" s="749"/>
      <c r="CN54" s="750"/>
      <c r="CO54" s="750"/>
      <c r="CP54" s="750"/>
      <c r="CQ54" s="751"/>
      <c r="CR54" s="749"/>
      <c r="CS54" s="750"/>
      <c r="CT54" s="750"/>
      <c r="CU54" s="750"/>
      <c r="CV54" s="751"/>
      <c r="CW54" s="749"/>
      <c r="CX54" s="750"/>
      <c r="CY54" s="750"/>
      <c r="CZ54" s="750"/>
      <c r="DA54" s="751"/>
      <c r="DB54" s="749"/>
      <c r="DC54" s="750"/>
      <c r="DD54" s="750"/>
      <c r="DE54" s="750"/>
      <c r="DF54" s="751"/>
      <c r="DG54" s="749"/>
      <c r="DH54" s="750"/>
      <c r="DI54" s="750"/>
      <c r="DJ54" s="750"/>
      <c r="DK54" s="751"/>
      <c r="DL54" s="749"/>
      <c r="DM54" s="750"/>
      <c r="DN54" s="750"/>
      <c r="DO54" s="750"/>
      <c r="DP54" s="751"/>
      <c r="DQ54" s="749"/>
      <c r="DR54" s="750"/>
      <c r="DS54" s="750"/>
      <c r="DT54" s="750"/>
      <c r="DU54" s="751"/>
      <c r="DV54" s="776"/>
      <c r="DW54" s="777"/>
      <c r="DX54" s="777"/>
      <c r="DY54" s="777"/>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6"/>
      <c r="BT55" s="777"/>
      <c r="BU55" s="777"/>
      <c r="BV55" s="777"/>
      <c r="BW55" s="777"/>
      <c r="BX55" s="777"/>
      <c r="BY55" s="777"/>
      <c r="BZ55" s="777"/>
      <c r="CA55" s="777"/>
      <c r="CB55" s="777"/>
      <c r="CC55" s="777"/>
      <c r="CD55" s="777"/>
      <c r="CE55" s="777"/>
      <c r="CF55" s="777"/>
      <c r="CG55" s="778"/>
      <c r="CH55" s="749"/>
      <c r="CI55" s="750"/>
      <c r="CJ55" s="750"/>
      <c r="CK55" s="750"/>
      <c r="CL55" s="751"/>
      <c r="CM55" s="749"/>
      <c r="CN55" s="750"/>
      <c r="CO55" s="750"/>
      <c r="CP55" s="750"/>
      <c r="CQ55" s="751"/>
      <c r="CR55" s="749"/>
      <c r="CS55" s="750"/>
      <c r="CT55" s="750"/>
      <c r="CU55" s="750"/>
      <c r="CV55" s="751"/>
      <c r="CW55" s="749"/>
      <c r="CX55" s="750"/>
      <c r="CY55" s="750"/>
      <c r="CZ55" s="750"/>
      <c r="DA55" s="751"/>
      <c r="DB55" s="749"/>
      <c r="DC55" s="750"/>
      <c r="DD55" s="750"/>
      <c r="DE55" s="750"/>
      <c r="DF55" s="751"/>
      <c r="DG55" s="749"/>
      <c r="DH55" s="750"/>
      <c r="DI55" s="750"/>
      <c r="DJ55" s="750"/>
      <c r="DK55" s="751"/>
      <c r="DL55" s="749"/>
      <c r="DM55" s="750"/>
      <c r="DN55" s="750"/>
      <c r="DO55" s="750"/>
      <c r="DP55" s="751"/>
      <c r="DQ55" s="749"/>
      <c r="DR55" s="750"/>
      <c r="DS55" s="750"/>
      <c r="DT55" s="750"/>
      <c r="DU55" s="751"/>
      <c r="DV55" s="776"/>
      <c r="DW55" s="777"/>
      <c r="DX55" s="777"/>
      <c r="DY55" s="777"/>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6"/>
      <c r="BT56" s="777"/>
      <c r="BU56" s="777"/>
      <c r="BV56" s="777"/>
      <c r="BW56" s="777"/>
      <c r="BX56" s="777"/>
      <c r="BY56" s="777"/>
      <c r="BZ56" s="777"/>
      <c r="CA56" s="777"/>
      <c r="CB56" s="777"/>
      <c r="CC56" s="777"/>
      <c r="CD56" s="777"/>
      <c r="CE56" s="777"/>
      <c r="CF56" s="777"/>
      <c r="CG56" s="778"/>
      <c r="CH56" s="749"/>
      <c r="CI56" s="750"/>
      <c r="CJ56" s="750"/>
      <c r="CK56" s="750"/>
      <c r="CL56" s="751"/>
      <c r="CM56" s="749"/>
      <c r="CN56" s="750"/>
      <c r="CO56" s="750"/>
      <c r="CP56" s="750"/>
      <c r="CQ56" s="751"/>
      <c r="CR56" s="749"/>
      <c r="CS56" s="750"/>
      <c r="CT56" s="750"/>
      <c r="CU56" s="750"/>
      <c r="CV56" s="751"/>
      <c r="CW56" s="749"/>
      <c r="CX56" s="750"/>
      <c r="CY56" s="750"/>
      <c r="CZ56" s="750"/>
      <c r="DA56" s="751"/>
      <c r="DB56" s="749"/>
      <c r="DC56" s="750"/>
      <c r="DD56" s="750"/>
      <c r="DE56" s="750"/>
      <c r="DF56" s="751"/>
      <c r="DG56" s="749"/>
      <c r="DH56" s="750"/>
      <c r="DI56" s="750"/>
      <c r="DJ56" s="750"/>
      <c r="DK56" s="751"/>
      <c r="DL56" s="749"/>
      <c r="DM56" s="750"/>
      <c r="DN56" s="750"/>
      <c r="DO56" s="750"/>
      <c r="DP56" s="751"/>
      <c r="DQ56" s="749"/>
      <c r="DR56" s="750"/>
      <c r="DS56" s="750"/>
      <c r="DT56" s="750"/>
      <c r="DU56" s="751"/>
      <c r="DV56" s="776"/>
      <c r="DW56" s="777"/>
      <c r="DX56" s="777"/>
      <c r="DY56" s="777"/>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6"/>
      <c r="BT57" s="777"/>
      <c r="BU57" s="777"/>
      <c r="BV57" s="777"/>
      <c r="BW57" s="777"/>
      <c r="BX57" s="777"/>
      <c r="BY57" s="777"/>
      <c r="BZ57" s="777"/>
      <c r="CA57" s="777"/>
      <c r="CB57" s="777"/>
      <c r="CC57" s="777"/>
      <c r="CD57" s="777"/>
      <c r="CE57" s="777"/>
      <c r="CF57" s="777"/>
      <c r="CG57" s="778"/>
      <c r="CH57" s="749"/>
      <c r="CI57" s="750"/>
      <c r="CJ57" s="750"/>
      <c r="CK57" s="750"/>
      <c r="CL57" s="751"/>
      <c r="CM57" s="749"/>
      <c r="CN57" s="750"/>
      <c r="CO57" s="750"/>
      <c r="CP57" s="750"/>
      <c r="CQ57" s="751"/>
      <c r="CR57" s="749"/>
      <c r="CS57" s="750"/>
      <c r="CT57" s="750"/>
      <c r="CU57" s="750"/>
      <c r="CV57" s="751"/>
      <c r="CW57" s="749"/>
      <c r="CX57" s="750"/>
      <c r="CY57" s="750"/>
      <c r="CZ57" s="750"/>
      <c r="DA57" s="751"/>
      <c r="DB57" s="749"/>
      <c r="DC57" s="750"/>
      <c r="DD57" s="750"/>
      <c r="DE57" s="750"/>
      <c r="DF57" s="751"/>
      <c r="DG57" s="749"/>
      <c r="DH57" s="750"/>
      <c r="DI57" s="750"/>
      <c r="DJ57" s="750"/>
      <c r="DK57" s="751"/>
      <c r="DL57" s="749"/>
      <c r="DM57" s="750"/>
      <c r="DN57" s="750"/>
      <c r="DO57" s="750"/>
      <c r="DP57" s="751"/>
      <c r="DQ57" s="749"/>
      <c r="DR57" s="750"/>
      <c r="DS57" s="750"/>
      <c r="DT57" s="750"/>
      <c r="DU57" s="751"/>
      <c r="DV57" s="776"/>
      <c r="DW57" s="777"/>
      <c r="DX57" s="777"/>
      <c r="DY57" s="777"/>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6"/>
      <c r="BT58" s="777"/>
      <c r="BU58" s="777"/>
      <c r="BV58" s="777"/>
      <c r="BW58" s="777"/>
      <c r="BX58" s="777"/>
      <c r="BY58" s="777"/>
      <c r="BZ58" s="777"/>
      <c r="CA58" s="777"/>
      <c r="CB58" s="777"/>
      <c r="CC58" s="777"/>
      <c r="CD58" s="777"/>
      <c r="CE58" s="777"/>
      <c r="CF58" s="777"/>
      <c r="CG58" s="778"/>
      <c r="CH58" s="749"/>
      <c r="CI58" s="750"/>
      <c r="CJ58" s="750"/>
      <c r="CK58" s="750"/>
      <c r="CL58" s="751"/>
      <c r="CM58" s="749"/>
      <c r="CN58" s="750"/>
      <c r="CO58" s="750"/>
      <c r="CP58" s="750"/>
      <c r="CQ58" s="751"/>
      <c r="CR58" s="749"/>
      <c r="CS58" s="750"/>
      <c r="CT58" s="750"/>
      <c r="CU58" s="750"/>
      <c r="CV58" s="751"/>
      <c r="CW58" s="749"/>
      <c r="CX58" s="750"/>
      <c r="CY58" s="750"/>
      <c r="CZ58" s="750"/>
      <c r="DA58" s="751"/>
      <c r="DB58" s="749"/>
      <c r="DC58" s="750"/>
      <c r="DD58" s="750"/>
      <c r="DE58" s="750"/>
      <c r="DF58" s="751"/>
      <c r="DG58" s="749"/>
      <c r="DH58" s="750"/>
      <c r="DI58" s="750"/>
      <c r="DJ58" s="750"/>
      <c r="DK58" s="751"/>
      <c r="DL58" s="749"/>
      <c r="DM58" s="750"/>
      <c r="DN58" s="750"/>
      <c r="DO58" s="750"/>
      <c r="DP58" s="751"/>
      <c r="DQ58" s="749"/>
      <c r="DR58" s="750"/>
      <c r="DS58" s="750"/>
      <c r="DT58" s="750"/>
      <c r="DU58" s="751"/>
      <c r="DV58" s="776"/>
      <c r="DW58" s="777"/>
      <c r="DX58" s="777"/>
      <c r="DY58" s="777"/>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6"/>
      <c r="BT59" s="777"/>
      <c r="BU59" s="777"/>
      <c r="BV59" s="777"/>
      <c r="BW59" s="777"/>
      <c r="BX59" s="777"/>
      <c r="BY59" s="777"/>
      <c r="BZ59" s="777"/>
      <c r="CA59" s="777"/>
      <c r="CB59" s="777"/>
      <c r="CC59" s="777"/>
      <c r="CD59" s="777"/>
      <c r="CE59" s="777"/>
      <c r="CF59" s="777"/>
      <c r="CG59" s="778"/>
      <c r="CH59" s="749"/>
      <c r="CI59" s="750"/>
      <c r="CJ59" s="750"/>
      <c r="CK59" s="750"/>
      <c r="CL59" s="751"/>
      <c r="CM59" s="749"/>
      <c r="CN59" s="750"/>
      <c r="CO59" s="750"/>
      <c r="CP59" s="750"/>
      <c r="CQ59" s="751"/>
      <c r="CR59" s="749"/>
      <c r="CS59" s="750"/>
      <c r="CT59" s="750"/>
      <c r="CU59" s="750"/>
      <c r="CV59" s="751"/>
      <c r="CW59" s="749"/>
      <c r="CX59" s="750"/>
      <c r="CY59" s="750"/>
      <c r="CZ59" s="750"/>
      <c r="DA59" s="751"/>
      <c r="DB59" s="749"/>
      <c r="DC59" s="750"/>
      <c r="DD59" s="750"/>
      <c r="DE59" s="750"/>
      <c r="DF59" s="751"/>
      <c r="DG59" s="749"/>
      <c r="DH59" s="750"/>
      <c r="DI59" s="750"/>
      <c r="DJ59" s="750"/>
      <c r="DK59" s="751"/>
      <c r="DL59" s="749"/>
      <c r="DM59" s="750"/>
      <c r="DN59" s="750"/>
      <c r="DO59" s="750"/>
      <c r="DP59" s="751"/>
      <c r="DQ59" s="749"/>
      <c r="DR59" s="750"/>
      <c r="DS59" s="750"/>
      <c r="DT59" s="750"/>
      <c r="DU59" s="751"/>
      <c r="DV59" s="776"/>
      <c r="DW59" s="777"/>
      <c r="DX59" s="777"/>
      <c r="DY59" s="777"/>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6"/>
      <c r="BT60" s="777"/>
      <c r="BU60" s="777"/>
      <c r="BV60" s="777"/>
      <c r="BW60" s="777"/>
      <c r="BX60" s="777"/>
      <c r="BY60" s="777"/>
      <c r="BZ60" s="777"/>
      <c r="CA60" s="777"/>
      <c r="CB60" s="777"/>
      <c r="CC60" s="777"/>
      <c r="CD60" s="777"/>
      <c r="CE60" s="777"/>
      <c r="CF60" s="777"/>
      <c r="CG60" s="778"/>
      <c r="CH60" s="749"/>
      <c r="CI60" s="750"/>
      <c r="CJ60" s="750"/>
      <c r="CK60" s="750"/>
      <c r="CL60" s="751"/>
      <c r="CM60" s="749"/>
      <c r="CN60" s="750"/>
      <c r="CO60" s="750"/>
      <c r="CP60" s="750"/>
      <c r="CQ60" s="751"/>
      <c r="CR60" s="749"/>
      <c r="CS60" s="750"/>
      <c r="CT60" s="750"/>
      <c r="CU60" s="750"/>
      <c r="CV60" s="751"/>
      <c r="CW60" s="749"/>
      <c r="CX60" s="750"/>
      <c r="CY60" s="750"/>
      <c r="CZ60" s="750"/>
      <c r="DA60" s="751"/>
      <c r="DB60" s="749"/>
      <c r="DC60" s="750"/>
      <c r="DD60" s="750"/>
      <c r="DE60" s="750"/>
      <c r="DF60" s="751"/>
      <c r="DG60" s="749"/>
      <c r="DH60" s="750"/>
      <c r="DI60" s="750"/>
      <c r="DJ60" s="750"/>
      <c r="DK60" s="751"/>
      <c r="DL60" s="749"/>
      <c r="DM60" s="750"/>
      <c r="DN60" s="750"/>
      <c r="DO60" s="750"/>
      <c r="DP60" s="751"/>
      <c r="DQ60" s="749"/>
      <c r="DR60" s="750"/>
      <c r="DS60" s="750"/>
      <c r="DT60" s="750"/>
      <c r="DU60" s="751"/>
      <c r="DV60" s="776"/>
      <c r="DW60" s="777"/>
      <c r="DX60" s="777"/>
      <c r="DY60" s="777"/>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6"/>
      <c r="BT61" s="777"/>
      <c r="BU61" s="777"/>
      <c r="BV61" s="777"/>
      <c r="BW61" s="777"/>
      <c r="BX61" s="777"/>
      <c r="BY61" s="777"/>
      <c r="BZ61" s="777"/>
      <c r="CA61" s="777"/>
      <c r="CB61" s="777"/>
      <c r="CC61" s="777"/>
      <c r="CD61" s="777"/>
      <c r="CE61" s="777"/>
      <c r="CF61" s="777"/>
      <c r="CG61" s="778"/>
      <c r="CH61" s="749"/>
      <c r="CI61" s="750"/>
      <c r="CJ61" s="750"/>
      <c r="CK61" s="750"/>
      <c r="CL61" s="751"/>
      <c r="CM61" s="749"/>
      <c r="CN61" s="750"/>
      <c r="CO61" s="750"/>
      <c r="CP61" s="750"/>
      <c r="CQ61" s="751"/>
      <c r="CR61" s="749"/>
      <c r="CS61" s="750"/>
      <c r="CT61" s="750"/>
      <c r="CU61" s="750"/>
      <c r="CV61" s="751"/>
      <c r="CW61" s="749"/>
      <c r="CX61" s="750"/>
      <c r="CY61" s="750"/>
      <c r="CZ61" s="750"/>
      <c r="DA61" s="751"/>
      <c r="DB61" s="749"/>
      <c r="DC61" s="750"/>
      <c r="DD61" s="750"/>
      <c r="DE61" s="750"/>
      <c r="DF61" s="751"/>
      <c r="DG61" s="749"/>
      <c r="DH61" s="750"/>
      <c r="DI61" s="750"/>
      <c r="DJ61" s="750"/>
      <c r="DK61" s="751"/>
      <c r="DL61" s="749"/>
      <c r="DM61" s="750"/>
      <c r="DN61" s="750"/>
      <c r="DO61" s="750"/>
      <c r="DP61" s="751"/>
      <c r="DQ61" s="749"/>
      <c r="DR61" s="750"/>
      <c r="DS61" s="750"/>
      <c r="DT61" s="750"/>
      <c r="DU61" s="751"/>
      <c r="DV61" s="776"/>
      <c r="DW61" s="777"/>
      <c r="DX61" s="777"/>
      <c r="DY61" s="777"/>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41"/>
      <c r="BP62" s="241"/>
      <c r="BQ62" s="238">
        <v>56</v>
      </c>
      <c r="BR62" s="239"/>
      <c r="BS62" s="776"/>
      <c r="BT62" s="777"/>
      <c r="BU62" s="777"/>
      <c r="BV62" s="777"/>
      <c r="BW62" s="777"/>
      <c r="BX62" s="777"/>
      <c r="BY62" s="777"/>
      <c r="BZ62" s="777"/>
      <c r="CA62" s="777"/>
      <c r="CB62" s="777"/>
      <c r="CC62" s="777"/>
      <c r="CD62" s="777"/>
      <c r="CE62" s="777"/>
      <c r="CF62" s="777"/>
      <c r="CG62" s="778"/>
      <c r="CH62" s="749"/>
      <c r="CI62" s="750"/>
      <c r="CJ62" s="750"/>
      <c r="CK62" s="750"/>
      <c r="CL62" s="751"/>
      <c r="CM62" s="749"/>
      <c r="CN62" s="750"/>
      <c r="CO62" s="750"/>
      <c r="CP62" s="750"/>
      <c r="CQ62" s="751"/>
      <c r="CR62" s="749"/>
      <c r="CS62" s="750"/>
      <c r="CT62" s="750"/>
      <c r="CU62" s="750"/>
      <c r="CV62" s="751"/>
      <c r="CW62" s="749"/>
      <c r="CX62" s="750"/>
      <c r="CY62" s="750"/>
      <c r="CZ62" s="750"/>
      <c r="DA62" s="751"/>
      <c r="DB62" s="749"/>
      <c r="DC62" s="750"/>
      <c r="DD62" s="750"/>
      <c r="DE62" s="750"/>
      <c r="DF62" s="751"/>
      <c r="DG62" s="749"/>
      <c r="DH62" s="750"/>
      <c r="DI62" s="750"/>
      <c r="DJ62" s="750"/>
      <c r="DK62" s="751"/>
      <c r="DL62" s="749"/>
      <c r="DM62" s="750"/>
      <c r="DN62" s="750"/>
      <c r="DO62" s="750"/>
      <c r="DP62" s="751"/>
      <c r="DQ62" s="749"/>
      <c r="DR62" s="750"/>
      <c r="DS62" s="750"/>
      <c r="DT62" s="750"/>
      <c r="DU62" s="751"/>
      <c r="DV62" s="776"/>
      <c r="DW62" s="777"/>
      <c r="DX62" s="777"/>
      <c r="DY62" s="777"/>
      <c r="DZ62" s="779"/>
      <c r="EA62" s="230"/>
    </row>
    <row r="63" spans="1:131" ht="26.25" customHeight="1" thickBot="1" x14ac:dyDescent="0.25">
      <c r="A63" s="240" t="s">
        <v>377</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1204</v>
      </c>
      <c r="AG63" s="844"/>
      <c r="AH63" s="844"/>
      <c r="AI63" s="844"/>
      <c r="AJ63" s="845"/>
      <c r="AK63" s="846"/>
      <c r="AL63" s="841"/>
      <c r="AM63" s="841"/>
      <c r="AN63" s="841"/>
      <c r="AO63" s="841"/>
      <c r="AP63" s="844">
        <v>16831</v>
      </c>
      <c r="AQ63" s="844"/>
      <c r="AR63" s="844"/>
      <c r="AS63" s="844"/>
      <c r="AT63" s="844"/>
      <c r="AU63" s="844">
        <v>12214</v>
      </c>
      <c r="AV63" s="844"/>
      <c r="AW63" s="844"/>
      <c r="AX63" s="844"/>
      <c r="AY63" s="844"/>
      <c r="AZ63" s="848"/>
      <c r="BA63" s="848"/>
      <c r="BB63" s="848"/>
      <c r="BC63" s="848"/>
      <c r="BD63" s="848"/>
      <c r="BE63" s="849"/>
      <c r="BF63" s="849"/>
      <c r="BG63" s="849"/>
      <c r="BH63" s="849"/>
      <c r="BI63" s="850"/>
      <c r="BJ63" s="851" t="s">
        <v>122</v>
      </c>
      <c r="BK63" s="852"/>
      <c r="BL63" s="852"/>
      <c r="BM63" s="852"/>
      <c r="BN63" s="853"/>
      <c r="BO63" s="241"/>
      <c r="BP63" s="241"/>
      <c r="BQ63" s="238">
        <v>57</v>
      </c>
      <c r="BR63" s="239"/>
      <c r="BS63" s="776"/>
      <c r="BT63" s="777"/>
      <c r="BU63" s="777"/>
      <c r="BV63" s="777"/>
      <c r="BW63" s="777"/>
      <c r="BX63" s="777"/>
      <c r="BY63" s="777"/>
      <c r="BZ63" s="777"/>
      <c r="CA63" s="777"/>
      <c r="CB63" s="777"/>
      <c r="CC63" s="777"/>
      <c r="CD63" s="777"/>
      <c r="CE63" s="777"/>
      <c r="CF63" s="777"/>
      <c r="CG63" s="778"/>
      <c r="CH63" s="749"/>
      <c r="CI63" s="750"/>
      <c r="CJ63" s="750"/>
      <c r="CK63" s="750"/>
      <c r="CL63" s="751"/>
      <c r="CM63" s="749"/>
      <c r="CN63" s="750"/>
      <c r="CO63" s="750"/>
      <c r="CP63" s="750"/>
      <c r="CQ63" s="751"/>
      <c r="CR63" s="749"/>
      <c r="CS63" s="750"/>
      <c r="CT63" s="750"/>
      <c r="CU63" s="750"/>
      <c r="CV63" s="751"/>
      <c r="CW63" s="749"/>
      <c r="CX63" s="750"/>
      <c r="CY63" s="750"/>
      <c r="CZ63" s="750"/>
      <c r="DA63" s="751"/>
      <c r="DB63" s="749"/>
      <c r="DC63" s="750"/>
      <c r="DD63" s="750"/>
      <c r="DE63" s="750"/>
      <c r="DF63" s="751"/>
      <c r="DG63" s="749"/>
      <c r="DH63" s="750"/>
      <c r="DI63" s="750"/>
      <c r="DJ63" s="750"/>
      <c r="DK63" s="751"/>
      <c r="DL63" s="749"/>
      <c r="DM63" s="750"/>
      <c r="DN63" s="750"/>
      <c r="DO63" s="750"/>
      <c r="DP63" s="751"/>
      <c r="DQ63" s="749"/>
      <c r="DR63" s="750"/>
      <c r="DS63" s="750"/>
      <c r="DT63" s="750"/>
      <c r="DU63" s="751"/>
      <c r="DV63" s="776"/>
      <c r="DW63" s="777"/>
      <c r="DX63" s="777"/>
      <c r="DY63" s="777"/>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6"/>
      <c r="BT64" s="777"/>
      <c r="BU64" s="777"/>
      <c r="BV64" s="777"/>
      <c r="BW64" s="777"/>
      <c r="BX64" s="777"/>
      <c r="BY64" s="777"/>
      <c r="BZ64" s="777"/>
      <c r="CA64" s="777"/>
      <c r="CB64" s="777"/>
      <c r="CC64" s="777"/>
      <c r="CD64" s="777"/>
      <c r="CE64" s="777"/>
      <c r="CF64" s="777"/>
      <c r="CG64" s="778"/>
      <c r="CH64" s="749"/>
      <c r="CI64" s="750"/>
      <c r="CJ64" s="750"/>
      <c r="CK64" s="750"/>
      <c r="CL64" s="751"/>
      <c r="CM64" s="749"/>
      <c r="CN64" s="750"/>
      <c r="CO64" s="750"/>
      <c r="CP64" s="750"/>
      <c r="CQ64" s="751"/>
      <c r="CR64" s="749"/>
      <c r="CS64" s="750"/>
      <c r="CT64" s="750"/>
      <c r="CU64" s="750"/>
      <c r="CV64" s="751"/>
      <c r="CW64" s="749"/>
      <c r="CX64" s="750"/>
      <c r="CY64" s="750"/>
      <c r="CZ64" s="750"/>
      <c r="DA64" s="751"/>
      <c r="DB64" s="749"/>
      <c r="DC64" s="750"/>
      <c r="DD64" s="750"/>
      <c r="DE64" s="750"/>
      <c r="DF64" s="751"/>
      <c r="DG64" s="749"/>
      <c r="DH64" s="750"/>
      <c r="DI64" s="750"/>
      <c r="DJ64" s="750"/>
      <c r="DK64" s="751"/>
      <c r="DL64" s="749"/>
      <c r="DM64" s="750"/>
      <c r="DN64" s="750"/>
      <c r="DO64" s="750"/>
      <c r="DP64" s="751"/>
      <c r="DQ64" s="749"/>
      <c r="DR64" s="750"/>
      <c r="DS64" s="750"/>
      <c r="DT64" s="750"/>
      <c r="DU64" s="751"/>
      <c r="DV64" s="776"/>
      <c r="DW64" s="777"/>
      <c r="DX64" s="777"/>
      <c r="DY64" s="777"/>
      <c r="DZ64" s="779"/>
      <c r="EA64" s="230"/>
    </row>
    <row r="65" spans="1:131" ht="26.25" customHeight="1" thickBot="1" x14ac:dyDescent="0.25">
      <c r="A65" s="232" t="s">
        <v>396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6"/>
      <c r="BT65" s="777"/>
      <c r="BU65" s="777"/>
      <c r="BV65" s="777"/>
      <c r="BW65" s="777"/>
      <c r="BX65" s="777"/>
      <c r="BY65" s="777"/>
      <c r="BZ65" s="777"/>
      <c r="CA65" s="777"/>
      <c r="CB65" s="777"/>
      <c r="CC65" s="777"/>
      <c r="CD65" s="777"/>
      <c r="CE65" s="777"/>
      <c r="CF65" s="777"/>
      <c r="CG65" s="778"/>
      <c r="CH65" s="749"/>
      <c r="CI65" s="750"/>
      <c r="CJ65" s="750"/>
      <c r="CK65" s="750"/>
      <c r="CL65" s="751"/>
      <c r="CM65" s="749"/>
      <c r="CN65" s="750"/>
      <c r="CO65" s="750"/>
      <c r="CP65" s="750"/>
      <c r="CQ65" s="751"/>
      <c r="CR65" s="749"/>
      <c r="CS65" s="750"/>
      <c r="CT65" s="750"/>
      <c r="CU65" s="750"/>
      <c r="CV65" s="751"/>
      <c r="CW65" s="749"/>
      <c r="CX65" s="750"/>
      <c r="CY65" s="750"/>
      <c r="CZ65" s="750"/>
      <c r="DA65" s="751"/>
      <c r="DB65" s="749"/>
      <c r="DC65" s="750"/>
      <c r="DD65" s="750"/>
      <c r="DE65" s="750"/>
      <c r="DF65" s="751"/>
      <c r="DG65" s="749"/>
      <c r="DH65" s="750"/>
      <c r="DI65" s="750"/>
      <c r="DJ65" s="750"/>
      <c r="DK65" s="751"/>
      <c r="DL65" s="749"/>
      <c r="DM65" s="750"/>
      <c r="DN65" s="750"/>
      <c r="DO65" s="750"/>
      <c r="DP65" s="751"/>
      <c r="DQ65" s="749"/>
      <c r="DR65" s="750"/>
      <c r="DS65" s="750"/>
      <c r="DT65" s="750"/>
      <c r="DU65" s="751"/>
      <c r="DV65" s="776"/>
      <c r="DW65" s="777"/>
      <c r="DX65" s="777"/>
      <c r="DY65" s="777"/>
      <c r="DZ65" s="779"/>
      <c r="EA65" s="230"/>
    </row>
    <row r="66" spans="1:131" ht="26.25" customHeight="1" x14ac:dyDescent="0.2">
      <c r="A66" s="727" t="s">
        <v>397</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398</v>
      </c>
      <c r="AV66" s="734"/>
      <c r="AW66" s="734"/>
      <c r="AX66" s="734"/>
      <c r="AY66" s="735"/>
      <c r="AZ66" s="733" t="s">
        <v>365</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69" t="s">
        <v>552</v>
      </c>
      <c r="C68" s="870"/>
      <c r="D68" s="870"/>
      <c r="E68" s="870"/>
      <c r="F68" s="870"/>
      <c r="G68" s="870"/>
      <c r="H68" s="870"/>
      <c r="I68" s="870"/>
      <c r="J68" s="870"/>
      <c r="K68" s="870"/>
      <c r="L68" s="870"/>
      <c r="M68" s="870"/>
      <c r="N68" s="870"/>
      <c r="O68" s="870"/>
      <c r="P68" s="871"/>
      <c r="Q68" s="872">
        <v>558</v>
      </c>
      <c r="R68" s="866"/>
      <c r="S68" s="866"/>
      <c r="T68" s="866"/>
      <c r="U68" s="866"/>
      <c r="V68" s="866">
        <v>547</v>
      </c>
      <c r="W68" s="866"/>
      <c r="X68" s="866"/>
      <c r="Y68" s="866"/>
      <c r="Z68" s="866"/>
      <c r="AA68" s="866">
        <v>11</v>
      </c>
      <c r="AB68" s="866"/>
      <c r="AC68" s="866"/>
      <c r="AD68" s="866"/>
      <c r="AE68" s="866"/>
      <c r="AF68" s="866">
        <v>11</v>
      </c>
      <c r="AG68" s="866"/>
      <c r="AH68" s="866"/>
      <c r="AI68" s="866"/>
      <c r="AJ68" s="866"/>
      <c r="AK68" s="866" t="s">
        <v>551</v>
      </c>
      <c r="AL68" s="866"/>
      <c r="AM68" s="866"/>
      <c r="AN68" s="866"/>
      <c r="AO68" s="866"/>
      <c r="AP68" s="866">
        <v>123</v>
      </c>
      <c r="AQ68" s="866"/>
      <c r="AR68" s="866"/>
      <c r="AS68" s="866"/>
      <c r="AT68" s="866"/>
      <c r="AU68" s="866">
        <v>62</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3" t="s">
        <v>553</v>
      </c>
      <c r="C69" s="874"/>
      <c r="D69" s="874"/>
      <c r="E69" s="874"/>
      <c r="F69" s="874"/>
      <c r="G69" s="874"/>
      <c r="H69" s="874"/>
      <c r="I69" s="874"/>
      <c r="J69" s="874"/>
      <c r="K69" s="874"/>
      <c r="L69" s="874"/>
      <c r="M69" s="874"/>
      <c r="N69" s="874"/>
      <c r="O69" s="874"/>
      <c r="P69" s="875"/>
      <c r="Q69" s="876">
        <v>5003</v>
      </c>
      <c r="R69" s="830"/>
      <c r="S69" s="830"/>
      <c r="T69" s="830"/>
      <c r="U69" s="830"/>
      <c r="V69" s="830">
        <v>4984</v>
      </c>
      <c r="W69" s="830"/>
      <c r="X69" s="830"/>
      <c r="Y69" s="830"/>
      <c r="Z69" s="830"/>
      <c r="AA69" s="830">
        <v>19</v>
      </c>
      <c r="AB69" s="830"/>
      <c r="AC69" s="830"/>
      <c r="AD69" s="830"/>
      <c r="AE69" s="830"/>
      <c r="AF69" s="830">
        <v>19</v>
      </c>
      <c r="AG69" s="830"/>
      <c r="AH69" s="830"/>
      <c r="AI69" s="830"/>
      <c r="AJ69" s="830"/>
      <c r="AK69" s="830" t="s">
        <v>551</v>
      </c>
      <c r="AL69" s="830"/>
      <c r="AM69" s="830"/>
      <c r="AN69" s="830"/>
      <c r="AO69" s="830"/>
      <c r="AP69" s="830">
        <v>2769</v>
      </c>
      <c r="AQ69" s="830"/>
      <c r="AR69" s="830"/>
      <c r="AS69" s="830"/>
      <c r="AT69" s="830"/>
      <c r="AU69" s="830">
        <v>769</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3" t="s">
        <v>554</v>
      </c>
      <c r="C70" s="874"/>
      <c r="D70" s="874"/>
      <c r="E70" s="874"/>
      <c r="F70" s="874"/>
      <c r="G70" s="874"/>
      <c r="H70" s="874"/>
      <c r="I70" s="874"/>
      <c r="J70" s="874"/>
      <c r="K70" s="874"/>
      <c r="L70" s="874"/>
      <c r="M70" s="874"/>
      <c r="N70" s="874"/>
      <c r="O70" s="874"/>
      <c r="P70" s="875"/>
      <c r="Q70" s="876">
        <v>2723</v>
      </c>
      <c r="R70" s="830"/>
      <c r="S70" s="830"/>
      <c r="T70" s="830"/>
      <c r="U70" s="830"/>
      <c r="V70" s="830">
        <v>2603</v>
      </c>
      <c r="W70" s="830"/>
      <c r="X70" s="830"/>
      <c r="Y70" s="830"/>
      <c r="Z70" s="830"/>
      <c r="AA70" s="830">
        <v>119</v>
      </c>
      <c r="AB70" s="830"/>
      <c r="AC70" s="830"/>
      <c r="AD70" s="830"/>
      <c r="AE70" s="830"/>
      <c r="AF70" s="830">
        <v>119</v>
      </c>
      <c r="AG70" s="830"/>
      <c r="AH70" s="830"/>
      <c r="AI70" s="830"/>
      <c r="AJ70" s="830"/>
      <c r="AK70" s="830" t="s">
        <v>551</v>
      </c>
      <c r="AL70" s="830"/>
      <c r="AM70" s="830"/>
      <c r="AN70" s="830"/>
      <c r="AO70" s="830"/>
      <c r="AP70" s="830">
        <v>1596</v>
      </c>
      <c r="AQ70" s="830"/>
      <c r="AR70" s="830"/>
      <c r="AS70" s="830"/>
      <c r="AT70" s="830"/>
      <c r="AU70" s="830">
        <v>469</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3" t="s">
        <v>555</v>
      </c>
      <c r="C71" s="874"/>
      <c r="D71" s="874"/>
      <c r="E71" s="874"/>
      <c r="F71" s="874"/>
      <c r="G71" s="874"/>
      <c r="H71" s="874"/>
      <c r="I71" s="874"/>
      <c r="J71" s="874"/>
      <c r="K71" s="874"/>
      <c r="L71" s="874"/>
      <c r="M71" s="874"/>
      <c r="N71" s="874"/>
      <c r="O71" s="874"/>
      <c r="P71" s="875"/>
      <c r="Q71" s="876">
        <v>106</v>
      </c>
      <c r="R71" s="830"/>
      <c r="S71" s="830"/>
      <c r="T71" s="830"/>
      <c r="U71" s="830"/>
      <c r="V71" s="830">
        <v>103</v>
      </c>
      <c r="W71" s="830"/>
      <c r="X71" s="830"/>
      <c r="Y71" s="830"/>
      <c r="Z71" s="830"/>
      <c r="AA71" s="830">
        <v>3</v>
      </c>
      <c r="AB71" s="830"/>
      <c r="AC71" s="830"/>
      <c r="AD71" s="830"/>
      <c r="AE71" s="830"/>
      <c r="AF71" s="830">
        <v>3</v>
      </c>
      <c r="AG71" s="830"/>
      <c r="AH71" s="830"/>
      <c r="AI71" s="830"/>
      <c r="AJ71" s="830"/>
      <c r="AK71" s="830" t="s">
        <v>551</v>
      </c>
      <c r="AL71" s="830"/>
      <c r="AM71" s="830"/>
      <c r="AN71" s="830"/>
      <c r="AO71" s="830"/>
      <c r="AP71" s="830" t="s">
        <v>551</v>
      </c>
      <c r="AQ71" s="830"/>
      <c r="AR71" s="830"/>
      <c r="AS71" s="830"/>
      <c r="AT71" s="830"/>
      <c r="AU71" s="830" t="s">
        <v>551</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3" t="s">
        <v>556</v>
      </c>
      <c r="C72" s="874"/>
      <c r="D72" s="874"/>
      <c r="E72" s="874"/>
      <c r="F72" s="874"/>
      <c r="G72" s="874"/>
      <c r="H72" s="874"/>
      <c r="I72" s="874"/>
      <c r="J72" s="874"/>
      <c r="K72" s="874"/>
      <c r="L72" s="874"/>
      <c r="M72" s="874"/>
      <c r="N72" s="874"/>
      <c r="O72" s="874"/>
      <c r="P72" s="875"/>
      <c r="Q72" s="876">
        <v>230</v>
      </c>
      <c r="R72" s="830"/>
      <c r="S72" s="830"/>
      <c r="T72" s="830"/>
      <c r="U72" s="830"/>
      <c r="V72" s="830">
        <v>195</v>
      </c>
      <c r="W72" s="830"/>
      <c r="X72" s="830"/>
      <c r="Y72" s="830"/>
      <c r="Z72" s="830"/>
      <c r="AA72" s="830">
        <v>35</v>
      </c>
      <c r="AB72" s="830"/>
      <c r="AC72" s="830"/>
      <c r="AD72" s="830"/>
      <c r="AE72" s="830"/>
      <c r="AF72" s="830">
        <v>35</v>
      </c>
      <c r="AG72" s="830"/>
      <c r="AH72" s="830"/>
      <c r="AI72" s="830"/>
      <c r="AJ72" s="830"/>
      <c r="AK72" s="830" t="s">
        <v>551</v>
      </c>
      <c r="AL72" s="830"/>
      <c r="AM72" s="830"/>
      <c r="AN72" s="830"/>
      <c r="AO72" s="830"/>
      <c r="AP72" s="830" t="s">
        <v>551</v>
      </c>
      <c r="AQ72" s="830"/>
      <c r="AR72" s="830"/>
      <c r="AS72" s="830"/>
      <c r="AT72" s="830"/>
      <c r="AU72" s="830" t="s">
        <v>551</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73" t="s">
        <v>557</v>
      </c>
      <c r="C73" s="874"/>
      <c r="D73" s="874"/>
      <c r="E73" s="874"/>
      <c r="F73" s="874"/>
      <c r="G73" s="874"/>
      <c r="H73" s="874"/>
      <c r="I73" s="874"/>
      <c r="J73" s="874"/>
      <c r="K73" s="874"/>
      <c r="L73" s="874"/>
      <c r="M73" s="874"/>
      <c r="N73" s="874"/>
      <c r="O73" s="874"/>
      <c r="P73" s="875"/>
      <c r="Q73" s="876">
        <v>1359863</v>
      </c>
      <c r="R73" s="830"/>
      <c r="S73" s="830"/>
      <c r="T73" s="830"/>
      <c r="U73" s="830"/>
      <c r="V73" s="830">
        <v>1332205</v>
      </c>
      <c r="W73" s="830"/>
      <c r="X73" s="830"/>
      <c r="Y73" s="830"/>
      <c r="Z73" s="830"/>
      <c r="AA73" s="830">
        <v>27659</v>
      </c>
      <c r="AB73" s="830"/>
      <c r="AC73" s="830"/>
      <c r="AD73" s="830"/>
      <c r="AE73" s="830"/>
      <c r="AF73" s="830">
        <v>27659</v>
      </c>
      <c r="AG73" s="830"/>
      <c r="AH73" s="830"/>
      <c r="AI73" s="830"/>
      <c r="AJ73" s="830"/>
      <c r="AK73" s="830">
        <v>9500</v>
      </c>
      <c r="AL73" s="830"/>
      <c r="AM73" s="830"/>
      <c r="AN73" s="830"/>
      <c r="AO73" s="830"/>
      <c r="AP73" s="830" t="s">
        <v>551</v>
      </c>
      <c r="AQ73" s="830"/>
      <c r="AR73" s="830"/>
      <c r="AS73" s="830"/>
      <c r="AT73" s="830"/>
      <c r="AU73" s="830" t="s">
        <v>551</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3" t="s">
        <v>558</v>
      </c>
      <c r="C74" s="874"/>
      <c r="D74" s="874"/>
      <c r="E74" s="874"/>
      <c r="F74" s="874"/>
      <c r="G74" s="874"/>
      <c r="H74" s="874"/>
      <c r="I74" s="874"/>
      <c r="J74" s="874"/>
      <c r="K74" s="874"/>
      <c r="L74" s="874"/>
      <c r="M74" s="874"/>
      <c r="N74" s="874"/>
      <c r="O74" s="874"/>
      <c r="P74" s="875"/>
      <c r="Q74" s="876">
        <v>38885</v>
      </c>
      <c r="R74" s="830"/>
      <c r="S74" s="830"/>
      <c r="T74" s="830"/>
      <c r="U74" s="830"/>
      <c r="V74" s="830">
        <v>35641</v>
      </c>
      <c r="W74" s="830"/>
      <c r="X74" s="830"/>
      <c r="Y74" s="830"/>
      <c r="Z74" s="830"/>
      <c r="AA74" s="830">
        <v>3244</v>
      </c>
      <c r="AB74" s="830"/>
      <c r="AC74" s="830"/>
      <c r="AD74" s="830"/>
      <c r="AE74" s="830"/>
      <c r="AF74" s="830">
        <v>26208</v>
      </c>
      <c r="AG74" s="830"/>
      <c r="AH74" s="830"/>
      <c r="AI74" s="830"/>
      <c r="AJ74" s="830"/>
      <c r="AK74" s="830" t="s">
        <v>551</v>
      </c>
      <c r="AL74" s="830"/>
      <c r="AM74" s="830"/>
      <c r="AN74" s="830"/>
      <c r="AO74" s="830"/>
      <c r="AP74" s="830">
        <v>94795</v>
      </c>
      <c r="AQ74" s="830"/>
      <c r="AR74" s="830"/>
      <c r="AS74" s="830"/>
      <c r="AT74" s="830"/>
      <c r="AU74" s="830" t="s">
        <v>551</v>
      </c>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3" t="s">
        <v>559</v>
      </c>
      <c r="C75" s="874"/>
      <c r="D75" s="874"/>
      <c r="E75" s="874"/>
      <c r="F75" s="874"/>
      <c r="G75" s="874"/>
      <c r="H75" s="874"/>
      <c r="I75" s="874"/>
      <c r="J75" s="874"/>
      <c r="K75" s="874"/>
      <c r="L75" s="874"/>
      <c r="M75" s="874"/>
      <c r="N75" s="874"/>
      <c r="O75" s="874"/>
      <c r="P75" s="875"/>
      <c r="Q75" s="877">
        <v>6635</v>
      </c>
      <c r="R75" s="878"/>
      <c r="S75" s="878"/>
      <c r="T75" s="878"/>
      <c r="U75" s="834"/>
      <c r="V75" s="879">
        <v>5820</v>
      </c>
      <c r="W75" s="878"/>
      <c r="X75" s="878"/>
      <c r="Y75" s="878"/>
      <c r="Z75" s="834"/>
      <c r="AA75" s="879">
        <v>815</v>
      </c>
      <c r="AB75" s="878"/>
      <c r="AC75" s="878"/>
      <c r="AD75" s="878"/>
      <c r="AE75" s="834"/>
      <c r="AF75" s="879">
        <v>19303</v>
      </c>
      <c r="AG75" s="878"/>
      <c r="AH75" s="878"/>
      <c r="AI75" s="878"/>
      <c r="AJ75" s="834"/>
      <c r="AK75" s="830" t="s">
        <v>551</v>
      </c>
      <c r="AL75" s="830"/>
      <c r="AM75" s="830"/>
      <c r="AN75" s="830"/>
      <c r="AO75" s="830"/>
      <c r="AP75" s="879">
        <v>22689</v>
      </c>
      <c r="AQ75" s="878"/>
      <c r="AR75" s="878"/>
      <c r="AS75" s="878"/>
      <c r="AT75" s="834"/>
      <c r="AU75" s="830" t="s">
        <v>551</v>
      </c>
      <c r="AV75" s="830"/>
      <c r="AW75" s="830"/>
      <c r="AX75" s="830"/>
      <c r="AY75" s="830"/>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3" t="s">
        <v>560</v>
      </c>
      <c r="C76" s="874"/>
      <c r="D76" s="874"/>
      <c r="E76" s="874"/>
      <c r="F76" s="874"/>
      <c r="G76" s="874"/>
      <c r="H76" s="874"/>
      <c r="I76" s="874"/>
      <c r="J76" s="874"/>
      <c r="K76" s="874"/>
      <c r="L76" s="874"/>
      <c r="M76" s="874"/>
      <c r="N76" s="874"/>
      <c r="O76" s="874"/>
      <c r="P76" s="875"/>
      <c r="Q76" s="877">
        <v>1335</v>
      </c>
      <c r="R76" s="878"/>
      <c r="S76" s="878"/>
      <c r="T76" s="878"/>
      <c r="U76" s="834"/>
      <c r="V76" s="879">
        <v>1091</v>
      </c>
      <c r="W76" s="878"/>
      <c r="X76" s="878"/>
      <c r="Y76" s="878"/>
      <c r="Z76" s="834"/>
      <c r="AA76" s="879">
        <v>243</v>
      </c>
      <c r="AB76" s="878"/>
      <c r="AC76" s="878"/>
      <c r="AD76" s="878"/>
      <c r="AE76" s="834"/>
      <c r="AF76" s="879">
        <v>1696</v>
      </c>
      <c r="AG76" s="878"/>
      <c r="AH76" s="878"/>
      <c r="AI76" s="878"/>
      <c r="AJ76" s="834"/>
      <c r="AK76" s="879">
        <v>6</v>
      </c>
      <c r="AL76" s="878"/>
      <c r="AM76" s="878"/>
      <c r="AN76" s="878"/>
      <c r="AO76" s="834"/>
      <c r="AP76" s="879">
        <v>2655</v>
      </c>
      <c r="AQ76" s="878"/>
      <c r="AR76" s="878"/>
      <c r="AS76" s="878"/>
      <c r="AT76" s="834"/>
      <c r="AU76" s="830" t="s">
        <v>551</v>
      </c>
      <c r="AV76" s="830"/>
      <c r="AW76" s="830"/>
      <c r="AX76" s="830"/>
      <c r="AY76" s="830"/>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377</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75053</v>
      </c>
      <c r="AG88" s="844"/>
      <c r="AH88" s="844"/>
      <c r="AI88" s="844"/>
      <c r="AJ88" s="844"/>
      <c r="AK88" s="841"/>
      <c r="AL88" s="841"/>
      <c r="AM88" s="841"/>
      <c r="AN88" s="841"/>
      <c r="AO88" s="841"/>
      <c r="AP88" s="844">
        <v>124627</v>
      </c>
      <c r="AQ88" s="844"/>
      <c r="AR88" s="844"/>
      <c r="AS88" s="844"/>
      <c r="AT88" s="844"/>
      <c r="AU88" s="844">
        <v>1300</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789" t="s">
        <v>400</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105</v>
      </c>
      <c r="CS102" s="852"/>
      <c r="CT102" s="852"/>
      <c r="CU102" s="852"/>
      <c r="CV102" s="891"/>
      <c r="CW102" s="890">
        <v>5</v>
      </c>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401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402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403</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404</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7" t="s">
        <v>405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2">
      <c r="A109" s="912" t="s">
        <v>407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408</v>
      </c>
      <c r="AB109" s="893"/>
      <c r="AC109" s="893"/>
      <c r="AD109" s="893"/>
      <c r="AE109" s="894"/>
      <c r="AF109" s="892" t="s">
        <v>409</v>
      </c>
      <c r="AG109" s="893"/>
      <c r="AH109" s="893"/>
      <c r="AI109" s="893"/>
      <c r="AJ109" s="894"/>
      <c r="AK109" s="892" t="s">
        <v>295</v>
      </c>
      <c r="AL109" s="893"/>
      <c r="AM109" s="893"/>
      <c r="AN109" s="893"/>
      <c r="AO109" s="894"/>
      <c r="AP109" s="892" t="s">
        <v>410</v>
      </c>
      <c r="AQ109" s="893"/>
      <c r="AR109" s="893"/>
      <c r="AS109" s="893"/>
      <c r="AT109" s="895"/>
      <c r="AU109" s="912" t="s">
        <v>407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408</v>
      </c>
      <c r="BR109" s="893"/>
      <c r="BS109" s="893"/>
      <c r="BT109" s="893"/>
      <c r="BU109" s="894"/>
      <c r="BV109" s="892" t="s">
        <v>409</v>
      </c>
      <c r="BW109" s="893"/>
      <c r="BX109" s="893"/>
      <c r="BY109" s="893"/>
      <c r="BZ109" s="894"/>
      <c r="CA109" s="892" t="s">
        <v>295</v>
      </c>
      <c r="CB109" s="893"/>
      <c r="CC109" s="893"/>
      <c r="CD109" s="893"/>
      <c r="CE109" s="894"/>
      <c r="CF109" s="913" t="s">
        <v>410</v>
      </c>
      <c r="CG109" s="913"/>
      <c r="CH109" s="913"/>
      <c r="CI109" s="913"/>
      <c r="CJ109" s="913"/>
      <c r="CK109" s="892" t="s">
        <v>411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408</v>
      </c>
      <c r="DH109" s="893"/>
      <c r="DI109" s="893"/>
      <c r="DJ109" s="893"/>
      <c r="DK109" s="894"/>
      <c r="DL109" s="892" t="s">
        <v>409</v>
      </c>
      <c r="DM109" s="893"/>
      <c r="DN109" s="893"/>
      <c r="DO109" s="893"/>
      <c r="DP109" s="894"/>
      <c r="DQ109" s="892" t="s">
        <v>295</v>
      </c>
      <c r="DR109" s="893"/>
      <c r="DS109" s="893"/>
      <c r="DT109" s="893"/>
      <c r="DU109" s="894"/>
      <c r="DV109" s="892" t="s">
        <v>410</v>
      </c>
      <c r="DW109" s="893"/>
      <c r="DX109" s="893"/>
      <c r="DY109" s="893"/>
      <c r="DZ109" s="895"/>
    </row>
    <row r="110" spans="1:131" s="230" customFormat="1" ht="26.25" customHeight="1" x14ac:dyDescent="0.2">
      <c r="A110" s="896" t="s">
        <v>412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1684575</v>
      </c>
      <c r="AB110" s="900"/>
      <c r="AC110" s="900"/>
      <c r="AD110" s="900"/>
      <c r="AE110" s="901"/>
      <c r="AF110" s="902">
        <v>1771686</v>
      </c>
      <c r="AG110" s="900"/>
      <c r="AH110" s="900"/>
      <c r="AI110" s="900"/>
      <c r="AJ110" s="901"/>
      <c r="AK110" s="902">
        <v>1690263</v>
      </c>
      <c r="AL110" s="900"/>
      <c r="AM110" s="900"/>
      <c r="AN110" s="900"/>
      <c r="AO110" s="901"/>
      <c r="AP110" s="903">
        <v>12.8</v>
      </c>
      <c r="AQ110" s="904"/>
      <c r="AR110" s="904"/>
      <c r="AS110" s="904"/>
      <c r="AT110" s="905"/>
      <c r="AU110" s="906" t="s">
        <v>69</v>
      </c>
      <c r="AV110" s="907"/>
      <c r="AW110" s="907"/>
      <c r="AX110" s="907"/>
      <c r="AY110" s="907"/>
      <c r="AZ110" s="929" t="s">
        <v>413</v>
      </c>
      <c r="BA110" s="897"/>
      <c r="BB110" s="897"/>
      <c r="BC110" s="897"/>
      <c r="BD110" s="897"/>
      <c r="BE110" s="897"/>
      <c r="BF110" s="897"/>
      <c r="BG110" s="897"/>
      <c r="BH110" s="897"/>
      <c r="BI110" s="897"/>
      <c r="BJ110" s="897"/>
      <c r="BK110" s="897"/>
      <c r="BL110" s="897"/>
      <c r="BM110" s="897"/>
      <c r="BN110" s="897"/>
      <c r="BO110" s="897"/>
      <c r="BP110" s="898"/>
      <c r="BQ110" s="930">
        <v>18735553</v>
      </c>
      <c r="BR110" s="931"/>
      <c r="BS110" s="931"/>
      <c r="BT110" s="931"/>
      <c r="BU110" s="931"/>
      <c r="BV110" s="931">
        <v>17385493</v>
      </c>
      <c r="BW110" s="931"/>
      <c r="BX110" s="931"/>
      <c r="BY110" s="931"/>
      <c r="BZ110" s="931"/>
      <c r="CA110" s="931">
        <v>16179013</v>
      </c>
      <c r="CB110" s="931"/>
      <c r="CC110" s="931"/>
      <c r="CD110" s="931"/>
      <c r="CE110" s="931"/>
      <c r="CF110" s="944">
        <v>122.9</v>
      </c>
      <c r="CG110" s="945"/>
      <c r="CH110" s="945"/>
      <c r="CI110" s="945"/>
      <c r="CJ110" s="945"/>
      <c r="CK110" s="946" t="s">
        <v>414</v>
      </c>
      <c r="CL110" s="947"/>
      <c r="CM110" s="929" t="s">
        <v>415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v>3666</v>
      </c>
      <c r="DH110" s="931"/>
      <c r="DI110" s="931"/>
      <c r="DJ110" s="931"/>
      <c r="DK110" s="931"/>
      <c r="DL110" s="931">
        <v>2986</v>
      </c>
      <c r="DM110" s="931"/>
      <c r="DN110" s="931"/>
      <c r="DO110" s="931"/>
      <c r="DP110" s="931"/>
      <c r="DQ110" s="931">
        <v>2374</v>
      </c>
      <c r="DR110" s="931"/>
      <c r="DS110" s="931"/>
      <c r="DT110" s="931"/>
      <c r="DU110" s="931"/>
      <c r="DV110" s="932">
        <v>0</v>
      </c>
      <c r="DW110" s="932"/>
      <c r="DX110" s="932"/>
      <c r="DY110" s="932"/>
      <c r="DZ110" s="933"/>
    </row>
    <row r="111" spans="1:131" s="230" customFormat="1" ht="26.25" customHeight="1" x14ac:dyDescent="0.2">
      <c r="A111" s="934" t="s">
        <v>416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417</v>
      </c>
      <c r="BA111" s="923"/>
      <c r="BB111" s="923"/>
      <c r="BC111" s="923"/>
      <c r="BD111" s="923"/>
      <c r="BE111" s="923"/>
      <c r="BF111" s="923"/>
      <c r="BG111" s="923"/>
      <c r="BH111" s="923"/>
      <c r="BI111" s="923"/>
      <c r="BJ111" s="923"/>
      <c r="BK111" s="923"/>
      <c r="BL111" s="923"/>
      <c r="BM111" s="923"/>
      <c r="BN111" s="923"/>
      <c r="BO111" s="923"/>
      <c r="BP111" s="924"/>
      <c r="BQ111" s="925">
        <v>3666</v>
      </c>
      <c r="BR111" s="926"/>
      <c r="BS111" s="926"/>
      <c r="BT111" s="926"/>
      <c r="BU111" s="926"/>
      <c r="BV111" s="926">
        <v>2986</v>
      </c>
      <c r="BW111" s="926"/>
      <c r="BX111" s="926"/>
      <c r="BY111" s="926"/>
      <c r="BZ111" s="926"/>
      <c r="CA111" s="926">
        <v>2374</v>
      </c>
      <c r="CB111" s="926"/>
      <c r="CC111" s="926"/>
      <c r="CD111" s="926"/>
      <c r="CE111" s="926"/>
      <c r="CF111" s="920">
        <v>0</v>
      </c>
      <c r="CG111" s="921"/>
      <c r="CH111" s="921"/>
      <c r="CI111" s="921"/>
      <c r="CJ111" s="921"/>
      <c r="CK111" s="948"/>
      <c r="CL111" s="949"/>
      <c r="CM111" s="922" t="s">
        <v>418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30" customFormat="1" ht="26.25" customHeight="1" x14ac:dyDescent="0.2">
      <c r="A112" s="952" t="s">
        <v>419</v>
      </c>
      <c r="B112" s="953"/>
      <c r="C112" s="923" t="s">
        <v>420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421</v>
      </c>
      <c r="BA112" s="923"/>
      <c r="BB112" s="923"/>
      <c r="BC112" s="923"/>
      <c r="BD112" s="923"/>
      <c r="BE112" s="923"/>
      <c r="BF112" s="923"/>
      <c r="BG112" s="923"/>
      <c r="BH112" s="923"/>
      <c r="BI112" s="923"/>
      <c r="BJ112" s="923"/>
      <c r="BK112" s="923"/>
      <c r="BL112" s="923"/>
      <c r="BM112" s="923"/>
      <c r="BN112" s="923"/>
      <c r="BO112" s="923"/>
      <c r="BP112" s="924"/>
      <c r="BQ112" s="925">
        <v>13680017</v>
      </c>
      <c r="BR112" s="926"/>
      <c r="BS112" s="926"/>
      <c r="BT112" s="926"/>
      <c r="BU112" s="926"/>
      <c r="BV112" s="926">
        <v>12857564</v>
      </c>
      <c r="BW112" s="926"/>
      <c r="BX112" s="926"/>
      <c r="BY112" s="926"/>
      <c r="BZ112" s="926"/>
      <c r="CA112" s="926">
        <v>12213916</v>
      </c>
      <c r="CB112" s="926"/>
      <c r="CC112" s="926"/>
      <c r="CD112" s="926"/>
      <c r="CE112" s="926"/>
      <c r="CF112" s="920">
        <v>92.8</v>
      </c>
      <c r="CG112" s="921"/>
      <c r="CH112" s="921"/>
      <c r="CI112" s="921"/>
      <c r="CJ112" s="921"/>
      <c r="CK112" s="948"/>
      <c r="CL112" s="949"/>
      <c r="CM112" s="922" t="s">
        <v>422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30" customFormat="1" ht="26.25" customHeight="1" x14ac:dyDescent="0.2">
      <c r="A113" s="954"/>
      <c r="B113" s="955"/>
      <c r="C113" s="923" t="s">
        <v>423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1024223</v>
      </c>
      <c r="AB113" s="938"/>
      <c r="AC113" s="938"/>
      <c r="AD113" s="938"/>
      <c r="AE113" s="939"/>
      <c r="AF113" s="940">
        <v>1033400</v>
      </c>
      <c r="AG113" s="938"/>
      <c r="AH113" s="938"/>
      <c r="AI113" s="938"/>
      <c r="AJ113" s="939"/>
      <c r="AK113" s="940">
        <v>1021730</v>
      </c>
      <c r="AL113" s="938"/>
      <c r="AM113" s="938"/>
      <c r="AN113" s="938"/>
      <c r="AO113" s="939"/>
      <c r="AP113" s="941">
        <v>7.8</v>
      </c>
      <c r="AQ113" s="942"/>
      <c r="AR113" s="942"/>
      <c r="AS113" s="942"/>
      <c r="AT113" s="943"/>
      <c r="AU113" s="908"/>
      <c r="AV113" s="909"/>
      <c r="AW113" s="909"/>
      <c r="AX113" s="909"/>
      <c r="AY113" s="909"/>
      <c r="AZ113" s="922" t="s">
        <v>424</v>
      </c>
      <c r="BA113" s="923"/>
      <c r="BB113" s="923"/>
      <c r="BC113" s="923"/>
      <c r="BD113" s="923"/>
      <c r="BE113" s="923"/>
      <c r="BF113" s="923"/>
      <c r="BG113" s="923"/>
      <c r="BH113" s="923"/>
      <c r="BI113" s="923"/>
      <c r="BJ113" s="923"/>
      <c r="BK113" s="923"/>
      <c r="BL113" s="923"/>
      <c r="BM113" s="923"/>
      <c r="BN113" s="923"/>
      <c r="BO113" s="923"/>
      <c r="BP113" s="924"/>
      <c r="BQ113" s="925">
        <v>796150</v>
      </c>
      <c r="BR113" s="926"/>
      <c r="BS113" s="926"/>
      <c r="BT113" s="926"/>
      <c r="BU113" s="926"/>
      <c r="BV113" s="926">
        <v>806112</v>
      </c>
      <c r="BW113" s="926"/>
      <c r="BX113" s="926"/>
      <c r="BY113" s="926"/>
      <c r="BZ113" s="926"/>
      <c r="CA113" s="926">
        <v>1299697</v>
      </c>
      <c r="CB113" s="926"/>
      <c r="CC113" s="926"/>
      <c r="CD113" s="926"/>
      <c r="CE113" s="926"/>
      <c r="CF113" s="920">
        <v>9.9</v>
      </c>
      <c r="CG113" s="921"/>
      <c r="CH113" s="921"/>
      <c r="CI113" s="921"/>
      <c r="CJ113" s="921"/>
      <c r="CK113" s="948"/>
      <c r="CL113" s="949"/>
      <c r="CM113" s="922" t="s">
        <v>425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30" customFormat="1" ht="26.25" customHeight="1" x14ac:dyDescent="0.2">
      <c r="A114" s="954"/>
      <c r="B114" s="955"/>
      <c r="C114" s="923" t="s">
        <v>426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111554</v>
      </c>
      <c r="AB114" s="959"/>
      <c r="AC114" s="959"/>
      <c r="AD114" s="959"/>
      <c r="AE114" s="960"/>
      <c r="AF114" s="961">
        <v>119895</v>
      </c>
      <c r="AG114" s="959"/>
      <c r="AH114" s="959"/>
      <c r="AI114" s="959"/>
      <c r="AJ114" s="960"/>
      <c r="AK114" s="961">
        <v>129486</v>
      </c>
      <c r="AL114" s="959"/>
      <c r="AM114" s="959"/>
      <c r="AN114" s="959"/>
      <c r="AO114" s="960"/>
      <c r="AP114" s="962">
        <v>1</v>
      </c>
      <c r="AQ114" s="963"/>
      <c r="AR114" s="963"/>
      <c r="AS114" s="963"/>
      <c r="AT114" s="964"/>
      <c r="AU114" s="908"/>
      <c r="AV114" s="909"/>
      <c r="AW114" s="909"/>
      <c r="AX114" s="909"/>
      <c r="AY114" s="909"/>
      <c r="AZ114" s="922" t="s">
        <v>427</v>
      </c>
      <c r="BA114" s="923"/>
      <c r="BB114" s="923"/>
      <c r="BC114" s="923"/>
      <c r="BD114" s="923"/>
      <c r="BE114" s="923"/>
      <c r="BF114" s="923"/>
      <c r="BG114" s="923"/>
      <c r="BH114" s="923"/>
      <c r="BI114" s="923"/>
      <c r="BJ114" s="923"/>
      <c r="BK114" s="923"/>
      <c r="BL114" s="923"/>
      <c r="BM114" s="923"/>
      <c r="BN114" s="923"/>
      <c r="BO114" s="923"/>
      <c r="BP114" s="924"/>
      <c r="BQ114" s="925">
        <v>2929269</v>
      </c>
      <c r="BR114" s="926"/>
      <c r="BS114" s="926"/>
      <c r="BT114" s="926"/>
      <c r="BU114" s="926"/>
      <c r="BV114" s="926">
        <v>2961095</v>
      </c>
      <c r="BW114" s="926"/>
      <c r="BX114" s="926"/>
      <c r="BY114" s="926"/>
      <c r="BZ114" s="926"/>
      <c r="CA114" s="926">
        <v>2894560</v>
      </c>
      <c r="CB114" s="926"/>
      <c r="CC114" s="926"/>
      <c r="CD114" s="926"/>
      <c r="CE114" s="926"/>
      <c r="CF114" s="920">
        <v>22</v>
      </c>
      <c r="CG114" s="921"/>
      <c r="CH114" s="921"/>
      <c r="CI114" s="921"/>
      <c r="CJ114" s="921"/>
      <c r="CK114" s="948"/>
      <c r="CL114" s="949"/>
      <c r="CM114" s="922" t="s">
        <v>428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30" customFormat="1" ht="26.25" customHeight="1" x14ac:dyDescent="0.2">
      <c r="A115" s="954"/>
      <c r="B115" s="955"/>
      <c r="C115" s="923" t="s">
        <v>429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750</v>
      </c>
      <c r="AB115" s="938"/>
      <c r="AC115" s="938"/>
      <c r="AD115" s="938"/>
      <c r="AE115" s="939"/>
      <c r="AF115" s="940">
        <v>680</v>
      </c>
      <c r="AG115" s="938"/>
      <c r="AH115" s="938"/>
      <c r="AI115" s="938"/>
      <c r="AJ115" s="939"/>
      <c r="AK115" s="940">
        <v>612</v>
      </c>
      <c r="AL115" s="938"/>
      <c r="AM115" s="938"/>
      <c r="AN115" s="938"/>
      <c r="AO115" s="939"/>
      <c r="AP115" s="941">
        <v>0</v>
      </c>
      <c r="AQ115" s="942"/>
      <c r="AR115" s="942"/>
      <c r="AS115" s="942"/>
      <c r="AT115" s="943"/>
      <c r="AU115" s="908"/>
      <c r="AV115" s="909"/>
      <c r="AW115" s="909"/>
      <c r="AX115" s="909"/>
      <c r="AY115" s="909"/>
      <c r="AZ115" s="922" t="s">
        <v>430</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30" customFormat="1" ht="26.25" customHeight="1" x14ac:dyDescent="0.2">
      <c r="A116" s="956"/>
      <c r="B116" s="957"/>
      <c r="C116" s="965" t="s">
        <v>432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358</v>
      </c>
      <c r="AB116" s="959"/>
      <c r="AC116" s="959"/>
      <c r="AD116" s="959"/>
      <c r="AE116" s="960"/>
      <c r="AF116" s="961">
        <v>210</v>
      </c>
      <c r="AG116" s="959"/>
      <c r="AH116" s="959"/>
      <c r="AI116" s="959"/>
      <c r="AJ116" s="960"/>
      <c r="AK116" s="961">
        <v>485</v>
      </c>
      <c r="AL116" s="959"/>
      <c r="AM116" s="959"/>
      <c r="AN116" s="959"/>
      <c r="AO116" s="960"/>
      <c r="AP116" s="962">
        <v>0</v>
      </c>
      <c r="AQ116" s="963"/>
      <c r="AR116" s="963"/>
      <c r="AS116" s="963"/>
      <c r="AT116" s="964"/>
      <c r="AU116" s="908"/>
      <c r="AV116" s="909"/>
      <c r="AW116" s="909"/>
      <c r="AX116" s="909"/>
      <c r="AY116" s="909"/>
      <c r="AZ116" s="967" t="s">
        <v>433</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30" customFormat="1" ht="26.25" customHeight="1" x14ac:dyDescent="0.2">
      <c r="A117" s="912" t="s">
        <v>178</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435</v>
      </c>
      <c r="Z117" s="894"/>
      <c r="AA117" s="978">
        <v>2821460</v>
      </c>
      <c r="AB117" s="979"/>
      <c r="AC117" s="979"/>
      <c r="AD117" s="979"/>
      <c r="AE117" s="980"/>
      <c r="AF117" s="981">
        <v>2925871</v>
      </c>
      <c r="AG117" s="979"/>
      <c r="AH117" s="979"/>
      <c r="AI117" s="979"/>
      <c r="AJ117" s="980"/>
      <c r="AK117" s="981">
        <v>2842576</v>
      </c>
      <c r="AL117" s="979"/>
      <c r="AM117" s="979"/>
      <c r="AN117" s="979"/>
      <c r="AO117" s="980"/>
      <c r="AP117" s="982"/>
      <c r="AQ117" s="983"/>
      <c r="AR117" s="983"/>
      <c r="AS117" s="983"/>
      <c r="AT117" s="984"/>
      <c r="AU117" s="908"/>
      <c r="AV117" s="909"/>
      <c r="AW117" s="909"/>
      <c r="AX117" s="909"/>
      <c r="AY117" s="909"/>
      <c r="AZ117" s="974" t="s">
        <v>436</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30" customFormat="1" ht="26.25" customHeight="1" x14ac:dyDescent="0.2">
      <c r="A118" s="912" t="s">
        <v>411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408</v>
      </c>
      <c r="AB118" s="893"/>
      <c r="AC118" s="893"/>
      <c r="AD118" s="893"/>
      <c r="AE118" s="894"/>
      <c r="AF118" s="892" t="s">
        <v>409</v>
      </c>
      <c r="AG118" s="893"/>
      <c r="AH118" s="893"/>
      <c r="AI118" s="893"/>
      <c r="AJ118" s="894"/>
      <c r="AK118" s="892" t="s">
        <v>295</v>
      </c>
      <c r="AL118" s="893"/>
      <c r="AM118" s="893"/>
      <c r="AN118" s="893"/>
      <c r="AO118" s="894"/>
      <c r="AP118" s="970" t="s">
        <v>410</v>
      </c>
      <c r="AQ118" s="971"/>
      <c r="AR118" s="971"/>
      <c r="AS118" s="971"/>
      <c r="AT118" s="972"/>
      <c r="AU118" s="908"/>
      <c r="AV118" s="909"/>
      <c r="AW118" s="909"/>
      <c r="AX118" s="909"/>
      <c r="AY118" s="909"/>
      <c r="AZ118" s="973" t="s">
        <v>438</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30" customFormat="1" ht="26.25" customHeight="1" x14ac:dyDescent="0.2">
      <c r="A119" s="1056" t="s">
        <v>414</v>
      </c>
      <c r="B119" s="947"/>
      <c r="C119" s="929" t="s">
        <v>415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v>750</v>
      </c>
      <c r="AB119" s="900"/>
      <c r="AC119" s="900"/>
      <c r="AD119" s="900"/>
      <c r="AE119" s="901"/>
      <c r="AF119" s="902">
        <v>680</v>
      </c>
      <c r="AG119" s="900"/>
      <c r="AH119" s="900"/>
      <c r="AI119" s="900"/>
      <c r="AJ119" s="901"/>
      <c r="AK119" s="902">
        <v>612</v>
      </c>
      <c r="AL119" s="900"/>
      <c r="AM119" s="900"/>
      <c r="AN119" s="900"/>
      <c r="AO119" s="901"/>
      <c r="AP119" s="903">
        <v>0</v>
      </c>
      <c r="AQ119" s="904"/>
      <c r="AR119" s="904"/>
      <c r="AS119" s="904"/>
      <c r="AT119" s="905"/>
      <c r="AU119" s="910"/>
      <c r="AV119" s="911"/>
      <c r="AW119" s="911"/>
      <c r="AX119" s="911"/>
      <c r="AY119" s="911"/>
      <c r="AZ119" s="251" t="s">
        <v>178</v>
      </c>
      <c r="BA119" s="251"/>
      <c r="BB119" s="251"/>
      <c r="BC119" s="251"/>
      <c r="BD119" s="251"/>
      <c r="BE119" s="251"/>
      <c r="BF119" s="251"/>
      <c r="BG119" s="251"/>
      <c r="BH119" s="251"/>
      <c r="BI119" s="251"/>
      <c r="BJ119" s="251"/>
      <c r="BK119" s="251"/>
      <c r="BL119" s="251"/>
      <c r="BM119" s="251"/>
      <c r="BN119" s="251"/>
      <c r="BO119" s="977" t="s">
        <v>440</v>
      </c>
      <c r="BP119" s="1005"/>
      <c r="BQ119" s="999">
        <v>36144655</v>
      </c>
      <c r="BR119" s="1000"/>
      <c r="BS119" s="1000"/>
      <c r="BT119" s="1000"/>
      <c r="BU119" s="1000"/>
      <c r="BV119" s="1000">
        <v>34013250</v>
      </c>
      <c r="BW119" s="1000"/>
      <c r="BX119" s="1000"/>
      <c r="BY119" s="1000"/>
      <c r="BZ119" s="1000"/>
      <c r="CA119" s="1000">
        <v>32589560</v>
      </c>
      <c r="CB119" s="1000"/>
      <c r="CC119" s="1000"/>
      <c r="CD119" s="1000"/>
      <c r="CE119" s="1000"/>
      <c r="CF119" s="1001"/>
      <c r="CG119" s="1002"/>
      <c r="CH119" s="1002"/>
      <c r="CI119" s="1002"/>
      <c r="CJ119" s="1003"/>
      <c r="CK119" s="950"/>
      <c r="CL119" s="951"/>
      <c r="CM119" s="973" t="s">
        <v>441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30" customFormat="1" ht="26.25" customHeight="1" x14ac:dyDescent="0.2">
      <c r="A120" s="1057"/>
      <c r="B120" s="949"/>
      <c r="C120" s="922" t="s">
        <v>418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442</v>
      </c>
      <c r="AV120" s="992"/>
      <c r="AW120" s="992"/>
      <c r="AX120" s="992"/>
      <c r="AY120" s="993"/>
      <c r="AZ120" s="929" t="s">
        <v>443</v>
      </c>
      <c r="BA120" s="897"/>
      <c r="BB120" s="897"/>
      <c r="BC120" s="897"/>
      <c r="BD120" s="897"/>
      <c r="BE120" s="897"/>
      <c r="BF120" s="897"/>
      <c r="BG120" s="897"/>
      <c r="BH120" s="897"/>
      <c r="BI120" s="897"/>
      <c r="BJ120" s="897"/>
      <c r="BK120" s="897"/>
      <c r="BL120" s="897"/>
      <c r="BM120" s="897"/>
      <c r="BN120" s="897"/>
      <c r="BO120" s="897"/>
      <c r="BP120" s="898"/>
      <c r="BQ120" s="930">
        <v>3699173</v>
      </c>
      <c r="BR120" s="931"/>
      <c r="BS120" s="931"/>
      <c r="BT120" s="931"/>
      <c r="BU120" s="931"/>
      <c r="BV120" s="931">
        <v>4024572</v>
      </c>
      <c r="BW120" s="931"/>
      <c r="BX120" s="931"/>
      <c r="BY120" s="931"/>
      <c r="BZ120" s="931"/>
      <c r="CA120" s="931">
        <v>3946592</v>
      </c>
      <c r="CB120" s="931"/>
      <c r="CC120" s="931"/>
      <c r="CD120" s="931"/>
      <c r="CE120" s="931"/>
      <c r="CF120" s="944">
        <v>30</v>
      </c>
      <c r="CG120" s="945"/>
      <c r="CH120" s="945"/>
      <c r="CI120" s="945"/>
      <c r="CJ120" s="945"/>
      <c r="CK120" s="1006" t="s">
        <v>444</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v>13238656</v>
      </c>
      <c r="DH120" s="931"/>
      <c r="DI120" s="931"/>
      <c r="DJ120" s="931"/>
      <c r="DK120" s="931"/>
      <c r="DL120" s="931">
        <v>12510565</v>
      </c>
      <c r="DM120" s="931"/>
      <c r="DN120" s="931"/>
      <c r="DO120" s="931"/>
      <c r="DP120" s="931"/>
      <c r="DQ120" s="931">
        <v>11924207</v>
      </c>
      <c r="DR120" s="931"/>
      <c r="DS120" s="931"/>
      <c r="DT120" s="931"/>
      <c r="DU120" s="931"/>
      <c r="DV120" s="932">
        <v>90.6</v>
      </c>
      <c r="DW120" s="932"/>
      <c r="DX120" s="932"/>
      <c r="DY120" s="932"/>
      <c r="DZ120" s="933"/>
    </row>
    <row r="121" spans="1:130" s="230" customFormat="1" ht="26.25" customHeight="1" x14ac:dyDescent="0.2">
      <c r="A121" s="1057"/>
      <c r="B121" s="949"/>
      <c r="C121" s="974" t="s">
        <v>445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446</v>
      </c>
      <c r="BA121" s="923"/>
      <c r="BB121" s="923"/>
      <c r="BC121" s="923"/>
      <c r="BD121" s="923"/>
      <c r="BE121" s="923"/>
      <c r="BF121" s="923"/>
      <c r="BG121" s="923"/>
      <c r="BH121" s="923"/>
      <c r="BI121" s="923"/>
      <c r="BJ121" s="923"/>
      <c r="BK121" s="923"/>
      <c r="BL121" s="923"/>
      <c r="BM121" s="923"/>
      <c r="BN121" s="923"/>
      <c r="BO121" s="923"/>
      <c r="BP121" s="924"/>
      <c r="BQ121" s="925">
        <v>3702420</v>
      </c>
      <c r="BR121" s="926"/>
      <c r="BS121" s="926"/>
      <c r="BT121" s="926"/>
      <c r="BU121" s="926"/>
      <c r="BV121" s="926">
        <v>3628226</v>
      </c>
      <c r="BW121" s="926"/>
      <c r="BX121" s="926"/>
      <c r="BY121" s="926"/>
      <c r="BZ121" s="926"/>
      <c r="CA121" s="926">
        <v>3393141</v>
      </c>
      <c r="CB121" s="926"/>
      <c r="CC121" s="926"/>
      <c r="CD121" s="926"/>
      <c r="CE121" s="926"/>
      <c r="CF121" s="920">
        <v>25.8</v>
      </c>
      <c r="CG121" s="921"/>
      <c r="CH121" s="921"/>
      <c r="CI121" s="921"/>
      <c r="CJ121" s="921"/>
      <c r="CK121" s="1009"/>
      <c r="CL121" s="1010"/>
      <c r="CM121" s="1010"/>
      <c r="CN121" s="1010"/>
      <c r="CO121" s="1011"/>
      <c r="CP121" s="1019" t="s">
        <v>143</v>
      </c>
      <c r="CQ121" s="1020"/>
      <c r="CR121" s="1020"/>
      <c r="CS121" s="1020"/>
      <c r="CT121" s="1020"/>
      <c r="CU121" s="1020"/>
      <c r="CV121" s="1020"/>
      <c r="CW121" s="1020"/>
      <c r="CX121" s="1020"/>
      <c r="CY121" s="1020"/>
      <c r="CZ121" s="1020"/>
      <c r="DA121" s="1020"/>
      <c r="DB121" s="1020"/>
      <c r="DC121" s="1020"/>
      <c r="DD121" s="1020"/>
      <c r="DE121" s="1020"/>
      <c r="DF121" s="1021"/>
      <c r="DG121" s="925">
        <v>441361</v>
      </c>
      <c r="DH121" s="926"/>
      <c r="DI121" s="926"/>
      <c r="DJ121" s="926"/>
      <c r="DK121" s="926"/>
      <c r="DL121" s="926">
        <v>346999</v>
      </c>
      <c r="DM121" s="926"/>
      <c r="DN121" s="926"/>
      <c r="DO121" s="926"/>
      <c r="DP121" s="926"/>
      <c r="DQ121" s="926">
        <v>289709</v>
      </c>
      <c r="DR121" s="926"/>
      <c r="DS121" s="926"/>
      <c r="DT121" s="926"/>
      <c r="DU121" s="926"/>
      <c r="DV121" s="927">
        <v>2.2000000000000002</v>
      </c>
      <c r="DW121" s="927"/>
      <c r="DX121" s="927"/>
      <c r="DY121" s="927"/>
      <c r="DZ121" s="928"/>
    </row>
    <row r="122" spans="1:130" s="230" customFormat="1" ht="26.25" customHeight="1" x14ac:dyDescent="0.2">
      <c r="A122" s="1057"/>
      <c r="B122" s="949"/>
      <c r="C122" s="922" t="s">
        <v>428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447</v>
      </c>
      <c r="BA122" s="965"/>
      <c r="BB122" s="965"/>
      <c r="BC122" s="965"/>
      <c r="BD122" s="965"/>
      <c r="BE122" s="965"/>
      <c r="BF122" s="965"/>
      <c r="BG122" s="965"/>
      <c r="BH122" s="965"/>
      <c r="BI122" s="965"/>
      <c r="BJ122" s="965"/>
      <c r="BK122" s="965"/>
      <c r="BL122" s="965"/>
      <c r="BM122" s="965"/>
      <c r="BN122" s="965"/>
      <c r="BO122" s="965"/>
      <c r="BP122" s="966"/>
      <c r="BQ122" s="999">
        <v>21497395</v>
      </c>
      <c r="BR122" s="1000"/>
      <c r="BS122" s="1000"/>
      <c r="BT122" s="1000"/>
      <c r="BU122" s="1000"/>
      <c r="BV122" s="1000">
        <v>20499890</v>
      </c>
      <c r="BW122" s="1000"/>
      <c r="BX122" s="1000"/>
      <c r="BY122" s="1000"/>
      <c r="BZ122" s="1000"/>
      <c r="CA122" s="1000">
        <v>19581364</v>
      </c>
      <c r="CB122" s="1000"/>
      <c r="CC122" s="1000"/>
      <c r="CD122" s="1000"/>
      <c r="CE122" s="1000"/>
      <c r="CF122" s="1017">
        <v>148.69999999999999</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30" customFormat="1" ht="26.25" customHeight="1" x14ac:dyDescent="0.2">
      <c r="A123" s="1057"/>
      <c r="B123" s="949"/>
      <c r="C123" s="922" t="s">
        <v>434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51" t="s">
        <v>178</v>
      </c>
      <c r="BA123" s="251"/>
      <c r="BB123" s="251"/>
      <c r="BC123" s="251"/>
      <c r="BD123" s="251"/>
      <c r="BE123" s="251"/>
      <c r="BF123" s="251"/>
      <c r="BG123" s="251"/>
      <c r="BH123" s="251"/>
      <c r="BI123" s="251"/>
      <c r="BJ123" s="251"/>
      <c r="BK123" s="251"/>
      <c r="BL123" s="251"/>
      <c r="BM123" s="251"/>
      <c r="BN123" s="251"/>
      <c r="BO123" s="977" t="s">
        <v>448</v>
      </c>
      <c r="BP123" s="1005"/>
      <c r="BQ123" s="1063">
        <v>28898988</v>
      </c>
      <c r="BR123" s="1064"/>
      <c r="BS123" s="1064"/>
      <c r="BT123" s="1064"/>
      <c r="BU123" s="1064"/>
      <c r="BV123" s="1064">
        <v>28152688</v>
      </c>
      <c r="BW123" s="1064"/>
      <c r="BX123" s="1064"/>
      <c r="BY123" s="1064"/>
      <c r="BZ123" s="1064"/>
      <c r="CA123" s="1064">
        <v>26921097</v>
      </c>
      <c r="CB123" s="1064"/>
      <c r="CC123" s="1064"/>
      <c r="CD123" s="1064"/>
      <c r="CE123" s="1064"/>
      <c r="CF123" s="1001"/>
      <c r="CG123" s="1002"/>
      <c r="CH123" s="1002"/>
      <c r="CI123" s="1002"/>
      <c r="CJ123" s="1003"/>
      <c r="CK123" s="1009"/>
      <c r="CL123" s="1010"/>
      <c r="CM123" s="1010"/>
      <c r="CN123" s="1010"/>
      <c r="CO123" s="1011"/>
      <c r="CP123" s="1019" t="s">
        <v>391</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30" customFormat="1" ht="26.25" customHeight="1" thickBot="1" x14ac:dyDescent="0.25">
      <c r="A124" s="1057"/>
      <c r="B124" s="949"/>
      <c r="C124" s="922" t="s">
        <v>437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449</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54.9</v>
      </c>
      <c r="BR124" s="1027"/>
      <c r="BS124" s="1027"/>
      <c r="BT124" s="1027"/>
      <c r="BU124" s="1027"/>
      <c r="BV124" s="1027">
        <v>45.4</v>
      </c>
      <c r="BW124" s="1027"/>
      <c r="BX124" s="1027"/>
      <c r="BY124" s="1027"/>
      <c r="BZ124" s="1027"/>
      <c r="CA124" s="1027">
        <v>43</v>
      </c>
      <c r="CB124" s="1027"/>
      <c r="CC124" s="1027"/>
      <c r="CD124" s="1027"/>
      <c r="CE124" s="1027"/>
      <c r="CF124" s="1028"/>
      <c r="CG124" s="1029"/>
      <c r="CH124" s="1029"/>
      <c r="CI124" s="1029"/>
      <c r="CJ124" s="1030"/>
      <c r="CK124" s="1012"/>
      <c r="CL124" s="1012"/>
      <c r="CM124" s="1012"/>
      <c r="CN124" s="1012"/>
      <c r="CO124" s="1013"/>
      <c r="CP124" s="1019" t="s">
        <v>450</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30" customFormat="1" ht="26.25" customHeight="1" x14ac:dyDescent="0.2">
      <c r="A125" s="1057"/>
      <c r="B125" s="949"/>
      <c r="C125" s="922" t="s">
        <v>439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451</v>
      </c>
      <c r="CL125" s="1007"/>
      <c r="CM125" s="1007"/>
      <c r="CN125" s="1007"/>
      <c r="CO125" s="1008"/>
      <c r="CP125" s="929" t="s">
        <v>452</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30" customFormat="1" ht="26.25" customHeight="1" thickBot="1" x14ac:dyDescent="0.25">
      <c r="A126" s="1057"/>
      <c r="B126" s="949"/>
      <c r="C126" s="922" t="s">
        <v>441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453</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30" customFormat="1" ht="26.25" customHeight="1" x14ac:dyDescent="0.2">
      <c r="A127" s="1058"/>
      <c r="B127" s="951"/>
      <c r="C127" s="973" t="s">
        <v>454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32"/>
      <c r="AV127" s="232"/>
      <c r="AW127" s="232"/>
      <c r="AX127" s="1031" t="s">
        <v>455</v>
      </c>
      <c r="AY127" s="1032"/>
      <c r="AZ127" s="1032"/>
      <c r="BA127" s="1032"/>
      <c r="BB127" s="1032"/>
      <c r="BC127" s="1032"/>
      <c r="BD127" s="1032"/>
      <c r="BE127" s="1033"/>
      <c r="BF127" s="1034" t="s">
        <v>456</v>
      </c>
      <c r="BG127" s="1032"/>
      <c r="BH127" s="1032"/>
      <c r="BI127" s="1032"/>
      <c r="BJ127" s="1032"/>
      <c r="BK127" s="1032"/>
      <c r="BL127" s="1033"/>
      <c r="BM127" s="1034" t="s">
        <v>457</v>
      </c>
      <c r="BN127" s="1032"/>
      <c r="BO127" s="1032"/>
      <c r="BP127" s="1032"/>
      <c r="BQ127" s="1032"/>
      <c r="BR127" s="1032"/>
      <c r="BS127" s="1033"/>
      <c r="BT127" s="1034" t="s">
        <v>458</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459</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30" customFormat="1" ht="26.25" customHeight="1" thickBot="1" x14ac:dyDescent="0.25">
      <c r="A128" s="1041" t="s">
        <v>460</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461</v>
      </c>
      <c r="X128" s="1043"/>
      <c r="Y128" s="1043"/>
      <c r="Z128" s="1044"/>
      <c r="AA128" s="1045">
        <v>648834</v>
      </c>
      <c r="AB128" s="1046"/>
      <c r="AC128" s="1046"/>
      <c r="AD128" s="1046"/>
      <c r="AE128" s="1047"/>
      <c r="AF128" s="1048">
        <v>668582</v>
      </c>
      <c r="AG128" s="1046"/>
      <c r="AH128" s="1046"/>
      <c r="AI128" s="1046"/>
      <c r="AJ128" s="1047"/>
      <c r="AK128" s="1048">
        <v>671486</v>
      </c>
      <c r="AL128" s="1046"/>
      <c r="AM128" s="1046"/>
      <c r="AN128" s="1046"/>
      <c r="AO128" s="1047"/>
      <c r="AP128" s="1049"/>
      <c r="AQ128" s="1050"/>
      <c r="AR128" s="1050"/>
      <c r="AS128" s="1050"/>
      <c r="AT128" s="1051"/>
      <c r="AU128" s="232"/>
      <c r="AV128" s="232"/>
      <c r="AW128" s="232"/>
      <c r="AX128" s="896" t="s">
        <v>462</v>
      </c>
      <c r="AY128" s="897"/>
      <c r="AZ128" s="897"/>
      <c r="BA128" s="897"/>
      <c r="BB128" s="897"/>
      <c r="BC128" s="897"/>
      <c r="BD128" s="897"/>
      <c r="BE128" s="898"/>
      <c r="BF128" s="1052" t="s">
        <v>122</v>
      </c>
      <c r="BG128" s="1053"/>
      <c r="BH128" s="1053"/>
      <c r="BI128" s="1053"/>
      <c r="BJ128" s="1053"/>
      <c r="BK128" s="1053"/>
      <c r="BL128" s="1054"/>
      <c r="BM128" s="1052">
        <v>12.78</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463</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30"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464</v>
      </c>
      <c r="X129" s="1071"/>
      <c r="Y129" s="1071"/>
      <c r="Z129" s="1072"/>
      <c r="AA129" s="958">
        <v>14981011</v>
      </c>
      <c r="AB129" s="959"/>
      <c r="AC129" s="959"/>
      <c r="AD129" s="959"/>
      <c r="AE129" s="960"/>
      <c r="AF129" s="961">
        <v>14684339</v>
      </c>
      <c r="AG129" s="959"/>
      <c r="AH129" s="959"/>
      <c r="AI129" s="959"/>
      <c r="AJ129" s="960"/>
      <c r="AK129" s="961">
        <v>14917416</v>
      </c>
      <c r="AL129" s="959"/>
      <c r="AM129" s="959"/>
      <c r="AN129" s="959"/>
      <c r="AO129" s="960"/>
      <c r="AP129" s="1073"/>
      <c r="AQ129" s="1074"/>
      <c r="AR129" s="1074"/>
      <c r="AS129" s="1074"/>
      <c r="AT129" s="1075"/>
      <c r="AU129" s="233"/>
      <c r="AV129" s="233"/>
      <c r="AW129" s="233"/>
      <c r="AX129" s="1065" t="s">
        <v>465</v>
      </c>
      <c r="AY129" s="923"/>
      <c r="AZ129" s="923"/>
      <c r="BA129" s="923"/>
      <c r="BB129" s="923"/>
      <c r="BC129" s="923"/>
      <c r="BD129" s="923"/>
      <c r="BE129" s="924"/>
      <c r="BF129" s="1066" t="s">
        <v>122</v>
      </c>
      <c r="BG129" s="1067"/>
      <c r="BH129" s="1067"/>
      <c r="BI129" s="1067"/>
      <c r="BJ129" s="1067"/>
      <c r="BK129" s="1067"/>
      <c r="BL129" s="1068"/>
      <c r="BM129" s="1066">
        <v>17.78</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4" t="s">
        <v>466</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467</v>
      </c>
      <c r="X130" s="1071"/>
      <c r="Y130" s="1071"/>
      <c r="Z130" s="1072"/>
      <c r="AA130" s="958">
        <v>1799779</v>
      </c>
      <c r="AB130" s="959"/>
      <c r="AC130" s="959"/>
      <c r="AD130" s="959"/>
      <c r="AE130" s="960"/>
      <c r="AF130" s="961">
        <v>1786899</v>
      </c>
      <c r="AG130" s="959"/>
      <c r="AH130" s="959"/>
      <c r="AI130" s="959"/>
      <c r="AJ130" s="960"/>
      <c r="AK130" s="961">
        <v>1748936</v>
      </c>
      <c r="AL130" s="959"/>
      <c r="AM130" s="959"/>
      <c r="AN130" s="959"/>
      <c r="AO130" s="960"/>
      <c r="AP130" s="1073"/>
      <c r="AQ130" s="1074"/>
      <c r="AR130" s="1074"/>
      <c r="AS130" s="1074"/>
      <c r="AT130" s="1075"/>
      <c r="AU130" s="233"/>
      <c r="AV130" s="233"/>
      <c r="AW130" s="233"/>
      <c r="AX130" s="1065" t="s">
        <v>468</v>
      </c>
      <c r="AY130" s="923"/>
      <c r="AZ130" s="923"/>
      <c r="BA130" s="923"/>
      <c r="BB130" s="923"/>
      <c r="BC130" s="923"/>
      <c r="BD130" s="923"/>
      <c r="BE130" s="924"/>
      <c r="BF130" s="1101">
        <v>3.2</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469</v>
      </c>
      <c r="X131" s="1108"/>
      <c r="Y131" s="1108"/>
      <c r="Z131" s="1109"/>
      <c r="AA131" s="1004">
        <v>13181232</v>
      </c>
      <c r="AB131" s="986"/>
      <c r="AC131" s="986"/>
      <c r="AD131" s="986"/>
      <c r="AE131" s="987"/>
      <c r="AF131" s="985">
        <v>12897440</v>
      </c>
      <c r="AG131" s="986"/>
      <c r="AH131" s="986"/>
      <c r="AI131" s="986"/>
      <c r="AJ131" s="987"/>
      <c r="AK131" s="985">
        <v>13168480</v>
      </c>
      <c r="AL131" s="986"/>
      <c r="AM131" s="986"/>
      <c r="AN131" s="986"/>
      <c r="AO131" s="987"/>
      <c r="AP131" s="1110"/>
      <c r="AQ131" s="1111"/>
      <c r="AR131" s="1111"/>
      <c r="AS131" s="1111"/>
      <c r="AT131" s="1112"/>
      <c r="AU131" s="233"/>
      <c r="AV131" s="233"/>
      <c r="AW131" s="233"/>
      <c r="AX131" s="1083" t="s">
        <v>470</v>
      </c>
      <c r="AY131" s="726"/>
      <c r="AZ131" s="726"/>
      <c r="BA131" s="726"/>
      <c r="BB131" s="726"/>
      <c r="BC131" s="726"/>
      <c r="BD131" s="726"/>
      <c r="BE131" s="1036"/>
      <c r="BF131" s="1084">
        <v>43</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0" t="s">
        <v>471</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472</v>
      </c>
      <c r="W132" s="1094"/>
      <c r="X132" s="1094"/>
      <c r="Y132" s="1094"/>
      <c r="Z132" s="1095"/>
      <c r="AA132" s="1096">
        <v>2.828620269</v>
      </c>
      <c r="AB132" s="1097"/>
      <c r="AC132" s="1097"/>
      <c r="AD132" s="1097"/>
      <c r="AE132" s="1098"/>
      <c r="AF132" s="1099">
        <v>3.647157886</v>
      </c>
      <c r="AG132" s="1097"/>
      <c r="AH132" s="1097"/>
      <c r="AI132" s="1097"/>
      <c r="AJ132" s="1098"/>
      <c r="AK132" s="1099">
        <v>3.2057914049999998</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473</v>
      </c>
      <c r="W133" s="1077"/>
      <c r="X133" s="1077"/>
      <c r="Y133" s="1077"/>
      <c r="Z133" s="1078"/>
      <c r="AA133" s="1079">
        <v>1.9</v>
      </c>
      <c r="AB133" s="1080"/>
      <c r="AC133" s="1080"/>
      <c r="AD133" s="1080"/>
      <c r="AE133" s="1081"/>
      <c r="AF133" s="1079">
        <v>2.5</v>
      </c>
      <c r="AG133" s="1080"/>
      <c r="AH133" s="1080"/>
      <c r="AI133" s="1080"/>
      <c r="AJ133" s="1081"/>
      <c r="AK133" s="1079">
        <v>3.2</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jYRJ7Re5tUJpEmAFcpIsLTAsPQCEbB81bf8Y1jpCDroo634GgL4Bthf4V3sbzZkWPKyUS3GLWKmqdBBVNsMbVw==" saltValue="uzjpkNIqQpOd1TOvbquox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60" customWidth="1"/>
    <col min="121" max="121" width="0" style="259" hidden="1" customWidth="1"/>
    <col min="122" max="16384" width="9" style="259" hidden="1"/>
  </cols>
  <sheetData>
    <row r="1" spans="1:120" ht="13"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9"/>
    </row>
    <row r="17" spans="119:120" ht="13" x14ac:dyDescent="0.2">
      <c r="DP17" s="259"/>
    </row>
    <row r="18" spans="119:120" ht="13" x14ac:dyDescent="0.2"/>
    <row r="19" spans="119:120" ht="13" x14ac:dyDescent="0.2"/>
    <row r="20" spans="119:120" ht="13" x14ac:dyDescent="0.2">
      <c r="DO20" s="259"/>
      <c r="DP20" s="259"/>
    </row>
    <row r="21" spans="119:120" ht="13" x14ac:dyDescent="0.2">
      <c r="DP21" s="259"/>
    </row>
    <row r="22" spans="119:120" ht="13" x14ac:dyDescent="0.2"/>
    <row r="23" spans="119:120" ht="13" x14ac:dyDescent="0.2">
      <c r="DO23" s="259"/>
      <c r="DP23" s="259"/>
    </row>
    <row r="24" spans="119:120" ht="13" x14ac:dyDescent="0.2">
      <c r="DP24" s="259"/>
    </row>
    <row r="25" spans="119:120" ht="13" x14ac:dyDescent="0.2">
      <c r="DP25" s="259"/>
    </row>
    <row r="26" spans="119:120" ht="13" x14ac:dyDescent="0.2">
      <c r="DO26" s="259"/>
      <c r="DP26" s="259"/>
    </row>
    <row r="27" spans="119:120" ht="13" x14ac:dyDescent="0.2"/>
    <row r="28" spans="119:120" ht="13" x14ac:dyDescent="0.2">
      <c r="DO28" s="259"/>
      <c r="DP28" s="259"/>
    </row>
    <row r="29" spans="119:120" ht="13" x14ac:dyDescent="0.2">
      <c r="DP29" s="259"/>
    </row>
    <row r="30" spans="119:120" ht="13" x14ac:dyDescent="0.2"/>
    <row r="31" spans="119:120" ht="13" x14ac:dyDescent="0.2">
      <c r="DO31" s="259"/>
      <c r="DP31" s="259"/>
    </row>
    <row r="32" spans="119:120" ht="13" x14ac:dyDescent="0.2"/>
    <row r="33" spans="98:120" ht="13" x14ac:dyDescent="0.2">
      <c r="DO33" s="259"/>
      <c r="DP33" s="259"/>
    </row>
    <row r="34" spans="98:120" ht="13" x14ac:dyDescent="0.2">
      <c r="DM34" s="259"/>
    </row>
    <row r="35" spans="98:120" ht="13" x14ac:dyDescent="0.2">
      <c r="CT35" s="259"/>
      <c r="CU35" s="259"/>
      <c r="CV35" s="259"/>
      <c r="CY35" s="259"/>
      <c r="CZ35" s="259"/>
      <c r="DA35" s="259"/>
      <c r="DD35" s="259"/>
      <c r="DE35" s="259"/>
      <c r="DF35" s="259"/>
      <c r="DI35" s="259"/>
      <c r="DJ35" s="259"/>
      <c r="DK35" s="259"/>
      <c r="DM35" s="259"/>
      <c r="DN35" s="259"/>
      <c r="DO35" s="259"/>
      <c r="DP35" s="259"/>
    </row>
    <row r="36" spans="98:120" ht="13" x14ac:dyDescent="0.2"/>
    <row r="37" spans="98:120" ht="13" x14ac:dyDescent="0.2">
      <c r="CW37" s="259"/>
      <c r="DB37" s="259"/>
      <c r="DG37" s="259"/>
      <c r="DL37" s="259"/>
      <c r="DP37" s="259"/>
    </row>
    <row r="38" spans="98:120" ht="13"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9"/>
      <c r="DO49" s="259"/>
      <c r="DP49" s="259"/>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9"/>
      <c r="CS63" s="259"/>
      <c r="CX63" s="259"/>
      <c r="DC63" s="259"/>
      <c r="DH63" s="259"/>
    </row>
    <row r="64" spans="22:120" ht="13" x14ac:dyDescent="0.2">
      <c r="V64" s="259"/>
    </row>
    <row r="65" spans="15:120" ht="13"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 x14ac:dyDescent="0.2">
      <c r="Q66" s="259"/>
      <c r="S66" s="259"/>
      <c r="U66" s="259"/>
      <c r="DM66" s="259"/>
    </row>
    <row r="67" spans="15:120" ht="13"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 x14ac:dyDescent="0.2"/>
    <row r="69" spans="15:120" ht="13" x14ac:dyDescent="0.2"/>
    <row r="70" spans="15:120" ht="13" x14ac:dyDescent="0.2"/>
    <row r="71" spans="15:120" ht="13" x14ac:dyDescent="0.2"/>
    <row r="72" spans="15:120" ht="13" x14ac:dyDescent="0.2">
      <c r="DP72" s="259"/>
    </row>
    <row r="73" spans="15:120" ht="13" x14ac:dyDescent="0.2">
      <c r="DP73" s="259"/>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9"/>
      <c r="CX96" s="259"/>
      <c r="DC96" s="259"/>
      <c r="DH96" s="259"/>
    </row>
    <row r="97" spans="24:120" ht="13" x14ac:dyDescent="0.2">
      <c r="CS97" s="259"/>
      <c r="CX97" s="259"/>
      <c r="DC97" s="259"/>
      <c r="DH97" s="259"/>
      <c r="DP97" s="260" t="s">
        <v>474</v>
      </c>
    </row>
    <row r="98" spans="24:120" ht="13" hidden="1" x14ac:dyDescent="0.2">
      <c r="CS98" s="259"/>
      <c r="CX98" s="259"/>
      <c r="DC98" s="259"/>
      <c r="DH98" s="259"/>
    </row>
    <row r="99" spans="24:120" ht="13"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 hidden="1" x14ac:dyDescent="0.2">
      <c r="CT103" s="259"/>
      <c r="CV103" s="259"/>
      <c r="CW103" s="259"/>
      <c r="CY103" s="259"/>
      <c r="DA103" s="259"/>
      <c r="DB103" s="259"/>
      <c r="DD103" s="259"/>
      <c r="DF103" s="259"/>
      <c r="DG103" s="259"/>
      <c r="DI103" s="259"/>
      <c r="DK103" s="259"/>
      <c r="DL103" s="259"/>
      <c r="DM103" s="259"/>
      <c r="DN103" s="259"/>
      <c r="DO103" s="259"/>
      <c r="DP103" s="259"/>
    </row>
    <row r="104" spans="24:120" ht="13"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oyCiL0QXN2SmgG3iGsxfNxoNC/fdkZbWRD+G8xn86ebZH0nbJxTcmk8V8H4fKmRo/ZYhN5T0kZNmee09yvpfZw==" saltValue="a4js2gO6mIHtmMFkzQfQu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60" customWidth="1"/>
    <col min="117" max="16384" width="9" style="259" hidden="1"/>
  </cols>
  <sheetData>
    <row r="1" spans="2:116" ht="13"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 x14ac:dyDescent="0.2"/>
    <row r="3" spans="2:116" ht="13" x14ac:dyDescent="0.2"/>
    <row r="4" spans="2:116" ht="13"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 x14ac:dyDescent="0.2"/>
    <row r="20" spans="9:116" ht="13" x14ac:dyDescent="0.2"/>
    <row r="21" spans="9:116" ht="13" x14ac:dyDescent="0.2">
      <c r="DL21" s="259"/>
    </row>
    <row r="22" spans="9:116" ht="13" x14ac:dyDescent="0.2">
      <c r="DI22" s="259"/>
      <c r="DJ22" s="259"/>
      <c r="DK22" s="259"/>
      <c r="DL22" s="259"/>
    </row>
    <row r="23" spans="9:116" ht="13" x14ac:dyDescent="0.2">
      <c r="CY23" s="259"/>
      <c r="CZ23" s="259"/>
      <c r="DA23" s="259"/>
      <c r="DB23" s="259"/>
      <c r="DC23" s="259"/>
      <c r="DD23" s="259"/>
      <c r="DE23" s="259"/>
      <c r="DF23" s="259"/>
      <c r="DG23" s="259"/>
      <c r="DH23" s="259"/>
      <c r="DI23" s="259"/>
      <c r="DJ23" s="259"/>
      <c r="DK23" s="259"/>
      <c r="DL23" s="259"/>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9"/>
      <c r="DA35" s="259"/>
      <c r="DB35" s="259"/>
      <c r="DC35" s="259"/>
      <c r="DD35" s="259"/>
      <c r="DE35" s="259"/>
      <c r="DF35" s="259"/>
      <c r="DG35" s="259"/>
      <c r="DH35" s="259"/>
      <c r="DI35" s="259"/>
      <c r="DJ35" s="259"/>
      <c r="DK35" s="259"/>
      <c r="DL35" s="259"/>
    </row>
    <row r="36" spans="15:116" ht="13" x14ac:dyDescent="0.2"/>
    <row r="37" spans="15:116" ht="13" x14ac:dyDescent="0.2">
      <c r="DL37" s="259"/>
    </row>
    <row r="38" spans="15:116" ht="13" x14ac:dyDescent="0.2">
      <c r="DI38" s="259"/>
      <c r="DJ38" s="259"/>
      <c r="DK38" s="259"/>
      <c r="DL38" s="259"/>
    </row>
    <row r="39" spans="15:116" ht="13" x14ac:dyDescent="0.2"/>
    <row r="40" spans="15:116" ht="13" x14ac:dyDescent="0.2"/>
    <row r="41" spans="15:116" ht="13" x14ac:dyDescent="0.2"/>
    <row r="42" spans="15:116" ht="13" x14ac:dyDescent="0.2"/>
    <row r="43" spans="15:116" ht="13"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 x14ac:dyDescent="0.2">
      <c r="DL44" s="259"/>
    </row>
    <row r="45" spans="15:116" ht="13" x14ac:dyDescent="0.2"/>
    <row r="46" spans="15:116" ht="13" x14ac:dyDescent="0.2">
      <c r="DA46" s="259"/>
      <c r="DB46" s="259"/>
      <c r="DC46" s="259"/>
      <c r="DD46" s="259"/>
      <c r="DE46" s="259"/>
      <c r="DF46" s="259"/>
      <c r="DG46" s="259"/>
      <c r="DH46" s="259"/>
      <c r="DI46" s="259"/>
      <c r="DJ46" s="259"/>
      <c r="DK46" s="259"/>
      <c r="DL46" s="259"/>
    </row>
    <row r="47" spans="15:116" ht="13" x14ac:dyDescent="0.2"/>
    <row r="48" spans="15:116" ht="13" x14ac:dyDescent="0.2"/>
    <row r="49" spans="104:116" ht="13" x14ac:dyDescent="0.2"/>
    <row r="50" spans="104:116" ht="13" x14ac:dyDescent="0.2">
      <c r="CZ50" s="259"/>
      <c r="DA50" s="259"/>
      <c r="DB50" s="259"/>
      <c r="DC50" s="259"/>
      <c r="DD50" s="259"/>
      <c r="DE50" s="259"/>
      <c r="DF50" s="259"/>
      <c r="DG50" s="259"/>
      <c r="DH50" s="259"/>
      <c r="DI50" s="259"/>
      <c r="DJ50" s="259"/>
      <c r="DK50" s="259"/>
      <c r="DL50" s="259"/>
    </row>
    <row r="51" spans="104:116" ht="13" x14ac:dyDescent="0.2"/>
    <row r="52" spans="104:116" ht="13" x14ac:dyDescent="0.2"/>
    <row r="53" spans="104:116" ht="13" x14ac:dyDescent="0.2">
      <c r="DL53" s="259"/>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9"/>
      <c r="DD67" s="259"/>
      <c r="DE67" s="259"/>
      <c r="DF67" s="259"/>
      <c r="DG67" s="259"/>
      <c r="DH67" s="259"/>
      <c r="DI67" s="259"/>
      <c r="DJ67" s="259"/>
      <c r="DK67" s="259"/>
      <c r="DL67" s="259"/>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ihrDeydaSa7C2TpBf67IELsSvcKljU/xm/eA/w3Pn17j34r7+EC4Ktg4sTBW6WWTnGV39ZJn1uof0ZHjllyzXQ==" saltValue="1XzbwSgXBjx4js68fue0F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53125" style="261" customWidth="1"/>
    <col min="37" max="44" width="17" style="261" customWidth="1"/>
    <col min="45" max="45" width="6.08984375" style="268" customWidth="1"/>
    <col min="46" max="46" width="3" style="266" customWidth="1"/>
    <col min="47" max="47" width="19.08984375" style="261" hidden="1" customWidth="1"/>
    <col min="48" max="52" width="12.6328125" style="261" hidden="1" customWidth="1"/>
    <col min="53" max="16384" width="8.6328125" style="261" hidden="1"/>
  </cols>
  <sheetData>
    <row r="1" spans="1:46" ht="13" x14ac:dyDescent="0.2">
      <c r="AS1" s="262"/>
      <c r="AT1" s="262"/>
    </row>
    <row r="2" spans="1:46" ht="13" x14ac:dyDescent="0.2">
      <c r="AS2" s="262"/>
      <c r="AT2" s="262"/>
    </row>
    <row r="3" spans="1:46" ht="13" x14ac:dyDescent="0.2">
      <c r="AS3" s="262"/>
      <c r="AT3" s="262"/>
    </row>
    <row r="4" spans="1:46" ht="13" x14ac:dyDescent="0.2">
      <c r="AS4" s="262"/>
      <c r="AT4" s="262"/>
    </row>
    <row r="5" spans="1:46" ht="16.5" x14ac:dyDescent="0.2">
      <c r="A5" s="263" t="s">
        <v>475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476</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477</v>
      </c>
      <c r="AP7" s="272"/>
      <c r="AQ7" s="273" t="s">
        <v>478</v>
      </c>
      <c r="AR7" s="274"/>
    </row>
    <row r="8" spans="1:46" ht="13"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479</v>
      </c>
      <c r="AQ8" s="279" t="s">
        <v>480</v>
      </c>
      <c r="AR8" s="280" t="s">
        <v>481</v>
      </c>
    </row>
    <row r="9" spans="1:46" ht="13"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482</v>
      </c>
      <c r="AL9" s="1117"/>
      <c r="AM9" s="1117"/>
      <c r="AN9" s="1118"/>
      <c r="AO9" s="281">
        <v>4629142</v>
      </c>
      <c r="AP9" s="281">
        <v>73830</v>
      </c>
      <c r="AQ9" s="282">
        <v>66486</v>
      </c>
      <c r="AR9" s="283">
        <v>11</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483</v>
      </c>
      <c r="AL10" s="1117"/>
      <c r="AM10" s="1117"/>
      <c r="AN10" s="1118"/>
      <c r="AO10" s="284">
        <v>1009566</v>
      </c>
      <c r="AP10" s="284">
        <v>16102</v>
      </c>
      <c r="AQ10" s="285">
        <v>6147</v>
      </c>
      <c r="AR10" s="286">
        <v>161.9</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484</v>
      </c>
      <c r="AL11" s="1117"/>
      <c r="AM11" s="1117"/>
      <c r="AN11" s="1118"/>
      <c r="AO11" s="284">
        <v>71944</v>
      </c>
      <c r="AP11" s="284">
        <v>1147</v>
      </c>
      <c r="AQ11" s="285">
        <v>1219</v>
      </c>
      <c r="AR11" s="286">
        <v>-5.9</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485</v>
      </c>
      <c r="AL12" s="1117"/>
      <c r="AM12" s="1117"/>
      <c r="AN12" s="1118"/>
      <c r="AO12" s="284" t="s">
        <v>486</v>
      </c>
      <c r="AP12" s="284" t="s">
        <v>486</v>
      </c>
      <c r="AQ12" s="285">
        <v>9</v>
      </c>
      <c r="AR12" s="286" t="s">
        <v>486</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487</v>
      </c>
      <c r="AL13" s="1117"/>
      <c r="AM13" s="1117"/>
      <c r="AN13" s="1118"/>
      <c r="AO13" s="284">
        <v>232834</v>
      </c>
      <c r="AP13" s="284">
        <v>3713</v>
      </c>
      <c r="AQ13" s="285">
        <v>2955</v>
      </c>
      <c r="AR13" s="286">
        <v>25.7</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488</v>
      </c>
      <c r="AL14" s="1117"/>
      <c r="AM14" s="1117"/>
      <c r="AN14" s="1118"/>
      <c r="AO14" s="284">
        <v>28080</v>
      </c>
      <c r="AP14" s="284">
        <v>448</v>
      </c>
      <c r="AQ14" s="285">
        <v>1434</v>
      </c>
      <c r="AR14" s="286">
        <v>-68.8</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489</v>
      </c>
      <c r="AL15" s="1120"/>
      <c r="AM15" s="1120"/>
      <c r="AN15" s="1121"/>
      <c r="AO15" s="284">
        <v>-122652</v>
      </c>
      <c r="AP15" s="284">
        <v>-1956</v>
      </c>
      <c r="AQ15" s="285">
        <v>-3102</v>
      </c>
      <c r="AR15" s="286">
        <v>-36.9</v>
      </c>
    </row>
    <row r="16" spans="1:46" ht="13"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178</v>
      </c>
      <c r="AL16" s="1120"/>
      <c r="AM16" s="1120"/>
      <c r="AN16" s="1121"/>
      <c r="AO16" s="284">
        <v>5848914</v>
      </c>
      <c r="AP16" s="284">
        <v>93284</v>
      </c>
      <c r="AQ16" s="285">
        <v>75147</v>
      </c>
      <c r="AR16" s="286">
        <v>24.1</v>
      </c>
    </row>
    <row r="17" spans="1:46" ht="13"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490</v>
      </c>
      <c r="AL19" s="262"/>
      <c r="AM19" s="262"/>
      <c r="AN19" s="262"/>
      <c r="AO19" s="262"/>
      <c r="AP19" s="262"/>
      <c r="AQ19" s="262"/>
      <c r="AR19" s="262"/>
    </row>
    <row r="20" spans="1:46" ht="13"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491</v>
      </c>
      <c r="AP20" s="293" t="s">
        <v>492</v>
      </c>
      <c r="AQ20" s="294" t="s">
        <v>493</v>
      </c>
      <c r="AR20" s="295"/>
    </row>
    <row r="21" spans="1:46" s="301" customFormat="1" ht="13"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494</v>
      </c>
      <c r="AL21" s="1123"/>
      <c r="AM21" s="1123"/>
      <c r="AN21" s="1124"/>
      <c r="AO21" s="297">
        <v>7.59</v>
      </c>
      <c r="AP21" s="298">
        <v>6.62</v>
      </c>
      <c r="AQ21" s="299">
        <v>0.97</v>
      </c>
      <c r="AR21" s="267"/>
      <c r="AS21" s="300"/>
      <c r="AT21" s="296"/>
    </row>
    <row r="22" spans="1:46" s="301" customFormat="1" ht="13"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495</v>
      </c>
      <c r="AL22" s="1123"/>
      <c r="AM22" s="1123"/>
      <c r="AN22" s="1124"/>
      <c r="AO22" s="302">
        <v>94.8</v>
      </c>
      <c r="AP22" s="303">
        <v>98.3</v>
      </c>
      <c r="AQ22" s="304">
        <v>-3.5</v>
      </c>
      <c r="AR22" s="288"/>
      <c r="AS22" s="300"/>
      <c r="AT22" s="296"/>
    </row>
    <row r="23" spans="1:46" s="301" customFormat="1" ht="13"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 x14ac:dyDescent="0.2">
      <c r="A26" s="1113" t="s">
        <v>496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ht="13" x14ac:dyDescent="0.2">
      <c r="A27" s="309"/>
      <c r="AO27" s="262"/>
      <c r="AP27" s="262"/>
      <c r="AQ27" s="262"/>
      <c r="AR27" s="262"/>
      <c r="AS27" s="262"/>
      <c r="AT27" s="262"/>
    </row>
    <row r="28" spans="1:46" ht="16.5" x14ac:dyDescent="0.2">
      <c r="A28" s="263" t="s">
        <v>497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498</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477</v>
      </c>
      <c r="AP30" s="272"/>
      <c r="AQ30" s="273" t="s">
        <v>478</v>
      </c>
      <c r="AR30" s="274"/>
    </row>
    <row r="31" spans="1:46" ht="13"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479</v>
      </c>
      <c r="AQ31" s="279" t="s">
        <v>480</v>
      </c>
      <c r="AR31" s="280" t="s">
        <v>481</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499</v>
      </c>
      <c r="AL32" s="1131"/>
      <c r="AM32" s="1131"/>
      <c r="AN32" s="1132"/>
      <c r="AO32" s="312">
        <v>1690263</v>
      </c>
      <c r="AP32" s="312">
        <v>26958</v>
      </c>
      <c r="AQ32" s="313">
        <v>34847</v>
      </c>
      <c r="AR32" s="314">
        <v>-22.6</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500</v>
      </c>
      <c r="AL33" s="1131"/>
      <c r="AM33" s="1131"/>
      <c r="AN33" s="1132"/>
      <c r="AO33" s="312" t="s">
        <v>486</v>
      </c>
      <c r="AP33" s="312" t="s">
        <v>486</v>
      </c>
      <c r="AQ33" s="313" t="s">
        <v>486</v>
      </c>
      <c r="AR33" s="314" t="s">
        <v>486</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501</v>
      </c>
      <c r="AL34" s="1131"/>
      <c r="AM34" s="1131"/>
      <c r="AN34" s="1132"/>
      <c r="AO34" s="312" t="s">
        <v>486</v>
      </c>
      <c r="AP34" s="312" t="s">
        <v>486</v>
      </c>
      <c r="AQ34" s="313">
        <v>5</v>
      </c>
      <c r="AR34" s="314" t="s">
        <v>486</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502</v>
      </c>
      <c r="AL35" s="1131"/>
      <c r="AM35" s="1131"/>
      <c r="AN35" s="1132"/>
      <c r="AO35" s="312">
        <v>1021730</v>
      </c>
      <c r="AP35" s="312">
        <v>16296</v>
      </c>
      <c r="AQ35" s="313">
        <v>8260</v>
      </c>
      <c r="AR35" s="314">
        <v>97.3</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503</v>
      </c>
      <c r="AL36" s="1131"/>
      <c r="AM36" s="1131"/>
      <c r="AN36" s="1132"/>
      <c r="AO36" s="312">
        <v>129486</v>
      </c>
      <c r="AP36" s="312">
        <v>2065</v>
      </c>
      <c r="AQ36" s="313">
        <v>1689</v>
      </c>
      <c r="AR36" s="314">
        <v>22.3</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504</v>
      </c>
      <c r="AL37" s="1131"/>
      <c r="AM37" s="1131"/>
      <c r="AN37" s="1132"/>
      <c r="AO37" s="312">
        <v>612</v>
      </c>
      <c r="AP37" s="312">
        <v>10</v>
      </c>
      <c r="AQ37" s="313">
        <v>748</v>
      </c>
      <c r="AR37" s="314">
        <v>-98.7</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505</v>
      </c>
      <c r="AL38" s="1134"/>
      <c r="AM38" s="1134"/>
      <c r="AN38" s="1135"/>
      <c r="AO38" s="315">
        <v>485</v>
      </c>
      <c r="AP38" s="315">
        <v>8</v>
      </c>
      <c r="AQ38" s="316">
        <v>1</v>
      </c>
      <c r="AR38" s="304">
        <v>700</v>
      </c>
      <c r="AS38" s="311"/>
    </row>
    <row r="39" spans="1:46" ht="13"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506</v>
      </c>
      <c r="AL39" s="1134"/>
      <c r="AM39" s="1134"/>
      <c r="AN39" s="1135"/>
      <c r="AO39" s="312">
        <v>-671486</v>
      </c>
      <c r="AP39" s="312">
        <v>-10710</v>
      </c>
      <c r="AQ39" s="313">
        <v>-5762</v>
      </c>
      <c r="AR39" s="314">
        <v>85.9</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507</v>
      </c>
      <c r="AL40" s="1131"/>
      <c r="AM40" s="1131"/>
      <c r="AN40" s="1132"/>
      <c r="AO40" s="312">
        <v>-1748936</v>
      </c>
      <c r="AP40" s="312">
        <v>-27894</v>
      </c>
      <c r="AQ40" s="313">
        <v>-27609</v>
      </c>
      <c r="AR40" s="314">
        <v>1</v>
      </c>
      <c r="AS40" s="311"/>
    </row>
    <row r="41" spans="1:46" ht="13"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288</v>
      </c>
      <c r="AL41" s="1137"/>
      <c r="AM41" s="1137"/>
      <c r="AN41" s="1138"/>
      <c r="AO41" s="312">
        <v>422154</v>
      </c>
      <c r="AP41" s="312">
        <v>6733</v>
      </c>
      <c r="AQ41" s="313">
        <v>12179</v>
      </c>
      <c r="AR41" s="314">
        <v>-44.7</v>
      </c>
      <c r="AS41" s="311"/>
    </row>
    <row r="42" spans="1:46" ht="13"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509</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477</v>
      </c>
      <c r="AN49" s="1127" t="s">
        <v>510</v>
      </c>
      <c r="AO49" s="1128"/>
      <c r="AP49" s="1128"/>
      <c r="AQ49" s="1128"/>
      <c r="AR49" s="1129"/>
    </row>
    <row r="50" spans="1:44" ht="13"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511</v>
      </c>
      <c r="AO50" s="329" t="s">
        <v>512</v>
      </c>
      <c r="AP50" s="330" t="s">
        <v>513</v>
      </c>
      <c r="AQ50" s="331" t="s">
        <v>514</v>
      </c>
      <c r="AR50" s="332" t="s">
        <v>515</v>
      </c>
    </row>
    <row r="51" spans="1:44" ht="13"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516</v>
      </c>
      <c r="AL51" s="325"/>
      <c r="AM51" s="333">
        <v>1837812</v>
      </c>
      <c r="AN51" s="334">
        <v>28489</v>
      </c>
      <c r="AO51" s="335">
        <v>134.6</v>
      </c>
      <c r="AP51" s="336">
        <v>45588</v>
      </c>
      <c r="AQ51" s="337">
        <v>8.6999999999999993</v>
      </c>
      <c r="AR51" s="338">
        <v>125.9</v>
      </c>
    </row>
    <row r="52" spans="1:44" ht="13"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517</v>
      </c>
      <c r="AM52" s="341">
        <v>944475</v>
      </c>
      <c r="AN52" s="342">
        <v>14641</v>
      </c>
      <c r="AO52" s="343">
        <v>41.7</v>
      </c>
      <c r="AP52" s="344">
        <v>24150</v>
      </c>
      <c r="AQ52" s="345">
        <v>3.4</v>
      </c>
      <c r="AR52" s="346">
        <v>38.299999999999997</v>
      </c>
    </row>
    <row r="53" spans="1:44" ht="13"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518</v>
      </c>
      <c r="AL53" s="325"/>
      <c r="AM53" s="333">
        <v>743989</v>
      </c>
      <c r="AN53" s="334">
        <v>11589</v>
      </c>
      <c r="AO53" s="335">
        <v>-59.3</v>
      </c>
      <c r="AP53" s="336">
        <v>45483</v>
      </c>
      <c r="AQ53" s="337">
        <v>-0.2</v>
      </c>
      <c r="AR53" s="338">
        <v>-59.1</v>
      </c>
    </row>
    <row r="54" spans="1:44" ht="13"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517</v>
      </c>
      <c r="AM54" s="341">
        <v>359281</v>
      </c>
      <c r="AN54" s="342">
        <v>5596</v>
      </c>
      <c r="AO54" s="343">
        <v>-61.8</v>
      </c>
      <c r="AP54" s="344">
        <v>24241</v>
      </c>
      <c r="AQ54" s="345">
        <v>0.4</v>
      </c>
      <c r="AR54" s="346">
        <v>-62.2</v>
      </c>
    </row>
    <row r="55" spans="1:44" ht="13"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519</v>
      </c>
      <c r="AL55" s="325"/>
      <c r="AM55" s="333">
        <v>328266</v>
      </c>
      <c r="AN55" s="334">
        <v>5167</v>
      </c>
      <c r="AO55" s="335">
        <v>-55.4</v>
      </c>
      <c r="AP55" s="336">
        <v>45945</v>
      </c>
      <c r="AQ55" s="337">
        <v>1</v>
      </c>
      <c r="AR55" s="338">
        <v>-56.4</v>
      </c>
    </row>
    <row r="56" spans="1:44" ht="13"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517</v>
      </c>
      <c r="AM56" s="341">
        <v>158960</v>
      </c>
      <c r="AN56" s="342">
        <v>2502</v>
      </c>
      <c r="AO56" s="343">
        <v>-55.3</v>
      </c>
      <c r="AP56" s="344">
        <v>25180</v>
      </c>
      <c r="AQ56" s="345">
        <v>3.9</v>
      </c>
      <c r="AR56" s="346">
        <v>-59.2</v>
      </c>
    </row>
    <row r="57" spans="1:44" ht="13"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520</v>
      </c>
      <c r="AL57" s="325"/>
      <c r="AM57" s="333">
        <v>245362</v>
      </c>
      <c r="AN57" s="334">
        <v>3874</v>
      </c>
      <c r="AO57" s="335">
        <v>-25</v>
      </c>
      <c r="AP57" s="336">
        <v>44475</v>
      </c>
      <c r="AQ57" s="337">
        <v>-3.2</v>
      </c>
      <c r="AR57" s="338">
        <v>-21.8</v>
      </c>
    </row>
    <row r="58" spans="1:44" ht="13"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517</v>
      </c>
      <c r="AM58" s="341">
        <v>119800</v>
      </c>
      <c r="AN58" s="342">
        <v>1891</v>
      </c>
      <c r="AO58" s="343">
        <v>-24.4</v>
      </c>
      <c r="AP58" s="344">
        <v>24780</v>
      </c>
      <c r="AQ58" s="345">
        <v>-1.6</v>
      </c>
      <c r="AR58" s="346">
        <v>-22.8</v>
      </c>
    </row>
    <row r="59" spans="1:44" ht="13"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521</v>
      </c>
      <c r="AL59" s="325"/>
      <c r="AM59" s="333">
        <v>377489</v>
      </c>
      <c r="AN59" s="334">
        <v>6021</v>
      </c>
      <c r="AO59" s="335">
        <v>55.4</v>
      </c>
      <c r="AP59" s="336">
        <v>45982</v>
      </c>
      <c r="AQ59" s="337">
        <v>3.4</v>
      </c>
      <c r="AR59" s="338">
        <v>52</v>
      </c>
    </row>
    <row r="60" spans="1:44" ht="13"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517</v>
      </c>
      <c r="AM60" s="341">
        <v>236453</v>
      </c>
      <c r="AN60" s="342">
        <v>3771</v>
      </c>
      <c r="AO60" s="343">
        <v>99.4</v>
      </c>
      <c r="AP60" s="344">
        <v>25583</v>
      </c>
      <c r="AQ60" s="345">
        <v>3.2</v>
      </c>
      <c r="AR60" s="346">
        <v>96.2</v>
      </c>
    </row>
    <row r="61" spans="1:44" ht="13"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522</v>
      </c>
      <c r="AL61" s="347"/>
      <c r="AM61" s="348">
        <v>706584</v>
      </c>
      <c r="AN61" s="349">
        <v>11028</v>
      </c>
      <c r="AO61" s="350">
        <v>10.1</v>
      </c>
      <c r="AP61" s="351">
        <v>45495</v>
      </c>
      <c r="AQ61" s="352">
        <v>1.9</v>
      </c>
      <c r="AR61" s="338">
        <v>8.1999999999999993</v>
      </c>
    </row>
    <row r="62" spans="1:44" ht="13"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517</v>
      </c>
      <c r="AM62" s="341">
        <v>363794</v>
      </c>
      <c r="AN62" s="342">
        <v>5680</v>
      </c>
      <c r="AO62" s="343">
        <v>-0.1</v>
      </c>
      <c r="AP62" s="344">
        <v>24787</v>
      </c>
      <c r="AQ62" s="345">
        <v>1.9</v>
      </c>
      <c r="AR62" s="346">
        <v>-2</v>
      </c>
    </row>
    <row r="63" spans="1:44" ht="13"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 hidden="1" x14ac:dyDescent="0.2">
      <c r="AK70" s="262"/>
      <c r="AL70" s="262"/>
      <c r="AM70" s="262"/>
      <c r="AN70" s="262"/>
      <c r="AO70" s="262"/>
      <c r="AP70" s="262"/>
      <c r="AQ70" s="262"/>
      <c r="AR70" s="262"/>
    </row>
    <row r="71" spans="1:46" ht="13" hidden="1" x14ac:dyDescent="0.2">
      <c r="AK71" s="262"/>
      <c r="AL71" s="262"/>
      <c r="AM71" s="262"/>
      <c r="AN71" s="262"/>
      <c r="AO71" s="262"/>
      <c r="AP71" s="262"/>
      <c r="AQ71" s="262"/>
      <c r="AR71" s="262"/>
    </row>
    <row r="72" spans="1:46" ht="13" hidden="1" x14ac:dyDescent="0.2">
      <c r="AK72" s="262"/>
      <c r="AL72" s="262"/>
      <c r="AM72" s="262"/>
      <c r="AN72" s="262"/>
      <c r="AO72" s="262"/>
      <c r="AP72" s="262"/>
      <c r="AQ72" s="262"/>
      <c r="AR72" s="262"/>
    </row>
    <row r="73" spans="1:46" ht="13" hidden="1" x14ac:dyDescent="0.2">
      <c r="AK73" s="262"/>
      <c r="AL73" s="262"/>
      <c r="AM73" s="262"/>
      <c r="AN73" s="262"/>
      <c r="AO73" s="262"/>
      <c r="AP73" s="262"/>
      <c r="AQ73" s="262"/>
      <c r="AR73" s="262"/>
    </row>
  </sheetData>
  <sheetProtection algorithmName="SHA-512" hashValue="9sd8S3nVoyxAJrE4JbGVEbRRojlaTNdD0JK3JMhz7+icWavxhBsFiHdyd7yuTNkIaVdFeKaH07cEZ4gT9vUO4g==" saltValue="8Vp8Kh2ZZ78mwfrqfwCFF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 x14ac:dyDescent="0.2">
      <c r="B2" s="259"/>
      <c r="DG2" s="259"/>
    </row>
    <row r="3" spans="2:125" ht="13"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 x14ac:dyDescent="0.2"/>
    <row r="5" spans="2:125" ht="13" x14ac:dyDescent="0.2"/>
    <row r="6" spans="2:125" ht="13" x14ac:dyDescent="0.2"/>
    <row r="7" spans="2:125" ht="13" x14ac:dyDescent="0.2"/>
    <row r="8" spans="2:125" ht="13" x14ac:dyDescent="0.2"/>
    <row r="9" spans="2:125" ht="13" x14ac:dyDescent="0.2">
      <c r="DU9" s="259"/>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9"/>
    </row>
    <row r="18" spans="125:125" ht="13" x14ac:dyDescent="0.2"/>
    <row r="19" spans="125:125" ht="13" x14ac:dyDescent="0.2"/>
    <row r="20" spans="125:125" ht="13" x14ac:dyDescent="0.2">
      <c r="DU20" s="259"/>
    </row>
    <row r="21" spans="125:125" ht="13" x14ac:dyDescent="0.2">
      <c r="DU21" s="259"/>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9"/>
    </row>
    <row r="29" spans="125:125" ht="13" x14ac:dyDescent="0.2"/>
    <row r="30" spans="125:125" ht="13" x14ac:dyDescent="0.2"/>
    <row r="31" spans="125:125" ht="13" x14ac:dyDescent="0.2"/>
    <row r="32" spans="125:125" ht="13" x14ac:dyDescent="0.2"/>
    <row r="33" spans="2:125" ht="13" x14ac:dyDescent="0.2">
      <c r="B33" s="259"/>
      <c r="G33" s="259"/>
      <c r="I33" s="259"/>
    </row>
    <row r="34" spans="2:125" ht="13" x14ac:dyDescent="0.2">
      <c r="C34" s="259"/>
      <c r="P34" s="259"/>
      <c r="DE34" s="259"/>
      <c r="DH34" s="259"/>
    </row>
    <row r="35" spans="2:125" ht="13" x14ac:dyDescent="0.2">
      <c r="D35" s="259"/>
      <c r="E35" s="259"/>
      <c r="DG35" s="259"/>
      <c r="DJ35" s="259"/>
      <c r="DP35" s="259"/>
      <c r="DQ35" s="259"/>
      <c r="DR35" s="259"/>
      <c r="DS35" s="259"/>
      <c r="DT35" s="259"/>
      <c r="DU35" s="259"/>
    </row>
    <row r="36" spans="2:125" ht="13"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 x14ac:dyDescent="0.2">
      <c r="DU37" s="259"/>
    </row>
    <row r="38" spans="2:125" ht="13" x14ac:dyDescent="0.2">
      <c r="DT38" s="259"/>
      <c r="DU38" s="259"/>
    </row>
    <row r="39" spans="2:125" ht="13" x14ac:dyDescent="0.2"/>
    <row r="40" spans="2:125" ht="13" x14ac:dyDescent="0.2">
      <c r="DH40" s="259"/>
    </row>
    <row r="41" spans="2:125" ht="13" x14ac:dyDescent="0.2">
      <c r="DE41" s="259"/>
    </row>
    <row r="42" spans="2:125" ht="13" x14ac:dyDescent="0.2">
      <c r="DG42" s="259"/>
      <c r="DJ42" s="259"/>
    </row>
    <row r="43" spans="2:125" ht="13"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 x14ac:dyDescent="0.2">
      <c r="DU44" s="259"/>
    </row>
    <row r="45" spans="2:125" ht="13" x14ac:dyDescent="0.2"/>
    <row r="46" spans="2:125" ht="13" x14ac:dyDescent="0.2"/>
    <row r="47" spans="2:125" ht="13" x14ac:dyDescent="0.2"/>
    <row r="48" spans="2:125" ht="13" x14ac:dyDescent="0.2">
      <c r="DT48" s="259"/>
      <c r="DU48" s="259"/>
    </row>
    <row r="49" spans="120:125" ht="13" x14ac:dyDescent="0.2">
      <c r="DU49" s="259"/>
    </row>
    <row r="50" spans="120:125" ht="13" x14ac:dyDescent="0.2">
      <c r="DU50" s="259"/>
    </row>
    <row r="51" spans="120:125" ht="13" x14ac:dyDescent="0.2">
      <c r="DP51" s="259"/>
      <c r="DQ51" s="259"/>
      <c r="DR51" s="259"/>
      <c r="DS51" s="259"/>
      <c r="DT51" s="259"/>
      <c r="DU51" s="259"/>
    </row>
    <row r="52" spans="120:125" ht="13" x14ac:dyDescent="0.2"/>
    <row r="53" spans="120:125" ht="13" x14ac:dyDescent="0.2"/>
    <row r="54" spans="120:125" ht="13" x14ac:dyDescent="0.2">
      <c r="DU54" s="259"/>
    </row>
    <row r="55" spans="120:125" ht="13" x14ac:dyDescent="0.2"/>
    <row r="56" spans="120:125" ht="13" x14ac:dyDescent="0.2"/>
    <row r="57" spans="120:125" ht="13" x14ac:dyDescent="0.2"/>
    <row r="58" spans="120:125" ht="13" x14ac:dyDescent="0.2">
      <c r="DU58" s="259"/>
    </row>
    <row r="59" spans="120:125" ht="13" x14ac:dyDescent="0.2"/>
    <row r="60" spans="120:125" ht="13" x14ac:dyDescent="0.2"/>
    <row r="61" spans="120:125" ht="13" x14ac:dyDescent="0.2"/>
    <row r="62" spans="120:125" ht="13" x14ac:dyDescent="0.2"/>
    <row r="63" spans="120:125" ht="13" x14ac:dyDescent="0.2">
      <c r="DU63" s="259"/>
    </row>
    <row r="64" spans="120:125" ht="13" x14ac:dyDescent="0.2">
      <c r="DT64" s="259"/>
      <c r="DU64" s="259"/>
    </row>
    <row r="65" spans="123:125" ht="13" x14ac:dyDescent="0.2"/>
    <row r="66" spans="123:125" ht="13" x14ac:dyDescent="0.2"/>
    <row r="67" spans="123:125" ht="13" x14ac:dyDescent="0.2"/>
    <row r="68" spans="123:125" ht="13" x14ac:dyDescent="0.2"/>
    <row r="69" spans="123:125" ht="13" x14ac:dyDescent="0.2">
      <c r="DS69" s="259"/>
      <c r="DT69" s="259"/>
      <c r="DU69" s="259"/>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9"/>
    </row>
    <row r="83" spans="116:125" ht="13" x14ac:dyDescent="0.2">
      <c r="DM83" s="259"/>
      <c r="DN83" s="259"/>
      <c r="DO83" s="259"/>
      <c r="DP83" s="259"/>
      <c r="DQ83" s="259"/>
      <c r="DR83" s="259"/>
      <c r="DS83" s="259"/>
      <c r="DT83" s="259"/>
      <c r="DU83" s="259"/>
    </row>
    <row r="84" spans="116:125" ht="13" x14ac:dyDescent="0.2"/>
    <row r="85" spans="116:125" ht="13" x14ac:dyDescent="0.2"/>
    <row r="86" spans="116:125" ht="13" x14ac:dyDescent="0.2"/>
    <row r="87" spans="116:125" ht="13" x14ac:dyDescent="0.2"/>
    <row r="88" spans="116:125" ht="13" x14ac:dyDescent="0.2">
      <c r="DU88" s="259"/>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474</v>
      </c>
    </row>
    <row r="121" spans="125:125" ht="13.5" hidden="1" customHeight="1" x14ac:dyDescent="0.2">
      <c r="DU121" s="259"/>
    </row>
  </sheetData>
  <sheetProtection algorithmName="SHA-512" hashValue="ZdsftiyJZxyeOapWM4gy96VTSP4i6qETZ96YZ4vfFP+UcqwRANXbVOD2Ovhf6hzEjmSDaxh+bOF+Ud7hhcGxiA==" saltValue="pfbfnEPq5h7BcwaLLpxmy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 x14ac:dyDescent="0.2">
      <c r="B2" s="259"/>
      <c r="T2" s="259"/>
    </row>
    <row r="3" spans="1:125"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9"/>
      <c r="G33" s="259"/>
      <c r="I33" s="259"/>
    </row>
    <row r="34" spans="2:125" ht="13" x14ac:dyDescent="0.2">
      <c r="C34" s="259"/>
      <c r="P34" s="259"/>
      <c r="R34" s="259"/>
      <c r="U34" s="259"/>
    </row>
    <row r="35" spans="2:125" ht="13"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 x14ac:dyDescent="0.2">
      <c r="F36" s="259"/>
      <c r="H36" s="259"/>
      <c r="J36" s="259"/>
      <c r="K36" s="259"/>
      <c r="L36" s="259"/>
      <c r="M36" s="259"/>
      <c r="N36" s="259"/>
      <c r="O36" s="259"/>
      <c r="Q36" s="259"/>
      <c r="S36" s="259"/>
      <c r="V36" s="259"/>
    </row>
    <row r="37" spans="2:125" ht="13" x14ac:dyDescent="0.2"/>
    <row r="38" spans="2:125" ht="13" x14ac:dyDescent="0.2"/>
    <row r="39" spans="2:125" ht="13" x14ac:dyDescent="0.2"/>
    <row r="40" spans="2:125" ht="13" x14ac:dyDescent="0.2">
      <c r="U40" s="259"/>
    </row>
    <row r="41" spans="2:125" ht="13" x14ac:dyDescent="0.2">
      <c r="R41" s="259"/>
    </row>
    <row r="42" spans="2:125" ht="13"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 x14ac:dyDescent="0.2">
      <c r="Q43" s="259"/>
      <c r="S43" s="259"/>
      <c r="V43" s="259"/>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474</v>
      </c>
    </row>
  </sheetData>
  <sheetProtection algorithmName="SHA-512" hashValue="F0Coje31Is2LG3KLL4io//IGRtoBuHeKlH4MWBSj4UvbjNvjVo9pqx41TdOmlgb5QZ2qLfVLuDkKGlAnr4fvnA==" saltValue="xF8walqG7vjGKhziE1+C7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524</v>
      </c>
      <c r="G46" s="8" t="s">
        <v>525</v>
      </c>
      <c r="H46" s="8" t="s">
        <v>526</v>
      </c>
      <c r="I46" s="8" t="s">
        <v>527</v>
      </c>
      <c r="J46" s="9" t="s">
        <v>528</v>
      </c>
    </row>
    <row r="47" spans="2:10" ht="57.75" customHeight="1" x14ac:dyDescent="0.2">
      <c r="B47" s="10"/>
      <c r="C47" s="1139" t="s">
        <v>3</v>
      </c>
      <c r="D47" s="1139"/>
      <c r="E47" s="1140"/>
      <c r="F47" s="11">
        <v>10.87</v>
      </c>
      <c r="G47" s="12">
        <v>10.57</v>
      </c>
      <c r="H47" s="12">
        <v>10.31</v>
      </c>
      <c r="I47" s="12">
        <v>12.22</v>
      </c>
      <c r="J47" s="13">
        <v>10.76</v>
      </c>
    </row>
    <row r="48" spans="2:10" ht="57.75" customHeight="1" x14ac:dyDescent="0.2">
      <c r="B48" s="14"/>
      <c r="C48" s="1141" t="s">
        <v>4</v>
      </c>
      <c r="D48" s="1141"/>
      <c r="E48" s="1142"/>
      <c r="F48" s="15">
        <v>0.12</v>
      </c>
      <c r="G48" s="16">
        <v>0.44</v>
      </c>
      <c r="H48" s="16">
        <v>2.78</v>
      </c>
      <c r="I48" s="16">
        <v>2.58</v>
      </c>
      <c r="J48" s="17">
        <v>0.1</v>
      </c>
    </row>
    <row r="49" spans="2:10" ht="57.75" customHeight="1" thickBot="1" x14ac:dyDescent="0.25">
      <c r="B49" s="18"/>
      <c r="C49" s="1143" t="s">
        <v>5</v>
      </c>
      <c r="D49" s="1143"/>
      <c r="E49" s="1144"/>
      <c r="F49" s="19" t="s">
        <v>529</v>
      </c>
      <c r="G49" s="20">
        <v>0.32</v>
      </c>
      <c r="H49" s="20">
        <v>2.38</v>
      </c>
      <c r="I49" s="20" t="s">
        <v>530</v>
      </c>
      <c r="J49" s="21" t="s">
        <v>531</v>
      </c>
    </row>
    <row r="50" spans="2:10" ht="13" x14ac:dyDescent="0.2"/>
  </sheetData>
  <sheetProtection algorithmName="SHA-512" hashValue="eXw+T5mD6dwYc58yNebzVwhXVBYTLJZTNDYpviiHqjccXUG70BTKwiM+9zti7gfxZEXQ5GMvI/0+O6xzpUezYw==" saltValue="y3wwiw1d8WDMqTeyE3TA0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児玉　奈美江</cp:lastModifiedBy>
  <dcterms:created xsi:type="dcterms:W3CDTF">2025-02-19T03:30:38Z</dcterms:created>
  <dcterms:modified xsi:type="dcterms:W3CDTF">2025-09-20T02:56:13Z</dcterms:modified>
  <cp:category/>
</cp:coreProperties>
</file>